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cli\Documents\Stats\"/>
    </mc:Choice>
  </mc:AlternateContent>
  <xr:revisionPtr revIDLastSave="0" documentId="13_ncr:1_{409BE0FC-3FB9-4D7D-8B0E-C11A14003142}" xr6:coauthVersionLast="47" xr6:coauthVersionMax="47" xr10:uidLastSave="{00000000-0000-0000-0000-000000000000}"/>
  <bookViews>
    <workbookView xWindow="-120" yWindow="-120" windowWidth="19440" windowHeight="11640" tabRatio="701" xr2:uid="{B7F9E074-049A-4580-854B-8AADF61888DF}"/>
  </bookViews>
  <sheets>
    <sheet name="Dashboard" sheetId="43" r:id="rId1"/>
    <sheet name="C - Company Company Dummy" sheetId="4" r:id="rId2"/>
    <sheet name="N - Company Dummy" sheetId="23" r:id="rId3"/>
    <sheet name="E - Company Dummy" sheetId="20" r:id="rId4"/>
    <sheet name="G - Company Dummy" sheetId="21" r:id="rId5"/>
    <sheet name="Look Up Table - The Heart" sheetId="1" r:id="rId6"/>
    <sheet name="Operator Productivity Data" sheetId="17" r:id="rId7"/>
    <sheet name="Operator Hours Tasks Data (ADP)" sheetId="18" r:id="rId8"/>
  </sheets>
  <definedNames>
    <definedName name="_xlnm._FilterDatabase" localSheetId="1" hidden="1">'C - Company Company Dummy'!$A$2:$N$2</definedName>
    <definedName name="_xlnm._FilterDatabase" localSheetId="0" hidden="1">Dashboard!$A$1:$A$5</definedName>
    <definedName name="_xlnm._FilterDatabase" localSheetId="3" hidden="1">'E - Company Dummy'!$A$2:$N$3</definedName>
    <definedName name="_xlnm._FilterDatabase" localSheetId="4" hidden="1">'G - Company Dummy'!$A$2:$N$2</definedName>
    <definedName name="_xlnm._FilterDatabase" localSheetId="5" hidden="1">'Look Up Table - The Heart'!$A$3:$C$200</definedName>
    <definedName name="_xlnm._FilterDatabase" localSheetId="2" hidden="1">'N - Company Dummy'!$A$2:$N$2</definedName>
    <definedName name="_xlnm._FilterDatabase" localSheetId="7" hidden="1">'Operator Hours Tasks Data (ADP)'!$A$1:$M$13326</definedName>
    <definedName name="_xlnm._FilterDatabase" localSheetId="6" hidden="1">'Operator Productivity Data'!$A$1:$I$1382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3" l="1"/>
  <c r="C4" i="43"/>
  <c r="C5" i="43"/>
  <c r="I3" i="43"/>
  <c r="I5" i="43"/>
  <c r="I4" i="43"/>
  <c r="I2" i="43"/>
  <c r="H3" i="43"/>
  <c r="H5" i="43"/>
  <c r="H4" i="43"/>
  <c r="H2" i="43"/>
  <c r="C2" i="43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4" i="21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4" i="23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4" i="4"/>
  <c r="L3" i="21"/>
  <c r="K3" i="21"/>
  <c r="J3" i="21"/>
  <c r="I3" i="21"/>
  <c r="H3" i="21"/>
  <c r="L3" i="20"/>
  <c r="K3" i="20"/>
  <c r="J3" i="20"/>
  <c r="I3" i="20"/>
  <c r="H3" i="20"/>
  <c r="L3" i="23"/>
  <c r="K3" i="23"/>
  <c r="J3" i="23"/>
  <c r="I3" i="23"/>
  <c r="H3" i="23"/>
  <c r="L3" i="4"/>
  <c r="K3" i="4"/>
  <c r="J3" i="4"/>
  <c r="I3" i="4"/>
  <c r="H3" i="4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2" i="17"/>
  <c r="I1382" i="17"/>
  <c r="I1381" i="17"/>
  <c r="M168" i="4" l="1"/>
  <c r="M229" i="4"/>
  <c r="M165" i="4"/>
  <c r="M101" i="4"/>
  <c r="M37" i="4"/>
  <c r="M251" i="4"/>
  <c r="M187" i="4"/>
  <c r="M123" i="4"/>
  <c r="M59" i="4"/>
  <c r="M242" i="4"/>
  <c r="M178" i="4"/>
  <c r="M162" i="4"/>
  <c r="M114" i="4"/>
  <c r="M98" i="4"/>
  <c r="M50" i="4"/>
  <c r="M34" i="4"/>
  <c r="D3" i="21"/>
  <c r="D3" i="23"/>
  <c r="D3" i="4"/>
  <c r="C36" i="20"/>
  <c r="C40" i="4"/>
  <c r="C36" i="23"/>
  <c r="M6" i="21" l="1"/>
  <c r="M46" i="21"/>
  <c r="M30" i="21"/>
  <c r="M78" i="21"/>
  <c r="M14" i="21"/>
  <c r="M62" i="21"/>
  <c r="M190" i="21"/>
  <c r="M126" i="21"/>
  <c r="M250" i="21"/>
  <c r="M178" i="21"/>
  <c r="M118" i="21"/>
  <c r="M218" i="21"/>
  <c r="M146" i="21"/>
  <c r="M86" i="21"/>
  <c r="M210" i="21"/>
  <c r="M150" i="21"/>
  <c r="M90" i="21"/>
  <c r="M247" i="21"/>
  <c r="M231" i="21"/>
  <c r="M215" i="21"/>
  <c r="M199" i="21"/>
  <c r="M183" i="21"/>
  <c r="M167" i="21"/>
  <c r="M151" i="21"/>
  <c r="M135" i="21"/>
  <c r="M119" i="21"/>
  <c r="M103" i="21"/>
  <c r="M87" i="21"/>
  <c r="M71" i="21"/>
  <c r="M55" i="21"/>
  <c r="M39" i="21"/>
  <c r="M23" i="21"/>
  <c r="M7" i="21"/>
  <c r="M34" i="21"/>
  <c r="M253" i="21"/>
  <c r="M237" i="21"/>
  <c r="M221" i="21"/>
  <c r="M205" i="21"/>
  <c r="M238" i="21"/>
  <c r="M174" i="21"/>
  <c r="M110" i="21"/>
  <c r="M226" i="21"/>
  <c r="M166" i="21"/>
  <c r="M106" i="21"/>
  <c r="M194" i="21"/>
  <c r="M138" i="21"/>
  <c r="M54" i="21"/>
  <c r="M4" i="21"/>
  <c r="M198" i="21"/>
  <c r="M134" i="21"/>
  <c r="M82" i="21"/>
  <c r="M243" i="21"/>
  <c r="M227" i="21"/>
  <c r="M211" i="21"/>
  <c r="M195" i="21"/>
  <c r="M179" i="21"/>
  <c r="M163" i="21"/>
  <c r="M147" i="21"/>
  <c r="M131" i="21"/>
  <c r="M115" i="21"/>
  <c r="M99" i="21"/>
  <c r="M83" i="21"/>
  <c r="M67" i="21"/>
  <c r="M51" i="21"/>
  <c r="M35" i="21"/>
  <c r="M19" i="21"/>
  <c r="M66" i="21"/>
  <c r="M26" i="21"/>
  <c r="M249" i="21"/>
  <c r="M233" i="21"/>
  <c r="M222" i="21"/>
  <c r="M158" i="21"/>
  <c r="M94" i="21"/>
  <c r="M214" i="21"/>
  <c r="M154" i="21"/>
  <c r="M242" i="21"/>
  <c r="M182" i="21"/>
  <c r="M122" i="21"/>
  <c r="M38" i="21"/>
  <c r="M246" i="21"/>
  <c r="M186" i="21"/>
  <c r="M114" i="21"/>
  <c r="M70" i="21"/>
  <c r="M239" i="21"/>
  <c r="M223" i="21"/>
  <c r="M207" i="21"/>
  <c r="M191" i="21"/>
  <c r="M175" i="21"/>
  <c r="M159" i="21"/>
  <c r="M143" i="21"/>
  <c r="M127" i="21"/>
  <c r="M111" i="21"/>
  <c r="M95" i="21"/>
  <c r="M79" i="21"/>
  <c r="M63" i="21"/>
  <c r="M47" i="21"/>
  <c r="M31" i="21"/>
  <c r="M15" i="21"/>
  <c r="M50" i="21"/>
  <c r="M18" i="21"/>
  <c r="M245" i="21"/>
  <c r="M8" i="21"/>
  <c r="M56" i="21"/>
  <c r="M88" i="21"/>
  <c r="M136" i="21"/>
  <c r="M168" i="21"/>
  <c r="M200" i="21"/>
  <c r="M232" i="21"/>
  <c r="M21" i="21"/>
  <c r="M53" i="21"/>
  <c r="M85" i="21"/>
  <c r="M117" i="21"/>
  <c r="M149" i="21"/>
  <c r="M197" i="21"/>
  <c r="M10" i="21"/>
  <c r="M171" i="21"/>
  <c r="M230" i="21"/>
  <c r="M206" i="21"/>
  <c r="M12" i="4"/>
  <c r="M20" i="4"/>
  <c r="M28" i="4"/>
  <c r="M36" i="4"/>
  <c r="M44" i="4"/>
  <c r="M52" i="4"/>
  <c r="M60" i="4"/>
  <c r="M68" i="4"/>
  <c r="M76" i="4"/>
  <c r="M84" i="4"/>
  <c r="M92" i="4"/>
  <c r="M100" i="4"/>
  <c r="M108" i="4"/>
  <c r="M116" i="4"/>
  <c r="M124" i="4"/>
  <c r="M132" i="4"/>
  <c r="M140" i="4"/>
  <c r="M148" i="4"/>
  <c r="M156" i="4"/>
  <c r="M164" i="4"/>
  <c r="M172" i="4"/>
  <c r="M180" i="4"/>
  <c r="M188" i="4"/>
  <c r="M196" i="4"/>
  <c r="M204" i="4"/>
  <c r="M212" i="4"/>
  <c r="M220" i="4"/>
  <c r="M228" i="4"/>
  <c r="M236" i="4"/>
  <c r="M244" i="4"/>
  <c r="M252" i="4"/>
  <c r="M208" i="4"/>
  <c r="M136" i="4"/>
  <c r="M64" i="4"/>
  <c r="M216" i="4"/>
  <c r="M152" i="4"/>
  <c r="M96" i="4"/>
  <c r="M48" i="4"/>
  <c r="M8" i="4"/>
  <c r="M224" i="4"/>
  <c r="M241" i="4"/>
  <c r="M225" i="4"/>
  <c r="M209" i="4"/>
  <c r="M193" i="4"/>
  <c r="M177" i="4"/>
  <c r="M161" i="4"/>
  <c r="M145" i="4"/>
  <c r="M129" i="4"/>
  <c r="M113" i="4"/>
  <c r="M97" i="4"/>
  <c r="M81" i="4"/>
  <c r="M65" i="4"/>
  <c r="M49" i="4"/>
  <c r="M33" i="4"/>
  <c r="M17" i="4"/>
  <c r="M247" i="4"/>
  <c r="M231" i="4"/>
  <c r="M215" i="4"/>
  <c r="M199" i="4"/>
  <c r="M183" i="4"/>
  <c r="M167" i="4"/>
  <c r="M151" i="4"/>
  <c r="M135" i="4"/>
  <c r="M119" i="4"/>
  <c r="M103" i="4"/>
  <c r="M87" i="4"/>
  <c r="M71" i="4"/>
  <c r="M55" i="4"/>
  <c r="M39" i="4"/>
  <c r="M23" i="4"/>
  <c r="M7" i="4"/>
  <c r="M4" i="4"/>
  <c r="M238" i="4"/>
  <c r="M222" i="4"/>
  <c r="M206" i="4"/>
  <c r="M190" i="4"/>
  <c r="M174" i="4"/>
  <c r="M158" i="4"/>
  <c r="M142" i="4"/>
  <c r="M126" i="4"/>
  <c r="M110" i="4"/>
  <c r="M94" i="4"/>
  <c r="M78" i="4"/>
  <c r="M62" i="4"/>
  <c r="M46" i="4"/>
  <c r="M30" i="4"/>
  <c r="M14" i="4"/>
  <c r="M192" i="4"/>
  <c r="M120" i="4"/>
  <c r="M16" i="4"/>
  <c r="M200" i="4"/>
  <c r="M144" i="4"/>
  <c r="M88" i="4"/>
  <c r="M40" i="4"/>
  <c r="M253" i="4"/>
  <c r="M237" i="4"/>
  <c r="M221" i="4"/>
  <c r="M205" i="4"/>
  <c r="M189" i="4"/>
  <c r="M173" i="4"/>
  <c r="M157" i="4"/>
  <c r="M141" i="4"/>
  <c r="M125" i="4"/>
  <c r="M109" i="4"/>
  <c r="M93" i="4"/>
  <c r="M77" i="4"/>
  <c r="M61" i="4"/>
  <c r="M45" i="4"/>
  <c r="M29" i="4"/>
  <c r="M13" i="4"/>
  <c r="M243" i="4"/>
  <c r="M227" i="4"/>
  <c r="M211" i="4"/>
  <c r="M195" i="4"/>
  <c r="M179" i="4"/>
  <c r="M163" i="4"/>
  <c r="M147" i="4"/>
  <c r="M131" i="4"/>
  <c r="M115" i="4"/>
  <c r="M99" i="4"/>
  <c r="M83" i="4"/>
  <c r="M67" i="4"/>
  <c r="M51" i="4"/>
  <c r="M35" i="4"/>
  <c r="M19" i="4"/>
  <c r="M250" i="4"/>
  <c r="M234" i="4"/>
  <c r="M218" i="4"/>
  <c r="M202" i="4"/>
  <c r="M186" i="4"/>
  <c r="M170" i="4"/>
  <c r="M154" i="4"/>
  <c r="M138" i="4"/>
  <c r="M122" i="4"/>
  <c r="M106" i="4"/>
  <c r="M90" i="4"/>
  <c r="M74" i="4"/>
  <c r="M58" i="4"/>
  <c r="M42" i="4"/>
  <c r="M26" i="4"/>
  <c r="M10" i="4"/>
  <c r="M176" i="4"/>
  <c r="M104" i="4"/>
  <c r="M248" i="4"/>
  <c r="M184" i="4"/>
  <c r="M128" i="4"/>
  <c r="M72" i="4"/>
  <c r="M32" i="4"/>
  <c r="M249" i="4"/>
  <c r="M233" i="4"/>
  <c r="M217" i="4"/>
  <c r="M201" i="4"/>
  <c r="M185" i="4"/>
  <c r="M169" i="4"/>
  <c r="M153" i="4"/>
  <c r="M137" i="4"/>
  <c r="M121" i="4"/>
  <c r="M105" i="4"/>
  <c r="M89" i="4"/>
  <c r="M73" i="4"/>
  <c r="M57" i="4"/>
  <c r="M41" i="4"/>
  <c r="M25" i="4"/>
  <c r="M9" i="4"/>
  <c r="M239" i="4"/>
  <c r="M223" i="4"/>
  <c r="M207" i="4"/>
  <c r="M191" i="4"/>
  <c r="M175" i="4"/>
  <c r="M159" i="4"/>
  <c r="M143" i="4"/>
  <c r="M127" i="4"/>
  <c r="M111" i="4"/>
  <c r="M95" i="4"/>
  <c r="M79" i="4"/>
  <c r="M63" i="4"/>
  <c r="M47" i="4"/>
  <c r="M31" i="4"/>
  <c r="M15" i="4"/>
  <c r="M246" i="4"/>
  <c r="M230" i="4"/>
  <c r="M214" i="4"/>
  <c r="M198" i="4"/>
  <c r="M182" i="4"/>
  <c r="M166" i="4"/>
  <c r="M150" i="4"/>
  <c r="M134" i="4"/>
  <c r="M118" i="4"/>
  <c r="M102" i="4"/>
  <c r="M86" i="4"/>
  <c r="M70" i="4"/>
  <c r="M54" i="4"/>
  <c r="M38" i="4"/>
  <c r="M22" i="4"/>
  <c r="M6" i="4"/>
  <c r="M12" i="21"/>
  <c r="M28" i="21"/>
  <c r="M44" i="21"/>
  <c r="M60" i="21"/>
  <c r="M76" i="21"/>
  <c r="M92" i="21"/>
  <c r="M108" i="21"/>
  <c r="M124" i="21"/>
  <c r="M140" i="21"/>
  <c r="M156" i="21"/>
  <c r="M172" i="21"/>
  <c r="M188" i="21"/>
  <c r="M204" i="21"/>
  <c r="M220" i="21"/>
  <c r="M236" i="21"/>
  <c r="M252" i="21"/>
  <c r="M9" i="21"/>
  <c r="M25" i="21"/>
  <c r="M41" i="21"/>
  <c r="M57" i="21"/>
  <c r="M73" i="21"/>
  <c r="M89" i="21"/>
  <c r="M105" i="21"/>
  <c r="M121" i="21"/>
  <c r="M137" i="21"/>
  <c r="M153" i="21"/>
  <c r="M169" i="21"/>
  <c r="M185" i="21"/>
  <c r="M201" i="21"/>
  <c r="M225" i="21"/>
  <c r="M42" i="21"/>
  <c r="M59" i="21"/>
  <c r="M123" i="21"/>
  <c r="M187" i="21"/>
  <c r="M251" i="21"/>
  <c r="M66" i="4"/>
  <c r="M130" i="4"/>
  <c r="M194" i="4"/>
  <c r="M22" i="21"/>
  <c r="M11" i="4"/>
  <c r="M75" i="4"/>
  <c r="M139" i="4"/>
  <c r="M203" i="4"/>
  <c r="M98" i="21"/>
  <c r="M202" i="21"/>
  <c r="M53" i="4"/>
  <c r="M117" i="4"/>
  <c r="M181" i="4"/>
  <c r="M245" i="4"/>
  <c r="M24" i="4"/>
  <c r="M232" i="4"/>
  <c r="M24" i="21"/>
  <c r="M40" i="21"/>
  <c r="M72" i="21"/>
  <c r="M104" i="21"/>
  <c r="M120" i="21"/>
  <c r="M152" i="21"/>
  <c r="M184" i="21"/>
  <c r="M216" i="21"/>
  <c r="M248" i="21"/>
  <c r="M5" i="21"/>
  <c r="M37" i="21"/>
  <c r="M69" i="21"/>
  <c r="M101" i="21"/>
  <c r="M133" i="21"/>
  <c r="M165" i="21"/>
  <c r="M181" i="21"/>
  <c r="M217" i="21"/>
  <c r="M43" i="21"/>
  <c r="M107" i="21"/>
  <c r="M235" i="21"/>
  <c r="M130" i="21"/>
  <c r="M16" i="21"/>
  <c r="M32" i="21"/>
  <c r="M48" i="21"/>
  <c r="M64" i="21"/>
  <c r="M80" i="21"/>
  <c r="M96" i="21"/>
  <c r="M112" i="21"/>
  <c r="M128" i="21"/>
  <c r="M144" i="21"/>
  <c r="M160" i="21"/>
  <c r="M176" i="21"/>
  <c r="M192" i="21"/>
  <c r="M208" i="21"/>
  <c r="M224" i="21"/>
  <c r="M240" i="21"/>
  <c r="M58" i="21"/>
  <c r="M13" i="21"/>
  <c r="M29" i="21"/>
  <c r="M45" i="21"/>
  <c r="M61" i="21"/>
  <c r="M77" i="21"/>
  <c r="M93" i="21"/>
  <c r="M109" i="21"/>
  <c r="M125" i="21"/>
  <c r="M141" i="21"/>
  <c r="M157" i="21"/>
  <c r="M173" i="21"/>
  <c r="M189" i="21"/>
  <c r="M209" i="21"/>
  <c r="M229" i="21"/>
  <c r="M11" i="21"/>
  <c r="M75" i="21"/>
  <c r="M139" i="21"/>
  <c r="M203" i="21"/>
  <c r="M18" i="4"/>
  <c r="M82" i="4"/>
  <c r="M146" i="4"/>
  <c r="M210" i="4"/>
  <c r="M102" i="21"/>
  <c r="M27" i="4"/>
  <c r="M91" i="4"/>
  <c r="M155" i="4"/>
  <c r="M219" i="4"/>
  <c r="M162" i="21"/>
  <c r="M5" i="4"/>
  <c r="M69" i="4"/>
  <c r="M133" i="4"/>
  <c r="M197" i="4"/>
  <c r="M240" i="4"/>
  <c r="M56" i="4"/>
  <c r="M80" i="4"/>
  <c r="M20" i="21"/>
  <c r="M36" i="21"/>
  <c r="M52" i="21"/>
  <c r="M68" i="21"/>
  <c r="M84" i="21"/>
  <c r="M100" i="21"/>
  <c r="M116" i="21"/>
  <c r="M132" i="21"/>
  <c r="M148" i="21"/>
  <c r="M164" i="21"/>
  <c r="M180" i="21"/>
  <c r="M196" i="21"/>
  <c r="M212" i="21"/>
  <c r="M228" i="21"/>
  <c r="M244" i="21"/>
  <c r="M74" i="21"/>
  <c r="M17" i="21"/>
  <c r="M33" i="21"/>
  <c r="M49" i="21"/>
  <c r="M65" i="21"/>
  <c r="M81" i="21"/>
  <c r="M97" i="21"/>
  <c r="M113" i="21"/>
  <c r="M129" i="21"/>
  <c r="M145" i="21"/>
  <c r="M161" i="21"/>
  <c r="M177" i="21"/>
  <c r="M193" i="21"/>
  <c r="M213" i="21"/>
  <c r="M241" i="21"/>
  <c r="M27" i="21"/>
  <c r="M91" i="21"/>
  <c r="M155" i="21"/>
  <c r="M219" i="21"/>
  <c r="M226" i="4"/>
  <c r="M170" i="21"/>
  <c r="M43" i="4"/>
  <c r="M107" i="4"/>
  <c r="M171" i="4"/>
  <c r="M235" i="4"/>
  <c r="M234" i="21"/>
  <c r="M21" i="4"/>
  <c r="M85" i="4"/>
  <c r="M149" i="4"/>
  <c r="M213" i="4"/>
  <c r="M142" i="21"/>
  <c r="M112" i="4"/>
  <c r="M160" i="4"/>
  <c r="M253" i="23"/>
  <c r="M249" i="23"/>
  <c r="M245" i="23"/>
  <c r="M241" i="23"/>
  <c r="M237" i="23"/>
  <c r="M233" i="23"/>
  <c r="M229" i="23"/>
  <c r="M225" i="23"/>
  <c r="M221" i="23"/>
  <c r="M217" i="23"/>
  <c r="M213" i="23"/>
  <c r="M209" i="23"/>
  <c r="M205" i="23"/>
  <c r="M201" i="23"/>
  <c r="M197" i="23"/>
  <c r="M193" i="23"/>
  <c r="M189" i="23"/>
  <c r="M185" i="23"/>
  <c r="M181" i="23"/>
  <c r="M177" i="23"/>
  <c r="M173" i="23"/>
  <c r="M169" i="23"/>
  <c r="M165" i="23"/>
  <c r="M161" i="23"/>
  <c r="M157" i="23"/>
  <c r="M153" i="23"/>
  <c r="M149" i="23"/>
  <c r="M145" i="23"/>
  <c r="M141" i="23"/>
  <c r="M137" i="23"/>
  <c r="M133" i="23"/>
  <c r="M129" i="23"/>
  <c r="M125" i="23"/>
  <c r="M121" i="23"/>
  <c r="M117" i="23"/>
  <c r="M113" i="23"/>
  <c r="M109" i="23"/>
  <c r="M105" i="23"/>
  <c r="M101" i="23"/>
  <c r="M97" i="23"/>
  <c r="M93" i="23"/>
  <c r="M89" i="23"/>
  <c r="M85" i="23"/>
  <c r="M81" i="23"/>
  <c r="M77" i="23"/>
  <c r="M73" i="23"/>
  <c r="M69" i="23"/>
  <c r="M65" i="23"/>
  <c r="M61" i="23"/>
  <c r="M57" i="23"/>
  <c r="M53" i="23"/>
  <c r="M49" i="23"/>
  <c r="M45" i="23"/>
  <c r="M41" i="23"/>
  <c r="M37" i="23"/>
  <c r="M33" i="23"/>
  <c r="M29" i="23"/>
  <c r="M25" i="23"/>
  <c r="M21" i="23"/>
  <c r="M17" i="23"/>
  <c r="M13" i="23"/>
  <c r="M9" i="23"/>
  <c r="M5" i="23"/>
  <c r="M218" i="23"/>
  <c r="M150" i="23"/>
  <c r="M134" i="23"/>
  <c r="M122" i="23"/>
  <c r="M106" i="23"/>
  <c r="M90" i="23"/>
  <c r="M74" i="23"/>
  <c r="M66" i="23"/>
  <c r="M54" i="23"/>
  <c r="M38" i="23"/>
  <c r="M252" i="23"/>
  <c r="M248" i="23"/>
  <c r="M244" i="23"/>
  <c r="M240" i="23"/>
  <c r="M236" i="23"/>
  <c r="M232" i="23"/>
  <c r="M228" i="23"/>
  <c r="M224" i="23"/>
  <c r="M220" i="23"/>
  <c r="M216" i="23"/>
  <c r="M212" i="23"/>
  <c r="M208" i="23"/>
  <c r="M204" i="23"/>
  <c r="M200" i="23"/>
  <c r="M196" i="23"/>
  <c r="M192" i="23"/>
  <c r="M188" i="23"/>
  <c r="M184" i="23"/>
  <c r="M180" i="23"/>
  <c r="M176" i="23"/>
  <c r="M172" i="23"/>
  <c r="M168" i="23"/>
  <c r="M164" i="23"/>
  <c r="M160" i="23"/>
  <c r="M156" i="23"/>
  <c r="M152" i="23"/>
  <c r="M148" i="23"/>
  <c r="M144" i="23"/>
  <c r="M140" i="23"/>
  <c r="M136" i="23"/>
  <c r="M132" i="23"/>
  <c r="M128" i="23"/>
  <c r="M124" i="23"/>
  <c r="M120" i="23"/>
  <c r="M116" i="23"/>
  <c r="M112" i="23"/>
  <c r="M108" i="23"/>
  <c r="M104" i="23"/>
  <c r="M100" i="23"/>
  <c r="M96" i="23"/>
  <c r="M92" i="23"/>
  <c r="M88" i="23"/>
  <c r="M84" i="23"/>
  <c r="M80" i="23"/>
  <c r="M76" i="23"/>
  <c r="M72" i="23"/>
  <c r="M68" i="23"/>
  <c r="M64" i="23"/>
  <c r="M60" i="23"/>
  <c r="M56" i="23"/>
  <c r="M52" i="23"/>
  <c r="M48" i="23"/>
  <c r="M44" i="23"/>
  <c r="M40" i="23"/>
  <c r="M36" i="23"/>
  <c r="M32" i="23"/>
  <c r="M28" i="23"/>
  <c r="M24" i="23"/>
  <c r="M20" i="23"/>
  <c r="M16" i="23"/>
  <c r="M12" i="23"/>
  <c r="M8" i="23"/>
  <c r="M4" i="23"/>
  <c r="M246" i="23"/>
  <c r="M242" i="23"/>
  <c r="M234" i="23"/>
  <c r="M226" i="23"/>
  <c r="M214" i="23"/>
  <c r="M206" i="23"/>
  <c r="M194" i="23"/>
  <c r="M186" i="23"/>
  <c r="M178" i="23"/>
  <c r="M170" i="23"/>
  <c r="M162" i="23"/>
  <c r="M154" i="23"/>
  <c r="M142" i="23"/>
  <c r="M130" i="23"/>
  <c r="M118" i="23"/>
  <c r="M110" i="23"/>
  <c r="M98" i="23"/>
  <c r="M86" i="23"/>
  <c r="M82" i="23"/>
  <c r="M70" i="23"/>
  <c r="M58" i="23"/>
  <c r="M46" i="23"/>
  <c r="M251" i="23"/>
  <c r="M247" i="23"/>
  <c r="M243" i="23"/>
  <c r="M239" i="23"/>
  <c r="M235" i="23"/>
  <c r="M231" i="23"/>
  <c r="M227" i="23"/>
  <c r="M223" i="23"/>
  <c r="M219" i="23"/>
  <c r="M215" i="23"/>
  <c r="M211" i="23"/>
  <c r="M207" i="23"/>
  <c r="M203" i="23"/>
  <c r="M199" i="23"/>
  <c r="M195" i="23"/>
  <c r="M191" i="23"/>
  <c r="M187" i="23"/>
  <c r="M183" i="23"/>
  <c r="M179" i="23"/>
  <c r="M175" i="23"/>
  <c r="M171" i="23"/>
  <c r="M167" i="23"/>
  <c r="M163" i="23"/>
  <c r="M159" i="23"/>
  <c r="M155" i="23"/>
  <c r="M151" i="23"/>
  <c r="M147" i="23"/>
  <c r="M143" i="23"/>
  <c r="M139" i="23"/>
  <c r="M135" i="23"/>
  <c r="M131" i="23"/>
  <c r="M127" i="23"/>
  <c r="M123" i="23"/>
  <c r="M119" i="23"/>
  <c r="M115" i="23"/>
  <c r="M111" i="23"/>
  <c r="M107" i="23"/>
  <c r="M103" i="23"/>
  <c r="M99" i="23"/>
  <c r="M95" i="23"/>
  <c r="M91" i="23"/>
  <c r="M87" i="23"/>
  <c r="M83" i="23"/>
  <c r="M79" i="23"/>
  <c r="M75" i="23"/>
  <c r="M71" i="23"/>
  <c r="M67" i="23"/>
  <c r="M63" i="23"/>
  <c r="M59" i="23"/>
  <c r="M55" i="23"/>
  <c r="M51" i="23"/>
  <c r="M47" i="23"/>
  <c r="M43" i="23"/>
  <c r="M39" i="23"/>
  <c r="M35" i="23"/>
  <c r="M31" i="23"/>
  <c r="M27" i="23"/>
  <c r="M23" i="23"/>
  <c r="M19" i="23"/>
  <c r="M15" i="23"/>
  <c r="M11" i="23"/>
  <c r="M7" i="23"/>
  <c r="M250" i="23"/>
  <c r="M238" i="23"/>
  <c r="M230" i="23"/>
  <c r="M222" i="23"/>
  <c r="M210" i="23"/>
  <c r="M202" i="23"/>
  <c r="M198" i="23"/>
  <c r="M190" i="23"/>
  <c r="M182" i="23"/>
  <c r="M174" i="23"/>
  <c r="M166" i="23"/>
  <c r="M158" i="23"/>
  <c r="M146" i="23"/>
  <c r="M138" i="23"/>
  <c r="M126" i="23"/>
  <c r="M114" i="23"/>
  <c r="M102" i="23"/>
  <c r="M94" i="23"/>
  <c r="M78" i="23"/>
  <c r="M62" i="23"/>
  <c r="M50" i="23"/>
  <c r="M42" i="23"/>
  <c r="M30" i="23"/>
  <c r="M34" i="23"/>
  <c r="M14" i="23"/>
  <c r="M26" i="23"/>
  <c r="M10" i="23"/>
  <c r="M22" i="23"/>
  <c r="M6" i="23"/>
  <c r="M18" i="23"/>
  <c r="A1" i="20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A1" i="23"/>
  <c r="A1" i="21"/>
  <c r="A1" i="4"/>
  <c r="M3" i="4" l="1"/>
  <c r="M3" i="21"/>
  <c r="M3" i="23"/>
  <c r="E112" i="1"/>
  <c r="F104" i="23" l="1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A201" i="23"/>
  <c r="F201" i="23"/>
  <c r="A202" i="23"/>
  <c r="C202" i="23" s="1"/>
  <c r="F202" i="23"/>
  <c r="A203" i="23"/>
  <c r="C203" i="23" s="1"/>
  <c r="F203" i="23"/>
  <c r="A204" i="23"/>
  <c r="F204" i="23"/>
  <c r="A205" i="23"/>
  <c r="C205" i="23" s="1"/>
  <c r="F205" i="23"/>
  <c r="A206" i="23"/>
  <c r="C206" i="23" s="1"/>
  <c r="F206" i="23"/>
  <c r="A207" i="23"/>
  <c r="C207" i="23" s="1"/>
  <c r="F207" i="23"/>
  <c r="A208" i="23"/>
  <c r="C208" i="23" s="1"/>
  <c r="F208" i="23"/>
  <c r="A209" i="23"/>
  <c r="C209" i="23" s="1"/>
  <c r="F209" i="23"/>
  <c r="A210" i="23"/>
  <c r="C210" i="23" s="1"/>
  <c r="F210" i="23"/>
  <c r="A211" i="23"/>
  <c r="C211" i="23" s="1"/>
  <c r="F211" i="23"/>
  <c r="A212" i="23"/>
  <c r="F212" i="23"/>
  <c r="A213" i="23"/>
  <c r="C213" i="23" s="1"/>
  <c r="F213" i="23"/>
  <c r="A214" i="23"/>
  <c r="C214" i="23" s="1"/>
  <c r="F214" i="23"/>
  <c r="A215" i="23"/>
  <c r="C215" i="23" s="1"/>
  <c r="F215" i="23"/>
  <c r="A216" i="23"/>
  <c r="C216" i="23" s="1"/>
  <c r="F216" i="23"/>
  <c r="A217" i="23"/>
  <c r="F217" i="23"/>
  <c r="A218" i="23"/>
  <c r="C218" i="23" s="1"/>
  <c r="F218" i="23"/>
  <c r="A219" i="23"/>
  <c r="C219" i="23" s="1"/>
  <c r="F219" i="23"/>
  <c r="A220" i="23"/>
  <c r="F220" i="23"/>
  <c r="A221" i="23"/>
  <c r="C221" i="23" s="1"/>
  <c r="F221" i="23"/>
  <c r="A222" i="23"/>
  <c r="C222" i="23" s="1"/>
  <c r="F222" i="23"/>
  <c r="A223" i="23"/>
  <c r="C223" i="23" s="1"/>
  <c r="F223" i="23"/>
  <c r="A224" i="23"/>
  <c r="C224" i="23" s="1"/>
  <c r="F224" i="23"/>
  <c r="A225" i="23"/>
  <c r="C225" i="23" s="1"/>
  <c r="F225" i="23"/>
  <c r="A226" i="23"/>
  <c r="C226" i="23" s="1"/>
  <c r="F226" i="23"/>
  <c r="A227" i="23"/>
  <c r="C227" i="23" s="1"/>
  <c r="F227" i="23"/>
  <c r="A228" i="23"/>
  <c r="F228" i="23"/>
  <c r="A229" i="23"/>
  <c r="C229" i="23" s="1"/>
  <c r="F229" i="23"/>
  <c r="A230" i="23"/>
  <c r="C230" i="23" s="1"/>
  <c r="F230" i="23"/>
  <c r="A231" i="23"/>
  <c r="C231" i="23" s="1"/>
  <c r="F231" i="23"/>
  <c r="A232" i="23"/>
  <c r="C232" i="23" s="1"/>
  <c r="F232" i="23"/>
  <c r="A233" i="23"/>
  <c r="F233" i="23"/>
  <c r="A234" i="23"/>
  <c r="C234" i="23" s="1"/>
  <c r="F234" i="23"/>
  <c r="A235" i="23"/>
  <c r="C235" i="23" s="1"/>
  <c r="F235" i="23"/>
  <c r="A236" i="23"/>
  <c r="F236" i="23"/>
  <c r="A237" i="23"/>
  <c r="C237" i="23" s="1"/>
  <c r="F237" i="23"/>
  <c r="A238" i="23"/>
  <c r="C238" i="23" s="1"/>
  <c r="F238" i="23"/>
  <c r="A239" i="23"/>
  <c r="C239" i="23" s="1"/>
  <c r="F239" i="23"/>
  <c r="A240" i="23"/>
  <c r="C240" i="23" s="1"/>
  <c r="F240" i="23"/>
  <c r="A241" i="23"/>
  <c r="C241" i="23" s="1"/>
  <c r="F241" i="23"/>
  <c r="A242" i="23"/>
  <c r="C242" i="23" s="1"/>
  <c r="F242" i="23"/>
  <c r="A243" i="23"/>
  <c r="C243" i="23" s="1"/>
  <c r="F243" i="23"/>
  <c r="A244" i="23"/>
  <c r="F244" i="23"/>
  <c r="A245" i="23"/>
  <c r="C245" i="23" s="1"/>
  <c r="F245" i="23"/>
  <c r="A246" i="23"/>
  <c r="C246" i="23" s="1"/>
  <c r="F246" i="23"/>
  <c r="A247" i="23"/>
  <c r="C247" i="23" s="1"/>
  <c r="F247" i="23"/>
  <c r="A248" i="23"/>
  <c r="C248" i="23" s="1"/>
  <c r="F248" i="23"/>
  <c r="A249" i="23"/>
  <c r="F249" i="23"/>
  <c r="A250" i="23"/>
  <c r="C250" i="23" s="1"/>
  <c r="F250" i="23"/>
  <c r="A251" i="23"/>
  <c r="C251" i="23" s="1"/>
  <c r="F251" i="23"/>
  <c r="A252" i="23"/>
  <c r="F252" i="23"/>
  <c r="A253" i="23"/>
  <c r="C253" i="23" s="1"/>
  <c r="F253" i="23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A201" i="4"/>
  <c r="C201" i="4" s="1"/>
  <c r="F201" i="4"/>
  <c r="A202" i="4"/>
  <c r="C202" i="4" s="1"/>
  <c r="F202" i="4"/>
  <c r="A203" i="4"/>
  <c r="C203" i="4" s="1"/>
  <c r="F203" i="4"/>
  <c r="A204" i="4"/>
  <c r="F204" i="4"/>
  <c r="A205" i="4"/>
  <c r="C205" i="4" s="1"/>
  <c r="F205" i="4"/>
  <c r="A206" i="4"/>
  <c r="C206" i="4" s="1"/>
  <c r="F206" i="4"/>
  <c r="A207" i="4"/>
  <c r="C207" i="4" s="1"/>
  <c r="F207" i="4"/>
  <c r="A208" i="4"/>
  <c r="F208" i="4"/>
  <c r="A209" i="4"/>
  <c r="C209" i="4" s="1"/>
  <c r="F209" i="4"/>
  <c r="A210" i="4"/>
  <c r="C210" i="4" s="1"/>
  <c r="F210" i="4"/>
  <c r="A211" i="4"/>
  <c r="C211" i="4" s="1"/>
  <c r="F211" i="4"/>
  <c r="A212" i="4"/>
  <c r="F212" i="4"/>
  <c r="A213" i="4"/>
  <c r="C213" i="4" s="1"/>
  <c r="F213" i="4"/>
  <c r="A214" i="4"/>
  <c r="C214" i="4" s="1"/>
  <c r="F214" i="4"/>
  <c r="A215" i="4"/>
  <c r="C215" i="4" s="1"/>
  <c r="F215" i="4"/>
  <c r="A216" i="4"/>
  <c r="F216" i="4"/>
  <c r="A217" i="4"/>
  <c r="C217" i="4" s="1"/>
  <c r="F217" i="4"/>
  <c r="A218" i="4"/>
  <c r="C218" i="4" s="1"/>
  <c r="F218" i="4"/>
  <c r="A219" i="4"/>
  <c r="C219" i="4" s="1"/>
  <c r="F219" i="4"/>
  <c r="A220" i="4"/>
  <c r="F220" i="4"/>
  <c r="A221" i="4"/>
  <c r="C221" i="4" s="1"/>
  <c r="F221" i="4"/>
  <c r="A222" i="4"/>
  <c r="C222" i="4" s="1"/>
  <c r="F222" i="4"/>
  <c r="A223" i="4"/>
  <c r="F223" i="4"/>
  <c r="A224" i="4"/>
  <c r="F224" i="4"/>
  <c r="A225" i="4"/>
  <c r="C225" i="4" s="1"/>
  <c r="F225" i="4"/>
  <c r="A226" i="4"/>
  <c r="C226" i="4" s="1"/>
  <c r="F226" i="4"/>
  <c r="A227" i="4"/>
  <c r="C227" i="4" s="1"/>
  <c r="F227" i="4"/>
  <c r="A228" i="4"/>
  <c r="C228" i="4" s="1"/>
  <c r="F228" i="4"/>
  <c r="A229" i="4"/>
  <c r="F229" i="4"/>
  <c r="A230" i="4"/>
  <c r="C230" i="4" s="1"/>
  <c r="F230" i="4"/>
  <c r="A231" i="4"/>
  <c r="C231" i="4" s="1"/>
  <c r="F231" i="4"/>
  <c r="A232" i="4"/>
  <c r="C232" i="4" s="1"/>
  <c r="F232" i="4"/>
  <c r="A233" i="4"/>
  <c r="C233" i="4" s="1"/>
  <c r="F233" i="4"/>
  <c r="A234" i="4"/>
  <c r="F234" i="4"/>
  <c r="A235" i="4"/>
  <c r="C235" i="4" s="1"/>
  <c r="F235" i="4"/>
  <c r="A236" i="4"/>
  <c r="C236" i="4" s="1"/>
  <c r="F236" i="4"/>
  <c r="A237" i="4"/>
  <c r="C237" i="4" s="1"/>
  <c r="F237" i="4"/>
  <c r="A238" i="4"/>
  <c r="F238" i="4"/>
  <c r="A239" i="4"/>
  <c r="C239" i="4" s="1"/>
  <c r="F239" i="4"/>
  <c r="A240" i="4"/>
  <c r="C240" i="4" s="1"/>
  <c r="F240" i="4"/>
  <c r="A241" i="4"/>
  <c r="C241" i="4" s="1"/>
  <c r="F241" i="4"/>
  <c r="A242" i="4"/>
  <c r="F242" i="4"/>
  <c r="A243" i="4"/>
  <c r="C243" i="4" s="1"/>
  <c r="F243" i="4"/>
  <c r="A244" i="4"/>
  <c r="C244" i="4" s="1"/>
  <c r="F244" i="4"/>
  <c r="A245" i="4"/>
  <c r="C245" i="4" s="1"/>
  <c r="F245" i="4"/>
  <c r="A246" i="4"/>
  <c r="F246" i="4"/>
  <c r="A247" i="4"/>
  <c r="C247" i="4" s="1"/>
  <c r="F247" i="4"/>
  <c r="A248" i="4"/>
  <c r="C248" i="4" s="1"/>
  <c r="F248" i="4"/>
  <c r="A249" i="4"/>
  <c r="C249" i="4" s="1"/>
  <c r="F249" i="4"/>
  <c r="A250" i="4"/>
  <c r="F250" i="4"/>
  <c r="A251" i="4"/>
  <c r="C251" i="4" s="1"/>
  <c r="F251" i="4"/>
  <c r="A252" i="4"/>
  <c r="C252" i="4" s="1"/>
  <c r="F252" i="4"/>
  <c r="A253" i="4"/>
  <c r="C253" i="4" s="1"/>
  <c r="F253" i="4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A201" i="21"/>
  <c r="C201" i="21" s="1"/>
  <c r="F201" i="21"/>
  <c r="A202" i="21"/>
  <c r="C202" i="21" s="1"/>
  <c r="F202" i="21"/>
  <c r="A203" i="21"/>
  <c r="C203" i="21" s="1"/>
  <c r="F203" i="21"/>
  <c r="A204" i="21"/>
  <c r="C204" i="21" s="1"/>
  <c r="F204" i="21"/>
  <c r="A205" i="21"/>
  <c r="F205" i="21"/>
  <c r="A206" i="21"/>
  <c r="C206" i="21" s="1"/>
  <c r="F206" i="21"/>
  <c r="A207" i="21"/>
  <c r="C207" i="21" s="1"/>
  <c r="F207" i="21"/>
  <c r="A208" i="21"/>
  <c r="C208" i="21" s="1"/>
  <c r="F208" i="21"/>
  <c r="A209" i="21"/>
  <c r="F209" i="21"/>
  <c r="A210" i="21"/>
  <c r="C210" i="21" s="1"/>
  <c r="F210" i="21"/>
  <c r="A211" i="21"/>
  <c r="F211" i="21"/>
  <c r="A212" i="21"/>
  <c r="C212" i="21" s="1"/>
  <c r="F212" i="21"/>
  <c r="A213" i="21"/>
  <c r="C213" i="21" s="1"/>
  <c r="F213" i="21"/>
  <c r="A214" i="21"/>
  <c r="C214" i="21" s="1"/>
  <c r="F214" i="21"/>
  <c r="A215" i="21"/>
  <c r="F215" i="21"/>
  <c r="A216" i="21"/>
  <c r="C216" i="21" s="1"/>
  <c r="F216" i="21"/>
  <c r="A217" i="21"/>
  <c r="C217" i="21" s="1"/>
  <c r="F217" i="21"/>
  <c r="A218" i="21"/>
  <c r="C218" i="21" s="1"/>
  <c r="F218" i="21"/>
  <c r="A219" i="21"/>
  <c r="C219" i="21" s="1"/>
  <c r="F219" i="21"/>
  <c r="A220" i="21"/>
  <c r="F220" i="21"/>
  <c r="A221" i="21"/>
  <c r="F221" i="21"/>
  <c r="A222" i="21"/>
  <c r="C222" i="21" s="1"/>
  <c r="F222" i="21"/>
  <c r="A223" i="21"/>
  <c r="C223" i="21" s="1"/>
  <c r="F223" i="21"/>
  <c r="A224" i="21"/>
  <c r="C224" i="21" s="1"/>
  <c r="F224" i="21"/>
  <c r="A225" i="21"/>
  <c r="F225" i="21"/>
  <c r="A226" i="21"/>
  <c r="C226" i="21" s="1"/>
  <c r="F226" i="21"/>
  <c r="A227" i="21"/>
  <c r="F227" i="21"/>
  <c r="A228" i="21"/>
  <c r="C228" i="21" s="1"/>
  <c r="F228" i="21"/>
  <c r="A229" i="21"/>
  <c r="C229" i="21" s="1"/>
  <c r="F229" i="21"/>
  <c r="A230" i="21"/>
  <c r="C230" i="21" s="1"/>
  <c r="F230" i="21"/>
  <c r="A231" i="21"/>
  <c r="F231" i="21"/>
  <c r="A232" i="21"/>
  <c r="C232" i="21" s="1"/>
  <c r="F232" i="21"/>
  <c r="A233" i="21"/>
  <c r="C233" i="21" s="1"/>
  <c r="F233" i="21"/>
  <c r="A234" i="21"/>
  <c r="C234" i="21" s="1"/>
  <c r="F234" i="21"/>
  <c r="A235" i="21"/>
  <c r="C235" i="21" s="1"/>
  <c r="F235" i="21"/>
  <c r="A236" i="21"/>
  <c r="F236" i="21"/>
  <c r="A237" i="21"/>
  <c r="F237" i="21"/>
  <c r="A238" i="21"/>
  <c r="C238" i="21" s="1"/>
  <c r="F238" i="21"/>
  <c r="A239" i="21"/>
  <c r="C239" i="21" s="1"/>
  <c r="F239" i="21"/>
  <c r="A240" i="21"/>
  <c r="C240" i="21" s="1"/>
  <c r="F240" i="21"/>
  <c r="A241" i="21"/>
  <c r="F241" i="21"/>
  <c r="A242" i="21"/>
  <c r="C242" i="21" s="1"/>
  <c r="F242" i="21"/>
  <c r="A243" i="21"/>
  <c r="F243" i="21"/>
  <c r="A244" i="21"/>
  <c r="C244" i="21" s="1"/>
  <c r="F244" i="21"/>
  <c r="A245" i="21"/>
  <c r="C245" i="21" s="1"/>
  <c r="F245" i="21"/>
  <c r="A246" i="21"/>
  <c r="C246" i="21" s="1"/>
  <c r="F246" i="21"/>
  <c r="A247" i="21"/>
  <c r="F247" i="21"/>
  <c r="A248" i="21"/>
  <c r="C248" i="21" s="1"/>
  <c r="F248" i="21"/>
  <c r="A249" i="21"/>
  <c r="C249" i="21" s="1"/>
  <c r="F249" i="21"/>
  <c r="A250" i="21"/>
  <c r="C250" i="21" s="1"/>
  <c r="F250" i="21"/>
  <c r="A251" i="21"/>
  <c r="C251" i="21" s="1"/>
  <c r="F251" i="21"/>
  <c r="A252" i="21"/>
  <c r="F252" i="21"/>
  <c r="A253" i="21"/>
  <c r="F253" i="21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E111" i="1"/>
  <c r="E110" i="1"/>
  <c r="E109" i="1"/>
  <c r="E108" i="1"/>
  <c r="E107" i="1"/>
  <c r="E106" i="1"/>
  <c r="E105" i="1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A201" i="20"/>
  <c r="C201" i="20" s="1"/>
  <c r="F201" i="20"/>
  <c r="A202" i="20"/>
  <c r="F202" i="20"/>
  <c r="A203" i="20"/>
  <c r="C203" i="20" s="1"/>
  <c r="F203" i="20"/>
  <c r="A204" i="20"/>
  <c r="C204" i="20" s="1"/>
  <c r="F204" i="20"/>
  <c r="A205" i="20"/>
  <c r="C205" i="20" s="1"/>
  <c r="F205" i="20"/>
  <c r="A206" i="20"/>
  <c r="C206" i="20" s="1"/>
  <c r="F206" i="20"/>
  <c r="A207" i="20"/>
  <c r="F207" i="20"/>
  <c r="A208" i="20"/>
  <c r="C208" i="20" s="1"/>
  <c r="F208" i="20"/>
  <c r="A209" i="20"/>
  <c r="F209" i="20"/>
  <c r="A210" i="20"/>
  <c r="C210" i="20" s="1"/>
  <c r="F210" i="20"/>
  <c r="A211" i="20"/>
  <c r="C211" i="20" s="1"/>
  <c r="F211" i="20"/>
  <c r="A212" i="20"/>
  <c r="C212" i="20" s="1"/>
  <c r="F212" i="20"/>
  <c r="A213" i="20"/>
  <c r="F213" i="20"/>
  <c r="A214" i="20"/>
  <c r="C214" i="20" s="1"/>
  <c r="F214" i="20"/>
  <c r="A215" i="20"/>
  <c r="C215" i="20" s="1"/>
  <c r="F215" i="20"/>
  <c r="A216" i="20"/>
  <c r="C216" i="20" s="1"/>
  <c r="F216" i="20"/>
  <c r="A217" i="20"/>
  <c r="F217" i="20"/>
  <c r="A218" i="20"/>
  <c r="C218" i="20" s="1"/>
  <c r="F218" i="20"/>
  <c r="A219" i="20"/>
  <c r="F219" i="20"/>
  <c r="A220" i="20"/>
  <c r="C220" i="20" s="1"/>
  <c r="F220" i="20"/>
  <c r="A221" i="20"/>
  <c r="C221" i="20" s="1"/>
  <c r="F221" i="20"/>
  <c r="A222" i="20"/>
  <c r="C222" i="20" s="1"/>
  <c r="F222" i="20"/>
  <c r="A223" i="20"/>
  <c r="C223" i="20" s="1"/>
  <c r="F223" i="20"/>
  <c r="A224" i="20"/>
  <c r="C224" i="20" s="1"/>
  <c r="F224" i="20"/>
  <c r="A225" i="20"/>
  <c r="F225" i="20"/>
  <c r="A226" i="20"/>
  <c r="C226" i="20" s="1"/>
  <c r="F226" i="20"/>
  <c r="A227" i="20"/>
  <c r="C227" i="20" s="1"/>
  <c r="F227" i="20"/>
  <c r="A228" i="20"/>
  <c r="C228" i="20" s="1"/>
  <c r="F228" i="20"/>
  <c r="A229" i="20"/>
  <c r="F229" i="20"/>
  <c r="A230" i="20"/>
  <c r="F230" i="20"/>
  <c r="A231" i="20"/>
  <c r="F231" i="20"/>
  <c r="A232" i="20"/>
  <c r="C232" i="20" s="1"/>
  <c r="F232" i="20"/>
  <c r="A233" i="20"/>
  <c r="F233" i="20"/>
  <c r="A234" i="20"/>
  <c r="C234" i="20" s="1"/>
  <c r="F234" i="20"/>
  <c r="A235" i="20"/>
  <c r="C235" i="20" s="1"/>
  <c r="F235" i="20"/>
  <c r="A236" i="20"/>
  <c r="C236" i="20" s="1"/>
  <c r="F236" i="20"/>
  <c r="A237" i="20"/>
  <c r="F237" i="20"/>
  <c r="A238" i="20"/>
  <c r="C238" i="20" s="1"/>
  <c r="F238" i="20"/>
  <c r="A239" i="20"/>
  <c r="C239" i="20" s="1"/>
  <c r="F239" i="20"/>
  <c r="A240" i="20"/>
  <c r="F240" i="20"/>
  <c r="A241" i="20"/>
  <c r="C241" i="20" s="1"/>
  <c r="F241" i="20"/>
  <c r="A242" i="20"/>
  <c r="C242" i="20" s="1"/>
  <c r="F242" i="20"/>
  <c r="A243" i="20"/>
  <c r="C243" i="20" s="1"/>
  <c r="F243" i="20"/>
  <c r="A244" i="20"/>
  <c r="C244" i="20" s="1"/>
  <c r="F244" i="20"/>
  <c r="A245" i="20"/>
  <c r="C245" i="20" s="1"/>
  <c r="F245" i="20"/>
  <c r="A246" i="20"/>
  <c r="F246" i="20"/>
  <c r="A247" i="20"/>
  <c r="C247" i="20" s="1"/>
  <c r="F247" i="20"/>
  <c r="A248" i="20"/>
  <c r="C248" i="20" s="1"/>
  <c r="F248" i="20"/>
  <c r="A249" i="20"/>
  <c r="C249" i="20" s="1"/>
  <c r="F249" i="20"/>
  <c r="A250" i="20"/>
  <c r="C250" i="20" s="1"/>
  <c r="F250" i="20"/>
  <c r="A251" i="20"/>
  <c r="C251" i="20" s="1"/>
  <c r="F251" i="20"/>
  <c r="A252" i="20"/>
  <c r="C252" i="20" s="1"/>
  <c r="F252" i="20"/>
  <c r="A253" i="20"/>
  <c r="C253" i="20" s="1"/>
  <c r="F253" i="20"/>
  <c r="F104" i="20"/>
  <c r="E104" i="1"/>
  <c r="C252" i="23" l="1"/>
  <c r="C249" i="23"/>
  <c r="C244" i="23"/>
  <c r="C236" i="23"/>
  <c r="C233" i="23"/>
  <c r="C228" i="23"/>
  <c r="C220" i="23"/>
  <c r="C217" i="23"/>
  <c r="C212" i="23"/>
  <c r="C204" i="23"/>
  <c r="C201" i="23"/>
  <c r="C238" i="4"/>
  <c r="C242" i="4"/>
  <c r="C220" i="4"/>
  <c r="C250" i="4"/>
  <c r="C246" i="4"/>
  <c r="C234" i="4"/>
  <c r="C223" i="4"/>
  <c r="C229" i="4"/>
  <c r="C224" i="4"/>
  <c r="C204" i="4"/>
  <c r="C212" i="4"/>
  <c r="C216" i="4"/>
  <c r="C208" i="4"/>
  <c r="C215" i="21"/>
  <c r="C236" i="21"/>
  <c r="C231" i="21"/>
  <c r="C220" i="21"/>
  <c r="C209" i="21"/>
  <c r="C252" i="21"/>
  <c r="C247" i="21"/>
  <c r="C241" i="21"/>
  <c r="C225" i="21"/>
  <c r="C253" i="21"/>
  <c r="C221" i="21"/>
  <c r="C205" i="21"/>
  <c r="C237" i="21"/>
  <c r="C243" i="21"/>
  <c r="C227" i="21"/>
  <c r="C211" i="21"/>
  <c r="C217" i="20"/>
  <c r="C231" i="20"/>
  <c r="C233" i="20"/>
  <c r="C230" i="20"/>
  <c r="C213" i="20"/>
  <c r="C225" i="20"/>
  <c r="C207" i="20"/>
  <c r="C240" i="20"/>
  <c r="C237" i="20"/>
  <c r="C219" i="20"/>
  <c r="C246" i="20"/>
  <c r="C229" i="20"/>
  <c r="C209" i="20"/>
  <c r="C202" i="20"/>
  <c r="E103" i="1" l="1"/>
  <c r="E102" i="1"/>
  <c r="E98" i="1"/>
  <c r="E96" i="1"/>
  <c r="E97" i="1"/>
  <c r="E94" i="1"/>
  <c r="E95" i="1"/>
  <c r="E88" i="1"/>
  <c r="E89" i="1"/>
  <c r="E90" i="1"/>
  <c r="E91" i="1"/>
  <c r="E92" i="1"/>
  <c r="E93" i="1"/>
  <c r="E87" i="1"/>
  <c r="E84" i="1" l="1"/>
  <c r="E85" i="1"/>
  <c r="E86" i="1"/>
  <c r="E116" i="1"/>
  <c r="E117" i="1"/>
  <c r="E118" i="1"/>
  <c r="E119" i="1"/>
  <c r="E120" i="1"/>
  <c r="E121" i="1"/>
  <c r="E122" i="1"/>
  <c r="E123" i="1"/>
  <c r="F3" i="21" l="1"/>
  <c r="F5" i="43" s="1"/>
  <c r="F3" i="20"/>
  <c r="F4" i="43" s="1"/>
  <c r="F3" i="4"/>
  <c r="F3" i="23"/>
  <c r="F3" i="43" s="1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4" i="23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4" i="21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4" i="20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4" i="4"/>
  <c r="F2" i="43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4" i="1"/>
  <c r="E48" i="1"/>
  <c r="E49" i="1"/>
  <c r="E53" i="1"/>
  <c r="E57" i="1"/>
  <c r="E58" i="1"/>
  <c r="E61" i="1"/>
  <c r="E62" i="1"/>
  <c r="E65" i="1"/>
  <c r="E69" i="1"/>
  <c r="E73" i="1"/>
  <c r="E74" i="1"/>
  <c r="E77" i="1"/>
  <c r="E78" i="1"/>
  <c r="E81" i="1"/>
  <c r="E50" i="1"/>
  <c r="E51" i="1"/>
  <c r="E52" i="1"/>
  <c r="E54" i="1"/>
  <c r="E55" i="1"/>
  <c r="E56" i="1"/>
  <c r="E59" i="1"/>
  <c r="E60" i="1"/>
  <c r="E63" i="1"/>
  <c r="E64" i="1"/>
  <c r="E66" i="1"/>
  <c r="E67" i="1"/>
  <c r="E68" i="1"/>
  <c r="E70" i="1"/>
  <c r="E71" i="1"/>
  <c r="E72" i="1"/>
  <c r="E75" i="1"/>
  <c r="E76" i="1"/>
  <c r="E79" i="1"/>
  <c r="E80" i="1"/>
  <c r="E82" i="1"/>
  <c r="E8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" i="1"/>
  <c r="I239" i="17" l="1"/>
  <c r="I241" i="17"/>
  <c r="I242" i="17"/>
  <c r="I401" i="17"/>
  <c r="I243" i="17"/>
  <c r="I244" i="17"/>
  <c r="I245" i="17"/>
  <c r="I460" i="17"/>
  <c r="I246" i="17"/>
  <c r="I56" i="17"/>
  <c r="I363" i="17"/>
  <c r="I250" i="17"/>
  <c r="I251" i="17"/>
  <c r="I252" i="17"/>
  <c r="I359" i="17"/>
  <c r="I240" i="17"/>
  <c r="I400" i="17"/>
  <c r="I360" i="17"/>
  <c r="I361" i="17"/>
  <c r="I362" i="17"/>
  <c r="I506" i="17"/>
  <c r="I249" i="17"/>
  <c r="I364" i="17"/>
  <c r="I365" i="17"/>
  <c r="I248" i="17"/>
  <c r="I461" i="17"/>
  <c r="I402" i="17"/>
  <c r="I247" i="17"/>
  <c r="I507" i="17"/>
  <c r="A200" i="23"/>
  <c r="C200" i="23" s="1"/>
  <c r="A200" i="4"/>
  <c r="C200" i="4" s="1"/>
  <c r="A200" i="21"/>
  <c r="C200" i="21" s="1"/>
  <c r="A200" i="20"/>
  <c r="C200" i="20" s="1"/>
  <c r="A196" i="4"/>
  <c r="C196" i="4" s="1"/>
  <c r="A196" i="21"/>
  <c r="C196" i="21" s="1"/>
  <c r="A196" i="23"/>
  <c r="C196" i="23" s="1"/>
  <c r="A196" i="20"/>
  <c r="C196" i="20" s="1"/>
  <c r="A192" i="23"/>
  <c r="C192" i="23" s="1"/>
  <c r="A192" i="4"/>
  <c r="C192" i="4" s="1"/>
  <c r="A192" i="21"/>
  <c r="C192" i="21" s="1"/>
  <c r="A192" i="20"/>
  <c r="C192" i="20" s="1"/>
  <c r="A188" i="4"/>
  <c r="C188" i="4" s="1"/>
  <c r="A188" i="21"/>
  <c r="C188" i="21" s="1"/>
  <c r="A188" i="23"/>
  <c r="C188" i="23" s="1"/>
  <c r="A188" i="20"/>
  <c r="C188" i="20" s="1"/>
  <c r="A184" i="23"/>
  <c r="C184" i="23" s="1"/>
  <c r="A184" i="4"/>
  <c r="C184" i="4" s="1"/>
  <c r="A184" i="21"/>
  <c r="C184" i="21" s="1"/>
  <c r="A184" i="20"/>
  <c r="C184" i="20" s="1"/>
  <c r="A180" i="4"/>
  <c r="C180" i="4" s="1"/>
  <c r="A180" i="21"/>
  <c r="C180" i="21" s="1"/>
  <c r="A180" i="23"/>
  <c r="C180" i="23" s="1"/>
  <c r="A180" i="20"/>
  <c r="C180" i="20" s="1"/>
  <c r="A176" i="23"/>
  <c r="C176" i="23" s="1"/>
  <c r="A176" i="4"/>
  <c r="C176" i="4" s="1"/>
  <c r="A176" i="21"/>
  <c r="C176" i="21" s="1"/>
  <c r="A176" i="20"/>
  <c r="C176" i="20" s="1"/>
  <c r="A172" i="4"/>
  <c r="C172" i="4" s="1"/>
  <c r="A172" i="21"/>
  <c r="C172" i="21" s="1"/>
  <c r="A172" i="23"/>
  <c r="C172" i="23" s="1"/>
  <c r="A172" i="20"/>
  <c r="C172" i="20" s="1"/>
  <c r="A168" i="23"/>
  <c r="C168" i="23" s="1"/>
  <c r="A168" i="4"/>
  <c r="C168" i="4" s="1"/>
  <c r="A168" i="21"/>
  <c r="C168" i="21" s="1"/>
  <c r="A168" i="20"/>
  <c r="C168" i="20" s="1"/>
  <c r="A164" i="4"/>
  <c r="C164" i="4" s="1"/>
  <c r="A164" i="21"/>
  <c r="C164" i="21" s="1"/>
  <c r="A164" i="23"/>
  <c r="C164" i="23" s="1"/>
  <c r="A164" i="20"/>
  <c r="C164" i="20" s="1"/>
  <c r="A160" i="23"/>
  <c r="C160" i="23" s="1"/>
  <c r="A160" i="21"/>
  <c r="C160" i="21" s="1"/>
  <c r="A160" i="4"/>
  <c r="C160" i="4" s="1"/>
  <c r="A160" i="20"/>
  <c r="C160" i="20" s="1"/>
  <c r="A156" i="21"/>
  <c r="C156" i="21" s="1"/>
  <c r="A156" i="23"/>
  <c r="C156" i="23" s="1"/>
  <c r="A156" i="4"/>
  <c r="C156" i="4" s="1"/>
  <c r="A156" i="20"/>
  <c r="C156" i="20" s="1"/>
  <c r="A152" i="23"/>
  <c r="C152" i="23" s="1"/>
  <c r="A152" i="21"/>
  <c r="C152" i="21" s="1"/>
  <c r="A152" i="4"/>
  <c r="C152" i="4" s="1"/>
  <c r="A152" i="20"/>
  <c r="C152" i="20" s="1"/>
  <c r="A148" i="23"/>
  <c r="C148" i="23" s="1"/>
  <c r="A148" i="21"/>
  <c r="C148" i="21" s="1"/>
  <c r="A148" i="4"/>
  <c r="C148" i="4" s="1"/>
  <c r="A148" i="20"/>
  <c r="C148" i="20" s="1"/>
  <c r="A144" i="23"/>
  <c r="C144" i="23" s="1"/>
  <c r="A144" i="21"/>
  <c r="C144" i="21" s="1"/>
  <c r="A144" i="4"/>
  <c r="C144" i="4" s="1"/>
  <c r="A144" i="20"/>
  <c r="C144" i="20" s="1"/>
  <c r="A140" i="23"/>
  <c r="C140" i="23" s="1"/>
  <c r="A140" i="21"/>
  <c r="C140" i="21" s="1"/>
  <c r="A140" i="4"/>
  <c r="C140" i="4" s="1"/>
  <c r="A140" i="20"/>
  <c r="C140" i="20" s="1"/>
  <c r="A136" i="23"/>
  <c r="C136" i="23" s="1"/>
  <c r="A136" i="21"/>
  <c r="C136" i="21" s="1"/>
  <c r="A136" i="4"/>
  <c r="C136" i="4" s="1"/>
  <c r="A136" i="20"/>
  <c r="C136" i="20" s="1"/>
  <c r="A132" i="23"/>
  <c r="C132" i="23" s="1"/>
  <c r="A132" i="21"/>
  <c r="C132" i="21" s="1"/>
  <c r="A132" i="4"/>
  <c r="C132" i="4" s="1"/>
  <c r="A132" i="20"/>
  <c r="C132" i="20" s="1"/>
  <c r="A128" i="23"/>
  <c r="C128" i="23" s="1"/>
  <c r="A128" i="21"/>
  <c r="C128" i="21" s="1"/>
  <c r="A128" i="4"/>
  <c r="C128" i="4" s="1"/>
  <c r="A128" i="20"/>
  <c r="C128" i="20" s="1"/>
  <c r="A124" i="23"/>
  <c r="C124" i="23" s="1"/>
  <c r="A124" i="21"/>
  <c r="C124" i="21" s="1"/>
  <c r="A124" i="4"/>
  <c r="C124" i="4" s="1"/>
  <c r="A124" i="20"/>
  <c r="C124" i="20" s="1"/>
  <c r="A120" i="21"/>
  <c r="C120" i="21" s="1"/>
  <c r="A120" i="23"/>
  <c r="C120" i="23" s="1"/>
  <c r="A120" i="4"/>
  <c r="C120" i="4" s="1"/>
  <c r="A120" i="20"/>
  <c r="C120" i="20" s="1"/>
  <c r="A116" i="23"/>
  <c r="C116" i="23" s="1"/>
  <c r="A116" i="21"/>
  <c r="C116" i="21" s="1"/>
  <c r="A116" i="4"/>
  <c r="C116" i="4" s="1"/>
  <c r="A116" i="20"/>
  <c r="C116" i="20" s="1"/>
  <c r="A112" i="23"/>
  <c r="C112" i="23" s="1"/>
  <c r="A112" i="21"/>
  <c r="C112" i="21" s="1"/>
  <c r="A112" i="4"/>
  <c r="C112" i="4" s="1"/>
  <c r="A112" i="20"/>
  <c r="C112" i="20" s="1"/>
  <c r="A52" i="4"/>
  <c r="C52" i="4" s="1"/>
  <c r="A52" i="23"/>
  <c r="C52" i="23" s="1"/>
  <c r="A52" i="21"/>
  <c r="C52" i="21" s="1"/>
  <c r="A52" i="20"/>
  <c r="C52" i="20" s="1"/>
  <c r="A48" i="4"/>
  <c r="C48" i="4" s="1"/>
  <c r="A48" i="23"/>
  <c r="C48" i="23" s="1"/>
  <c r="A48" i="20"/>
  <c r="C48" i="20" s="1"/>
  <c r="A48" i="21"/>
  <c r="C48" i="21" s="1"/>
  <c r="A44" i="4"/>
  <c r="C44" i="4" s="1"/>
  <c r="A44" i="23"/>
  <c r="C44" i="23" s="1"/>
  <c r="A44" i="20"/>
  <c r="C44" i="20" s="1"/>
  <c r="A44" i="21"/>
  <c r="C44" i="21" s="1"/>
  <c r="A40" i="23"/>
  <c r="C40" i="23" s="1"/>
  <c r="A40" i="20"/>
  <c r="C40" i="20" s="1"/>
  <c r="A40" i="21"/>
  <c r="C40" i="21" s="1"/>
  <c r="A36" i="4"/>
  <c r="C36" i="4" s="1"/>
  <c r="A36" i="21"/>
  <c r="C36" i="21" s="1"/>
  <c r="A32" i="4"/>
  <c r="C32" i="4" s="1"/>
  <c r="A32" i="23"/>
  <c r="C32" i="23" s="1"/>
  <c r="A32" i="21"/>
  <c r="C32" i="21" s="1"/>
  <c r="A32" i="20"/>
  <c r="C32" i="20" s="1"/>
  <c r="A28" i="4"/>
  <c r="C28" i="4" s="1"/>
  <c r="A28" i="23"/>
  <c r="C28" i="23" s="1"/>
  <c r="A28" i="21"/>
  <c r="C28" i="21" s="1"/>
  <c r="A28" i="20"/>
  <c r="C28" i="20" s="1"/>
  <c r="A24" i="4"/>
  <c r="C24" i="4" s="1"/>
  <c r="A24" i="23"/>
  <c r="C24" i="23" s="1"/>
  <c r="A24" i="21"/>
  <c r="C24" i="21" s="1"/>
  <c r="A24" i="20"/>
  <c r="C24" i="20" s="1"/>
  <c r="A20" i="4"/>
  <c r="C20" i="4" s="1"/>
  <c r="A20" i="23"/>
  <c r="C20" i="23" s="1"/>
  <c r="A20" i="21"/>
  <c r="C20" i="21" s="1"/>
  <c r="A20" i="20"/>
  <c r="C20" i="20" s="1"/>
  <c r="A16" i="4"/>
  <c r="A16" i="23"/>
  <c r="C16" i="23" s="1"/>
  <c r="A16" i="21"/>
  <c r="C16" i="21" s="1"/>
  <c r="A16" i="20"/>
  <c r="A12" i="4"/>
  <c r="A12" i="23"/>
  <c r="C12" i="23" s="1"/>
  <c r="A12" i="21"/>
  <c r="C12" i="21" s="1"/>
  <c r="A12" i="20"/>
  <c r="A8" i="4"/>
  <c r="A8" i="23"/>
  <c r="C8" i="23" s="1"/>
  <c r="A8" i="21"/>
  <c r="C8" i="21" s="1"/>
  <c r="A8" i="20"/>
  <c r="A199" i="21"/>
  <c r="C199" i="21" s="1"/>
  <c r="A199" i="23"/>
  <c r="C199" i="23" s="1"/>
  <c r="A199" i="4"/>
  <c r="C199" i="4" s="1"/>
  <c r="A199" i="20"/>
  <c r="C199" i="20" s="1"/>
  <c r="A195" i="23"/>
  <c r="C195" i="23" s="1"/>
  <c r="A195" i="4"/>
  <c r="C195" i="4" s="1"/>
  <c r="A195" i="21"/>
  <c r="C195" i="21" s="1"/>
  <c r="A195" i="20"/>
  <c r="C195" i="20" s="1"/>
  <c r="A191" i="23"/>
  <c r="C191" i="23" s="1"/>
  <c r="A191" i="4"/>
  <c r="C191" i="4" s="1"/>
  <c r="A191" i="21"/>
  <c r="C191" i="21" s="1"/>
  <c r="A191" i="20"/>
  <c r="C191" i="20" s="1"/>
  <c r="A187" i="23"/>
  <c r="C187" i="23" s="1"/>
  <c r="A187" i="4"/>
  <c r="C187" i="4" s="1"/>
  <c r="A187" i="21"/>
  <c r="C187" i="21" s="1"/>
  <c r="A187" i="20"/>
  <c r="C187" i="20" s="1"/>
  <c r="A183" i="23"/>
  <c r="C183" i="23" s="1"/>
  <c r="A183" i="4"/>
  <c r="C183" i="4" s="1"/>
  <c r="A183" i="21"/>
  <c r="C183" i="21" s="1"/>
  <c r="A183" i="20"/>
  <c r="C183" i="20" s="1"/>
  <c r="A179" i="23"/>
  <c r="C179" i="23" s="1"/>
  <c r="A179" i="4"/>
  <c r="C179" i="4" s="1"/>
  <c r="A179" i="21"/>
  <c r="C179" i="21" s="1"/>
  <c r="A179" i="20"/>
  <c r="C179" i="20" s="1"/>
  <c r="A175" i="23"/>
  <c r="C175" i="23" s="1"/>
  <c r="A175" i="4"/>
  <c r="C175" i="4" s="1"/>
  <c r="A175" i="21"/>
  <c r="C175" i="21" s="1"/>
  <c r="A175" i="20"/>
  <c r="C175" i="20" s="1"/>
  <c r="A171" i="23"/>
  <c r="C171" i="23" s="1"/>
  <c r="A171" i="4"/>
  <c r="C171" i="4" s="1"/>
  <c r="A171" i="21"/>
  <c r="C171" i="21" s="1"/>
  <c r="A171" i="20"/>
  <c r="C171" i="20" s="1"/>
  <c r="A167" i="23"/>
  <c r="C167" i="23" s="1"/>
  <c r="A167" i="4"/>
  <c r="C167" i="4" s="1"/>
  <c r="A167" i="21"/>
  <c r="C167" i="21" s="1"/>
  <c r="A167" i="20"/>
  <c r="C167" i="20" s="1"/>
  <c r="A163" i="23"/>
  <c r="C163" i="23" s="1"/>
  <c r="A163" i="21"/>
  <c r="C163" i="21" s="1"/>
  <c r="A163" i="4"/>
  <c r="C163" i="4" s="1"/>
  <c r="A163" i="20"/>
  <c r="C163" i="20" s="1"/>
  <c r="A159" i="21"/>
  <c r="C159" i="21" s="1"/>
  <c r="A159" i="23"/>
  <c r="C159" i="23" s="1"/>
  <c r="A159" i="4"/>
  <c r="C159" i="4" s="1"/>
  <c r="A159" i="20"/>
  <c r="C159" i="20" s="1"/>
  <c r="A155" i="23"/>
  <c r="C155" i="23" s="1"/>
  <c r="A155" i="21"/>
  <c r="C155" i="21" s="1"/>
  <c r="A155" i="4"/>
  <c r="C155" i="4" s="1"/>
  <c r="A155" i="20"/>
  <c r="C155" i="20" s="1"/>
  <c r="A151" i="21"/>
  <c r="C151" i="21" s="1"/>
  <c r="A151" i="23"/>
  <c r="C151" i="23" s="1"/>
  <c r="A151" i="4"/>
  <c r="C151" i="4" s="1"/>
  <c r="A151" i="20"/>
  <c r="C151" i="20" s="1"/>
  <c r="A147" i="23"/>
  <c r="C147" i="23" s="1"/>
  <c r="A147" i="4"/>
  <c r="C147" i="4" s="1"/>
  <c r="A147" i="20"/>
  <c r="C147" i="20" s="1"/>
  <c r="A147" i="21"/>
  <c r="C147" i="21" s="1"/>
  <c r="A143" i="23"/>
  <c r="C143" i="23" s="1"/>
  <c r="A143" i="21"/>
  <c r="C143" i="21" s="1"/>
  <c r="A143" i="4"/>
  <c r="C143" i="4" s="1"/>
  <c r="A143" i="20"/>
  <c r="C143" i="20" s="1"/>
  <c r="A139" i="23"/>
  <c r="C139" i="23" s="1"/>
  <c r="A139" i="21"/>
  <c r="C139" i="21" s="1"/>
  <c r="A139" i="4"/>
  <c r="C139" i="4" s="1"/>
  <c r="A139" i="20"/>
  <c r="C139" i="20" s="1"/>
  <c r="A135" i="23"/>
  <c r="C135" i="23" s="1"/>
  <c r="A135" i="21"/>
  <c r="C135" i="21" s="1"/>
  <c r="A135" i="4"/>
  <c r="C135" i="4" s="1"/>
  <c r="A135" i="20"/>
  <c r="C135" i="20" s="1"/>
  <c r="A131" i="23"/>
  <c r="C131" i="23" s="1"/>
  <c r="A131" i="21"/>
  <c r="C131" i="21" s="1"/>
  <c r="A131" i="4"/>
  <c r="C131" i="4" s="1"/>
  <c r="A131" i="20"/>
  <c r="C131" i="20" s="1"/>
  <c r="A127" i="23"/>
  <c r="C127" i="23" s="1"/>
  <c r="A127" i="21"/>
  <c r="C127" i="21" s="1"/>
  <c r="A127" i="4"/>
  <c r="C127" i="4" s="1"/>
  <c r="A127" i="20"/>
  <c r="C127" i="20" s="1"/>
  <c r="A123" i="23"/>
  <c r="C123" i="23" s="1"/>
  <c r="A123" i="21"/>
  <c r="C123" i="21" s="1"/>
  <c r="A123" i="4"/>
  <c r="C123" i="4" s="1"/>
  <c r="A123" i="20"/>
  <c r="C123" i="20" s="1"/>
  <c r="A119" i="21"/>
  <c r="C119" i="21" s="1"/>
  <c r="A119" i="23"/>
  <c r="C119" i="23" s="1"/>
  <c r="A119" i="4"/>
  <c r="C119" i="4" s="1"/>
  <c r="A119" i="20"/>
  <c r="C119" i="20" s="1"/>
  <c r="A115" i="21"/>
  <c r="C115" i="21" s="1"/>
  <c r="A115" i="23"/>
  <c r="C115" i="23" s="1"/>
  <c r="A115" i="4"/>
  <c r="C115" i="4" s="1"/>
  <c r="A115" i="20"/>
  <c r="C115" i="20" s="1"/>
  <c r="A51" i="4"/>
  <c r="C51" i="4" s="1"/>
  <c r="A51" i="23"/>
  <c r="C51" i="23" s="1"/>
  <c r="A51" i="21"/>
  <c r="C51" i="21" s="1"/>
  <c r="A51" i="20"/>
  <c r="C51" i="20" s="1"/>
  <c r="A47" i="4"/>
  <c r="C47" i="4" s="1"/>
  <c r="A47" i="23"/>
  <c r="C47" i="23" s="1"/>
  <c r="A47" i="21"/>
  <c r="C47" i="21" s="1"/>
  <c r="A47" i="20"/>
  <c r="C47" i="20" s="1"/>
  <c r="A43" i="4"/>
  <c r="C43" i="4" s="1"/>
  <c r="A43" i="23"/>
  <c r="C43" i="23" s="1"/>
  <c r="A43" i="21"/>
  <c r="C43" i="21" s="1"/>
  <c r="A43" i="20"/>
  <c r="C43" i="20" s="1"/>
  <c r="A39" i="4"/>
  <c r="C39" i="4" s="1"/>
  <c r="A39" i="23"/>
  <c r="C39" i="23" s="1"/>
  <c r="A39" i="21"/>
  <c r="C39" i="21" s="1"/>
  <c r="A39" i="20"/>
  <c r="C39" i="20" s="1"/>
  <c r="A35" i="4"/>
  <c r="C35" i="4" s="1"/>
  <c r="A35" i="23"/>
  <c r="C35" i="23" s="1"/>
  <c r="A35" i="21"/>
  <c r="C35" i="21" s="1"/>
  <c r="A35" i="20"/>
  <c r="C35" i="20" s="1"/>
  <c r="A31" i="4"/>
  <c r="C31" i="4" s="1"/>
  <c r="A31" i="23"/>
  <c r="C31" i="23" s="1"/>
  <c r="A31" i="21"/>
  <c r="C31" i="21" s="1"/>
  <c r="A31" i="20"/>
  <c r="C31" i="20" s="1"/>
  <c r="A27" i="4"/>
  <c r="C27" i="4" s="1"/>
  <c r="A27" i="23"/>
  <c r="C27" i="23" s="1"/>
  <c r="A27" i="21"/>
  <c r="C27" i="21" s="1"/>
  <c r="A27" i="20"/>
  <c r="C27" i="20" s="1"/>
  <c r="A23" i="4"/>
  <c r="C23" i="4" s="1"/>
  <c r="A23" i="23"/>
  <c r="C23" i="23" s="1"/>
  <c r="A23" i="21"/>
  <c r="C23" i="21" s="1"/>
  <c r="A23" i="20"/>
  <c r="C23" i="20" s="1"/>
  <c r="A19" i="4"/>
  <c r="A19" i="23"/>
  <c r="C19" i="23" s="1"/>
  <c r="A19" i="21"/>
  <c r="C19" i="21" s="1"/>
  <c r="A19" i="20"/>
  <c r="C19" i="20" s="1"/>
  <c r="A15" i="4"/>
  <c r="A15" i="23"/>
  <c r="C15" i="23" s="1"/>
  <c r="A15" i="21"/>
  <c r="C15" i="21" s="1"/>
  <c r="A15" i="20"/>
  <c r="A11" i="4"/>
  <c r="A11" i="23"/>
  <c r="C11" i="23" s="1"/>
  <c r="A11" i="21"/>
  <c r="C11" i="21" s="1"/>
  <c r="A11" i="20"/>
  <c r="A7" i="4"/>
  <c r="A7" i="23"/>
  <c r="C7" i="23" s="1"/>
  <c r="A7" i="21"/>
  <c r="C7" i="21" s="1"/>
  <c r="A7" i="20"/>
  <c r="A198" i="4"/>
  <c r="C198" i="4" s="1"/>
  <c r="A198" i="21"/>
  <c r="C198" i="21" s="1"/>
  <c r="A198" i="23"/>
  <c r="C198" i="23" s="1"/>
  <c r="A198" i="20"/>
  <c r="C198" i="20" s="1"/>
  <c r="A194" i="23"/>
  <c r="C194" i="23" s="1"/>
  <c r="A194" i="4"/>
  <c r="C194" i="4" s="1"/>
  <c r="A194" i="21"/>
  <c r="C194" i="21" s="1"/>
  <c r="A194" i="20"/>
  <c r="C194" i="20" s="1"/>
  <c r="A190" i="4"/>
  <c r="C190" i="4" s="1"/>
  <c r="A190" i="21"/>
  <c r="C190" i="21" s="1"/>
  <c r="A190" i="23"/>
  <c r="C190" i="23" s="1"/>
  <c r="A190" i="20"/>
  <c r="C190" i="20" s="1"/>
  <c r="A186" i="23"/>
  <c r="C186" i="23" s="1"/>
  <c r="A186" i="4"/>
  <c r="C186" i="4" s="1"/>
  <c r="A186" i="21"/>
  <c r="C186" i="21" s="1"/>
  <c r="A186" i="20"/>
  <c r="C186" i="20" s="1"/>
  <c r="A182" i="4"/>
  <c r="C182" i="4" s="1"/>
  <c r="A182" i="21"/>
  <c r="C182" i="21" s="1"/>
  <c r="A182" i="23"/>
  <c r="C182" i="23" s="1"/>
  <c r="A182" i="20"/>
  <c r="C182" i="20" s="1"/>
  <c r="A178" i="23"/>
  <c r="C178" i="23" s="1"/>
  <c r="A178" i="4"/>
  <c r="C178" i="4" s="1"/>
  <c r="A178" i="21"/>
  <c r="C178" i="21" s="1"/>
  <c r="A178" i="20"/>
  <c r="C178" i="20" s="1"/>
  <c r="A174" i="4"/>
  <c r="C174" i="4" s="1"/>
  <c r="A174" i="21"/>
  <c r="C174" i="21" s="1"/>
  <c r="A174" i="23"/>
  <c r="C174" i="23" s="1"/>
  <c r="A174" i="20"/>
  <c r="C174" i="20" s="1"/>
  <c r="A170" i="23"/>
  <c r="C170" i="23" s="1"/>
  <c r="A170" i="4"/>
  <c r="C170" i="4" s="1"/>
  <c r="A170" i="21"/>
  <c r="C170" i="21" s="1"/>
  <c r="A170" i="20"/>
  <c r="C170" i="20" s="1"/>
  <c r="A166" i="4"/>
  <c r="C166" i="4" s="1"/>
  <c r="A166" i="23"/>
  <c r="C166" i="23" s="1"/>
  <c r="A166" i="21"/>
  <c r="C166" i="21" s="1"/>
  <c r="A166" i="20"/>
  <c r="C166" i="20" s="1"/>
  <c r="A162" i="23"/>
  <c r="C162" i="23" s="1"/>
  <c r="A162" i="21"/>
  <c r="C162" i="21" s="1"/>
  <c r="A162" i="4"/>
  <c r="C162" i="4" s="1"/>
  <c r="A162" i="20"/>
  <c r="C162" i="20" s="1"/>
  <c r="A158" i="23"/>
  <c r="C158" i="23" s="1"/>
  <c r="A158" i="21"/>
  <c r="C158" i="21" s="1"/>
  <c r="A158" i="4"/>
  <c r="C158" i="4" s="1"/>
  <c r="A158" i="20"/>
  <c r="C158" i="20" s="1"/>
  <c r="A154" i="23"/>
  <c r="C154" i="23" s="1"/>
  <c r="A154" i="21"/>
  <c r="C154" i="21" s="1"/>
  <c r="A154" i="4"/>
  <c r="C154" i="4" s="1"/>
  <c r="A154" i="20"/>
  <c r="C154" i="20" s="1"/>
  <c r="A150" i="23"/>
  <c r="C150" i="23" s="1"/>
  <c r="A150" i="21"/>
  <c r="C150" i="21" s="1"/>
  <c r="A150" i="4"/>
  <c r="C150" i="4" s="1"/>
  <c r="A150" i="20"/>
  <c r="C150" i="20" s="1"/>
  <c r="A146" i="21"/>
  <c r="C146" i="21" s="1"/>
  <c r="A146" i="23"/>
  <c r="C146" i="23" s="1"/>
  <c r="A146" i="4"/>
  <c r="C146" i="4" s="1"/>
  <c r="A146" i="20"/>
  <c r="C146" i="20" s="1"/>
  <c r="A142" i="23"/>
  <c r="C142" i="23" s="1"/>
  <c r="A142" i="21"/>
  <c r="C142" i="21" s="1"/>
  <c r="A142" i="4"/>
  <c r="C142" i="4" s="1"/>
  <c r="A142" i="20"/>
  <c r="C142" i="20" s="1"/>
  <c r="A138" i="23"/>
  <c r="C138" i="23" s="1"/>
  <c r="A138" i="21"/>
  <c r="C138" i="21" s="1"/>
  <c r="A138" i="4"/>
  <c r="C138" i="4" s="1"/>
  <c r="A138" i="20"/>
  <c r="C138" i="20" s="1"/>
  <c r="A134" i="21"/>
  <c r="C134" i="21" s="1"/>
  <c r="A134" i="23"/>
  <c r="C134" i="23" s="1"/>
  <c r="A134" i="4"/>
  <c r="C134" i="4" s="1"/>
  <c r="A134" i="20"/>
  <c r="C134" i="20" s="1"/>
  <c r="A130" i="21"/>
  <c r="C130" i="21" s="1"/>
  <c r="A130" i="23"/>
  <c r="C130" i="23" s="1"/>
  <c r="A130" i="20"/>
  <c r="C130" i="20" s="1"/>
  <c r="A130" i="4"/>
  <c r="C130" i="4" s="1"/>
  <c r="A126" i="21"/>
  <c r="C126" i="21" s="1"/>
  <c r="A126" i="23"/>
  <c r="C126" i="23" s="1"/>
  <c r="A126" i="20"/>
  <c r="C126" i="20" s="1"/>
  <c r="A126" i="4"/>
  <c r="C126" i="4" s="1"/>
  <c r="A122" i="23"/>
  <c r="C122" i="23" s="1"/>
  <c r="A122" i="21"/>
  <c r="C122" i="21" s="1"/>
  <c r="A122" i="20"/>
  <c r="C122" i="20" s="1"/>
  <c r="A122" i="4"/>
  <c r="C122" i="4" s="1"/>
  <c r="A118" i="21"/>
  <c r="C118" i="21" s="1"/>
  <c r="A118" i="23"/>
  <c r="C118" i="23" s="1"/>
  <c r="A118" i="20"/>
  <c r="C118" i="20" s="1"/>
  <c r="A118" i="4"/>
  <c r="C118" i="4" s="1"/>
  <c r="A114" i="23"/>
  <c r="C114" i="23" s="1"/>
  <c r="A114" i="21"/>
  <c r="C114" i="21" s="1"/>
  <c r="A114" i="20"/>
  <c r="C114" i="20" s="1"/>
  <c r="A114" i="4"/>
  <c r="C114" i="4" s="1"/>
  <c r="A54" i="4"/>
  <c r="C54" i="4" s="1"/>
  <c r="A54" i="23"/>
  <c r="C54" i="23" s="1"/>
  <c r="A54" i="21"/>
  <c r="C54" i="21" s="1"/>
  <c r="A54" i="20"/>
  <c r="C54" i="20" s="1"/>
  <c r="A50" i="4"/>
  <c r="C50" i="4" s="1"/>
  <c r="A50" i="23"/>
  <c r="C50" i="23" s="1"/>
  <c r="A50" i="21"/>
  <c r="C50" i="21" s="1"/>
  <c r="A50" i="20"/>
  <c r="C50" i="20" s="1"/>
  <c r="A46" i="4"/>
  <c r="C46" i="4" s="1"/>
  <c r="A46" i="23"/>
  <c r="C46" i="23" s="1"/>
  <c r="A46" i="21"/>
  <c r="C46" i="21" s="1"/>
  <c r="A46" i="20"/>
  <c r="C46" i="20" s="1"/>
  <c r="A42" i="4"/>
  <c r="C42" i="4" s="1"/>
  <c r="A42" i="23"/>
  <c r="C42" i="23" s="1"/>
  <c r="A42" i="21"/>
  <c r="C42" i="21" s="1"/>
  <c r="A42" i="20"/>
  <c r="C42" i="20" s="1"/>
  <c r="A38" i="4"/>
  <c r="C38" i="4" s="1"/>
  <c r="A38" i="23"/>
  <c r="C38" i="23" s="1"/>
  <c r="A38" i="21"/>
  <c r="C38" i="21" s="1"/>
  <c r="A38" i="20"/>
  <c r="C38" i="20" s="1"/>
  <c r="A34" i="4"/>
  <c r="C34" i="4" s="1"/>
  <c r="A34" i="23"/>
  <c r="C34" i="23" s="1"/>
  <c r="A34" i="21"/>
  <c r="C34" i="21" s="1"/>
  <c r="A34" i="20"/>
  <c r="C34" i="20" s="1"/>
  <c r="A30" i="4"/>
  <c r="C30" i="4" s="1"/>
  <c r="A30" i="23"/>
  <c r="C30" i="23" s="1"/>
  <c r="A30" i="21"/>
  <c r="C30" i="21" s="1"/>
  <c r="A30" i="20"/>
  <c r="C30" i="20" s="1"/>
  <c r="A26" i="4"/>
  <c r="C26" i="4" s="1"/>
  <c r="A26" i="23"/>
  <c r="C26" i="23" s="1"/>
  <c r="A26" i="21"/>
  <c r="C26" i="21" s="1"/>
  <c r="A26" i="20"/>
  <c r="C26" i="20" s="1"/>
  <c r="A22" i="4"/>
  <c r="C22" i="4" s="1"/>
  <c r="A22" i="23"/>
  <c r="C22" i="23" s="1"/>
  <c r="A22" i="21"/>
  <c r="C22" i="21" s="1"/>
  <c r="A22" i="20"/>
  <c r="C22" i="20" s="1"/>
  <c r="A18" i="4"/>
  <c r="A18" i="23"/>
  <c r="C18" i="23" s="1"/>
  <c r="A18" i="21"/>
  <c r="C18" i="21" s="1"/>
  <c r="A18" i="20"/>
  <c r="C18" i="20" s="1"/>
  <c r="A14" i="4"/>
  <c r="A14" i="23"/>
  <c r="C14" i="23" s="1"/>
  <c r="A14" i="21"/>
  <c r="C14" i="21" s="1"/>
  <c r="A14" i="20"/>
  <c r="A10" i="4"/>
  <c r="C10" i="4" s="1"/>
  <c r="A10" i="23"/>
  <c r="C10" i="23" s="1"/>
  <c r="A10" i="21"/>
  <c r="C10" i="21" s="1"/>
  <c r="A10" i="20"/>
  <c r="A6" i="4"/>
  <c r="C6" i="4" s="1"/>
  <c r="A6" i="23"/>
  <c r="C6" i="23" s="1"/>
  <c r="A6" i="21"/>
  <c r="C6" i="21" s="1"/>
  <c r="A6" i="20"/>
  <c r="I355" i="17"/>
  <c r="I356" i="17"/>
  <c r="I322" i="17"/>
  <c r="I437" i="17"/>
  <c r="I16" i="17"/>
  <c r="I456" i="17"/>
  <c r="I519" i="17"/>
  <c r="I234" i="17"/>
  <c r="I489" i="17"/>
  <c r="I336" i="17"/>
  <c r="I199" i="17"/>
  <c r="I495" i="17"/>
  <c r="I15" i="17"/>
  <c r="I206" i="17"/>
  <c r="I499" i="17"/>
  <c r="I215" i="17"/>
  <c r="I55" i="17"/>
  <c r="I227" i="17"/>
  <c r="I397" i="17"/>
  <c r="I351" i="17"/>
  <c r="I235" i="17"/>
  <c r="I236" i="17"/>
  <c r="I177" i="17"/>
  <c r="I323" i="17"/>
  <c r="I503" i="17"/>
  <c r="I233" i="17"/>
  <c r="I515" i="17"/>
  <c r="I195" i="17"/>
  <c r="I391" i="17"/>
  <c r="I198" i="17"/>
  <c r="I446" i="17"/>
  <c r="I51" i="17"/>
  <c r="I451" i="17"/>
  <c r="I54" i="17"/>
  <c r="I342" i="17"/>
  <c r="I216" i="17"/>
  <c r="I350" i="17"/>
  <c r="I228" i="17"/>
  <c r="I468" i="17"/>
  <c r="I78" i="17"/>
  <c r="I26" i="17"/>
  <c r="I266" i="17"/>
  <c r="A4" i="4"/>
  <c r="C4" i="4" s="1"/>
  <c r="A4" i="23"/>
  <c r="C4" i="23" s="1"/>
  <c r="A4" i="21"/>
  <c r="C4" i="21" s="1"/>
  <c r="A4" i="20"/>
  <c r="A197" i="23"/>
  <c r="C197" i="23" s="1"/>
  <c r="A197" i="4"/>
  <c r="C197" i="4" s="1"/>
  <c r="A197" i="21"/>
  <c r="C197" i="21" s="1"/>
  <c r="A197" i="20"/>
  <c r="C197" i="20" s="1"/>
  <c r="A193" i="23"/>
  <c r="C193" i="23" s="1"/>
  <c r="A193" i="4"/>
  <c r="C193" i="4" s="1"/>
  <c r="A193" i="21"/>
  <c r="C193" i="21" s="1"/>
  <c r="A193" i="20"/>
  <c r="C193" i="20" s="1"/>
  <c r="A189" i="23"/>
  <c r="C189" i="23" s="1"/>
  <c r="A189" i="4"/>
  <c r="C189" i="4" s="1"/>
  <c r="A189" i="21"/>
  <c r="C189" i="21" s="1"/>
  <c r="A189" i="20"/>
  <c r="C189" i="20" s="1"/>
  <c r="A185" i="4"/>
  <c r="C185" i="4" s="1"/>
  <c r="A185" i="21"/>
  <c r="C185" i="21" s="1"/>
  <c r="A185" i="23"/>
  <c r="C185" i="23" s="1"/>
  <c r="A185" i="20"/>
  <c r="C185" i="20" s="1"/>
  <c r="A181" i="23"/>
  <c r="C181" i="23" s="1"/>
  <c r="A181" i="4"/>
  <c r="C181" i="4" s="1"/>
  <c r="A181" i="21"/>
  <c r="C181" i="21" s="1"/>
  <c r="A181" i="20"/>
  <c r="C181" i="20" s="1"/>
  <c r="A177" i="23"/>
  <c r="C177" i="23" s="1"/>
  <c r="A177" i="4"/>
  <c r="C177" i="4" s="1"/>
  <c r="A177" i="21"/>
  <c r="C177" i="21" s="1"/>
  <c r="A177" i="20"/>
  <c r="C177" i="20" s="1"/>
  <c r="A173" i="23"/>
  <c r="C173" i="23" s="1"/>
  <c r="A173" i="4"/>
  <c r="C173" i="4" s="1"/>
  <c r="A173" i="21"/>
  <c r="C173" i="21" s="1"/>
  <c r="A173" i="20"/>
  <c r="C173" i="20" s="1"/>
  <c r="A169" i="23"/>
  <c r="C169" i="23" s="1"/>
  <c r="A169" i="4"/>
  <c r="C169" i="4" s="1"/>
  <c r="A169" i="21"/>
  <c r="C169" i="21" s="1"/>
  <c r="A169" i="20"/>
  <c r="C169" i="20" s="1"/>
  <c r="A165" i="23"/>
  <c r="C165" i="23" s="1"/>
  <c r="A165" i="4"/>
  <c r="C165" i="4" s="1"/>
  <c r="A165" i="21"/>
  <c r="C165" i="21" s="1"/>
  <c r="A165" i="20"/>
  <c r="C165" i="20" s="1"/>
  <c r="A161" i="23"/>
  <c r="C161" i="23" s="1"/>
  <c r="A161" i="21"/>
  <c r="C161" i="21" s="1"/>
  <c r="A161" i="4"/>
  <c r="C161" i="4" s="1"/>
  <c r="A161" i="20"/>
  <c r="C161" i="20" s="1"/>
  <c r="A157" i="23"/>
  <c r="C157" i="23" s="1"/>
  <c r="A157" i="21"/>
  <c r="C157" i="21" s="1"/>
  <c r="A157" i="4"/>
  <c r="C157" i="4" s="1"/>
  <c r="A157" i="20"/>
  <c r="C157" i="20" s="1"/>
  <c r="A153" i="21"/>
  <c r="C153" i="21" s="1"/>
  <c r="A153" i="23"/>
  <c r="C153" i="23" s="1"/>
  <c r="A153" i="4"/>
  <c r="C153" i="4" s="1"/>
  <c r="A153" i="20"/>
  <c r="C153" i="20" s="1"/>
  <c r="A149" i="23"/>
  <c r="C149" i="23" s="1"/>
  <c r="A149" i="21"/>
  <c r="C149" i="21" s="1"/>
  <c r="A149" i="4"/>
  <c r="C149" i="4" s="1"/>
  <c r="A149" i="20"/>
  <c r="C149" i="20" s="1"/>
  <c r="A145" i="23"/>
  <c r="C145" i="23" s="1"/>
  <c r="A145" i="21"/>
  <c r="C145" i="21" s="1"/>
  <c r="A145" i="20"/>
  <c r="C145" i="20" s="1"/>
  <c r="A145" i="4"/>
  <c r="C145" i="4" s="1"/>
  <c r="A141" i="23"/>
  <c r="C141" i="23" s="1"/>
  <c r="A141" i="20"/>
  <c r="C141" i="20" s="1"/>
  <c r="A141" i="4"/>
  <c r="C141" i="4" s="1"/>
  <c r="A141" i="21"/>
  <c r="C141" i="21" s="1"/>
  <c r="A137" i="21"/>
  <c r="C137" i="21" s="1"/>
  <c r="A137" i="23"/>
  <c r="C137" i="23" s="1"/>
  <c r="A137" i="20"/>
  <c r="C137" i="20" s="1"/>
  <c r="A137" i="4"/>
  <c r="C137" i="4" s="1"/>
  <c r="A133" i="23"/>
  <c r="C133" i="23" s="1"/>
  <c r="A133" i="21"/>
  <c r="C133" i="21" s="1"/>
  <c r="A133" i="4"/>
  <c r="C133" i="4" s="1"/>
  <c r="A133" i="20"/>
  <c r="C133" i="20" s="1"/>
  <c r="A129" i="21"/>
  <c r="C129" i="21" s="1"/>
  <c r="A129" i="23"/>
  <c r="C129" i="23" s="1"/>
  <c r="A129" i="4"/>
  <c r="C129" i="4" s="1"/>
  <c r="A129" i="20"/>
  <c r="C129" i="20" s="1"/>
  <c r="A125" i="23"/>
  <c r="C125" i="23" s="1"/>
  <c r="A125" i="21"/>
  <c r="C125" i="21" s="1"/>
  <c r="A125" i="4"/>
  <c r="C125" i="4" s="1"/>
  <c r="A125" i="20"/>
  <c r="C125" i="20" s="1"/>
  <c r="A121" i="21"/>
  <c r="C121" i="21" s="1"/>
  <c r="A121" i="23"/>
  <c r="C121" i="23" s="1"/>
  <c r="A121" i="4"/>
  <c r="C121" i="4" s="1"/>
  <c r="A121" i="20"/>
  <c r="C121" i="20" s="1"/>
  <c r="A117" i="23"/>
  <c r="C117" i="23" s="1"/>
  <c r="A117" i="21"/>
  <c r="C117" i="21" s="1"/>
  <c r="A117" i="4"/>
  <c r="C117" i="4" s="1"/>
  <c r="A117" i="20"/>
  <c r="C117" i="20" s="1"/>
  <c r="A113" i="21"/>
  <c r="C113" i="21" s="1"/>
  <c r="A113" i="23"/>
  <c r="C113" i="23" s="1"/>
  <c r="A113" i="4"/>
  <c r="C113" i="4" s="1"/>
  <c r="A113" i="20"/>
  <c r="C113" i="20" s="1"/>
  <c r="A53" i="4"/>
  <c r="C53" i="4" s="1"/>
  <c r="A53" i="23"/>
  <c r="C53" i="23" s="1"/>
  <c r="A53" i="21"/>
  <c r="C53" i="21" s="1"/>
  <c r="A53" i="20"/>
  <c r="C53" i="20" s="1"/>
  <c r="A49" i="4"/>
  <c r="C49" i="4" s="1"/>
  <c r="A49" i="23"/>
  <c r="C49" i="23" s="1"/>
  <c r="A49" i="21"/>
  <c r="C49" i="21" s="1"/>
  <c r="A49" i="20"/>
  <c r="C49" i="20" s="1"/>
  <c r="A45" i="4"/>
  <c r="C45" i="4" s="1"/>
  <c r="A45" i="23"/>
  <c r="C45" i="23" s="1"/>
  <c r="A45" i="21"/>
  <c r="C45" i="21" s="1"/>
  <c r="A45" i="20"/>
  <c r="C45" i="20" s="1"/>
  <c r="A41" i="4"/>
  <c r="C41" i="4" s="1"/>
  <c r="A41" i="23"/>
  <c r="C41" i="23" s="1"/>
  <c r="A41" i="21"/>
  <c r="C41" i="21" s="1"/>
  <c r="A41" i="20"/>
  <c r="C41" i="20" s="1"/>
  <c r="A37" i="4"/>
  <c r="C37" i="4" s="1"/>
  <c r="A37" i="23"/>
  <c r="C37" i="23" s="1"/>
  <c r="A37" i="21"/>
  <c r="C37" i="21" s="1"/>
  <c r="A37" i="20"/>
  <c r="C37" i="20" s="1"/>
  <c r="A33" i="4"/>
  <c r="C33" i="4" s="1"/>
  <c r="A33" i="23"/>
  <c r="C33" i="23" s="1"/>
  <c r="A33" i="21"/>
  <c r="C33" i="21" s="1"/>
  <c r="A33" i="20"/>
  <c r="C33" i="20" s="1"/>
  <c r="A29" i="4"/>
  <c r="C29" i="4" s="1"/>
  <c r="A29" i="23"/>
  <c r="C29" i="23" s="1"/>
  <c r="A29" i="21"/>
  <c r="C29" i="21" s="1"/>
  <c r="A29" i="20"/>
  <c r="C29" i="20" s="1"/>
  <c r="A25" i="4"/>
  <c r="C25" i="4" s="1"/>
  <c r="A25" i="23"/>
  <c r="C25" i="23" s="1"/>
  <c r="A25" i="21"/>
  <c r="C25" i="21" s="1"/>
  <c r="A25" i="20"/>
  <c r="C25" i="20" s="1"/>
  <c r="A21" i="4"/>
  <c r="C21" i="4" s="1"/>
  <c r="A21" i="23"/>
  <c r="C21" i="23" s="1"/>
  <c r="A21" i="21"/>
  <c r="C21" i="21" s="1"/>
  <c r="A21" i="20"/>
  <c r="C21" i="20" s="1"/>
  <c r="A17" i="4"/>
  <c r="C17" i="4" s="1"/>
  <c r="A17" i="23"/>
  <c r="C17" i="23" s="1"/>
  <c r="A17" i="21"/>
  <c r="C17" i="21" s="1"/>
  <c r="A17" i="20"/>
  <c r="A13" i="4"/>
  <c r="C13" i="4" s="1"/>
  <c r="A13" i="23"/>
  <c r="C13" i="23" s="1"/>
  <c r="A13" i="21"/>
  <c r="C13" i="21" s="1"/>
  <c r="A13" i="20"/>
  <c r="A9" i="4"/>
  <c r="C9" i="4" s="1"/>
  <c r="A9" i="23"/>
  <c r="C9" i="23" s="1"/>
  <c r="A9" i="21"/>
  <c r="C9" i="21" s="1"/>
  <c r="A9" i="20"/>
  <c r="A5" i="4"/>
  <c r="C5" i="4" s="1"/>
  <c r="A5" i="23"/>
  <c r="C5" i="23" s="1"/>
  <c r="A5" i="21"/>
  <c r="C5" i="21" s="1"/>
  <c r="A5" i="20"/>
  <c r="I357" i="17"/>
  <c r="I505" i="17"/>
  <c r="I238" i="17"/>
  <c r="I399" i="17"/>
  <c r="I182" i="17"/>
  <c r="I388" i="17"/>
  <c r="I327" i="17"/>
  <c r="I328" i="17"/>
  <c r="I329" i="17"/>
  <c r="I187" i="17"/>
  <c r="I440" i="17"/>
  <c r="I188" i="17"/>
  <c r="I392" i="17"/>
  <c r="I204" i="17"/>
  <c r="I393" i="17"/>
  <c r="I52" i="17"/>
  <c r="I496" i="17"/>
  <c r="I208" i="17"/>
  <c r="I448" i="17"/>
  <c r="I210" i="17"/>
  <c r="I341" i="17"/>
  <c r="I498" i="17"/>
  <c r="I394" i="17"/>
  <c r="I395" i="17"/>
  <c r="I347" i="17"/>
  <c r="I178" i="17"/>
  <c r="I488" i="17"/>
  <c r="I44" i="17"/>
  <c r="I324" i="17"/>
  <c r="I325" i="17"/>
  <c r="I189" i="17"/>
  <c r="I389" i="17"/>
  <c r="I390" i="17"/>
  <c r="I441" i="17"/>
  <c r="I516" i="17"/>
  <c r="I13" i="17"/>
  <c r="I191" i="17"/>
  <c r="I48" i="17"/>
  <c r="I237" i="17"/>
  <c r="I459" i="17"/>
  <c r="I358" i="17"/>
  <c r="I403" i="17"/>
  <c r="I326" i="17"/>
  <c r="I45" i="17"/>
  <c r="I183" i="17"/>
  <c r="I439" i="17"/>
  <c r="I184" i="17"/>
  <c r="I185" i="17"/>
  <c r="I186" i="17"/>
  <c r="I330" i="17"/>
  <c r="I490" i="17"/>
  <c r="I331" i="17"/>
  <c r="I203" i="17"/>
  <c r="I205" i="17"/>
  <c r="I207" i="17"/>
  <c r="I447" i="17"/>
  <c r="I53" i="17"/>
  <c r="I497" i="17"/>
  <c r="I209" i="17"/>
  <c r="I211" i="17"/>
  <c r="I449" i="17"/>
  <c r="I450" i="17"/>
  <c r="I212" i="17"/>
  <c r="I346" i="17"/>
  <c r="I220" i="17"/>
  <c r="I221" i="17"/>
  <c r="I518" i="17"/>
  <c r="I179" i="17"/>
  <c r="I387" i="17"/>
  <c r="I46" i="17"/>
  <c r="I192" i="17"/>
  <c r="I49" i="17"/>
  <c r="I335" i="17"/>
  <c r="I197" i="17"/>
  <c r="I202" i="17"/>
  <c r="I213" i="17"/>
  <c r="I214" i="17"/>
  <c r="I217" i="17"/>
  <c r="I452" i="17"/>
  <c r="I501" i="17"/>
  <c r="I345" i="17"/>
  <c r="I17" i="17"/>
  <c r="I222" i="17"/>
  <c r="I18" i="17"/>
  <c r="I352" i="17"/>
  <c r="I353" i="17"/>
  <c r="I457" i="17"/>
  <c r="I458" i="17"/>
  <c r="I521" i="17"/>
  <c r="I354" i="17"/>
  <c r="I232" i="17"/>
  <c r="I19" i="17"/>
  <c r="I180" i="17"/>
  <c r="I540" i="17"/>
  <c r="I333" i="17"/>
  <c r="I343" i="17"/>
  <c r="I344" i="17"/>
  <c r="I517" i="17"/>
  <c r="I218" i="17"/>
  <c r="I229" i="17"/>
  <c r="I520" i="17"/>
  <c r="I231" i="17"/>
  <c r="I438" i="17"/>
  <c r="I539" i="17"/>
  <c r="I190" i="17"/>
  <c r="I491" i="17"/>
  <c r="I47" i="17"/>
  <c r="I334" i="17"/>
  <c r="I193" i="17"/>
  <c r="I196" i="17"/>
  <c r="I337" i="17"/>
  <c r="I500" i="17"/>
  <c r="I453" i="17"/>
  <c r="I230" i="17"/>
  <c r="I504" i="17"/>
  <c r="I398" i="17"/>
  <c r="I332" i="17"/>
  <c r="I454" i="17"/>
  <c r="I410" i="17"/>
  <c r="I368" i="17"/>
  <c r="I82" i="17"/>
  <c r="I92" i="17"/>
  <c r="I276" i="17"/>
  <c r="I414" i="17"/>
  <c r="I415" i="17"/>
  <c r="I267" i="17"/>
  <c r="I90" i="17"/>
  <c r="I98" i="17"/>
  <c r="I269" i="17"/>
  <c r="I411" i="17"/>
  <c r="I275" i="17"/>
  <c r="I97" i="17"/>
  <c r="I526" i="17"/>
  <c r="I471" i="17"/>
  <c r="I91" i="17"/>
  <c r="I94" i="17"/>
  <c r="I83" i="17"/>
  <c r="I508" i="17"/>
  <c r="I99" i="17"/>
  <c r="I85" i="17"/>
  <c r="I181" i="17"/>
  <c r="I219" i="17"/>
  <c r="I340" i="17"/>
  <c r="A108" i="20"/>
  <c r="C108" i="20" s="1"/>
  <c r="A108" i="21"/>
  <c r="C108" i="21" s="1"/>
  <c r="A108" i="4"/>
  <c r="C108" i="4" s="1"/>
  <c r="A108" i="23"/>
  <c r="C108" i="23" s="1"/>
  <c r="I404" i="17"/>
  <c r="I462" i="17"/>
  <c r="I58" i="17"/>
  <c r="I253" i="17"/>
  <c r="A111" i="21"/>
  <c r="C111" i="21" s="1"/>
  <c r="A111" i="23"/>
  <c r="C111" i="23" s="1"/>
  <c r="A111" i="4"/>
  <c r="C111" i="4" s="1"/>
  <c r="A107" i="20"/>
  <c r="C107" i="20" s="1"/>
  <c r="A107" i="23"/>
  <c r="C107" i="23" s="1"/>
  <c r="A107" i="21"/>
  <c r="C107" i="21" s="1"/>
  <c r="A107" i="4"/>
  <c r="C107" i="4" s="1"/>
  <c r="I84" i="17"/>
  <c r="A104" i="20"/>
  <c r="C104" i="20" s="1"/>
  <c r="A104" i="21"/>
  <c r="C104" i="21" s="1"/>
  <c r="A104" i="23"/>
  <c r="C104" i="23" s="1"/>
  <c r="A104" i="4"/>
  <c r="C104" i="4" s="1"/>
  <c r="A110" i="23"/>
  <c r="C110" i="23" s="1"/>
  <c r="A110" i="21"/>
  <c r="C110" i="21" s="1"/>
  <c r="A110" i="4"/>
  <c r="C110" i="4" s="1"/>
  <c r="A106" i="20"/>
  <c r="C106" i="20" s="1"/>
  <c r="A106" i="4"/>
  <c r="C106" i="4" s="1"/>
  <c r="A106" i="21"/>
  <c r="C106" i="21" s="1"/>
  <c r="A106" i="23"/>
  <c r="C106" i="23" s="1"/>
  <c r="I57" i="17"/>
  <c r="A109" i="4"/>
  <c r="C109" i="4" s="1"/>
  <c r="A109" i="23"/>
  <c r="C109" i="23" s="1"/>
  <c r="A109" i="21"/>
  <c r="C109" i="21" s="1"/>
  <c r="A105" i="20"/>
  <c r="C105" i="20" s="1"/>
  <c r="A105" i="23"/>
  <c r="C105" i="23" s="1"/>
  <c r="A105" i="4"/>
  <c r="C105" i="4" s="1"/>
  <c r="A105" i="21"/>
  <c r="C105" i="21" s="1"/>
  <c r="I86" i="17"/>
  <c r="I174" i="17"/>
  <c r="I175" i="17"/>
  <c r="I321" i="17"/>
  <c r="I42" i="17"/>
  <c r="I41" i="17"/>
  <c r="I176" i="17"/>
  <c r="I319" i="17"/>
  <c r="I320" i="17"/>
  <c r="I43" i="17"/>
  <c r="I405" i="17"/>
  <c r="I254" i="17"/>
  <c r="I63" i="17"/>
  <c r="I465" i="17"/>
  <c r="I65" i="17"/>
  <c r="I67" i="17"/>
  <c r="I71" i="17"/>
  <c r="I408" i="17"/>
  <c r="I263" i="17"/>
  <c r="I463" i="17"/>
  <c r="I21" i="17"/>
  <c r="I257" i="17"/>
  <c r="I260" i="17"/>
  <c r="I466" i="17"/>
  <c r="I262" i="17"/>
  <c r="I464" i="17"/>
  <c r="I70" i="17"/>
  <c r="I23" i="17"/>
  <c r="I74" i="17"/>
  <c r="I72" i="17"/>
  <c r="I522" i="17"/>
  <c r="I256" i="17"/>
  <c r="I406" i="17"/>
  <c r="I68" i="17"/>
  <c r="I523" i="17"/>
  <c r="I24" i="17"/>
  <c r="I407" i="17"/>
  <c r="I66" i="17"/>
  <c r="I2" i="17"/>
  <c r="I73" i="17"/>
  <c r="I467" i="17"/>
  <c r="I64" i="17"/>
  <c r="I14" i="17"/>
  <c r="I194" i="17"/>
  <c r="I492" i="17"/>
  <c r="I443" i="17"/>
  <c r="I442" i="17"/>
  <c r="I541" i="17"/>
  <c r="A111" i="20"/>
  <c r="C111" i="20" s="1"/>
  <c r="I348" i="17"/>
  <c r="I502" i="17"/>
  <c r="I223" i="17"/>
  <c r="I225" i="17"/>
  <c r="I455" i="17"/>
  <c r="I349" i="17"/>
  <c r="I226" i="17"/>
  <c r="I396" i="17"/>
  <c r="I224" i="17"/>
  <c r="A110" i="20"/>
  <c r="C110" i="20" s="1"/>
  <c r="A109" i="20"/>
  <c r="C109" i="20" s="1"/>
  <c r="I50" i="17"/>
  <c r="I338" i="17"/>
  <c r="I339" i="17"/>
  <c r="I493" i="17"/>
  <c r="I494" i="17"/>
  <c r="I200" i="17"/>
  <c r="I201" i="17"/>
  <c r="I444" i="17"/>
  <c r="I445" i="17"/>
  <c r="I274" i="17"/>
  <c r="I60" i="17"/>
  <c r="I367" i="17"/>
  <c r="I25" i="17"/>
  <c r="I76" i="17"/>
  <c r="I509" i="17"/>
  <c r="I4" i="17"/>
  <c r="I525" i="17"/>
  <c r="I524" i="17"/>
  <c r="I3" i="17"/>
  <c r="I278" i="17"/>
  <c r="I81" i="17"/>
  <c r="I413" i="17"/>
  <c r="I255" i="17"/>
  <c r="I61" i="17"/>
  <c r="I87" i="17"/>
  <c r="I258" i="17"/>
  <c r="I77" i="17"/>
  <c r="I272" i="17"/>
  <c r="I28" i="17"/>
  <c r="I80" i="17"/>
  <c r="A100" i="4"/>
  <c r="C100" i="4" s="1"/>
  <c r="A100" i="23"/>
  <c r="C100" i="23" s="1"/>
  <c r="A100" i="21"/>
  <c r="C100" i="21" s="1"/>
  <c r="A100" i="20"/>
  <c r="C100" i="20" s="1"/>
  <c r="A96" i="4"/>
  <c r="C96" i="4" s="1"/>
  <c r="A96" i="23"/>
  <c r="C96" i="23" s="1"/>
  <c r="A96" i="21"/>
  <c r="C96" i="21" s="1"/>
  <c r="A96" i="20"/>
  <c r="C96" i="20" s="1"/>
  <c r="A92" i="4"/>
  <c r="C92" i="4" s="1"/>
  <c r="A92" i="23"/>
  <c r="C92" i="23" s="1"/>
  <c r="A92" i="21"/>
  <c r="C92" i="21" s="1"/>
  <c r="A92" i="20"/>
  <c r="C92" i="20" s="1"/>
  <c r="A88" i="4"/>
  <c r="C88" i="4" s="1"/>
  <c r="A88" i="23"/>
  <c r="C88" i="23" s="1"/>
  <c r="A88" i="21"/>
  <c r="C88" i="21" s="1"/>
  <c r="A88" i="20"/>
  <c r="C88" i="20" s="1"/>
  <c r="A84" i="4"/>
  <c r="C84" i="4" s="1"/>
  <c r="A84" i="23"/>
  <c r="C84" i="23" s="1"/>
  <c r="A84" i="21"/>
  <c r="C84" i="21" s="1"/>
  <c r="A84" i="20"/>
  <c r="C84" i="20" s="1"/>
  <c r="A103" i="4"/>
  <c r="C103" i="4" s="1"/>
  <c r="A103" i="23"/>
  <c r="C103" i="23" s="1"/>
  <c r="A103" i="21"/>
  <c r="C103" i="21" s="1"/>
  <c r="A103" i="20"/>
  <c r="C103" i="20" s="1"/>
  <c r="A99" i="4"/>
  <c r="C99" i="4" s="1"/>
  <c r="A99" i="23"/>
  <c r="C99" i="23" s="1"/>
  <c r="A99" i="21"/>
  <c r="C99" i="21" s="1"/>
  <c r="A99" i="20"/>
  <c r="C99" i="20" s="1"/>
  <c r="A95" i="4"/>
  <c r="C95" i="4" s="1"/>
  <c r="A95" i="23"/>
  <c r="C95" i="23" s="1"/>
  <c r="A95" i="21"/>
  <c r="C95" i="21" s="1"/>
  <c r="A95" i="20"/>
  <c r="C95" i="20" s="1"/>
  <c r="A91" i="4"/>
  <c r="C91" i="4" s="1"/>
  <c r="A91" i="23"/>
  <c r="C91" i="23" s="1"/>
  <c r="A91" i="21"/>
  <c r="C91" i="21" s="1"/>
  <c r="A91" i="20"/>
  <c r="C91" i="20" s="1"/>
  <c r="A87" i="4"/>
  <c r="C87" i="4" s="1"/>
  <c r="A87" i="23"/>
  <c r="C87" i="23" s="1"/>
  <c r="A87" i="21"/>
  <c r="C87" i="21" s="1"/>
  <c r="A87" i="20"/>
  <c r="C87" i="20" s="1"/>
  <c r="A102" i="4"/>
  <c r="C102" i="4" s="1"/>
  <c r="A102" i="23"/>
  <c r="C102" i="23" s="1"/>
  <c r="A102" i="21"/>
  <c r="C102" i="21" s="1"/>
  <c r="A102" i="20"/>
  <c r="C102" i="20" s="1"/>
  <c r="A98" i="4"/>
  <c r="C98" i="4" s="1"/>
  <c r="A98" i="23"/>
  <c r="C98" i="23" s="1"/>
  <c r="A98" i="21"/>
  <c r="C98" i="21" s="1"/>
  <c r="A98" i="20"/>
  <c r="C98" i="20" s="1"/>
  <c r="A94" i="4"/>
  <c r="C94" i="4" s="1"/>
  <c r="A94" i="23"/>
  <c r="C94" i="23" s="1"/>
  <c r="A94" i="21"/>
  <c r="C94" i="21" s="1"/>
  <c r="A94" i="20"/>
  <c r="C94" i="20" s="1"/>
  <c r="A90" i="4"/>
  <c r="C90" i="4" s="1"/>
  <c r="A90" i="23"/>
  <c r="C90" i="23" s="1"/>
  <c r="A90" i="21"/>
  <c r="C90" i="21" s="1"/>
  <c r="A90" i="20"/>
  <c r="C90" i="20" s="1"/>
  <c r="A86" i="4"/>
  <c r="C86" i="4" s="1"/>
  <c r="A86" i="23"/>
  <c r="C86" i="23" s="1"/>
  <c r="A86" i="21"/>
  <c r="C86" i="21" s="1"/>
  <c r="A86" i="20"/>
  <c r="C86" i="20" s="1"/>
  <c r="A101" i="4"/>
  <c r="C101" i="4" s="1"/>
  <c r="A101" i="23"/>
  <c r="C101" i="23" s="1"/>
  <c r="A101" i="21"/>
  <c r="C101" i="21" s="1"/>
  <c r="A101" i="20"/>
  <c r="C101" i="20" s="1"/>
  <c r="A97" i="4"/>
  <c r="C97" i="4" s="1"/>
  <c r="A97" i="23"/>
  <c r="C97" i="23" s="1"/>
  <c r="A97" i="21"/>
  <c r="C97" i="21" s="1"/>
  <c r="A97" i="20"/>
  <c r="C97" i="20" s="1"/>
  <c r="A93" i="4"/>
  <c r="C93" i="4" s="1"/>
  <c r="A93" i="23"/>
  <c r="C93" i="23" s="1"/>
  <c r="A93" i="21"/>
  <c r="C93" i="21" s="1"/>
  <c r="A93" i="20"/>
  <c r="C93" i="20" s="1"/>
  <c r="A89" i="4"/>
  <c r="C89" i="4" s="1"/>
  <c r="A89" i="23"/>
  <c r="C89" i="23" s="1"/>
  <c r="A89" i="21"/>
  <c r="C89" i="21" s="1"/>
  <c r="A89" i="20"/>
  <c r="C89" i="20" s="1"/>
  <c r="A85" i="4"/>
  <c r="C85" i="4" s="1"/>
  <c r="A85" i="23"/>
  <c r="C85" i="23" s="1"/>
  <c r="A85" i="21"/>
  <c r="C85" i="21" s="1"/>
  <c r="A85" i="20"/>
  <c r="C85" i="20" s="1"/>
  <c r="A83" i="4"/>
  <c r="C83" i="4" s="1"/>
  <c r="A83" i="23"/>
  <c r="C83" i="23" s="1"/>
  <c r="A83" i="20"/>
  <c r="C83" i="20" s="1"/>
  <c r="A83" i="21"/>
  <c r="C83" i="21" s="1"/>
  <c r="A82" i="4"/>
  <c r="C82" i="4" s="1"/>
  <c r="A82" i="23"/>
  <c r="C82" i="23" s="1"/>
  <c r="A82" i="21"/>
  <c r="C82" i="21" s="1"/>
  <c r="A82" i="20"/>
  <c r="C82" i="20" s="1"/>
  <c r="I412" i="17"/>
  <c r="I469" i="17"/>
  <c r="I89" i="17"/>
  <c r="A81" i="4"/>
  <c r="C81" i="4" s="1"/>
  <c r="A81" i="23"/>
  <c r="C81" i="23" s="1"/>
  <c r="A81" i="20"/>
  <c r="C81" i="20" s="1"/>
  <c r="A81" i="21"/>
  <c r="C81" i="21" s="1"/>
  <c r="A80" i="4"/>
  <c r="C80" i="4" s="1"/>
  <c r="A80" i="23"/>
  <c r="C80" i="23" s="1"/>
  <c r="A80" i="21"/>
  <c r="C80" i="21" s="1"/>
  <c r="A80" i="20"/>
  <c r="C80" i="20" s="1"/>
  <c r="A79" i="4"/>
  <c r="C79" i="4" s="1"/>
  <c r="A79" i="23"/>
  <c r="C79" i="23" s="1"/>
  <c r="A79" i="20"/>
  <c r="C79" i="20" s="1"/>
  <c r="A79" i="21"/>
  <c r="C79" i="21" s="1"/>
  <c r="I5" i="17"/>
  <c r="I100" i="17"/>
  <c r="I280" i="17"/>
  <c r="I104" i="17"/>
  <c r="I371" i="17"/>
  <c r="I284" i="17"/>
  <c r="I111" i="17"/>
  <c r="I101" i="17"/>
  <c r="I282" i="17"/>
  <c r="I416" i="17"/>
  <c r="I417" i="17"/>
  <c r="I109" i="17"/>
  <c r="I279" i="17"/>
  <c r="I103" i="17"/>
  <c r="I105" i="17"/>
  <c r="I106" i="17"/>
  <c r="I472" i="17"/>
  <c r="I108" i="17"/>
  <c r="I102" i="17"/>
  <c r="I281" i="17"/>
  <c r="I283" i="17"/>
  <c r="I107" i="17"/>
  <c r="I372" i="17"/>
  <c r="I110" i="17"/>
  <c r="I22" i="17"/>
  <c r="I27" i="17"/>
  <c r="I366" i="17"/>
  <c r="I93" i="17"/>
  <c r="I20" i="17"/>
  <c r="I409" i="17"/>
  <c r="I59" i="17"/>
  <c r="I261" i="17"/>
  <c r="A78" i="4"/>
  <c r="C78" i="4" s="1"/>
  <c r="A78" i="23"/>
  <c r="C78" i="23" s="1"/>
  <c r="A78" i="21"/>
  <c r="C78" i="21" s="1"/>
  <c r="A78" i="20"/>
  <c r="C78" i="20" s="1"/>
  <c r="A77" i="4"/>
  <c r="C77" i="4" s="1"/>
  <c r="A77" i="23"/>
  <c r="C77" i="23" s="1"/>
  <c r="A77" i="21"/>
  <c r="C77" i="21" s="1"/>
  <c r="A77" i="20"/>
  <c r="C77" i="20" s="1"/>
  <c r="A76" i="4"/>
  <c r="C76" i="4" s="1"/>
  <c r="A76" i="23"/>
  <c r="C76" i="23" s="1"/>
  <c r="A76" i="21"/>
  <c r="C76" i="21" s="1"/>
  <c r="A76" i="20"/>
  <c r="C76" i="20" s="1"/>
  <c r="A75" i="4"/>
  <c r="C75" i="4" s="1"/>
  <c r="A75" i="23"/>
  <c r="C75" i="23" s="1"/>
  <c r="A75" i="21"/>
  <c r="C75" i="21" s="1"/>
  <c r="A75" i="20"/>
  <c r="C75" i="20" s="1"/>
  <c r="I369" i="17"/>
  <c r="I259" i="17"/>
  <c r="I79" i="17"/>
  <c r="I270" i="17"/>
  <c r="A74" i="4"/>
  <c r="C74" i="4" s="1"/>
  <c r="A74" i="23"/>
  <c r="C74" i="23" s="1"/>
  <c r="A74" i="21"/>
  <c r="C74" i="21" s="1"/>
  <c r="A74" i="20"/>
  <c r="C74" i="20" s="1"/>
  <c r="I6" i="17"/>
  <c r="I285" i="17"/>
  <c r="I287" i="17"/>
  <c r="I419" i="17"/>
  <c r="I115" i="17"/>
  <c r="I117" i="17"/>
  <c r="I286" i="17"/>
  <c r="I116" i="17"/>
  <c r="I113" i="17"/>
  <c r="I473" i="17"/>
  <c r="I288" i="17"/>
  <c r="I510" i="17"/>
  <c r="I114" i="17"/>
  <c r="I29" i="17"/>
  <c r="I418" i="17"/>
  <c r="A73" i="4"/>
  <c r="C73" i="4" s="1"/>
  <c r="A73" i="23"/>
  <c r="C73" i="23" s="1"/>
  <c r="A73" i="21"/>
  <c r="C73" i="21" s="1"/>
  <c r="A73" i="20"/>
  <c r="C73" i="20" s="1"/>
  <c r="A72" i="4"/>
  <c r="C72" i="4" s="1"/>
  <c r="A72" i="23"/>
  <c r="C72" i="23" s="1"/>
  <c r="A72" i="21"/>
  <c r="C72" i="21" s="1"/>
  <c r="A72" i="20"/>
  <c r="C72" i="20" s="1"/>
  <c r="I268" i="17"/>
  <c r="A71" i="4"/>
  <c r="C71" i="4" s="1"/>
  <c r="A71" i="23"/>
  <c r="C71" i="23" s="1"/>
  <c r="A71" i="21"/>
  <c r="C71" i="21" s="1"/>
  <c r="A71" i="20"/>
  <c r="C71" i="20" s="1"/>
  <c r="A70" i="4"/>
  <c r="C70" i="4" s="1"/>
  <c r="A70" i="23"/>
  <c r="C70" i="23" s="1"/>
  <c r="A70" i="21"/>
  <c r="C70" i="21" s="1"/>
  <c r="A70" i="20"/>
  <c r="C70" i="20" s="1"/>
  <c r="I470" i="17"/>
  <c r="A69" i="4"/>
  <c r="C69" i="4" s="1"/>
  <c r="A69" i="23"/>
  <c r="C69" i="23" s="1"/>
  <c r="A69" i="21"/>
  <c r="C69" i="21" s="1"/>
  <c r="A69" i="20"/>
  <c r="C69" i="20" s="1"/>
  <c r="I289" i="17"/>
  <c r="I373" i="17"/>
  <c r="I119" i="17"/>
  <c r="I290" i="17"/>
  <c r="I374" i="17"/>
  <c r="I120" i="17"/>
  <c r="I121" i="17"/>
  <c r="I421" i="17"/>
  <c r="I475" i="17"/>
  <c r="I529" i="17"/>
  <c r="I476" i="17"/>
  <c r="I122" i="17"/>
  <c r="I123" i="17"/>
  <c r="I291" i="17"/>
  <c r="I375" i="17"/>
  <c r="I124" i="17"/>
  <c r="I130" i="17"/>
  <c r="I293" i="17"/>
  <c r="I131" i="17"/>
  <c r="I294" i="17"/>
  <c r="I132" i="17"/>
  <c r="I295" i="17"/>
  <c r="I477" i="17"/>
  <c r="I531" i="17"/>
  <c r="I425" i="17"/>
  <c r="I478" i="17"/>
  <c r="I532" i="17"/>
  <c r="I133" i="17"/>
  <c r="I296" i="17"/>
  <c r="I134" i="17"/>
  <c r="I377" i="17"/>
  <c r="I31" i="17"/>
  <c r="I135" i="17"/>
  <c r="I136" i="17"/>
  <c r="I137" i="17"/>
  <c r="I8" i="17"/>
  <c r="I34" i="17"/>
  <c r="I142" i="17"/>
  <c r="I300" i="17"/>
  <c r="I143" i="17"/>
  <c r="I144" i="17"/>
  <c r="I304" i="17"/>
  <c r="I148" i="17"/>
  <c r="I305" i="17"/>
  <c r="I149" i="17"/>
  <c r="I428" i="17"/>
  <c r="I480" i="17"/>
  <c r="I152" i="17"/>
  <c r="I429" i="17"/>
  <c r="I514" i="17"/>
  <c r="I534" i="17"/>
  <c r="I10" i="17"/>
  <c r="I153" i="17"/>
  <c r="I307" i="17"/>
  <c r="I154" i="17"/>
  <c r="I308" i="17"/>
  <c r="I35" i="17"/>
  <c r="I155" i="17"/>
  <c r="I309" i="17"/>
  <c r="I382" i="17"/>
  <c r="I431" i="17"/>
  <c r="I482" i="17"/>
  <c r="I536" i="17"/>
  <c r="I158" i="17"/>
  <c r="I159" i="17"/>
  <c r="I160" i="17"/>
  <c r="I311" i="17"/>
  <c r="I384" i="17"/>
  <c r="I162" i="17"/>
  <c r="I312" i="17"/>
  <c r="I163" i="17"/>
  <c r="I313" i="17"/>
  <c r="I164" i="17"/>
  <c r="I432" i="17"/>
  <c r="I483" i="17"/>
  <c r="I537" i="17"/>
  <c r="I301" i="17"/>
  <c r="I427" i="17"/>
  <c r="I513" i="17"/>
  <c r="I9" i="17"/>
  <c r="I145" i="17"/>
  <c r="I380" i="17"/>
  <c r="I306" i="17"/>
  <c r="I430" i="17"/>
  <c r="I535" i="17"/>
  <c r="I157" i="17"/>
  <c r="I36" i="17"/>
  <c r="I314" i="17"/>
  <c r="I166" i="17"/>
  <c r="I433" i="17"/>
  <c r="I167" i="17"/>
  <c r="I38" i="17"/>
  <c r="I169" i="17"/>
  <c r="I486" i="17"/>
  <c r="I170" i="17"/>
  <c r="I386" i="17"/>
  <c r="I172" i="17"/>
  <c r="I127" i="17"/>
  <c r="I128" i="17"/>
  <c r="I423" i="17"/>
  <c r="I512" i="17"/>
  <c r="I530" i="17"/>
  <c r="I7" i="17"/>
  <c r="I129" i="17"/>
  <c r="I292" i="17"/>
  <c r="I376" i="17"/>
  <c r="I138" i="17"/>
  <c r="I297" i="17"/>
  <c r="I33" i="17"/>
  <c r="I139" i="17"/>
  <c r="I298" i="17"/>
  <c r="I426" i="17"/>
  <c r="I479" i="17"/>
  <c r="I533" i="17"/>
  <c r="I302" i="17"/>
  <c r="I381" i="17"/>
  <c r="I150" i="17"/>
  <c r="I156" i="17"/>
  <c r="I481" i="17"/>
  <c r="I310" i="17"/>
  <c r="I165" i="17"/>
  <c r="I385" i="17"/>
  <c r="I37" i="17"/>
  <c r="I315" i="17"/>
  <c r="I168" i="17"/>
  <c r="I317" i="17"/>
  <c r="I434" i="17"/>
  <c r="I435" i="17"/>
  <c r="I40" i="17"/>
  <c r="I318" i="17"/>
  <c r="I171" i="17"/>
  <c r="I173" i="17"/>
  <c r="I436" i="17"/>
  <c r="I538" i="17"/>
  <c r="I487" i="17"/>
  <c r="I12" i="17"/>
  <c r="I118" i="17"/>
  <c r="I474" i="17"/>
  <c r="I528" i="17"/>
  <c r="I420" i="17"/>
  <c r="I511" i="17"/>
  <c r="I62" i="17"/>
  <c r="I264" i="17"/>
  <c r="A68" i="4"/>
  <c r="C68" i="4" s="1"/>
  <c r="A68" i="23"/>
  <c r="A68" i="21"/>
  <c r="C68" i="21" s="1"/>
  <c r="A68" i="20"/>
  <c r="C68" i="20" s="1"/>
  <c r="A67" i="4"/>
  <c r="C67" i="4" s="1"/>
  <c r="A67" i="23"/>
  <c r="A67" i="21"/>
  <c r="C67" i="21" s="1"/>
  <c r="A67" i="20"/>
  <c r="C67" i="20" s="1"/>
  <c r="A66" i="4"/>
  <c r="C66" i="4" s="1"/>
  <c r="A66" i="23"/>
  <c r="A66" i="21"/>
  <c r="C66" i="21" s="1"/>
  <c r="A66" i="20"/>
  <c r="C66" i="20" s="1"/>
  <c r="A65" i="4"/>
  <c r="C65" i="4" s="1"/>
  <c r="A65" i="23"/>
  <c r="A65" i="21"/>
  <c r="C65" i="21" s="1"/>
  <c r="A65" i="20"/>
  <c r="C65" i="20" s="1"/>
  <c r="A64" i="4"/>
  <c r="C64" i="4" s="1"/>
  <c r="A64" i="23"/>
  <c r="A64" i="21"/>
  <c r="C64" i="21" s="1"/>
  <c r="A64" i="20"/>
  <c r="C64" i="20" s="1"/>
  <c r="A63" i="4"/>
  <c r="C63" i="4" s="1"/>
  <c r="A63" i="23"/>
  <c r="A63" i="21"/>
  <c r="C63" i="21" s="1"/>
  <c r="A63" i="20"/>
  <c r="C63" i="20" s="1"/>
  <c r="A62" i="4"/>
  <c r="A62" i="23"/>
  <c r="A62" i="21"/>
  <c r="A62" i="20"/>
  <c r="A61" i="4"/>
  <c r="C61" i="4" s="1"/>
  <c r="A61" i="23"/>
  <c r="C61" i="23" s="1"/>
  <c r="A61" i="21"/>
  <c r="C61" i="21" s="1"/>
  <c r="A61" i="20"/>
  <c r="C61" i="20" s="1"/>
  <c r="A60" i="4"/>
  <c r="C60" i="4" s="1"/>
  <c r="A60" i="23"/>
  <c r="C60" i="23" s="1"/>
  <c r="A60" i="21"/>
  <c r="C60" i="21" s="1"/>
  <c r="A60" i="20"/>
  <c r="C60" i="20" s="1"/>
  <c r="A59" i="4"/>
  <c r="C59" i="4" s="1"/>
  <c r="A59" i="23"/>
  <c r="C59" i="23" s="1"/>
  <c r="A59" i="21"/>
  <c r="C59" i="21" s="1"/>
  <c r="A59" i="20"/>
  <c r="C59" i="20" s="1"/>
  <c r="A58" i="4"/>
  <c r="C58" i="4" s="1"/>
  <c r="A58" i="23"/>
  <c r="C58" i="23" s="1"/>
  <c r="A58" i="21"/>
  <c r="C58" i="21" s="1"/>
  <c r="A58" i="20"/>
  <c r="C58" i="20" s="1"/>
  <c r="A57" i="4"/>
  <c r="C57" i="4" s="1"/>
  <c r="A57" i="23"/>
  <c r="C57" i="23" s="1"/>
  <c r="A57" i="21"/>
  <c r="C57" i="21" s="1"/>
  <c r="A57" i="20"/>
  <c r="C57" i="20" s="1"/>
  <c r="I11" i="17"/>
  <c r="I161" i="17"/>
  <c r="I484" i="17"/>
  <c r="I316" i="17"/>
  <c r="I39" i="17"/>
  <c r="I485" i="17"/>
  <c r="I422" i="17"/>
  <c r="I125" i="17"/>
  <c r="I30" i="17"/>
  <c r="I126" i="17"/>
  <c r="I424" i="17"/>
  <c r="I378" i="17"/>
  <c r="I32" i="17"/>
  <c r="I140" i="17"/>
  <c r="I299" i="17"/>
  <c r="I141" i="17"/>
  <c r="I379" i="17"/>
  <c r="I146" i="17"/>
  <c r="I303" i="17"/>
  <c r="I147" i="17"/>
  <c r="I151" i="17"/>
  <c r="I383" i="17"/>
  <c r="I265" i="17"/>
  <c r="I271" i="17"/>
  <c r="I277" i="17"/>
  <c r="I527" i="17"/>
  <c r="I370" i="17"/>
  <c r="I112" i="17"/>
  <c r="I75" i="17"/>
  <c r="I95" i="17"/>
  <c r="I96" i="17"/>
  <c r="A56" i="4"/>
  <c r="C56" i="4" s="1"/>
  <c r="A56" i="23"/>
  <c r="C56" i="23" s="1"/>
  <c r="A56" i="21"/>
  <c r="C56" i="21" s="1"/>
  <c r="A56" i="20"/>
  <c r="C56" i="20" s="1"/>
  <c r="A55" i="4"/>
  <c r="C55" i="4" s="1"/>
  <c r="A55" i="23"/>
  <c r="C55" i="23" s="1"/>
  <c r="A55" i="21"/>
  <c r="C55" i="21" s="1"/>
  <c r="A55" i="20"/>
  <c r="C55" i="20" s="1"/>
  <c r="I273" i="17"/>
  <c r="I69" i="17"/>
  <c r="I88" i="17"/>
  <c r="C5" i="20" l="1"/>
  <c r="D5" i="20"/>
  <c r="C9" i="20"/>
  <c r="D9" i="20"/>
  <c r="C13" i="20"/>
  <c r="D13" i="20"/>
  <c r="C17" i="20"/>
  <c r="D17" i="20"/>
  <c r="C4" i="20"/>
  <c r="D4" i="20"/>
  <c r="C6" i="20"/>
  <c r="D6" i="20"/>
  <c r="C10" i="20"/>
  <c r="D10" i="20"/>
  <c r="C14" i="20"/>
  <c r="D14" i="20"/>
  <c r="C7" i="20"/>
  <c r="D7" i="20"/>
  <c r="C11" i="20"/>
  <c r="D11" i="20"/>
  <c r="C15" i="20"/>
  <c r="D15" i="20"/>
  <c r="C8" i="20"/>
  <c r="D8" i="20"/>
  <c r="C12" i="20"/>
  <c r="D12" i="20"/>
  <c r="C16" i="20"/>
  <c r="D16" i="20"/>
  <c r="C14" i="4"/>
  <c r="C18" i="4"/>
  <c r="C7" i="4"/>
  <c r="C11" i="4"/>
  <c r="C15" i="4"/>
  <c r="C19" i="4"/>
  <c r="C8" i="4"/>
  <c r="C12" i="4"/>
  <c r="C16" i="4"/>
  <c r="B202" i="4"/>
  <c r="B226" i="4"/>
  <c r="B248" i="4"/>
  <c r="B194" i="4"/>
  <c r="B241" i="4"/>
  <c r="B190" i="4"/>
  <c r="B108" i="4"/>
  <c r="B124" i="4"/>
  <c r="B140" i="4"/>
  <c r="B156" i="4"/>
  <c r="B178" i="4"/>
  <c r="B113" i="4"/>
  <c r="B129" i="4"/>
  <c r="B145" i="4"/>
  <c r="B161" i="4"/>
  <c r="B232" i="4"/>
  <c r="B114" i="4"/>
  <c r="B130" i="4"/>
  <c r="B146" i="4"/>
  <c r="B162" i="4"/>
  <c r="B214" i="4"/>
  <c r="B155" i="4"/>
  <c r="B159" i="4"/>
  <c r="B131" i="4"/>
  <c r="B175" i="4"/>
  <c r="B191" i="4"/>
  <c r="B164" i="4"/>
  <c r="B195" i="4"/>
  <c r="B200" i="4"/>
  <c r="B246" i="4"/>
  <c r="B212" i="4"/>
  <c r="B176" i="4"/>
  <c r="B220" i="4"/>
  <c r="B181" i="4"/>
  <c r="E181" i="4" s="1"/>
  <c r="B193" i="4"/>
  <c r="B208" i="4"/>
  <c r="B206" i="4"/>
  <c r="B236" i="4"/>
  <c r="B249" i="4"/>
  <c r="B198" i="4"/>
  <c r="B252" i="4"/>
  <c r="B218" i="4"/>
  <c r="B170" i="4"/>
  <c r="B112" i="4"/>
  <c r="B128" i="4"/>
  <c r="B144" i="4"/>
  <c r="B160" i="4"/>
  <c r="B117" i="4"/>
  <c r="B133" i="4"/>
  <c r="B149" i="4"/>
  <c r="B233" i="4"/>
  <c r="B118" i="4"/>
  <c r="B134" i="4"/>
  <c r="B150" i="4"/>
  <c r="B119" i="4"/>
  <c r="B107" i="4"/>
  <c r="B115" i="4"/>
  <c r="B111" i="4"/>
  <c r="B163" i="4"/>
  <c r="B227" i="4"/>
  <c r="B187" i="4"/>
  <c r="B184" i="4"/>
  <c r="B234" i="4"/>
  <c r="B169" i="4"/>
  <c r="B228" i="4"/>
  <c r="B205" i="4"/>
  <c r="B217" i="4"/>
  <c r="B185" i="4"/>
  <c r="B165" i="4"/>
  <c r="B192" i="4"/>
  <c r="B166" i="4"/>
  <c r="B213" i="4"/>
  <c r="B237" i="4"/>
  <c r="B235" i="4"/>
  <c r="B253" i="4"/>
  <c r="B239" i="4"/>
  <c r="B182" i="4"/>
  <c r="B116" i="4"/>
  <c r="B132" i="4"/>
  <c r="B148" i="4"/>
  <c r="B105" i="4"/>
  <c r="B121" i="4"/>
  <c r="B137" i="4"/>
  <c r="B153" i="4"/>
  <c r="B221" i="4"/>
  <c r="B106" i="4"/>
  <c r="B122" i="4"/>
  <c r="B138" i="4"/>
  <c r="B154" i="4"/>
  <c r="B244" i="4"/>
  <c r="B135" i="4"/>
  <c r="B123" i="4"/>
  <c r="B147" i="4"/>
  <c r="B127" i="4"/>
  <c r="B230" i="4"/>
  <c r="B223" i="4"/>
  <c r="B207" i="4"/>
  <c r="B231" i="4"/>
  <c r="B215" i="4"/>
  <c r="B250" i="4"/>
  <c r="B238" i="4"/>
  <c r="B229" i="4"/>
  <c r="B188" i="4"/>
  <c r="B197" i="4"/>
  <c r="B209" i="4"/>
  <c r="B177" i="4"/>
  <c r="B180" i="4"/>
  <c r="B242" i="4"/>
  <c r="B174" i="4"/>
  <c r="B225" i="4"/>
  <c r="B243" i="4"/>
  <c r="B173" i="4"/>
  <c r="B240" i="4"/>
  <c r="B186" i="4"/>
  <c r="B251" i="4"/>
  <c r="B210" i="4"/>
  <c r="B104" i="4"/>
  <c r="B120" i="4"/>
  <c r="B136" i="4"/>
  <c r="B152" i="4"/>
  <c r="B109" i="4"/>
  <c r="B125" i="4"/>
  <c r="B141" i="4"/>
  <c r="B157" i="4"/>
  <c r="B222" i="4"/>
  <c r="B110" i="4"/>
  <c r="B126" i="4"/>
  <c r="B142" i="4"/>
  <c r="B158" i="4"/>
  <c r="B245" i="4"/>
  <c r="B151" i="4"/>
  <c r="B139" i="4"/>
  <c r="B143" i="4"/>
  <c r="B211" i="4"/>
  <c r="B219" i="4"/>
  <c r="B183" i="4"/>
  <c r="B199" i="4"/>
  <c r="B167" i="4"/>
  <c r="B179" i="4"/>
  <c r="B203" i="4"/>
  <c r="B171" i="4"/>
  <c r="B247" i="4"/>
  <c r="B196" i="4"/>
  <c r="B224" i="4"/>
  <c r="B172" i="4"/>
  <c r="B189" i="4"/>
  <c r="B201" i="4"/>
  <c r="B168" i="4"/>
  <c r="B216" i="4"/>
  <c r="B204" i="4"/>
  <c r="B114" i="21"/>
  <c r="B154" i="21"/>
  <c r="B190" i="21"/>
  <c r="B222" i="21"/>
  <c r="B110" i="21"/>
  <c r="B137" i="21"/>
  <c r="B164" i="21"/>
  <c r="B125" i="21"/>
  <c r="B142" i="21"/>
  <c r="B132" i="21"/>
  <c r="B198" i="21"/>
  <c r="B218" i="21"/>
  <c r="B246" i="21"/>
  <c r="B178" i="21"/>
  <c r="B250" i="21"/>
  <c r="B230" i="21"/>
  <c r="B146" i="21"/>
  <c r="B229" i="21"/>
  <c r="B205" i="21"/>
  <c r="B159" i="21"/>
  <c r="B237" i="21"/>
  <c r="B195" i="21"/>
  <c r="B121" i="21"/>
  <c r="B211" i="21"/>
  <c r="B179" i="21"/>
  <c r="B113" i="21"/>
  <c r="B123" i="21"/>
  <c r="B236" i="21"/>
  <c r="B145" i="21"/>
  <c r="B116" i="21"/>
  <c r="B185" i="21"/>
  <c r="B209" i="21"/>
  <c r="B129" i="21"/>
  <c r="B247" i="21"/>
  <c r="B204" i="21"/>
  <c r="B168" i="21"/>
  <c r="B196" i="21"/>
  <c r="B118" i="21"/>
  <c r="B158" i="21"/>
  <c r="B212" i="21"/>
  <c r="B224" i="21"/>
  <c r="B117" i="21"/>
  <c r="B138" i="21"/>
  <c r="B173" i="21"/>
  <c r="B126" i="21"/>
  <c r="B144" i="21"/>
  <c r="B169" i="21"/>
  <c r="B202" i="21"/>
  <c r="B228" i="21"/>
  <c r="B112" i="21"/>
  <c r="B238" i="21"/>
  <c r="B233" i="21"/>
  <c r="B162" i="21"/>
  <c r="B133" i="21"/>
  <c r="B235" i="21"/>
  <c r="B239" i="21"/>
  <c r="B147" i="21"/>
  <c r="B227" i="21"/>
  <c r="B221" i="21"/>
  <c r="B187" i="21"/>
  <c r="B219" i="21"/>
  <c r="B203" i="21"/>
  <c r="B243" i="21"/>
  <c r="B131" i="21"/>
  <c r="B220" i="21"/>
  <c r="B193" i="21"/>
  <c r="B152" i="21"/>
  <c r="B252" i="21"/>
  <c r="B192" i="21"/>
  <c r="B172" i="21"/>
  <c r="B167" i="21"/>
  <c r="B177" i="21"/>
  <c r="B108" i="21"/>
  <c r="B161" i="21"/>
  <c r="B105" i="21"/>
  <c r="B150" i="21"/>
  <c r="B174" i="21"/>
  <c r="B213" i="21"/>
  <c r="B122" i="21"/>
  <c r="B148" i="21"/>
  <c r="B181" i="21"/>
  <c r="B128" i="21"/>
  <c r="B166" i="21"/>
  <c r="B170" i="21"/>
  <c r="B210" i="21"/>
  <c r="B244" i="21"/>
  <c r="B120" i="21"/>
  <c r="B240" i="21"/>
  <c r="B186" i="21"/>
  <c r="B234" i="21"/>
  <c r="B194" i="21"/>
  <c r="B171" i="21"/>
  <c r="B163" i="21"/>
  <c r="B139" i="21"/>
  <c r="B253" i="21"/>
  <c r="B127" i="21"/>
  <c r="B157" i="21"/>
  <c r="B183" i="21"/>
  <c r="B199" i="21"/>
  <c r="B141" i="21"/>
  <c r="B155" i="21"/>
  <c r="B175" i="21"/>
  <c r="B115" i="21"/>
  <c r="B241" i="21"/>
  <c r="B184" i="21"/>
  <c r="B180" i="21"/>
  <c r="B215" i="21"/>
  <c r="B232" i="21"/>
  <c r="B165" i="21"/>
  <c r="B216" i="21"/>
  <c r="B135" i="21"/>
  <c r="B160" i="21"/>
  <c r="B176" i="21"/>
  <c r="B188" i="21"/>
  <c r="B106" i="21"/>
  <c r="B153" i="21"/>
  <c r="B182" i="21"/>
  <c r="B214" i="21"/>
  <c r="B109" i="21"/>
  <c r="B136" i="21"/>
  <c r="B149" i="21"/>
  <c r="B189" i="21"/>
  <c r="B134" i="21"/>
  <c r="B201" i="21"/>
  <c r="B197" i="21"/>
  <c r="B217" i="21"/>
  <c r="B245" i="21"/>
  <c r="B130" i="21"/>
  <c r="B249" i="21"/>
  <c r="B226" i="21"/>
  <c r="B242" i="21"/>
  <c r="B206" i="21"/>
  <c r="B208" i="21"/>
  <c r="B107" i="21"/>
  <c r="B191" i="21"/>
  <c r="B251" i="21"/>
  <c r="B119" i="21"/>
  <c r="B223" i="21"/>
  <c r="B104" i="21"/>
  <c r="B111" i="21"/>
  <c r="B143" i="21"/>
  <c r="B207" i="21"/>
  <c r="B225" i="21"/>
  <c r="B156" i="21"/>
  <c r="B248" i="21"/>
  <c r="B231" i="21"/>
  <c r="B200" i="21"/>
  <c r="B124" i="21"/>
  <c r="B151" i="21"/>
  <c r="B140" i="21"/>
  <c r="B111" i="23"/>
  <c r="B175" i="23"/>
  <c r="B213" i="23"/>
  <c r="B251" i="23"/>
  <c r="B112" i="23"/>
  <c r="B144" i="23"/>
  <c r="B170" i="23"/>
  <c r="B202" i="23"/>
  <c r="B237" i="23"/>
  <c r="B135" i="23"/>
  <c r="B173" i="23"/>
  <c r="B214" i="23"/>
  <c r="B245" i="23"/>
  <c r="B166" i="23"/>
  <c r="B199" i="23"/>
  <c r="B138" i="23"/>
  <c r="B168" i="23"/>
  <c r="B230" i="23"/>
  <c r="B160" i="23"/>
  <c r="B246" i="23"/>
  <c r="B248" i="23"/>
  <c r="B141" i="23"/>
  <c r="B236" i="23"/>
  <c r="B109" i="23"/>
  <c r="B163" i="23"/>
  <c r="B184" i="23"/>
  <c r="B117" i="23"/>
  <c r="B133" i="23"/>
  <c r="B208" i="23"/>
  <c r="B145" i="23"/>
  <c r="B125" i="23"/>
  <c r="B241" i="23"/>
  <c r="B201" i="23"/>
  <c r="B153" i="23"/>
  <c r="B217" i="23"/>
  <c r="B137" i="23"/>
  <c r="B204" i="23"/>
  <c r="B121" i="23"/>
  <c r="B105" i="23"/>
  <c r="B110" i="23"/>
  <c r="B116" i="23"/>
  <c r="B179" i="23"/>
  <c r="B221" i="23"/>
  <c r="B119" i="23"/>
  <c r="B148" i="23"/>
  <c r="B178" i="23"/>
  <c r="B203" i="23"/>
  <c r="B243" i="23"/>
  <c r="B154" i="23"/>
  <c r="B191" i="23"/>
  <c r="B215" i="23"/>
  <c r="B253" i="23"/>
  <c r="B106" i="23"/>
  <c r="B181" i="23"/>
  <c r="B210" i="23"/>
  <c r="B139" i="23"/>
  <c r="B183" i="23"/>
  <c r="B231" i="23"/>
  <c r="B194" i="23"/>
  <c r="B247" i="23"/>
  <c r="B180" i="23"/>
  <c r="B240" i="23"/>
  <c r="B206" i="23"/>
  <c r="B216" i="23"/>
  <c r="B200" i="23"/>
  <c r="B222" i="23"/>
  <c r="B149" i="23"/>
  <c r="B123" i="23"/>
  <c r="B165" i="23"/>
  <c r="B225" i="23"/>
  <c r="B185" i="23"/>
  <c r="B134" i="23"/>
  <c r="B167" i="23"/>
  <c r="B244" i="23"/>
  <c r="B196" i="23"/>
  <c r="B147" i="23"/>
  <c r="B193" i="23"/>
  <c r="B120" i="23"/>
  <c r="B197" i="23"/>
  <c r="B229" i="23"/>
  <c r="B124" i="23"/>
  <c r="B150" i="23"/>
  <c r="B189" i="23"/>
  <c r="B218" i="23"/>
  <c r="B107" i="23"/>
  <c r="B155" i="23"/>
  <c r="B207" i="23"/>
  <c r="B226" i="23"/>
  <c r="B127" i="23"/>
  <c r="B186" i="23"/>
  <c r="B239" i="23"/>
  <c r="B140" i="23"/>
  <c r="B234" i="23"/>
  <c r="B122" i="23"/>
  <c r="B136" i="23"/>
  <c r="B223" i="23"/>
  <c r="B132" i="23"/>
  <c r="B172" i="23"/>
  <c r="B176" i="23"/>
  <c r="B157" i="23"/>
  <c r="B192" i="23"/>
  <c r="B252" i="23"/>
  <c r="B190" i="23"/>
  <c r="B113" i="23"/>
  <c r="B220" i="23"/>
  <c r="B161" i="23"/>
  <c r="B209" i="23"/>
  <c r="B131" i="23"/>
  <c r="B249" i="23"/>
  <c r="B115" i="23"/>
  <c r="B177" i="23"/>
  <c r="B228" i="23"/>
  <c r="B158" i="23"/>
  <c r="B182" i="23"/>
  <c r="B151" i="23"/>
  <c r="B143" i="23"/>
  <c r="B205" i="23"/>
  <c r="B250" i="23"/>
  <c r="B130" i="23"/>
  <c r="B164" i="23"/>
  <c r="B195" i="23"/>
  <c r="B219" i="23"/>
  <c r="B108" i="23"/>
  <c r="E108" i="23" s="1"/>
  <c r="B156" i="23"/>
  <c r="B211" i="23"/>
  <c r="B242" i="23"/>
  <c r="B128" i="23"/>
  <c r="B187" i="23"/>
  <c r="B114" i="23"/>
  <c r="B152" i="23"/>
  <c r="B235" i="23"/>
  <c r="B227" i="23"/>
  <c r="B159" i="23"/>
  <c r="B238" i="23"/>
  <c r="B129" i="23"/>
  <c r="B198" i="23"/>
  <c r="B104" i="23"/>
  <c r="B224" i="23"/>
  <c r="B232" i="23"/>
  <c r="B174" i="23"/>
  <c r="B171" i="23"/>
  <c r="B188" i="23"/>
  <c r="B169" i="23"/>
  <c r="B233" i="23"/>
  <c r="B162" i="23"/>
  <c r="B212" i="23"/>
  <c r="B142" i="23"/>
  <c r="B126" i="23"/>
  <c r="B146" i="23"/>
  <c r="B118" i="23"/>
  <c r="B107" i="20"/>
  <c r="E107" i="20" s="1"/>
  <c r="B195" i="20"/>
  <c r="E195" i="20" s="1"/>
  <c r="B134" i="20"/>
  <c r="E134" i="20" s="1"/>
  <c r="B114" i="20"/>
  <c r="E114" i="20" s="1"/>
  <c r="B218" i="20"/>
  <c r="E218" i="20" s="1"/>
  <c r="B198" i="20"/>
  <c r="E198" i="20" s="1"/>
  <c r="B178" i="20"/>
  <c r="E178" i="20" s="1"/>
  <c r="B191" i="20"/>
  <c r="E191" i="20" s="1"/>
  <c r="B117" i="20"/>
  <c r="E117" i="20" s="1"/>
  <c r="B105" i="20"/>
  <c r="E105" i="20" s="1"/>
  <c r="B139" i="20"/>
  <c r="E139" i="20" s="1"/>
  <c r="B187" i="20"/>
  <c r="E187" i="20" s="1"/>
  <c r="B112" i="20"/>
  <c r="E112" i="20" s="1"/>
  <c r="B208" i="20"/>
  <c r="E208" i="20" s="1"/>
  <c r="B204" i="20"/>
  <c r="E204" i="20" s="1"/>
  <c r="B245" i="20"/>
  <c r="E245" i="20" s="1"/>
  <c r="B215" i="20"/>
  <c r="E215" i="20" s="1"/>
  <c r="B129" i="20"/>
  <c r="E129" i="20" s="1"/>
  <c r="B137" i="20"/>
  <c r="E137" i="20" s="1"/>
  <c r="B162" i="20"/>
  <c r="E162" i="20" s="1"/>
  <c r="B188" i="20"/>
  <c r="E188" i="20" s="1"/>
  <c r="B119" i="20"/>
  <c r="E119" i="20" s="1"/>
  <c r="B222" i="20"/>
  <c r="E222" i="20" s="1"/>
  <c r="B212" i="20"/>
  <c r="E212" i="20" s="1"/>
  <c r="B179" i="20"/>
  <c r="E179" i="20" s="1"/>
  <c r="B236" i="20"/>
  <c r="E236" i="20" s="1"/>
  <c r="B230" i="20"/>
  <c r="E230" i="20" s="1"/>
  <c r="B221" i="20"/>
  <c r="E221" i="20" s="1"/>
  <c r="B233" i="20"/>
  <c r="E233" i="20" s="1"/>
  <c r="B157" i="20"/>
  <c r="E157" i="20" s="1"/>
  <c r="B194" i="20"/>
  <c r="E194" i="20" s="1"/>
  <c r="B132" i="20"/>
  <c r="E132" i="20" s="1"/>
  <c r="B122" i="20"/>
  <c r="E122" i="20" s="1"/>
  <c r="B216" i="20"/>
  <c r="E216" i="20" s="1"/>
  <c r="B184" i="20"/>
  <c r="E184" i="20" s="1"/>
  <c r="B136" i="20"/>
  <c r="E136" i="20" s="1"/>
  <c r="B241" i="20"/>
  <c r="E241" i="20" s="1"/>
  <c r="B104" i="20"/>
  <c r="E104" i="20" s="1"/>
  <c r="B149" i="20"/>
  <c r="E149" i="20" s="1"/>
  <c r="B217" i="20"/>
  <c r="E217" i="20" s="1"/>
  <c r="B146" i="20"/>
  <c r="E146" i="20" s="1"/>
  <c r="B201" i="20"/>
  <c r="E201" i="20" s="1"/>
  <c r="B131" i="20"/>
  <c r="E131" i="20" s="1"/>
  <c r="B206" i="20"/>
  <c r="E206" i="20" s="1"/>
  <c r="B147" i="20"/>
  <c r="E147" i="20" s="1"/>
  <c r="B232" i="20"/>
  <c r="E232" i="20" s="1"/>
  <c r="B243" i="20"/>
  <c r="E243" i="20" s="1"/>
  <c r="B242" i="20"/>
  <c r="E242" i="20" s="1"/>
  <c r="B250" i="20"/>
  <c r="E250" i="20" s="1"/>
  <c r="B127" i="20"/>
  <c r="E127" i="20" s="1"/>
  <c r="B211" i="20"/>
  <c r="E211" i="20" s="1"/>
  <c r="B158" i="20"/>
  <c r="E158" i="20" s="1"/>
  <c r="B150" i="20"/>
  <c r="E150" i="20" s="1"/>
  <c r="B253" i="20"/>
  <c r="E253" i="20" s="1"/>
  <c r="B252" i="20"/>
  <c r="E252" i="20" s="1"/>
  <c r="B193" i="20"/>
  <c r="E193" i="20" s="1"/>
  <c r="B237" i="20"/>
  <c r="E237" i="20" s="1"/>
  <c r="B219" i="20"/>
  <c r="E219" i="20" s="1"/>
  <c r="B108" i="20"/>
  <c r="E108" i="20" s="1"/>
  <c r="B200" i="20"/>
  <c r="E200" i="20" s="1"/>
  <c r="B142" i="20"/>
  <c r="E142" i="20" s="1"/>
  <c r="B124" i="20"/>
  <c r="E124" i="20" s="1"/>
  <c r="B224" i="20"/>
  <c r="E224" i="20" s="1"/>
  <c r="B227" i="20"/>
  <c r="E227" i="20" s="1"/>
  <c r="B226" i="20"/>
  <c r="E226" i="20" s="1"/>
  <c r="B145" i="20"/>
  <c r="E145" i="20" s="1"/>
  <c r="B116" i="20"/>
  <c r="E116" i="20" s="1"/>
  <c r="B143" i="20"/>
  <c r="E143" i="20" s="1"/>
  <c r="B234" i="20"/>
  <c r="E234" i="20" s="1"/>
  <c r="B169" i="20"/>
  <c r="E169" i="20" s="1"/>
  <c r="B154" i="20"/>
  <c r="E154" i="20" s="1"/>
  <c r="B247" i="20"/>
  <c r="E247" i="20" s="1"/>
  <c r="B170" i="20"/>
  <c r="E170" i="20" s="1"/>
  <c r="B166" i="20"/>
  <c r="E166" i="20" s="1"/>
  <c r="B121" i="20"/>
  <c r="E121" i="20" s="1"/>
  <c r="B229" i="20"/>
  <c r="E229" i="20" s="1"/>
  <c r="B175" i="20"/>
  <c r="E175" i="20" s="1"/>
  <c r="B115" i="20"/>
  <c r="E115" i="20" s="1"/>
  <c r="B251" i="20"/>
  <c r="E251" i="20" s="1"/>
  <c r="B181" i="20"/>
  <c r="E181" i="20" s="1"/>
  <c r="B128" i="20"/>
  <c r="E128" i="20" s="1"/>
  <c r="B220" i="20"/>
  <c r="E220" i="20" s="1"/>
  <c r="B159" i="20"/>
  <c r="E159" i="20" s="1"/>
  <c r="B156" i="20"/>
  <c r="E156" i="20" s="1"/>
  <c r="B240" i="20"/>
  <c r="E240" i="20" s="1"/>
  <c r="B246" i="20"/>
  <c r="E246" i="20" s="1"/>
  <c r="B225" i="20"/>
  <c r="E225" i="20" s="1"/>
  <c r="B138" i="20"/>
  <c r="E138" i="20" s="1"/>
  <c r="B238" i="20"/>
  <c r="E238" i="20" s="1"/>
  <c r="B160" i="20"/>
  <c r="E160" i="20" s="1"/>
  <c r="B163" i="20"/>
  <c r="E163" i="20" s="1"/>
  <c r="B197" i="20"/>
  <c r="E197" i="20" s="1"/>
  <c r="B207" i="20"/>
  <c r="E207" i="20" s="1"/>
  <c r="B152" i="20"/>
  <c r="E152" i="20" s="1"/>
  <c r="B239" i="20"/>
  <c r="E239" i="20" s="1"/>
  <c r="B168" i="20"/>
  <c r="E168" i="20" s="1"/>
  <c r="B164" i="20"/>
  <c r="E164" i="20" s="1"/>
  <c r="B205" i="20"/>
  <c r="E205" i="20" s="1"/>
  <c r="B151" i="20"/>
  <c r="E151" i="20" s="1"/>
  <c r="B186" i="20"/>
  <c r="E186" i="20" s="1"/>
  <c r="B182" i="20"/>
  <c r="E182" i="20" s="1"/>
  <c r="B111" i="20"/>
  <c r="E111" i="20" s="1"/>
  <c r="B199" i="20"/>
  <c r="E199" i="20" s="1"/>
  <c r="B203" i="20"/>
  <c r="E203" i="20" s="1"/>
  <c r="B228" i="20"/>
  <c r="E228" i="20" s="1"/>
  <c r="B140" i="20"/>
  <c r="E140" i="20" s="1"/>
  <c r="B185" i="20"/>
  <c r="E185" i="20" s="1"/>
  <c r="B189" i="20"/>
  <c r="E189" i="20" s="1"/>
  <c r="B177" i="20"/>
  <c r="E177" i="20" s="1"/>
  <c r="B123" i="20"/>
  <c r="E123" i="20" s="1"/>
  <c r="B126" i="20"/>
  <c r="E126" i="20" s="1"/>
  <c r="B130" i="20"/>
  <c r="E130" i="20" s="1"/>
  <c r="B155" i="20"/>
  <c r="E155" i="20" s="1"/>
  <c r="B248" i="20"/>
  <c r="E248" i="20" s="1"/>
  <c r="B171" i="20"/>
  <c r="E171" i="20" s="1"/>
  <c r="B183" i="20"/>
  <c r="E183" i="20" s="1"/>
  <c r="B125" i="20"/>
  <c r="E125" i="20" s="1"/>
  <c r="B231" i="20"/>
  <c r="E231" i="20" s="1"/>
  <c r="B153" i="20"/>
  <c r="E153" i="20" s="1"/>
  <c r="B223" i="20"/>
  <c r="E223" i="20" s="1"/>
  <c r="B141" i="20"/>
  <c r="E141" i="20" s="1"/>
  <c r="B172" i="20"/>
  <c r="E172" i="20" s="1"/>
  <c r="B249" i="20"/>
  <c r="E249" i="20" s="1"/>
  <c r="B180" i="20"/>
  <c r="E180" i="20" s="1"/>
  <c r="B192" i="20"/>
  <c r="E192" i="20" s="1"/>
  <c r="B176" i="20"/>
  <c r="E176" i="20" s="1"/>
  <c r="B161" i="20"/>
  <c r="E161" i="20" s="1"/>
  <c r="B173" i="20"/>
  <c r="E173" i="20" s="1"/>
  <c r="B167" i="20"/>
  <c r="E167" i="20" s="1"/>
  <c r="B202" i="20"/>
  <c r="E202" i="20" s="1"/>
  <c r="B118" i="20"/>
  <c r="E118" i="20" s="1"/>
  <c r="B174" i="20"/>
  <c r="E174" i="20" s="1"/>
  <c r="B190" i="20"/>
  <c r="E190" i="20" s="1"/>
  <c r="B196" i="20"/>
  <c r="E196" i="20" s="1"/>
  <c r="B214" i="20"/>
  <c r="E214" i="20" s="1"/>
  <c r="B106" i="20"/>
  <c r="E106" i="20" s="1"/>
  <c r="B109" i="20"/>
  <c r="E109" i="20" s="1"/>
  <c r="B209" i="20"/>
  <c r="E209" i="20" s="1"/>
  <c r="B135" i="20"/>
  <c r="E135" i="20" s="1"/>
  <c r="B110" i="20"/>
  <c r="E110" i="20" s="1"/>
  <c r="B113" i="20"/>
  <c r="E113" i="20" s="1"/>
  <c r="B148" i="20"/>
  <c r="E148" i="20" s="1"/>
  <c r="B133" i="20"/>
  <c r="E133" i="20" s="1"/>
  <c r="B120" i="20"/>
  <c r="E120" i="20" s="1"/>
  <c r="B235" i="20"/>
  <c r="E235" i="20" s="1"/>
  <c r="B213" i="20"/>
  <c r="E213" i="20" s="1"/>
  <c r="B210" i="20"/>
  <c r="E210" i="20" s="1"/>
  <c r="B244" i="20"/>
  <c r="E244" i="20" s="1"/>
  <c r="B165" i="20"/>
  <c r="E165" i="20" s="1"/>
  <c r="B144" i="20"/>
  <c r="E144" i="20" s="1"/>
  <c r="C3" i="20"/>
  <c r="D4" i="43" s="1"/>
  <c r="B97" i="23"/>
  <c r="E97" i="23" s="1"/>
  <c r="B53" i="23"/>
  <c r="E53" i="23" s="1"/>
  <c r="B33" i="23"/>
  <c r="E33" i="23" s="1"/>
  <c r="B22" i="23"/>
  <c r="E22" i="23" s="1"/>
  <c r="B5" i="23"/>
  <c r="E5" i="23" s="1"/>
  <c r="B73" i="23"/>
  <c r="E73" i="23" s="1"/>
  <c r="B18" i="23"/>
  <c r="E18" i="23" s="1"/>
  <c r="B85" i="23"/>
  <c r="E85" i="23" s="1"/>
  <c r="B93" i="23"/>
  <c r="E93" i="23" s="1"/>
  <c r="B49" i="23"/>
  <c r="E49" i="23" s="1"/>
  <c r="B16" i="23"/>
  <c r="E16" i="23" s="1"/>
  <c r="B101" i="23"/>
  <c r="E101" i="23" s="1"/>
  <c r="B32" i="23"/>
  <c r="E32" i="23" s="1"/>
  <c r="B6" i="23"/>
  <c r="E6" i="23" s="1"/>
  <c r="B37" i="23"/>
  <c r="E37" i="23" s="1"/>
  <c r="B45" i="23"/>
  <c r="E45" i="23" s="1"/>
  <c r="B48" i="23"/>
  <c r="E48" i="23" s="1"/>
  <c r="B23" i="23"/>
  <c r="E23" i="23" s="1"/>
  <c r="B7" i="23"/>
  <c r="E7" i="23" s="1"/>
  <c r="B102" i="23"/>
  <c r="E102" i="23" s="1"/>
  <c r="B11" i="23"/>
  <c r="E11" i="23" s="1"/>
  <c r="B82" i="23"/>
  <c r="E82" i="23" s="1"/>
  <c r="B98" i="23"/>
  <c r="E98" i="23" s="1"/>
  <c r="B31" i="23"/>
  <c r="E31" i="23" s="1"/>
  <c r="B74" i="23"/>
  <c r="E74" i="23" s="1"/>
  <c r="B46" i="23"/>
  <c r="E46" i="23" s="1"/>
  <c r="B35" i="23"/>
  <c r="E35" i="23" s="1"/>
  <c r="B8" i="23"/>
  <c r="E8" i="23" s="1"/>
  <c r="B36" i="23"/>
  <c r="E36" i="23" s="1"/>
  <c r="B43" i="23"/>
  <c r="E43" i="23" s="1"/>
  <c r="B99" i="23"/>
  <c r="E99" i="23" s="1"/>
  <c r="B96" i="23"/>
  <c r="E96" i="23" s="1"/>
  <c r="B20" i="23"/>
  <c r="E20" i="23" s="1"/>
  <c r="B51" i="23"/>
  <c r="E51" i="23" s="1"/>
  <c r="B92" i="23"/>
  <c r="E92" i="23" s="1"/>
  <c r="B80" i="23"/>
  <c r="E80" i="23" s="1"/>
  <c r="B72" i="23"/>
  <c r="E72" i="23" s="1"/>
  <c r="B79" i="23"/>
  <c r="E79" i="23" s="1"/>
  <c r="B91" i="23"/>
  <c r="E91" i="23" s="1"/>
  <c r="B100" i="23"/>
  <c r="E100" i="23" s="1"/>
  <c r="B81" i="23"/>
  <c r="E81" i="23" s="1"/>
  <c r="B41" i="23"/>
  <c r="E41" i="23" s="1"/>
  <c r="B28" i="23"/>
  <c r="E28" i="23" s="1"/>
  <c r="B14" i="23"/>
  <c r="E14" i="23" s="1"/>
  <c r="B89" i="23"/>
  <c r="E89" i="23" s="1"/>
  <c r="B34" i="23"/>
  <c r="E34" i="23" s="1"/>
  <c r="B77" i="23"/>
  <c r="E77" i="23" s="1"/>
  <c r="B30" i="23"/>
  <c r="E30" i="23" s="1"/>
  <c r="B10" i="23"/>
  <c r="E10" i="23" s="1"/>
  <c r="B40" i="23"/>
  <c r="E40" i="23" s="1"/>
  <c r="B21" i="23"/>
  <c r="E21" i="23" s="1"/>
  <c r="B69" i="23"/>
  <c r="E69" i="23" s="1"/>
  <c r="B26" i="23"/>
  <c r="E26" i="23" s="1"/>
  <c r="B9" i="23"/>
  <c r="E9" i="23" s="1"/>
  <c r="B70" i="23"/>
  <c r="E70" i="23" s="1"/>
  <c r="B86" i="23"/>
  <c r="E86" i="23" s="1"/>
  <c r="B38" i="23"/>
  <c r="E38" i="23" s="1"/>
  <c r="B78" i="23"/>
  <c r="E78" i="23" s="1"/>
  <c r="B54" i="23"/>
  <c r="E54" i="23" s="1"/>
  <c r="B19" i="23"/>
  <c r="E19" i="23" s="1"/>
  <c r="B27" i="23"/>
  <c r="E27" i="23" s="1"/>
  <c r="B94" i="23"/>
  <c r="E94" i="23" s="1"/>
  <c r="B15" i="23"/>
  <c r="E15" i="23" s="1"/>
  <c r="B25" i="23"/>
  <c r="E25" i="23" s="1"/>
  <c r="B50" i="23"/>
  <c r="E50" i="23" s="1"/>
  <c r="B42" i="23"/>
  <c r="E42" i="23" s="1"/>
  <c r="B90" i="23"/>
  <c r="E90" i="23" s="1"/>
  <c r="B17" i="23"/>
  <c r="E17" i="23" s="1"/>
  <c r="B52" i="23"/>
  <c r="E52" i="23" s="1"/>
  <c r="B75" i="23"/>
  <c r="E75" i="23" s="1"/>
  <c r="B87" i="23"/>
  <c r="E87" i="23" s="1"/>
  <c r="B24" i="23"/>
  <c r="E24" i="23" s="1"/>
  <c r="B12" i="23"/>
  <c r="E12" i="23" s="1"/>
  <c r="B47" i="23"/>
  <c r="E47" i="23" s="1"/>
  <c r="B83" i="23"/>
  <c r="E83" i="23" s="1"/>
  <c r="B71" i="23"/>
  <c r="E71" i="23" s="1"/>
  <c r="B103" i="23"/>
  <c r="E103" i="23" s="1"/>
  <c r="B4" i="23"/>
  <c r="B44" i="23"/>
  <c r="E44" i="23" s="1"/>
  <c r="B95" i="23"/>
  <c r="E95" i="23" s="1"/>
  <c r="B76" i="23"/>
  <c r="E76" i="23" s="1"/>
  <c r="B39" i="23"/>
  <c r="E39" i="23" s="1"/>
  <c r="B88" i="23"/>
  <c r="E88" i="23" s="1"/>
  <c r="B13" i="23"/>
  <c r="E13" i="23" s="1"/>
  <c r="B29" i="23"/>
  <c r="E29" i="23" s="1"/>
  <c r="B84" i="23"/>
  <c r="E84" i="23" s="1"/>
  <c r="C68" i="23"/>
  <c r="B68" i="23"/>
  <c r="C67" i="23"/>
  <c r="B67" i="23"/>
  <c r="C66" i="23"/>
  <c r="B66" i="23"/>
  <c r="C65" i="23"/>
  <c r="B65" i="23"/>
  <c r="C64" i="23"/>
  <c r="B64" i="23"/>
  <c r="C63" i="23"/>
  <c r="B63" i="23"/>
  <c r="B61" i="23"/>
  <c r="B60" i="23"/>
  <c r="B59" i="23"/>
  <c r="B58" i="23"/>
  <c r="B57" i="23"/>
  <c r="B9" i="4"/>
  <c r="E9" i="4" s="1"/>
  <c r="B85" i="4"/>
  <c r="E85" i="4" s="1"/>
  <c r="B73" i="4"/>
  <c r="E73" i="4" s="1"/>
  <c r="B41" i="4"/>
  <c r="E41" i="4" s="1"/>
  <c r="B89" i="4"/>
  <c r="E89" i="4" s="1"/>
  <c r="B93" i="21"/>
  <c r="B65" i="21"/>
  <c r="B30" i="21"/>
  <c r="B77" i="21"/>
  <c r="B26" i="21"/>
  <c r="B34" i="21"/>
  <c r="B45" i="21"/>
  <c r="B73" i="21"/>
  <c r="B41" i="21"/>
  <c r="B6" i="21"/>
  <c r="B97" i="21"/>
  <c r="B53" i="21"/>
  <c r="B15" i="21"/>
  <c r="B74" i="21"/>
  <c r="B81" i="21"/>
  <c r="B14" i="21"/>
  <c r="B89" i="21"/>
  <c r="B22" i="21"/>
  <c r="B86" i="21"/>
  <c r="B42" i="21"/>
  <c r="B27" i="21"/>
  <c r="B7" i="21"/>
  <c r="B5" i="21"/>
  <c r="B16" i="21"/>
  <c r="B36" i="21"/>
  <c r="B102" i="21"/>
  <c r="B80" i="21"/>
  <c r="B76" i="21"/>
  <c r="B21" i="21"/>
  <c r="B9" i="21"/>
  <c r="B79" i="21"/>
  <c r="B103" i="21"/>
  <c r="B28" i="21"/>
  <c r="B51" i="21"/>
  <c r="B101" i="21"/>
  <c r="B100" i="21"/>
  <c r="B49" i="21"/>
  <c r="B61" i="21"/>
  <c r="B18" i="21"/>
  <c r="B57" i="21"/>
  <c r="B69" i="21"/>
  <c r="B82" i="21"/>
  <c r="B94" i="21"/>
  <c r="B19" i="21"/>
  <c r="B23" i="21"/>
  <c r="B11" i="21"/>
  <c r="B50" i="21"/>
  <c r="B35" i="21"/>
  <c r="B90" i="21"/>
  <c r="B48" i="21"/>
  <c r="B66" i="21"/>
  <c r="B72" i="21"/>
  <c r="B25" i="21"/>
  <c r="B29" i="21"/>
  <c r="B43" i="21"/>
  <c r="B46" i="21"/>
  <c r="B8" i="21"/>
  <c r="B33" i="21"/>
  <c r="B20" i="21"/>
  <c r="B67" i="21"/>
  <c r="B99" i="21"/>
  <c r="B88" i="21"/>
  <c r="B4" i="21"/>
  <c r="B59" i="21"/>
  <c r="B71" i="21"/>
  <c r="B60" i="21"/>
  <c r="B91" i="21"/>
  <c r="B95" i="21"/>
  <c r="B32" i="21"/>
  <c r="B47" i="21"/>
  <c r="B58" i="21"/>
  <c r="B12" i="21"/>
  <c r="B92" i="21"/>
  <c r="B96" i="21"/>
  <c r="B13" i="21"/>
  <c r="B83" i="21"/>
  <c r="B10" i="21"/>
  <c r="B85" i="21"/>
  <c r="B37" i="21"/>
  <c r="B54" i="21"/>
  <c r="E62" i="21"/>
  <c r="B31" i="21"/>
  <c r="B70" i="21"/>
  <c r="B78" i="21"/>
  <c r="B98" i="21"/>
  <c r="B24" i="21"/>
  <c r="B38" i="21"/>
  <c r="B64" i="21"/>
  <c r="B52" i="21"/>
  <c r="B17" i="21"/>
  <c r="B44" i="21"/>
  <c r="B39" i="21"/>
  <c r="B40" i="21"/>
  <c r="B84" i="21"/>
  <c r="B75" i="21"/>
  <c r="B68" i="21"/>
  <c r="B63" i="21"/>
  <c r="B87" i="21"/>
  <c r="B25" i="4"/>
  <c r="E25" i="4" s="1"/>
  <c r="B57" i="4"/>
  <c r="E57" i="4" s="1"/>
  <c r="B56" i="21"/>
  <c r="B56" i="23"/>
  <c r="B55" i="21"/>
  <c r="B55" i="23"/>
  <c r="K2" i="17"/>
  <c r="B81" i="20"/>
  <c r="B30" i="20"/>
  <c r="B60" i="20"/>
  <c r="B10" i="20"/>
  <c r="B61" i="20"/>
  <c r="B89" i="20"/>
  <c r="B41" i="20"/>
  <c r="B34" i="20"/>
  <c r="B102" i="20"/>
  <c r="B13" i="20"/>
  <c r="B11" i="20"/>
  <c r="B7" i="20"/>
  <c r="B33" i="20"/>
  <c r="B87" i="20"/>
  <c r="B84" i="20"/>
  <c r="B36" i="20"/>
  <c r="B79" i="20"/>
  <c r="B91" i="20"/>
  <c r="B59" i="20"/>
  <c r="B5" i="20"/>
  <c r="B69" i="20"/>
  <c r="B14" i="20"/>
  <c r="B57" i="20"/>
  <c r="B37" i="20"/>
  <c r="B68" i="20"/>
  <c r="B22" i="20"/>
  <c r="B15" i="20"/>
  <c r="B35" i="20"/>
  <c r="B25" i="20"/>
  <c r="B38" i="20"/>
  <c r="B50" i="20"/>
  <c r="B90" i="20"/>
  <c r="B70" i="20"/>
  <c r="B78" i="20"/>
  <c r="B17" i="20"/>
  <c r="B24" i="20"/>
  <c r="B96" i="20"/>
  <c r="B43" i="20"/>
  <c r="E43" i="20" s="1"/>
  <c r="B75" i="20"/>
  <c r="B88" i="20"/>
  <c r="B12" i="20"/>
  <c r="B99" i="20"/>
  <c r="B28" i="20"/>
  <c r="B71" i="20"/>
  <c r="B21" i="20"/>
  <c r="B97" i="20"/>
  <c r="B77" i="20"/>
  <c r="B26" i="20"/>
  <c r="B76" i="20"/>
  <c r="B42" i="20"/>
  <c r="B92" i="20"/>
  <c r="B72" i="20"/>
  <c r="B95" i="20"/>
  <c r="B44" i="20"/>
  <c r="B100" i="20"/>
  <c r="B52" i="20"/>
  <c r="B93" i="20"/>
  <c r="B45" i="20"/>
  <c r="B18" i="20"/>
  <c r="B65" i="20"/>
  <c r="B6" i="20"/>
  <c r="B85" i="20"/>
  <c r="B86" i="20"/>
  <c r="B31" i="20"/>
  <c r="B27" i="20"/>
  <c r="B82" i="20"/>
  <c r="B46" i="20"/>
  <c r="B98" i="20"/>
  <c r="B58" i="20"/>
  <c r="B74" i="20"/>
  <c r="B66" i="20"/>
  <c r="B19" i="20"/>
  <c r="B83" i="20"/>
  <c r="B55" i="20"/>
  <c r="B32" i="20"/>
  <c r="B8" i="20"/>
  <c r="B47" i="20"/>
  <c r="B103" i="20"/>
  <c r="B40" i="20"/>
  <c r="B9" i="20"/>
  <c r="B51" i="20"/>
  <c r="B80" i="20"/>
  <c r="B67" i="20"/>
  <c r="B49" i="20"/>
  <c r="B54" i="20"/>
  <c r="B29" i="20"/>
  <c r="B56" i="20"/>
  <c r="B4" i="20"/>
  <c r="B39" i="20"/>
  <c r="B63" i="20"/>
  <c r="B48" i="20"/>
  <c r="B73" i="20"/>
  <c r="B101" i="20"/>
  <c r="B53" i="20"/>
  <c r="B23" i="20"/>
  <c r="B94" i="20"/>
  <c r="B64" i="20"/>
  <c r="B16" i="20"/>
  <c r="B20" i="20"/>
  <c r="B13" i="4"/>
  <c r="E13" i="4" s="1"/>
  <c r="B29" i="4"/>
  <c r="E29" i="4" s="1"/>
  <c r="B45" i="4"/>
  <c r="E45" i="4" s="1"/>
  <c r="B61" i="4"/>
  <c r="E61" i="4" s="1"/>
  <c r="B77" i="4"/>
  <c r="E77" i="4" s="1"/>
  <c r="B93" i="4"/>
  <c r="E93" i="4" s="1"/>
  <c r="B17" i="4"/>
  <c r="E17" i="4" s="1"/>
  <c r="B33" i="4"/>
  <c r="E33" i="4" s="1"/>
  <c r="B49" i="4"/>
  <c r="E49" i="4" s="1"/>
  <c r="B65" i="4"/>
  <c r="E65" i="4" s="1"/>
  <c r="B81" i="4"/>
  <c r="E81" i="4" s="1"/>
  <c r="B101" i="4"/>
  <c r="E101" i="4" s="1"/>
  <c r="B5" i="4"/>
  <c r="E5" i="4" s="1"/>
  <c r="B21" i="4"/>
  <c r="E21" i="4" s="1"/>
  <c r="B37" i="4"/>
  <c r="E37" i="4" s="1"/>
  <c r="B53" i="4"/>
  <c r="E53" i="4" s="1"/>
  <c r="B69" i="4"/>
  <c r="E69" i="4" s="1"/>
  <c r="B4" i="4"/>
  <c r="B97" i="4"/>
  <c r="E97" i="4" s="1"/>
  <c r="B100" i="4"/>
  <c r="E100" i="4" s="1"/>
  <c r="B14" i="4"/>
  <c r="E14" i="4" s="1"/>
  <c r="B30" i="4"/>
  <c r="E30" i="4" s="1"/>
  <c r="B46" i="4"/>
  <c r="E46" i="4" s="1"/>
  <c r="E62" i="4"/>
  <c r="B78" i="4"/>
  <c r="E78" i="4" s="1"/>
  <c r="B94" i="4"/>
  <c r="E94" i="4" s="1"/>
  <c r="B11" i="4"/>
  <c r="B27" i="4"/>
  <c r="E27" i="4" s="1"/>
  <c r="B43" i="4"/>
  <c r="E43" i="4" s="1"/>
  <c r="B59" i="4"/>
  <c r="E59" i="4" s="1"/>
  <c r="B75" i="4"/>
  <c r="E75" i="4" s="1"/>
  <c r="B91" i="4"/>
  <c r="E91" i="4" s="1"/>
  <c r="B8" i="4"/>
  <c r="E8" i="4" s="1"/>
  <c r="B24" i="4"/>
  <c r="E24" i="4" s="1"/>
  <c r="B40" i="4"/>
  <c r="E40" i="4" s="1"/>
  <c r="B56" i="4"/>
  <c r="E56" i="4" s="1"/>
  <c r="B72" i="4"/>
  <c r="E72" i="4" s="1"/>
  <c r="B88" i="4"/>
  <c r="E88" i="4" s="1"/>
  <c r="B18" i="4"/>
  <c r="E18" i="4" s="1"/>
  <c r="B34" i="4"/>
  <c r="E34" i="4" s="1"/>
  <c r="B50" i="4"/>
  <c r="E50" i="4" s="1"/>
  <c r="B66" i="4"/>
  <c r="E66" i="4" s="1"/>
  <c r="B82" i="4"/>
  <c r="E82" i="4" s="1"/>
  <c r="B98" i="4"/>
  <c r="E98" i="4" s="1"/>
  <c r="B15" i="4"/>
  <c r="E15" i="4" s="1"/>
  <c r="B31" i="4"/>
  <c r="E31" i="4" s="1"/>
  <c r="B47" i="4"/>
  <c r="E47" i="4" s="1"/>
  <c r="B63" i="4"/>
  <c r="E63" i="4" s="1"/>
  <c r="B79" i="4"/>
  <c r="E79" i="4" s="1"/>
  <c r="B95" i="4"/>
  <c r="E95" i="4" s="1"/>
  <c r="B12" i="4"/>
  <c r="B28" i="4"/>
  <c r="E28" i="4" s="1"/>
  <c r="B44" i="4"/>
  <c r="E44" i="4" s="1"/>
  <c r="B60" i="4"/>
  <c r="E60" i="4" s="1"/>
  <c r="B76" i="4"/>
  <c r="E76" i="4" s="1"/>
  <c r="B92" i="4"/>
  <c r="E92" i="4" s="1"/>
  <c r="B6" i="4"/>
  <c r="E6" i="4" s="1"/>
  <c r="B22" i="4"/>
  <c r="E22" i="4" s="1"/>
  <c r="B38" i="4"/>
  <c r="E38" i="4" s="1"/>
  <c r="B54" i="4"/>
  <c r="E54" i="4" s="1"/>
  <c r="B70" i="4"/>
  <c r="E70" i="4" s="1"/>
  <c r="B86" i="4"/>
  <c r="E86" i="4" s="1"/>
  <c r="B102" i="4"/>
  <c r="E102" i="4" s="1"/>
  <c r="B19" i="4"/>
  <c r="E19" i="4" s="1"/>
  <c r="B35" i="4"/>
  <c r="E35" i="4" s="1"/>
  <c r="B51" i="4"/>
  <c r="E51" i="4" s="1"/>
  <c r="B67" i="4"/>
  <c r="E67" i="4" s="1"/>
  <c r="B83" i="4"/>
  <c r="E83" i="4" s="1"/>
  <c r="B99" i="4"/>
  <c r="E99" i="4" s="1"/>
  <c r="B16" i="4"/>
  <c r="E16" i="4" s="1"/>
  <c r="B32" i="4"/>
  <c r="E32" i="4" s="1"/>
  <c r="B48" i="4"/>
  <c r="E48" i="4" s="1"/>
  <c r="B64" i="4"/>
  <c r="E64" i="4" s="1"/>
  <c r="B80" i="4"/>
  <c r="E80" i="4" s="1"/>
  <c r="B96" i="4"/>
  <c r="E96" i="4" s="1"/>
  <c r="B10" i="4"/>
  <c r="E10" i="4" s="1"/>
  <c r="B26" i="4"/>
  <c r="E26" i="4" s="1"/>
  <c r="B42" i="4"/>
  <c r="E42" i="4" s="1"/>
  <c r="B58" i="4"/>
  <c r="E58" i="4" s="1"/>
  <c r="B74" i="4"/>
  <c r="E74" i="4" s="1"/>
  <c r="B90" i="4"/>
  <c r="E90" i="4" s="1"/>
  <c r="B7" i="4"/>
  <c r="E7" i="4" s="1"/>
  <c r="B23" i="4"/>
  <c r="E23" i="4" s="1"/>
  <c r="B39" i="4"/>
  <c r="E39" i="4" s="1"/>
  <c r="B55" i="4"/>
  <c r="E55" i="4" s="1"/>
  <c r="B71" i="4"/>
  <c r="E71" i="4" s="1"/>
  <c r="B87" i="4"/>
  <c r="E87" i="4" s="1"/>
  <c r="B103" i="4"/>
  <c r="E103" i="4" s="1"/>
  <c r="B20" i="4"/>
  <c r="E20" i="4" s="1"/>
  <c r="B36" i="4"/>
  <c r="E36" i="4" s="1"/>
  <c r="B52" i="4"/>
  <c r="E52" i="4" s="1"/>
  <c r="B68" i="4"/>
  <c r="E68" i="4" s="1"/>
  <c r="B84" i="4"/>
  <c r="E84" i="4" s="1"/>
  <c r="D3" i="20" l="1"/>
  <c r="M14" i="20" s="1"/>
  <c r="C3" i="4"/>
  <c r="D2" i="43" s="1"/>
  <c r="E84" i="21"/>
  <c r="E85" i="21"/>
  <c r="E88" i="21"/>
  <c r="E11" i="21"/>
  <c r="E9" i="21"/>
  <c r="E6" i="21"/>
  <c r="E17" i="21"/>
  <c r="E47" i="21"/>
  <c r="E33" i="21"/>
  <c r="E82" i="21"/>
  <c r="E7" i="21"/>
  <c r="E65" i="21"/>
  <c r="E40" i="21"/>
  <c r="E52" i="21"/>
  <c r="E10" i="21"/>
  <c r="E92" i="21"/>
  <c r="E32" i="21"/>
  <c r="E71" i="21"/>
  <c r="E99" i="21"/>
  <c r="E8" i="21"/>
  <c r="E25" i="21"/>
  <c r="E90" i="21"/>
  <c r="E23" i="21"/>
  <c r="E69" i="21"/>
  <c r="E49" i="21"/>
  <c r="E28" i="21"/>
  <c r="E21" i="21"/>
  <c r="E36" i="21"/>
  <c r="E27" i="21"/>
  <c r="E89" i="21"/>
  <c r="E15" i="21"/>
  <c r="E41" i="21"/>
  <c r="E26" i="21"/>
  <c r="E93" i="21"/>
  <c r="E87" i="21"/>
  <c r="E31" i="21"/>
  <c r="E60" i="21"/>
  <c r="E48" i="21"/>
  <c r="E51" i="21"/>
  <c r="E22" i="21"/>
  <c r="E34" i="21"/>
  <c r="E145" i="21"/>
  <c r="E63" i="21"/>
  <c r="E98" i="21"/>
  <c r="L62" i="21"/>
  <c r="H62" i="21"/>
  <c r="K62" i="21"/>
  <c r="G62" i="21"/>
  <c r="J62" i="21"/>
  <c r="I62" i="21"/>
  <c r="E68" i="21"/>
  <c r="E39" i="21"/>
  <c r="E64" i="21"/>
  <c r="E78" i="21"/>
  <c r="E54" i="21"/>
  <c r="E83" i="21"/>
  <c r="E12" i="21"/>
  <c r="E95" i="21"/>
  <c r="E59" i="21"/>
  <c r="E67" i="21"/>
  <c r="E46" i="21"/>
  <c r="E72" i="21"/>
  <c r="E35" i="21"/>
  <c r="E19" i="21"/>
  <c r="E57" i="21"/>
  <c r="E100" i="21"/>
  <c r="E103" i="21"/>
  <c r="E76" i="21"/>
  <c r="E16" i="21"/>
  <c r="E42" i="21"/>
  <c r="E14" i="21"/>
  <c r="E53" i="21"/>
  <c r="E73" i="21"/>
  <c r="E77" i="21"/>
  <c r="E24" i="21"/>
  <c r="E96" i="21"/>
  <c r="E29" i="21"/>
  <c r="E61" i="21"/>
  <c r="E102" i="21"/>
  <c r="E74" i="21"/>
  <c r="E75" i="21"/>
  <c r="E44" i="21"/>
  <c r="E38" i="21"/>
  <c r="E70" i="21"/>
  <c r="E37" i="21"/>
  <c r="E13" i="21"/>
  <c r="E58" i="21"/>
  <c r="E91" i="21"/>
  <c r="E20" i="21"/>
  <c r="E43" i="21"/>
  <c r="E66" i="21"/>
  <c r="E50" i="21"/>
  <c r="E94" i="21"/>
  <c r="E18" i="21"/>
  <c r="E101" i="21"/>
  <c r="E79" i="21"/>
  <c r="E80" i="21"/>
  <c r="E5" i="21"/>
  <c r="E86" i="21"/>
  <c r="E81" i="21"/>
  <c r="E97" i="21"/>
  <c r="E45" i="21"/>
  <c r="E30" i="21"/>
  <c r="G235" i="20"/>
  <c r="I235" i="20"/>
  <c r="L235" i="20"/>
  <c r="H235" i="20"/>
  <c r="K235" i="20"/>
  <c r="J235" i="20"/>
  <c r="G109" i="20"/>
  <c r="J109" i="20"/>
  <c r="I109" i="20"/>
  <c r="H109" i="20"/>
  <c r="L109" i="20"/>
  <c r="K109" i="20"/>
  <c r="G167" i="20"/>
  <c r="J167" i="20"/>
  <c r="I167" i="20"/>
  <c r="L167" i="20"/>
  <c r="H167" i="20"/>
  <c r="K167" i="20"/>
  <c r="G141" i="20"/>
  <c r="L141" i="20"/>
  <c r="H141" i="20"/>
  <c r="K141" i="20"/>
  <c r="J141" i="20"/>
  <c r="I141" i="20"/>
  <c r="G207" i="20"/>
  <c r="I207" i="20"/>
  <c r="L207" i="20"/>
  <c r="H207" i="20"/>
  <c r="K207" i="20"/>
  <c r="J207" i="20"/>
  <c r="G128" i="20"/>
  <c r="K128" i="20"/>
  <c r="J128" i="20"/>
  <c r="I128" i="20"/>
  <c r="H128" i="20"/>
  <c r="L128" i="20"/>
  <c r="G237" i="20"/>
  <c r="K237" i="20"/>
  <c r="J237" i="20"/>
  <c r="I237" i="20"/>
  <c r="H237" i="20"/>
  <c r="L237" i="20"/>
  <c r="G233" i="20"/>
  <c r="K233" i="20"/>
  <c r="J233" i="20"/>
  <c r="I233" i="20"/>
  <c r="L233" i="20"/>
  <c r="H233" i="20"/>
  <c r="G188" i="20"/>
  <c r="L188" i="20"/>
  <c r="H188" i="20"/>
  <c r="K188" i="20"/>
  <c r="J188" i="20"/>
  <c r="I188" i="20"/>
  <c r="G218" i="20"/>
  <c r="J218" i="20"/>
  <c r="I218" i="20"/>
  <c r="L218" i="20"/>
  <c r="H218" i="20"/>
  <c r="K218" i="20"/>
  <c r="G244" i="20"/>
  <c r="L244" i="20"/>
  <c r="H244" i="20"/>
  <c r="K244" i="20"/>
  <c r="J244" i="20"/>
  <c r="I244" i="20"/>
  <c r="G120" i="20"/>
  <c r="K120" i="20"/>
  <c r="H120" i="20"/>
  <c r="L120" i="20"/>
  <c r="J120" i="20"/>
  <c r="I120" i="20"/>
  <c r="G110" i="20"/>
  <c r="I110" i="20"/>
  <c r="J110" i="20"/>
  <c r="H110" i="20"/>
  <c r="L110" i="20"/>
  <c r="K110" i="20"/>
  <c r="G106" i="20"/>
  <c r="I106" i="20"/>
  <c r="H106" i="20"/>
  <c r="L106" i="20"/>
  <c r="K106" i="20"/>
  <c r="J106" i="20"/>
  <c r="G174" i="20"/>
  <c r="K174" i="20"/>
  <c r="J174" i="20"/>
  <c r="I174" i="20"/>
  <c r="L174" i="20"/>
  <c r="H174" i="20"/>
  <c r="G173" i="20"/>
  <c r="L173" i="20"/>
  <c r="H173" i="20"/>
  <c r="K173" i="20"/>
  <c r="J173" i="20"/>
  <c r="I173" i="20"/>
  <c r="G180" i="20"/>
  <c r="I180" i="20"/>
  <c r="L180" i="20"/>
  <c r="H180" i="20"/>
  <c r="K180" i="20"/>
  <c r="J180" i="20"/>
  <c r="G223" i="20"/>
  <c r="I223" i="20"/>
  <c r="L223" i="20"/>
  <c r="H223" i="20"/>
  <c r="K223" i="20"/>
  <c r="J223" i="20"/>
  <c r="G183" i="20"/>
  <c r="J183" i="20"/>
  <c r="I183" i="20"/>
  <c r="L183" i="20"/>
  <c r="H183" i="20"/>
  <c r="K183" i="20"/>
  <c r="G130" i="20"/>
  <c r="I130" i="20"/>
  <c r="K130" i="20"/>
  <c r="J130" i="20"/>
  <c r="H130" i="20"/>
  <c r="L130" i="20"/>
  <c r="G189" i="20"/>
  <c r="K189" i="20"/>
  <c r="J189" i="20"/>
  <c r="I189" i="20"/>
  <c r="H189" i="20"/>
  <c r="L189" i="20"/>
  <c r="G203" i="20"/>
  <c r="I203" i="20"/>
  <c r="L203" i="20"/>
  <c r="H203" i="20"/>
  <c r="K203" i="20"/>
  <c r="J203" i="20"/>
  <c r="G186" i="20"/>
  <c r="J186" i="20"/>
  <c r="I186" i="20"/>
  <c r="L186" i="20"/>
  <c r="H186" i="20"/>
  <c r="K186" i="20"/>
  <c r="G168" i="20"/>
  <c r="I168" i="20"/>
  <c r="L168" i="20"/>
  <c r="H168" i="20"/>
  <c r="K168" i="20"/>
  <c r="J168" i="20"/>
  <c r="G197" i="20"/>
  <c r="K197" i="20"/>
  <c r="J197" i="20"/>
  <c r="I197" i="20"/>
  <c r="L197" i="20"/>
  <c r="H197" i="20"/>
  <c r="G138" i="20"/>
  <c r="K138" i="20"/>
  <c r="J138" i="20"/>
  <c r="I138" i="20"/>
  <c r="H138" i="20"/>
  <c r="L138" i="20"/>
  <c r="G156" i="20"/>
  <c r="I156" i="20"/>
  <c r="L156" i="20"/>
  <c r="H156" i="20"/>
  <c r="K156" i="20"/>
  <c r="J156" i="20"/>
  <c r="G181" i="20"/>
  <c r="L181" i="20"/>
  <c r="H181" i="20"/>
  <c r="K181" i="20"/>
  <c r="J181" i="20"/>
  <c r="I181" i="20"/>
  <c r="G229" i="20"/>
  <c r="K229" i="20"/>
  <c r="J229" i="20"/>
  <c r="I229" i="20"/>
  <c r="L229" i="20"/>
  <c r="H229" i="20"/>
  <c r="G247" i="20"/>
  <c r="I247" i="20"/>
  <c r="L247" i="20"/>
  <c r="H247" i="20"/>
  <c r="K247" i="20"/>
  <c r="J247" i="20"/>
  <c r="G143" i="20"/>
  <c r="J143" i="20"/>
  <c r="I143" i="20"/>
  <c r="L143" i="20"/>
  <c r="H143" i="20"/>
  <c r="K143" i="20"/>
  <c r="G227" i="20"/>
  <c r="I227" i="20"/>
  <c r="L227" i="20"/>
  <c r="H227" i="20"/>
  <c r="K227" i="20"/>
  <c r="J227" i="20"/>
  <c r="G200" i="20"/>
  <c r="L200" i="20"/>
  <c r="H200" i="20"/>
  <c r="K200" i="20"/>
  <c r="J200" i="20"/>
  <c r="I200" i="20"/>
  <c r="G193" i="20"/>
  <c r="K193" i="20"/>
  <c r="J193" i="20"/>
  <c r="I193" i="20"/>
  <c r="L193" i="20"/>
  <c r="H193" i="20"/>
  <c r="G158" i="20"/>
  <c r="K158" i="20"/>
  <c r="J158" i="20"/>
  <c r="I158" i="20"/>
  <c r="L158" i="20"/>
  <c r="H158" i="20"/>
  <c r="G242" i="20"/>
  <c r="J242" i="20"/>
  <c r="I242" i="20"/>
  <c r="L242" i="20"/>
  <c r="H242" i="20"/>
  <c r="K242" i="20"/>
  <c r="G206" i="20"/>
  <c r="J206" i="20"/>
  <c r="I206" i="20"/>
  <c r="L206" i="20"/>
  <c r="H206" i="20"/>
  <c r="K206" i="20"/>
  <c r="G217" i="20"/>
  <c r="K217" i="20"/>
  <c r="J217" i="20"/>
  <c r="I217" i="20"/>
  <c r="L217" i="20"/>
  <c r="H217" i="20"/>
  <c r="G136" i="20"/>
  <c r="I136" i="20"/>
  <c r="L136" i="20"/>
  <c r="H136" i="20"/>
  <c r="K136" i="20"/>
  <c r="J136" i="20"/>
  <c r="G132" i="20"/>
  <c r="K132" i="20"/>
  <c r="L132" i="20"/>
  <c r="J132" i="20"/>
  <c r="I132" i="20"/>
  <c r="H132" i="20"/>
  <c r="G221" i="20"/>
  <c r="K221" i="20"/>
  <c r="J221" i="20"/>
  <c r="I221" i="20"/>
  <c r="H221" i="20"/>
  <c r="L221" i="20"/>
  <c r="G212" i="20"/>
  <c r="L212" i="20"/>
  <c r="H212" i="20"/>
  <c r="K212" i="20"/>
  <c r="J212" i="20"/>
  <c r="I212" i="20"/>
  <c r="G162" i="20"/>
  <c r="K162" i="20"/>
  <c r="J162" i="20"/>
  <c r="I162" i="20"/>
  <c r="L162" i="20"/>
  <c r="H162" i="20"/>
  <c r="G245" i="20"/>
  <c r="K245" i="20"/>
  <c r="J245" i="20"/>
  <c r="I245" i="20"/>
  <c r="L245" i="20"/>
  <c r="H245" i="20"/>
  <c r="G187" i="20"/>
  <c r="I187" i="20"/>
  <c r="L187" i="20"/>
  <c r="H187" i="20"/>
  <c r="K187" i="20"/>
  <c r="J187" i="20"/>
  <c r="G191" i="20"/>
  <c r="I191" i="20"/>
  <c r="L191" i="20"/>
  <c r="H191" i="20"/>
  <c r="K191" i="20"/>
  <c r="J191" i="20"/>
  <c r="G114" i="20"/>
  <c r="I114" i="20"/>
  <c r="K114" i="20"/>
  <c r="J114" i="20"/>
  <c r="H114" i="20"/>
  <c r="L114" i="20"/>
  <c r="G228" i="20"/>
  <c r="L228" i="20"/>
  <c r="H228" i="20"/>
  <c r="K228" i="20"/>
  <c r="J228" i="20"/>
  <c r="I228" i="20"/>
  <c r="G182" i="20"/>
  <c r="K182" i="20"/>
  <c r="J182" i="20"/>
  <c r="I182" i="20"/>
  <c r="L182" i="20"/>
  <c r="H182" i="20"/>
  <c r="G238" i="20"/>
  <c r="J238" i="20"/>
  <c r="I238" i="20"/>
  <c r="L238" i="20"/>
  <c r="H238" i="20"/>
  <c r="K238" i="20"/>
  <c r="G170" i="20"/>
  <c r="K170" i="20"/>
  <c r="J170" i="20"/>
  <c r="I170" i="20"/>
  <c r="H170" i="20"/>
  <c r="L170" i="20"/>
  <c r="G234" i="20"/>
  <c r="J234" i="20"/>
  <c r="I234" i="20"/>
  <c r="L234" i="20"/>
  <c r="H234" i="20"/>
  <c r="K234" i="20"/>
  <c r="G250" i="20"/>
  <c r="J250" i="20"/>
  <c r="I250" i="20"/>
  <c r="L250" i="20"/>
  <c r="H250" i="20"/>
  <c r="K250" i="20"/>
  <c r="G147" i="20"/>
  <c r="J147" i="20"/>
  <c r="I147" i="20"/>
  <c r="L147" i="20"/>
  <c r="H147" i="20"/>
  <c r="K147" i="20"/>
  <c r="G146" i="20"/>
  <c r="K146" i="20"/>
  <c r="J146" i="20"/>
  <c r="I146" i="20"/>
  <c r="L146" i="20"/>
  <c r="H146" i="20"/>
  <c r="G122" i="20"/>
  <c r="I122" i="20"/>
  <c r="H122" i="20"/>
  <c r="L122" i="20"/>
  <c r="K122" i="20"/>
  <c r="J122" i="20"/>
  <c r="G179" i="20"/>
  <c r="J179" i="20"/>
  <c r="I179" i="20"/>
  <c r="L179" i="20"/>
  <c r="H179" i="20"/>
  <c r="K179" i="20"/>
  <c r="G215" i="20"/>
  <c r="I215" i="20"/>
  <c r="L215" i="20"/>
  <c r="H215" i="20"/>
  <c r="K215" i="20"/>
  <c r="J215" i="20"/>
  <c r="G112" i="20"/>
  <c r="K112" i="20"/>
  <c r="J112" i="20"/>
  <c r="I112" i="20"/>
  <c r="H112" i="20"/>
  <c r="L112" i="20"/>
  <c r="G117" i="20"/>
  <c r="J117" i="20"/>
  <c r="L117" i="20"/>
  <c r="K117" i="20"/>
  <c r="I117" i="20"/>
  <c r="H117" i="20"/>
  <c r="G107" i="20"/>
  <c r="L107" i="20"/>
  <c r="H107" i="20"/>
  <c r="I107" i="20"/>
  <c r="K107" i="20"/>
  <c r="J107" i="20"/>
  <c r="G210" i="20"/>
  <c r="J210" i="20"/>
  <c r="I210" i="20"/>
  <c r="L210" i="20"/>
  <c r="H210" i="20"/>
  <c r="K210" i="20"/>
  <c r="G133" i="20"/>
  <c r="J133" i="20"/>
  <c r="L133" i="20"/>
  <c r="K133" i="20"/>
  <c r="I133" i="20"/>
  <c r="H133" i="20"/>
  <c r="G135" i="20"/>
  <c r="J135" i="20"/>
  <c r="I135" i="20"/>
  <c r="L135" i="20"/>
  <c r="H135" i="20"/>
  <c r="K135" i="20"/>
  <c r="G214" i="20"/>
  <c r="J214" i="20"/>
  <c r="I214" i="20"/>
  <c r="L214" i="20"/>
  <c r="H214" i="20"/>
  <c r="K214" i="20"/>
  <c r="G118" i="20"/>
  <c r="I118" i="20"/>
  <c r="L118" i="20"/>
  <c r="K118" i="20"/>
  <c r="J118" i="20"/>
  <c r="H118" i="20"/>
  <c r="G161" i="20"/>
  <c r="L161" i="20"/>
  <c r="H161" i="20"/>
  <c r="K161" i="20"/>
  <c r="J161" i="20"/>
  <c r="I161" i="20"/>
  <c r="G249" i="20"/>
  <c r="K249" i="20"/>
  <c r="J249" i="20"/>
  <c r="I249" i="20"/>
  <c r="L249" i="20"/>
  <c r="H249" i="20"/>
  <c r="G153" i="20"/>
  <c r="L153" i="20"/>
  <c r="H153" i="20"/>
  <c r="K153" i="20"/>
  <c r="J153" i="20"/>
  <c r="I153" i="20"/>
  <c r="G171" i="20"/>
  <c r="J171" i="20"/>
  <c r="I171" i="20"/>
  <c r="L171" i="20"/>
  <c r="H171" i="20"/>
  <c r="K171" i="20"/>
  <c r="G126" i="20"/>
  <c r="I126" i="20"/>
  <c r="J126" i="20"/>
  <c r="H126" i="20"/>
  <c r="L126" i="20"/>
  <c r="K126" i="20"/>
  <c r="G185" i="20"/>
  <c r="L185" i="20"/>
  <c r="H185" i="20"/>
  <c r="K185" i="20"/>
  <c r="J185" i="20"/>
  <c r="I185" i="20"/>
  <c r="G199" i="20"/>
  <c r="I199" i="20"/>
  <c r="L199" i="20"/>
  <c r="H199" i="20"/>
  <c r="K199" i="20"/>
  <c r="J199" i="20"/>
  <c r="G151" i="20"/>
  <c r="J151" i="20"/>
  <c r="I151" i="20"/>
  <c r="L151" i="20"/>
  <c r="H151" i="20"/>
  <c r="K151" i="20"/>
  <c r="G239" i="20"/>
  <c r="I239" i="20"/>
  <c r="L239" i="20"/>
  <c r="H239" i="20"/>
  <c r="K239" i="20"/>
  <c r="J239" i="20"/>
  <c r="G163" i="20"/>
  <c r="J163" i="20"/>
  <c r="I163" i="20"/>
  <c r="L163" i="20"/>
  <c r="H163" i="20"/>
  <c r="K163" i="20"/>
  <c r="G225" i="20"/>
  <c r="K225" i="20"/>
  <c r="J225" i="20"/>
  <c r="I225" i="20"/>
  <c r="L225" i="20"/>
  <c r="H225" i="20"/>
  <c r="G159" i="20"/>
  <c r="J159" i="20"/>
  <c r="I159" i="20"/>
  <c r="L159" i="20"/>
  <c r="H159" i="20"/>
  <c r="K159" i="20"/>
  <c r="G251" i="20"/>
  <c r="I251" i="20"/>
  <c r="L251" i="20"/>
  <c r="H251" i="20"/>
  <c r="K251" i="20"/>
  <c r="J251" i="20"/>
  <c r="G121" i="20"/>
  <c r="J121" i="20"/>
  <c r="H121" i="20"/>
  <c r="L121" i="20"/>
  <c r="K121" i="20"/>
  <c r="I121" i="20"/>
  <c r="G154" i="20"/>
  <c r="K154" i="20"/>
  <c r="J154" i="20"/>
  <c r="I154" i="20"/>
  <c r="H154" i="20"/>
  <c r="L154" i="20"/>
  <c r="G116" i="20"/>
  <c r="K116" i="20"/>
  <c r="L116" i="20"/>
  <c r="J116" i="20"/>
  <c r="I116" i="20"/>
  <c r="H116" i="20"/>
  <c r="G224" i="20"/>
  <c r="L224" i="20"/>
  <c r="H224" i="20"/>
  <c r="K224" i="20"/>
  <c r="J224" i="20"/>
  <c r="I224" i="20"/>
  <c r="G108" i="20"/>
  <c r="K108" i="20"/>
  <c r="I108" i="20"/>
  <c r="H108" i="20"/>
  <c r="L108" i="20"/>
  <c r="J108" i="20"/>
  <c r="G252" i="20"/>
  <c r="L252" i="20"/>
  <c r="H252" i="20"/>
  <c r="K252" i="20"/>
  <c r="J252" i="20"/>
  <c r="I252" i="20"/>
  <c r="G211" i="20"/>
  <c r="I211" i="20"/>
  <c r="L211" i="20"/>
  <c r="H211" i="20"/>
  <c r="K211" i="20"/>
  <c r="J211" i="20"/>
  <c r="G243" i="20"/>
  <c r="I243" i="20"/>
  <c r="L243" i="20"/>
  <c r="H243" i="20"/>
  <c r="K243" i="20"/>
  <c r="J243" i="20"/>
  <c r="G131" i="20"/>
  <c r="L131" i="20"/>
  <c r="H131" i="20"/>
  <c r="K131" i="20"/>
  <c r="J131" i="20"/>
  <c r="I131" i="20"/>
  <c r="G149" i="20"/>
  <c r="L149" i="20"/>
  <c r="H149" i="20"/>
  <c r="K149" i="20"/>
  <c r="J149" i="20"/>
  <c r="I149" i="20"/>
  <c r="G184" i="20"/>
  <c r="I184" i="20"/>
  <c r="L184" i="20"/>
  <c r="H184" i="20"/>
  <c r="K184" i="20"/>
  <c r="J184" i="20"/>
  <c r="G194" i="20"/>
  <c r="J194" i="20"/>
  <c r="I194" i="20"/>
  <c r="L194" i="20"/>
  <c r="H194" i="20"/>
  <c r="K194" i="20"/>
  <c r="G230" i="20"/>
  <c r="J230" i="20"/>
  <c r="I230" i="20"/>
  <c r="L230" i="20"/>
  <c r="H230" i="20"/>
  <c r="K230" i="20"/>
  <c r="G222" i="20"/>
  <c r="J222" i="20"/>
  <c r="I222" i="20"/>
  <c r="L222" i="20"/>
  <c r="H222" i="20"/>
  <c r="K222" i="20"/>
  <c r="G137" i="20"/>
  <c r="L137" i="20"/>
  <c r="H137" i="20"/>
  <c r="K137" i="20"/>
  <c r="J137" i="20"/>
  <c r="I137" i="20"/>
  <c r="G204" i="20"/>
  <c r="L204" i="20"/>
  <c r="H204" i="20"/>
  <c r="K204" i="20"/>
  <c r="J204" i="20"/>
  <c r="I204" i="20"/>
  <c r="G139" i="20"/>
  <c r="J139" i="20"/>
  <c r="I139" i="20"/>
  <c r="L139" i="20"/>
  <c r="H139" i="20"/>
  <c r="K139" i="20"/>
  <c r="G178" i="20"/>
  <c r="K178" i="20"/>
  <c r="J178" i="20"/>
  <c r="I178" i="20"/>
  <c r="L178" i="20"/>
  <c r="H178" i="20"/>
  <c r="G134" i="20"/>
  <c r="I134" i="20"/>
  <c r="L134" i="20"/>
  <c r="K134" i="20"/>
  <c r="J134" i="20"/>
  <c r="H134" i="20"/>
  <c r="G165" i="20"/>
  <c r="L165" i="20"/>
  <c r="H165" i="20"/>
  <c r="K165" i="20"/>
  <c r="J165" i="20"/>
  <c r="I165" i="20"/>
  <c r="G113" i="20"/>
  <c r="J113" i="20"/>
  <c r="K113" i="20"/>
  <c r="I113" i="20"/>
  <c r="H113" i="20"/>
  <c r="L113" i="20"/>
  <c r="G190" i="20"/>
  <c r="J190" i="20"/>
  <c r="I190" i="20"/>
  <c r="L190" i="20"/>
  <c r="H190" i="20"/>
  <c r="K190" i="20"/>
  <c r="G192" i="20"/>
  <c r="L192" i="20"/>
  <c r="H192" i="20"/>
  <c r="K192" i="20"/>
  <c r="J192" i="20"/>
  <c r="I192" i="20"/>
  <c r="G125" i="20"/>
  <c r="J125" i="20"/>
  <c r="I125" i="20"/>
  <c r="H125" i="20"/>
  <c r="L125" i="20"/>
  <c r="K125" i="20"/>
  <c r="G155" i="20"/>
  <c r="J155" i="20"/>
  <c r="I155" i="20"/>
  <c r="L155" i="20"/>
  <c r="H155" i="20"/>
  <c r="K155" i="20"/>
  <c r="G177" i="20"/>
  <c r="L177" i="20"/>
  <c r="H177" i="20"/>
  <c r="K177" i="20"/>
  <c r="J177" i="20"/>
  <c r="I177" i="20"/>
  <c r="G164" i="20"/>
  <c r="I164" i="20"/>
  <c r="L164" i="20"/>
  <c r="H164" i="20"/>
  <c r="K164" i="20"/>
  <c r="J164" i="20"/>
  <c r="G240" i="20"/>
  <c r="L240" i="20"/>
  <c r="H240" i="20"/>
  <c r="K240" i="20"/>
  <c r="J240" i="20"/>
  <c r="I240" i="20"/>
  <c r="G175" i="20"/>
  <c r="J175" i="20"/>
  <c r="I175" i="20"/>
  <c r="L175" i="20"/>
  <c r="H175" i="20"/>
  <c r="K175" i="20"/>
  <c r="G226" i="20"/>
  <c r="J226" i="20"/>
  <c r="I226" i="20"/>
  <c r="L226" i="20"/>
  <c r="H226" i="20"/>
  <c r="K226" i="20"/>
  <c r="G142" i="20"/>
  <c r="K142" i="20"/>
  <c r="J142" i="20"/>
  <c r="I142" i="20"/>
  <c r="L142" i="20"/>
  <c r="H142" i="20"/>
  <c r="G150" i="20"/>
  <c r="K150" i="20"/>
  <c r="J150" i="20"/>
  <c r="I150" i="20"/>
  <c r="L150" i="20"/>
  <c r="H150" i="20"/>
  <c r="G241" i="20"/>
  <c r="K241" i="20"/>
  <c r="J241" i="20"/>
  <c r="I241" i="20"/>
  <c r="L241" i="20"/>
  <c r="H241" i="20"/>
  <c r="G43" i="20"/>
  <c r="J43" i="20"/>
  <c r="I43" i="20"/>
  <c r="L43" i="20"/>
  <c r="H43" i="20"/>
  <c r="K43" i="20"/>
  <c r="G144" i="20"/>
  <c r="I144" i="20"/>
  <c r="L144" i="20"/>
  <c r="H144" i="20"/>
  <c r="K144" i="20"/>
  <c r="J144" i="20"/>
  <c r="G213" i="20"/>
  <c r="K213" i="20"/>
  <c r="J213" i="20"/>
  <c r="I213" i="20"/>
  <c r="L213" i="20"/>
  <c r="H213" i="20"/>
  <c r="G148" i="20"/>
  <c r="I148" i="20"/>
  <c r="L148" i="20"/>
  <c r="H148" i="20"/>
  <c r="K148" i="20"/>
  <c r="J148" i="20"/>
  <c r="G209" i="20"/>
  <c r="K209" i="20"/>
  <c r="J209" i="20"/>
  <c r="I209" i="20"/>
  <c r="L209" i="20"/>
  <c r="H209" i="20"/>
  <c r="G196" i="20"/>
  <c r="L196" i="20"/>
  <c r="H196" i="20"/>
  <c r="K196" i="20"/>
  <c r="J196" i="20"/>
  <c r="I196" i="20"/>
  <c r="G202" i="20"/>
  <c r="J202" i="20"/>
  <c r="I202" i="20"/>
  <c r="L202" i="20"/>
  <c r="H202" i="20"/>
  <c r="K202" i="20"/>
  <c r="G176" i="20"/>
  <c r="I176" i="20"/>
  <c r="L176" i="20"/>
  <c r="H176" i="20"/>
  <c r="K176" i="20"/>
  <c r="J176" i="20"/>
  <c r="G172" i="20"/>
  <c r="I172" i="20"/>
  <c r="L172" i="20"/>
  <c r="H172" i="20"/>
  <c r="K172" i="20"/>
  <c r="J172" i="20"/>
  <c r="G231" i="20"/>
  <c r="I231" i="20"/>
  <c r="L231" i="20"/>
  <c r="H231" i="20"/>
  <c r="K231" i="20"/>
  <c r="J231" i="20"/>
  <c r="G248" i="20"/>
  <c r="L248" i="20"/>
  <c r="H248" i="20"/>
  <c r="K248" i="20"/>
  <c r="J248" i="20"/>
  <c r="I248" i="20"/>
  <c r="G123" i="20"/>
  <c r="L123" i="20"/>
  <c r="H123" i="20"/>
  <c r="I123" i="20"/>
  <c r="K123" i="20"/>
  <c r="J123" i="20"/>
  <c r="G140" i="20"/>
  <c r="I140" i="20"/>
  <c r="L140" i="20"/>
  <c r="H140" i="20"/>
  <c r="K140" i="20"/>
  <c r="J140" i="20"/>
  <c r="G111" i="20"/>
  <c r="L111" i="20"/>
  <c r="H111" i="20"/>
  <c r="J111" i="20"/>
  <c r="I111" i="20"/>
  <c r="K111" i="20"/>
  <c r="G205" i="20"/>
  <c r="K205" i="20"/>
  <c r="J205" i="20"/>
  <c r="I205" i="20"/>
  <c r="H205" i="20"/>
  <c r="L205" i="20"/>
  <c r="G152" i="20"/>
  <c r="I152" i="20"/>
  <c r="L152" i="20"/>
  <c r="H152" i="20"/>
  <c r="K152" i="20"/>
  <c r="J152" i="20"/>
  <c r="G160" i="20"/>
  <c r="I160" i="20"/>
  <c r="L160" i="20"/>
  <c r="H160" i="20"/>
  <c r="K160" i="20"/>
  <c r="J160" i="20"/>
  <c r="G246" i="20"/>
  <c r="J246" i="20"/>
  <c r="I246" i="20"/>
  <c r="L246" i="20"/>
  <c r="H246" i="20"/>
  <c r="K246" i="20"/>
  <c r="G220" i="20"/>
  <c r="L220" i="20"/>
  <c r="H220" i="20"/>
  <c r="K220" i="20"/>
  <c r="J220" i="20"/>
  <c r="I220" i="20"/>
  <c r="G115" i="20"/>
  <c r="L115" i="20"/>
  <c r="H115" i="20"/>
  <c r="K115" i="20"/>
  <c r="J115" i="20"/>
  <c r="I115" i="20"/>
  <c r="G166" i="20"/>
  <c r="K166" i="20"/>
  <c r="J166" i="20"/>
  <c r="I166" i="20"/>
  <c r="L166" i="20"/>
  <c r="H166" i="20"/>
  <c r="G169" i="20"/>
  <c r="L169" i="20"/>
  <c r="H169" i="20"/>
  <c r="K169" i="20"/>
  <c r="J169" i="20"/>
  <c r="I169" i="20"/>
  <c r="G145" i="20"/>
  <c r="L145" i="20"/>
  <c r="H145" i="20"/>
  <c r="K145" i="20"/>
  <c r="J145" i="20"/>
  <c r="I145" i="20"/>
  <c r="G124" i="20"/>
  <c r="K124" i="20"/>
  <c r="I124" i="20"/>
  <c r="H124" i="20"/>
  <c r="L124" i="20"/>
  <c r="J124" i="20"/>
  <c r="G219" i="20"/>
  <c r="I219" i="20"/>
  <c r="L219" i="20"/>
  <c r="H219" i="20"/>
  <c r="K219" i="20"/>
  <c r="J219" i="20"/>
  <c r="G253" i="20"/>
  <c r="K253" i="20"/>
  <c r="J253" i="20"/>
  <c r="I253" i="20"/>
  <c r="H253" i="20"/>
  <c r="L253" i="20"/>
  <c r="G127" i="20"/>
  <c r="L127" i="20"/>
  <c r="H127" i="20"/>
  <c r="J127" i="20"/>
  <c r="I127" i="20"/>
  <c r="K127" i="20"/>
  <c r="G232" i="20"/>
  <c r="L232" i="20"/>
  <c r="H232" i="20"/>
  <c r="K232" i="20"/>
  <c r="J232" i="20"/>
  <c r="I232" i="20"/>
  <c r="G201" i="20"/>
  <c r="K201" i="20"/>
  <c r="J201" i="20"/>
  <c r="I201" i="20"/>
  <c r="L201" i="20"/>
  <c r="H201" i="20"/>
  <c r="G104" i="20"/>
  <c r="K104" i="20"/>
  <c r="H104" i="20"/>
  <c r="L104" i="20"/>
  <c r="J104" i="20"/>
  <c r="I104" i="20"/>
  <c r="G216" i="20"/>
  <c r="L216" i="20"/>
  <c r="H216" i="20"/>
  <c r="K216" i="20"/>
  <c r="J216" i="20"/>
  <c r="I216" i="20"/>
  <c r="G157" i="20"/>
  <c r="L157" i="20"/>
  <c r="H157" i="20"/>
  <c r="K157" i="20"/>
  <c r="J157" i="20"/>
  <c r="I157" i="20"/>
  <c r="G236" i="20"/>
  <c r="L236" i="20"/>
  <c r="H236" i="20"/>
  <c r="K236" i="20"/>
  <c r="J236" i="20"/>
  <c r="I236" i="20"/>
  <c r="G119" i="20"/>
  <c r="L119" i="20"/>
  <c r="H119" i="20"/>
  <c r="K119" i="20"/>
  <c r="J119" i="20"/>
  <c r="I119" i="20"/>
  <c r="G129" i="20"/>
  <c r="J129" i="20"/>
  <c r="K129" i="20"/>
  <c r="I129" i="20"/>
  <c r="H129" i="20"/>
  <c r="L129" i="20"/>
  <c r="G208" i="20"/>
  <c r="L208" i="20"/>
  <c r="H208" i="20"/>
  <c r="K208" i="20"/>
  <c r="J208" i="20"/>
  <c r="I208" i="20"/>
  <c r="G105" i="20"/>
  <c r="J105" i="20"/>
  <c r="H105" i="20"/>
  <c r="L105" i="20"/>
  <c r="K105" i="20"/>
  <c r="I105" i="20"/>
  <c r="G198" i="20"/>
  <c r="J198" i="20"/>
  <c r="I198" i="20"/>
  <c r="L198" i="20"/>
  <c r="H198" i="20"/>
  <c r="K198" i="20"/>
  <c r="G195" i="20"/>
  <c r="I195" i="20"/>
  <c r="L195" i="20"/>
  <c r="H195" i="20"/>
  <c r="K195" i="20"/>
  <c r="J195" i="20"/>
  <c r="E12" i="4"/>
  <c r="G12" i="4" s="1"/>
  <c r="E11" i="4"/>
  <c r="L11" i="4" s="1"/>
  <c r="G39" i="23"/>
  <c r="L39" i="23"/>
  <c r="H39" i="23"/>
  <c r="K39" i="23"/>
  <c r="I39" i="23"/>
  <c r="J39" i="23"/>
  <c r="G75" i="23"/>
  <c r="I75" i="23"/>
  <c r="L75" i="23"/>
  <c r="H75" i="23"/>
  <c r="K75" i="23"/>
  <c r="J75" i="23"/>
  <c r="G78" i="23"/>
  <c r="J78" i="23"/>
  <c r="I78" i="23"/>
  <c r="L78" i="23"/>
  <c r="H78" i="23"/>
  <c r="K78" i="23"/>
  <c r="G34" i="23"/>
  <c r="I34" i="23"/>
  <c r="L34" i="23"/>
  <c r="H34" i="23"/>
  <c r="J34" i="23"/>
  <c r="K34" i="23"/>
  <c r="G43" i="23"/>
  <c r="L43" i="23"/>
  <c r="H43" i="23"/>
  <c r="K43" i="23"/>
  <c r="J43" i="23"/>
  <c r="I43" i="23"/>
  <c r="G82" i="23"/>
  <c r="J82" i="23"/>
  <c r="I82" i="23"/>
  <c r="L82" i="23"/>
  <c r="H82" i="23"/>
  <c r="K82" i="23"/>
  <c r="G53" i="23"/>
  <c r="J53" i="23"/>
  <c r="I53" i="23"/>
  <c r="L53" i="23"/>
  <c r="H53" i="23"/>
  <c r="K53" i="23"/>
  <c r="G108" i="23"/>
  <c r="L108" i="23"/>
  <c r="H108" i="23"/>
  <c r="K108" i="23"/>
  <c r="J108" i="23"/>
  <c r="I108" i="23"/>
  <c r="G29" i="23"/>
  <c r="J29" i="23"/>
  <c r="I29" i="23"/>
  <c r="K29" i="23"/>
  <c r="L29" i="23"/>
  <c r="H29" i="23"/>
  <c r="G76" i="23"/>
  <c r="L76" i="23"/>
  <c r="H76" i="23"/>
  <c r="K76" i="23"/>
  <c r="J76" i="23"/>
  <c r="I76" i="23"/>
  <c r="I103" i="23"/>
  <c r="G103" i="23"/>
  <c r="L103" i="23"/>
  <c r="H103" i="23"/>
  <c r="K103" i="23"/>
  <c r="J103" i="23"/>
  <c r="G12" i="23"/>
  <c r="K12" i="23"/>
  <c r="H12" i="23"/>
  <c r="J12" i="23"/>
  <c r="L12" i="23"/>
  <c r="I12" i="23"/>
  <c r="G52" i="23"/>
  <c r="K52" i="23"/>
  <c r="L52" i="23"/>
  <c r="J52" i="23"/>
  <c r="H52" i="23"/>
  <c r="I52" i="23"/>
  <c r="G50" i="23"/>
  <c r="I50" i="23"/>
  <c r="L50" i="23"/>
  <c r="H50" i="23"/>
  <c r="J50" i="23"/>
  <c r="K50" i="23"/>
  <c r="G27" i="23"/>
  <c r="L27" i="23"/>
  <c r="H27" i="23"/>
  <c r="K27" i="23"/>
  <c r="I27" i="23"/>
  <c r="J27" i="23"/>
  <c r="G38" i="23"/>
  <c r="I38" i="23"/>
  <c r="J38" i="23"/>
  <c r="L38" i="23"/>
  <c r="H38" i="23"/>
  <c r="K38" i="23"/>
  <c r="G26" i="23"/>
  <c r="I26" i="23"/>
  <c r="J26" i="23"/>
  <c r="L26" i="23"/>
  <c r="H26" i="23"/>
  <c r="K26" i="23"/>
  <c r="G10" i="23"/>
  <c r="I10" i="23"/>
  <c r="L10" i="23"/>
  <c r="H10" i="23"/>
  <c r="J10" i="23"/>
  <c r="K10" i="23"/>
  <c r="G89" i="23"/>
  <c r="K89" i="23"/>
  <c r="J89" i="23"/>
  <c r="I89" i="23"/>
  <c r="H89" i="23"/>
  <c r="L89" i="23"/>
  <c r="G81" i="23"/>
  <c r="K81" i="23"/>
  <c r="J81" i="23"/>
  <c r="I81" i="23"/>
  <c r="L81" i="23"/>
  <c r="H81" i="23"/>
  <c r="G72" i="23"/>
  <c r="L72" i="23"/>
  <c r="H72" i="23"/>
  <c r="K72" i="23"/>
  <c r="J72" i="23"/>
  <c r="I72" i="23"/>
  <c r="G20" i="23"/>
  <c r="K20" i="23"/>
  <c r="J20" i="23"/>
  <c r="H20" i="23"/>
  <c r="I20" i="23"/>
  <c r="L20" i="23"/>
  <c r="G36" i="23"/>
  <c r="K36" i="23"/>
  <c r="H36" i="23"/>
  <c r="J36" i="23"/>
  <c r="L36" i="23"/>
  <c r="I36" i="23"/>
  <c r="G74" i="23"/>
  <c r="J74" i="23"/>
  <c r="I74" i="23"/>
  <c r="L74" i="23"/>
  <c r="H74" i="23"/>
  <c r="K74" i="23"/>
  <c r="G11" i="23"/>
  <c r="L11" i="23"/>
  <c r="H11" i="23"/>
  <c r="K11" i="23"/>
  <c r="J11" i="23"/>
  <c r="I11" i="23"/>
  <c r="G48" i="23"/>
  <c r="K48" i="23"/>
  <c r="J48" i="23"/>
  <c r="H48" i="23"/>
  <c r="I48" i="23"/>
  <c r="L48" i="23"/>
  <c r="G32" i="23"/>
  <c r="K32" i="23"/>
  <c r="J32" i="23"/>
  <c r="L32" i="23"/>
  <c r="I32" i="23"/>
  <c r="H32" i="23"/>
  <c r="G93" i="23"/>
  <c r="K93" i="23"/>
  <c r="J93" i="23"/>
  <c r="I93" i="23"/>
  <c r="L93" i="23"/>
  <c r="H93" i="23"/>
  <c r="G5" i="23"/>
  <c r="J5" i="23"/>
  <c r="K5" i="23"/>
  <c r="I5" i="23"/>
  <c r="L5" i="23"/>
  <c r="H5" i="23"/>
  <c r="G97" i="23"/>
  <c r="K97" i="23"/>
  <c r="J97" i="23"/>
  <c r="I97" i="23"/>
  <c r="L97" i="23"/>
  <c r="H97" i="23"/>
  <c r="G47" i="23"/>
  <c r="L47" i="23"/>
  <c r="H47" i="23"/>
  <c r="I47" i="23"/>
  <c r="K47" i="23"/>
  <c r="J47" i="23"/>
  <c r="G94" i="23"/>
  <c r="J94" i="23"/>
  <c r="I94" i="23"/>
  <c r="L94" i="23"/>
  <c r="H94" i="23"/>
  <c r="K94" i="23"/>
  <c r="G9" i="23"/>
  <c r="J9" i="23"/>
  <c r="K9" i="23"/>
  <c r="I9" i="23"/>
  <c r="L9" i="23"/>
  <c r="H9" i="23"/>
  <c r="G41" i="23"/>
  <c r="J41" i="23"/>
  <c r="K41" i="23"/>
  <c r="I41" i="23"/>
  <c r="L41" i="23"/>
  <c r="H41" i="23"/>
  <c r="G51" i="23"/>
  <c r="L51" i="23"/>
  <c r="H51" i="23"/>
  <c r="K51" i="23"/>
  <c r="J51" i="23"/>
  <c r="I51" i="23"/>
  <c r="G6" i="23"/>
  <c r="I6" i="23"/>
  <c r="L6" i="23"/>
  <c r="H6" i="23"/>
  <c r="K6" i="23"/>
  <c r="J6" i="23"/>
  <c r="G73" i="23"/>
  <c r="K73" i="23"/>
  <c r="J73" i="23"/>
  <c r="I73" i="23"/>
  <c r="H73" i="23"/>
  <c r="L73" i="23"/>
  <c r="G95" i="23"/>
  <c r="I95" i="23"/>
  <c r="L95" i="23"/>
  <c r="H95" i="23"/>
  <c r="K95" i="23"/>
  <c r="J95" i="23"/>
  <c r="G17" i="23"/>
  <c r="J17" i="23"/>
  <c r="I17" i="23"/>
  <c r="K17" i="23"/>
  <c r="L17" i="23"/>
  <c r="H17" i="23"/>
  <c r="G19" i="23"/>
  <c r="L19" i="23"/>
  <c r="H19" i="23"/>
  <c r="I19" i="23"/>
  <c r="K19" i="23"/>
  <c r="J19" i="23"/>
  <c r="G69" i="23"/>
  <c r="K69" i="23"/>
  <c r="J69" i="23"/>
  <c r="I69" i="23"/>
  <c r="H69" i="23"/>
  <c r="L69" i="23"/>
  <c r="G30" i="23"/>
  <c r="I30" i="23"/>
  <c r="L30" i="23"/>
  <c r="H30" i="23"/>
  <c r="K30" i="23"/>
  <c r="J30" i="23"/>
  <c r="G100" i="23"/>
  <c r="L100" i="23"/>
  <c r="H100" i="23"/>
  <c r="K100" i="23"/>
  <c r="J100" i="23"/>
  <c r="I100" i="23"/>
  <c r="G80" i="23"/>
  <c r="L80" i="23"/>
  <c r="H80" i="23"/>
  <c r="K80" i="23"/>
  <c r="J80" i="23"/>
  <c r="I80" i="23"/>
  <c r="G96" i="23"/>
  <c r="L96" i="23"/>
  <c r="H96" i="23"/>
  <c r="K96" i="23"/>
  <c r="J96" i="23"/>
  <c r="I96" i="23"/>
  <c r="G8" i="23"/>
  <c r="K8" i="23"/>
  <c r="H8" i="23"/>
  <c r="J8" i="23"/>
  <c r="L8" i="23"/>
  <c r="I8" i="23"/>
  <c r="G31" i="23"/>
  <c r="L31" i="23"/>
  <c r="H31" i="23"/>
  <c r="I31" i="23"/>
  <c r="K31" i="23"/>
  <c r="J31" i="23"/>
  <c r="G102" i="23"/>
  <c r="J102" i="23"/>
  <c r="I102" i="23"/>
  <c r="L102" i="23"/>
  <c r="H102" i="23"/>
  <c r="K102" i="23"/>
  <c r="G45" i="23"/>
  <c r="J45" i="23"/>
  <c r="I45" i="23"/>
  <c r="L45" i="23"/>
  <c r="H45" i="23"/>
  <c r="K45" i="23"/>
  <c r="G101" i="23"/>
  <c r="K101" i="23"/>
  <c r="J101" i="23"/>
  <c r="I101" i="23"/>
  <c r="H101" i="23"/>
  <c r="L101" i="23"/>
  <c r="G85" i="23"/>
  <c r="K85" i="23"/>
  <c r="J85" i="23"/>
  <c r="I85" i="23"/>
  <c r="H85" i="23"/>
  <c r="L85" i="23"/>
  <c r="G22" i="23"/>
  <c r="I22" i="23"/>
  <c r="L22" i="23"/>
  <c r="H22" i="23"/>
  <c r="J22" i="23"/>
  <c r="K22" i="23"/>
  <c r="G84" i="23"/>
  <c r="L84" i="23"/>
  <c r="H84" i="23"/>
  <c r="K84" i="23"/>
  <c r="J84" i="23"/>
  <c r="I84" i="23"/>
  <c r="G42" i="23"/>
  <c r="I42" i="23"/>
  <c r="L42" i="23"/>
  <c r="H42" i="23"/>
  <c r="J42" i="23"/>
  <c r="K42" i="23"/>
  <c r="G40" i="23"/>
  <c r="K40" i="23"/>
  <c r="L40" i="23"/>
  <c r="J40" i="23"/>
  <c r="I40" i="23"/>
  <c r="H40" i="23"/>
  <c r="G79" i="23"/>
  <c r="I79" i="23"/>
  <c r="L79" i="23"/>
  <c r="H79" i="23"/>
  <c r="K79" i="23"/>
  <c r="J79" i="23"/>
  <c r="G46" i="23"/>
  <c r="I46" i="23"/>
  <c r="L46" i="23"/>
  <c r="H46" i="23"/>
  <c r="J46" i="23"/>
  <c r="K46" i="23"/>
  <c r="G23" i="23"/>
  <c r="L23" i="23"/>
  <c r="H23" i="23"/>
  <c r="K23" i="23"/>
  <c r="J23" i="23"/>
  <c r="I23" i="23"/>
  <c r="G49" i="23"/>
  <c r="J49" i="23"/>
  <c r="K49" i="23"/>
  <c r="I49" i="23"/>
  <c r="L49" i="23"/>
  <c r="H49" i="23"/>
  <c r="G13" i="23"/>
  <c r="J13" i="23"/>
  <c r="I13" i="23"/>
  <c r="L13" i="23"/>
  <c r="H13" i="23"/>
  <c r="K13" i="23"/>
  <c r="I71" i="23"/>
  <c r="L71" i="23"/>
  <c r="H71" i="23"/>
  <c r="K71" i="23"/>
  <c r="G71" i="23"/>
  <c r="J71" i="23"/>
  <c r="G24" i="23"/>
  <c r="K24" i="23"/>
  <c r="H24" i="23"/>
  <c r="J24" i="23"/>
  <c r="L24" i="23"/>
  <c r="I24" i="23"/>
  <c r="G25" i="23"/>
  <c r="J25" i="23"/>
  <c r="I25" i="23"/>
  <c r="L25" i="23"/>
  <c r="H25" i="23"/>
  <c r="K25" i="23"/>
  <c r="G86" i="23"/>
  <c r="J86" i="23"/>
  <c r="I86" i="23"/>
  <c r="L86" i="23"/>
  <c r="H86" i="23"/>
  <c r="K86" i="23"/>
  <c r="G14" i="23"/>
  <c r="I14" i="23"/>
  <c r="J14" i="23"/>
  <c r="L14" i="23"/>
  <c r="H14" i="23"/>
  <c r="K14" i="23"/>
  <c r="G88" i="23"/>
  <c r="L88" i="23"/>
  <c r="H88" i="23"/>
  <c r="K88" i="23"/>
  <c r="J88" i="23"/>
  <c r="I88" i="23"/>
  <c r="G44" i="23"/>
  <c r="K44" i="23"/>
  <c r="L44" i="23"/>
  <c r="J44" i="23"/>
  <c r="H44" i="23"/>
  <c r="I44" i="23"/>
  <c r="G83" i="23"/>
  <c r="I83" i="23"/>
  <c r="L83" i="23"/>
  <c r="H83" i="23"/>
  <c r="K83" i="23"/>
  <c r="J83" i="23"/>
  <c r="G87" i="23"/>
  <c r="I87" i="23"/>
  <c r="L87" i="23"/>
  <c r="H87" i="23"/>
  <c r="K87" i="23"/>
  <c r="J87" i="23"/>
  <c r="G90" i="23"/>
  <c r="J90" i="23"/>
  <c r="I90" i="23"/>
  <c r="L90" i="23"/>
  <c r="H90" i="23"/>
  <c r="K90" i="23"/>
  <c r="G15" i="23"/>
  <c r="L15" i="23"/>
  <c r="H15" i="23"/>
  <c r="K15" i="23"/>
  <c r="I15" i="23"/>
  <c r="J15" i="23"/>
  <c r="G54" i="23"/>
  <c r="I54" i="23"/>
  <c r="L54" i="23"/>
  <c r="H54" i="23"/>
  <c r="J54" i="23"/>
  <c r="K54" i="23"/>
  <c r="G70" i="23"/>
  <c r="J70" i="23"/>
  <c r="I70" i="23"/>
  <c r="L70" i="23"/>
  <c r="H70" i="23"/>
  <c r="K70" i="23"/>
  <c r="G21" i="23"/>
  <c r="J21" i="23"/>
  <c r="K21" i="23"/>
  <c r="I21" i="23"/>
  <c r="L21" i="23"/>
  <c r="H21" i="23"/>
  <c r="G77" i="23"/>
  <c r="K77" i="23"/>
  <c r="J77" i="23"/>
  <c r="I77" i="23"/>
  <c r="L77" i="23"/>
  <c r="H77" i="23"/>
  <c r="G28" i="23"/>
  <c r="K28" i="23"/>
  <c r="L28" i="23"/>
  <c r="J28" i="23"/>
  <c r="I28" i="23"/>
  <c r="H28" i="23"/>
  <c r="G91" i="23"/>
  <c r="I91" i="23"/>
  <c r="L91" i="23"/>
  <c r="H91" i="23"/>
  <c r="K91" i="23"/>
  <c r="J91" i="23"/>
  <c r="G92" i="23"/>
  <c r="L92" i="23"/>
  <c r="H92" i="23"/>
  <c r="K92" i="23"/>
  <c r="J92" i="23"/>
  <c r="I92" i="23"/>
  <c r="G99" i="23"/>
  <c r="I99" i="23"/>
  <c r="L99" i="23"/>
  <c r="H99" i="23"/>
  <c r="K99" i="23"/>
  <c r="J99" i="23"/>
  <c r="G35" i="23"/>
  <c r="L35" i="23"/>
  <c r="H35" i="23"/>
  <c r="K35" i="23"/>
  <c r="J35" i="23"/>
  <c r="I35" i="23"/>
  <c r="G98" i="23"/>
  <c r="J98" i="23"/>
  <c r="I98" i="23"/>
  <c r="L98" i="23"/>
  <c r="H98" i="23"/>
  <c r="K98" i="23"/>
  <c r="L7" i="23"/>
  <c r="H7" i="23"/>
  <c r="K7" i="23"/>
  <c r="I7" i="23"/>
  <c r="J7" i="23"/>
  <c r="G7" i="23"/>
  <c r="G37" i="23"/>
  <c r="J37" i="23"/>
  <c r="I37" i="23"/>
  <c r="L37" i="23"/>
  <c r="H37" i="23"/>
  <c r="K37" i="23"/>
  <c r="G16" i="23"/>
  <c r="K16" i="23"/>
  <c r="L16" i="23"/>
  <c r="J16" i="23"/>
  <c r="I16" i="23"/>
  <c r="H16" i="23"/>
  <c r="G18" i="23"/>
  <c r="I18" i="23"/>
  <c r="L18" i="23"/>
  <c r="H18" i="23"/>
  <c r="K18" i="23"/>
  <c r="J18" i="23"/>
  <c r="G33" i="23"/>
  <c r="J33" i="23"/>
  <c r="K33" i="23"/>
  <c r="I33" i="23"/>
  <c r="L33" i="23"/>
  <c r="H33" i="23"/>
  <c r="G23" i="4"/>
  <c r="K23" i="4"/>
  <c r="L23" i="4"/>
  <c r="J23" i="4"/>
  <c r="I23" i="4"/>
  <c r="H23" i="4"/>
  <c r="G96" i="4"/>
  <c r="K96" i="4"/>
  <c r="L96" i="4"/>
  <c r="J96" i="4"/>
  <c r="H96" i="4"/>
  <c r="I96" i="4"/>
  <c r="G67" i="4"/>
  <c r="K67" i="4"/>
  <c r="L67" i="4"/>
  <c r="J67" i="4"/>
  <c r="H67" i="4"/>
  <c r="I67" i="4"/>
  <c r="G38" i="4"/>
  <c r="L38" i="4"/>
  <c r="K38" i="4"/>
  <c r="J38" i="4"/>
  <c r="I38" i="4"/>
  <c r="H38" i="4"/>
  <c r="G82" i="4"/>
  <c r="L82" i="4"/>
  <c r="K82" i="4"/>
  <c r="J82" i="4"/>
  <c r="I82" i="4"/>
  <c r="H82" i="4"/>
  <c r="G18" i="4"/>
  <c r="L18" i="4"/>
  <c r="J18" i="4"/>
  <c r="K18" i="4"/>
  <c r="I18" i="4"/>
  <c r="H18" i="4"/>
  <c r="G75" i="4"/>
  <c r="K75" i="4"/>
  <c r="L75" i="4"/>
  <c r="J75" i="4"/>
  <c r="I75" i="4"/>
  <c r="H75" i="4"/>
  <c r="G46" i="4"/>
  <c r="L46" i="4"/>
  <c r="K46" i="4"/>
  <c r="J46" i="4"/>
  <c r="I46" i="4"/>
  <c r="H46" i="4"/>
  <c r="G37" i="4"/>
  <c r="L37" i="4"/>
  <c r="K37" i="4"/>
  <c r="H37" i="4"/>
  <c r="I37" i="4"/>
  <c r="J37" i="4"/>
  <c r="G17" i="4"/>
  <c r="L17" i="4"/>
  <c r="K17" i="4"/>
  <c r="J17" i="4"/>
  <c r="H17" i="4"/>
  <c r="I17" i="4"/>
  <c r="G25" i="4"/>
  <c r="L25" i="4"/>
  <c r="K25" i="4"/>
  <c r="J25" i="4"/>
  <c r="I25" i="4"/>
  <c r="H25" i="4"/>
  <c r="G36" i="4"/>
  <c r="K36" i="4"/>
  <c r="L36" i="4"/>
  <c r="J36" i="4"/>
  <c r="H36" i="4"/>
  <c r="I36" i="4"/>
  <c r="G71" i="4"/>
  <c r="K71" i="4"/>
  <c r="L71" i="4"/>
  <c r="J71" i="4"/>
  <c r="I71" i="4"/>
  <c r="H71" i="4"/>
  <c r="G7" i="4"/>
  <c r="K7" i="4"/>
  <c r="L7" i="4"/>
  <c r="J7" i="4"/>
  <c r="I7" i="4"/>
  <c r="H7" i="4"/>
  <c r="G42" i="4"/>
  <c r="L42" i="4"/>
  <c r="J42" i="4"/>
  <c r="K42" i="4"/>
  <c r="I42" i="4"/>
  <c r="H42" i="4"/>
  <c r="G80" i="4"/>
  <c r="L80" i="4"/>
  <c r="K80" i="4"/>
  <c r="J80" i="4"/>
  <c r="H80" i="4"/>
  <c r="I80" i="4"/>
  <c r="G16" i="4"/>
  <c r="L16" i="4"/>
  <c r="J16" i="4"/>
  <c r="K16" i="4"/>
  <c r="H16" i="4"/>
  <c r="I16" i="4"/>
  <c r="G51" i="4"/>
  <c r="K51" i="4"/>
  <c r="L51" i="4"/>
  <c r="J51" i="4"/>
  <c r="I51" i="4"/>
  <c r="H51" i="4"/>
  <c r="G86" i="4"/>
  <c r="L86" i="4"/>
  <c r="K86" i="4"/>
  <c r="J86" i="4"/>
  <c r="I86" i="4"/>
  <c r="H86" i="4"/>
  <c r="G22" i="4"/>
  <c r="L22" i="4"/>
  <c r="K22" i="4"/>
  <c r="J22" i="4"/>
  <c r="I22" i="4"/>
  <c r="H22" i="4"/>
  <c r="G60" i="4"/>
  <c r="K60" i="4"/>
  <c r="L60" i="4"/>
  <c r="J60" i="4"/>
  <c r="H60" i="4"/>
  <c r="I60" i="4"/>
  <c r="G95" i="4"/>
  <c r="L95" i="4"/>
  <c r="J95" i="4"/>
  <c r="I95" i="4"/>
  <c r="H95" i="4"/>
  <c r="K95" i="4"/>
  <c r="G31" i="4"/>
  <c r="K31" i="4"/>
  <c r="L31" i="4"/>
  <c r="J31" i="4"/>
  <c r="I31" i="4"/>
  <c r="H31" i="4"/>
  <c r="G66" i="4"/>
  <c r="L66" i="4"/>
  <c r="K66" i="4"/>
  <c r="J66" i="4"/>
  <c r="I66" i="4"/>
  <c r="H66" i="4"/>
  <c r="G88" i="4"/>
  <c r="L88" i="4"/>
  <c r="K88" i="4"/>
  <c r="J88" i="4"/>
  <c r="H88" i="4"/>
  <c r="I88" i="4"/>
  <c r="G24" i="4"/>
  <c r="L24" i="4"/>
  <c r="K24" i="4"/>
  <c r="J24" i="4"/>
  <c r="H24" i="4"/>
  <c r="I24" i="4"/>
  <c r="G59" i="4"/>
  <c r="K59" i="4"/>
  <c r="L59" i="4"/>
  <c r="J59" i="4"/>
  <c r="I59" i="4"/>
  <c r="H59" i="4"/>
  <c r="G94" i="4"/>
  <c r="L94" i="4"/>
  <c r="K94" i="4"/>
  <c r="J94" i="4"/>
  <c r="I94" i="4"/>
  <c r="H94" i="4"/>
  <c r="G30" i="4"/>
  <c r="L30" i="4"/>
  <c r="K30" i="4"/>
  <c r="J30" i="4"/>
  <c r="I30" i="4"/>
  <c r="H30" i="4"/>
  <c r="G21" i="4"/>
  <c r="L21" i="4"/>
  <c r="K21" i="4"/>
  <c r="J21" i="4"/>
  <c r="H21" i="4"/>
  <c r="I21" i="4"/>
  <c r="G65" i="4"/>
  <c r="L65" i="4"/>
  <c r="K65" i="4"/>
  <c r="H65" i="4"/>
  <c r="J65" i="4"/>
  <c r="I65" i="4"/>
  <c r="G93" i="4"/>
  <c r="L93" i="4"/>
  <c r="K93" i="4"/>
  <c r="J93" i="4"/>
  <c r="H93" i="4"/>
  <c r="I93" i="4"/>
  <c r="G29" i="4"/>
  <c r="L29" i="4"/>
  <c r="K29" i="4"/>
  <c r="J29" i="4"/>
  <c r="H29" i="4"/>
  <c r="I29" i="4"/>
  <c r="G73" i="4"/>
  <c r="L73" i="4"/>
  <c r="K73" i="4"/>
  <c r="J73" i="4"/>
  <c r="I73" i="4"/>
  <c r="H73" i="4"/>
  <c r="G181" i="4"/>
  <c r="L181" i="4"/>
  <c r="K181" i="4"/>
  <c r="J181" i="4"/>
  <c r="H181" i="4"/>
  <c r="I181" i="4"/>
  <c r="G52" i="4"/>
  <c r="K52" i="4"/>
  <c r="L52" i="4"/>
  <c r="J52" i="4"/>
  <c r="H52" i="4"/>
  <c r="I52" i="4"/>
  <c r="G58" i="4"/>
  <c r="L58" i="4"/>
  <c r="K58" i="4"/>
  <c r="J58" i="4"/>
  <c r="I58" i="4"/>
  <c r="H58" i="4"/>
  <c r="G32" i="4"/>
  <c r="L32" i="4"/>
  <c r="J32" i="4"/>
  <c r="H32" i="4"/>
  <c r="I32" i="4"/>
  <c r="K32" i="4"/>
  <c r="G102" i="4"/>
  <c r="L102" i="4"/>
  <c r="K102" i="4"/>
  <c r="J102" i="4"/>
  <c r="I102" i="4"/>
  <c r="H102" i="4"/>
  <c r="G76" i="4"/>
  <c r="K76" i="4"/>
  <c r="L76" i="4"/>
  <c r="J76" i="4"/>
  <c r="H76" i="4"/>
  <c r="I76" i="4"/>
  <c r="G47" i="4"/>
  <c r="K47" i="4"/>
  <c r="L47" i="4"/>
  <c r="J47" i="4"/>
  <c r="I47" i="4"/>
  <c r="H47" i="4"/>
  <c r="G40" i="4"/>
  <c r="L40" i="4"/>
  <c r="K40" i="4"/>
  <c r="J40" i="4"/>
  <c r="H40" i="4"/>
  <c r="I40" i="4"/>
  <c r="K11" i="4"/>
  <c r="I11" i="4"/>
  <c r="G97" i="4"/>
  <c r="L97" i="4"/>
  <c r="K97" i="4"/>
  <c r="H97" i="4"/>
  <c r="J97" i="4"/>
  <c r="I97" i="4"/>
  <c r="G81" i="4"/>
  <c r="L81" i="4"/>
  <c r="K81" i="4"/>
  <c r="H81" i="4"/>
  <c r="J81" i="4"/>
  <c r="I81" i="4"/>
  <c r="G45" i="4"/>
  <c r="L45" i="4"/>
  <c r="K45" i="4"/>
  <c r="J45" i="4"/>
  <c r="H45" i="4"/>
  <c r="I45" i="4"/>
  <c r="G41" i="4"/>
  <c r="L41" i="4"/>
  <c r="K41" i="4"/>
  <c r="J41" i="4"/>
  <c r="I41" i="4"/>
  <c r="H41" i="4"/>
  <c r="G84" i="4"/>
  <c r="K84" i="4"/>
  <c r="L84" i="4"/>
  <c r="J84" i="4"/>
  <c r="H84" i="4"/>
  <c r="I84" i="4"/>
  <c r="G20" i="4"/>
  <c r="K20" i="4"/>
  <c r="J20" i="4"/>
  <c r="L20" i="4"/>
  <c r="H20" i="4"/>
  <c r="I20" i="4"/>
  <c r="G55" i="4"/>
  <c r="K55" i="4"/>
  <c r="L55" i="4"/>
  <c r="J55" i="4"/>
  <c r="I55" i="4"/>
  <c r="H55" i="4"/>
  <c r="G90" i="4"/>
  <c r="L90" i="4"/>
  <c r="J90" i="4"/>
  <c r="K90" i="4"/>
  <c r="I90" i="4"/>
  <c r="H90" i="4"/>
  <c r="G26" i="4"/>
  <c r="L26" i="4"/>
  <c r="J26" i="4"/>
  <c r="K26" i="4"/>
  <c r="I26" i="4"/>
  <c r="H26" i="4"/>
  <c r="G64" i="4"/>
  <c r="L64" i="4"/>
  <c r="K64" i="4"/>
  <c r="J64" i="4"/>
  <c r="H64" i="4"/>
  <c r="I64" i="4"/>
  <c r="G99" i="4"/>
  <c r="L99" i="4"/>
  <c r="K99" i="4"/>
  <c r="J99" i="4"/>
  <c r="I99" i="4"/>
  <c r="H99" i="4"/>
  <c r="G35" i="4"/>
  <c r="K35" i="4"/>
  <c r="L35" i="4"/>
  <c r="J35" i="4"/>
  <c r="I35" i="4"/>
  <c r="H35" i="4"/>
  <c r="G70" i="4"/>
  <c r="L70" i="4"/>
  <c r="K70" i="4"/>
  <c r="J70" i="4"/>
  <c r="I70" i="4"/>
  <c r="H70" i="4"/>
  <c r="G6" i="4"/>
  <c r="L6" i="4"/>
  <c r="K6" i="4"/>
  <c r="J6" i="4"/>
  <c r="I6" i="4"/>
  <c r="H6" i="4"/>
  <c r="G44" i="4"/>
  <c r="K44" i="4"/>
  <c r="L44" i="4"/>
  <c r="J44" i="4"/>
  <c r="H44" i="4"/>
  <c r="I44" i="4"/>
  <c r="G79" i="4"/>
  <c r="K79" i="4"/>
  <c r="L79" i="4"/>
  <c r="J79" i="4"/>
  <c r="I79" i="4"/>
  <c r="H79" i="4"/>
  <c r="G15" i="4"/>
  <c r="K15" i="4"/>
  <c r="L15" i="4"/>
  <c r="J15" i="4"/>
  <c r="I15" i="4"/>
  <c r="H15" i="4"/>
  <c r="G50" i="4"/>
  <c r="L50" i="4"/>
  <c r="K50" i="4"/>
  <c r="J50" i="4"/>
  <c r="I50" i="4"/>
  <c r="H50" i="4"/>
  <c r="G72" i="4"/>
  <c r="L72" i="4"/>
  <c r="K72" i="4"/>
  <c r="J72" i="4"/>
  <c r="H72" i="4"/>
  <c r="I72" i="4"/>
  <c r="G8" i="4"/>
  <c r="L8" i="4"/>
  <c r="K8" i="4"/>
  <c r="J8" i="4"/>
  <c r="I8" i="4"/>
  <c r="H8" i="4"/>
  <c r="G43" i="4"/>
  <c r="K43" i="4"/>
  <c r="L43" i="4"/>
  <c r="J43" i="4"/>
  <c r="I43" i="4"/>
  <c r="H43" i="4"/>
  <c r="G78" i="4"/>
  <c r="L78" i="4"/>
  <c r="K78" i="4"/>
  <c r="J78" i="4"/>
  <c r="I78" i="4"/>
  <c r="H78" i="4"/>
  <c r="G14" i="4"/>
  <c r="L14" i="4"/>
  <c r="J14" i="4"/>
  <c r="K14" i="4"/>
  <c r="I14" i="4"/>
  <c r="H14" i="4"/>
  <c r="G69" i="4"/>
  <c r="L69" i="4"/>
  <c r="K69" i="4"/>
  <c r="H69" i="4"/>
  <c r="I69" i="4"/>
  <c r="J69" i="4"/>
  <c r="G5" i="4"/>
  <c r="L5" i="4"/>
  <c r="I5" i="4"/>
  <c r="K5" i="4"/>
  <c r="H5" i="4"/>
  <c r="J5" i="4"/>
  <c r="G49" i="4"/>
  <c r="L49" i="4"/>
  <c r="K49" i="4"/>
  <c r="H49" i="4"/>
  <c r="J49" i="4"/>
  <c r="I49" i="4"/>
  <c r="G77" i="4"/>
  <c r="L77" i="4"/>
  <c r="K77" i="4"/>
  <c r="J77" i="4"/>
  <c r="H77" i="4"/>
  <c r="I77" i="4"/>
  <c r="G13" i="4"/>
  <c r="L13" i="4"/>
  <c r="K13" i="4"/>
  <c r="J13" i="4"/>
  <c r="I13" i="4"/>
  <c r="H13" i="4"/>
  <c r="G85" i="4"/>
  <c r="L85" i="4"/>
  <c r="K85" i="4"/>
  <c r="H85" i="4"/>
  <c r="I85" i="4"/>
  <c r="J85" i="4"/>
  <c r="G87" i="4"/>
  <c r="K87" i="4"/>
  <c r="L87" i="4"/>
  <c r="J87" i="4"/>
  <c r="I87" i="4"/>
  <c r="H87" i="4"/>
  <c r="G68" i="4"/>
  <c r="K68" i="4"/>
  <c r="J68" i="4"/>
  <c r="H68" i="4"/>
  <c r="L68" i="4"/>
  <c r="I68" i="4"/>
  <c r="G103" i="4"/>
  <c r="L103" i="4"/>
  <c r="K103" i="4"/>
  <c r="J103" i="4"/>
  <c r="I103" i="4"/>
  <c r="H103" i="4"/>
  <c r="G39" i="4"/>
  <c r="K39" i="4"/>
  <c r="L39" i="4"/>
  <c r="J39" i="4"/>
  <c r="I39" i="4"/>
  <c r="H39" i="4"/>
  <c r="G74" i="4"/>
  <c r="L74" i="4"/>
  <c r="J74" i="4"/>
  <c r="I74" i="4"/>
  <c r="K74" i="4"/>
  <c r="H74" i="4"/>
  <c r="G10" i="4"/>
  <c r="L10" i="4"/>
  <c r="J10" i="4"/>
  <c r="I10" i="4"/>
  <c r="H10" i="4"/>
  <c r="K10" i="4"/>
  <c r="G48" i="4"/>
  <c r="L48" i="4"/>
  <c r="K48" i="4"/>
  <c r="J48" i="4"/>
  <c r="H48" i="4"/>
  <c r="I48" i="4"/>
  <c r="G83" i="4"/>
  <c r="K83" i="4"/>
  <c r="L83" i="4"/>
  <c r="J83" i="4"/>
  <c r="I83" i="4"/>
  <c r="H83" i="4"/>
  <c r="G19" i="4"/>
  <c r="K19" i="4"/>
  <c r="L19" i="4"/>
  <c r="J19" i="4"/>
  <c r="H19" i="4"/>
  <c r="I19" i="4"/>
  <c r="G54" i="4"/>
  <c r="L54" i="4"/>
  <c r="K54" i="4"/>
  <c r="J54" i="4"/>
  <c r="I54" i="4"/>
  <c r="H54" i="4"/>
  <c r="G92" i="4"/>
  <c r="K92" i="4"/>
  <c r="L92" i="4"/>
  <c r="J92" i="4"/>
  <c r="H92" i="4"/>
  <c r="I92" i="4"/>
  <c r="G28" i="4"/>
  <c r="K28" i="4"/>
  <c r="L28" i="4"/>
  <c r="J28" i="4"/>
  <c r="H28" i="4"/>
  <c r="I28" i="4"/>
  <c r="G63" i="4"/>
  <c r="K63" i="4"/>
  <c r="L63" i="4"/>
  <c r="J63" i="4"/>
  <c r="I63" i="4"/>
  <c r="H63" i="4"/>
  <c r="G98" i="4"/>
  <c r="L98" i="4"/>
  <c r="K98" i="4"/>
  <c r="J98" i="4"/>
  <c r="I98" i="4"/>
  <c r="H98" i="4"/>
  <c r="G34" i="4"/>
  <c r="L34" i="4"/>
  <c r="K34" i="4"/>
  <c r="J34" i="4"/>
  <c r="I34" i="4"/>
  <c r="H34" i="4"/>
  <c r="G56" i="4"/>
  <c r="L56" i="4"/>
  <c r="K56" i="4"/>
  <c r="J56" i="4"/>
  <c r="H56" i="4"/>
  <c r="I56" i="4"/>
  <c r="G91" i="4"/>
  <c r="K91" i="4"/>
  <c r="L91" i="4"/>
  <c r="J91" i="4"/>
  <c r="I91" i="4"/>
  <c r="H91" i="4"/>
  <c r="G27" i="4"/>
  <c r="K27" i="4"/>
  <c r="L27" i="4"/>
  <c r="J27" i="4"/>
  <c r="I27" i="4"/>
  <c r="H27" i="4"/>
  <c r="G62" i="4"/>
  <c r="L62" i="4"/>
  <c r="K62" i="4"/>
  <c r="J62" i="4"/>
  <c r="I62" i="4"/>
  <c r="H62" i="4"/>
  <c r="G100" i="4"/>
  <c r="K100" i="4"/>
  <c r="L100" i="4"/>
  <c r="J100" i="4"/>
  <c r="H100" i="4"/>
  <c r="I100" i="4"/>
  <c r="G53" i="4"/>
  <c r="L53" i="4"/>
  <c r="H53" i="4"/>
  <c r="K53" i="4"/>
  <c r="I53" i="4"/>
  <c r="J53" i="4"/>
  <c r="G101" i="4"/>
  <c r="L101" i="4"/>
  <c r="K101" i="4"/>
  <c r="H101" i="4"/>
  <c r="J101" i="4"/>
  <c r="I101" i="4"/>
  <c r="G33" i="4"/>
  <c r="L33" i="4"/>
  <c r="K33" i="4"/>
  <c r="H33" i="4"/>
  <c r="J33" i="4"/>
  <c r="I33" i="4"/>
  <c r="G61" i="4"/>
  <c r="L61" i="4"/>
  <c r="K61" i="4"/>
  <c r="I61" i="4"/>
  <c r="J61" i="4"/>
  <c r="H61" i="4"/>
  <c r="G57" i="4"/>
  <c r="L57" i="4"/>
  <c r="K57" i="4"/>
  <c r="J57" i="4"/>
  <c r="I57" i="4"/>
  <c r="H57" i="4"/>
  <c r="G89" i="4"/>
  <c r="L89" i="4"/>
  <c r="K89" i="4"/>
  <c r="J89" i="4"/>
  <c r="I89" i="4"/>
  <c r="H89" i="4"/>
  <c r="G9" i="4"/>
  <c r="L9" i="4"/>
  <c r="K9" i="4"/>
  <c r="J9" i="4"/>
  <c r="I9" i="4"/>
  <c r="H9" i="4"/>
  <c r="C3" i="21"/>
  <c r="D5" i="43" s="1"/>
  <c r="C3" i="23"/>
  <c r="D3" i="43" s="1"/>
  <c r="E126" i="23"/>
  <c r="E233" i="23"/>
  <c r="E174" i="23"/>
  <c r="E198" i="23"/>
  <c r="E227" i="23"/>
  <c r="E187" i="23"/>
  <c r="E156" i="23"/>
  <c r="E164" i="23"/>
  <c r="E143" i="23"/>
  <c r="E228" i="23"/>
  <c r="E131" i="23"/>
  <c r="E113" i="23"/>
  <c r="E157" i="23"/>
  <c r="E223" i="23"/>
  <c r="E140" i="23"/>
  <c r="E226" i="23"/>
  <c r="E218" i="23"/>
  <c r="E229" i="23"/>
  <c r="E147" i="23"/>
  <c r="E134" i="23"/>
  <c r="E123" i="23"/>
  <c r="E216" i="23"/>
  <c r="E247" i="23"/>
  <c r="E139" i="23"/>
  <c r="E253" i="23"/>
  <c r="E243" i="23"/>
  <c r="E119" i="23"/>
  <c r="E110" i="23"/>
  <c r="E137" i="23"/>
  <c r="E241" i="23"/>
  <c r="E133" i="23"/>
  <c r="E109" i="23"/>
  <c r="E246" i="23"/>
  <c r="E138" i="23"/>
  <c r="E214" i="23"/>
  <c r="E202" i="23"/>
  <c r="E251" i="23"/>
  <c r="E140" i="21"/>
  <c r="E231" i="21"/>
  <c r="E207" i="21"/>
  <c r="E223" i="21"/>
  <c r="E107" i="21"/>
  <c r="E226" i="21"/>
  <c r="E217" i="21"/>
  <c r="E189" i="21"/>
  <c r="E214" i="21"/>
  <c r="E188" i="21"/>
  <c r="E216" i="21"/>
  <c r="E180" i="21"/>
  <c r="E175" i="21"/>
  <c r="E183" i="21"/>
  <c r="E139" i="21"/>
  <c r="E234" i="21"/>
  <c r="E244" i="21"/>
  <c r="E128" i="21"/>
  <c r="E213" i="21"/>
  <c r="E161" i="21"/>
  <c r="E172" i="21"/>
  <c r="E193" i="21"/>
  <c r="E203" i="21"/>
  <c r="E227" i="21"/>
  <c r="E133" i="21"/>
  <c r="E112" i="21"/>
  <c r="E144" i="21"/>
  <c r="E117" i="21"/>
  <c r="E118" i="21"/>
  <c r="E247" i="21"/>
  <c r="E116" i="21"/>
  <c r="E113" i="21"/>
  <c r="E195" i="21"/>
  <c r="E229" i="21"/>
  <c r="E178" i="21"/>
  <c r="E132" i="21"/>
  <c r="E137" i="21"/>
  <c r="E154" i="21"/>
  <c r="E204" i="4"/>
  <c r="E189" i="4"/>
  <c r="E247" i="4"/>
  <c r="E167" i="4"/>
  <c r="E211" i="4"/>
  <c r="E245" i="4"/>
  <c r="E110" i="4"/>
  <c r="E125" i="4"/>
  <c r="E120" i="4"/>
  <c r="E186" i="4"/>
  <c r="E225" i="4"/>
  <c r="E177" i="4"/>
  <c r="E229" i="4"/>
  <c r="E231" i="4"/>
  <c r="E127" i="4"/>
  <c r="E244" i="4"/>
  <c r="E106" i="4"/>
  <c r="E121" i="4"/>
  <c r="E116" i="4"/>
  <c r="E235" i="4"/>
  <c r="E192" i="4"/>
  <c r="E205" i="4"/>
  <c r="E184" i="4"/>
  <c r="E111" i="4"/>
  <c r="E150" i="4"/>
  <c r="E149" i="4"/>
  <c r="E144" i="4"/>
  <c r="E218" i="4"/>
  <c r="E236" i="4"/>
  <c r="E246" i="4"/>
  <c r="E191" i="4"/>
  <c r="E155" i="4"/>
  <c r="E130" i="4"/>
  <c r="E145" i="4"/>
  <c r="E156" i="4"/>
  <c r="E190" i="4"/>
  <c r="E226" i="4"/>
  <c r="E4" i="21"/>
  <c r="B3" i="21"/>
  <c r="N62" i="21" s="1"/>
  <c r="E142" i="23"/>
  <c r="E169" i="23"/>
  <c r="E232" i="23"/>
  <c r="E129" i="23"/>
  <c r="E235" i="23"/>
  <c r="E128" i="23"/>
  <c r="E130" i="23"/>
  <c r="E151" i="23"/>
  <c r="E177" i="23"/>
  <c r="E209" i="23"/>
  <c r="E190" i="23"/>
  <c r="E176" i="23"/>
  <c r="E136" i="23"/>
  <c r="E239" i="23"/>
  <c r="E207" i="23"/>
  <c r="E189" i="23"/>
  <c r="E197" i="23"/>
  <c r="E196" i="23"/>
  <c r="E185" i="23"/>
  <c r="E149" i="23"/>
  <c r="E206" i="23"/>
  <c r="E194" i="23"/>
  <c r="E210" i="23"/>
  <c r="E215" i="23"/>
  <c r="E203" i="23"/>
  <c r="E221" i="23"/>
  <c r="E105" i="23"/>
  <c r="E217" i="23"/>
  <c r="E125" i="23"/>
  <c r="E117" i="23"/>
  <c r="E236" i="23"/>
  <c r="E160" i="23"/>
  <c r="E199" i="23"/>
  <c r="E173" i="23"/>
  <c r="E170" i="23"/>
  <c r="E213" i="23"/>
  <c r="E151" i="21"/>
  <c r="E248" i="21"/>
  <c r="E143" i="21"/>
  <c r="E119" i="21"/>
  <c r="E208" i="21"/>
  <c r="E249" i="21"/>
  <c r="E197" i="21"/>
  <c r="E149" i="21"/>
  <c r="E182" i="21"/>
  <c r="E176" i="21"/>
  <c r="E165" i="21"/>
  <c r="E184" i="21"/>
  <c r="E155" i="21"/>
  <c r="E157" i="21"/>
  <c r="E163" i="21"/>
  <c r="E186" i="21"/>
  <c r="E210" i="21"/>
  <c r="E181" i="21"/>
  <c r="E174" i="21"/>
  <c r="E108" i="21"/>
  <c r="E192" i="21"/>
  <c r="E220" i="21"/>
  <c r="E219" i="21"/>
  <c r="E147" i="21"/>
  <c r="E162" i="21"/>
  <c r="E228" i="21"/>
  <c r="E126" i="21"/>
  <c r="E224" i="21"/>
  <c r="E196" i="21"/>
  <c r="E129" i="21"/>
  <c r="E179" i="21"/>
  <c r="E237" i="21"/>
  <c r="E146" i="21"/>
  <c r="E246" i="21"/>
  <c r="E142" i="21"/>
  <c r="E110" i="21"/>
  <c r="E114" i="21"/>
  <c r="E216" i="4"/>
  <c r="E172" i="4"/>
  <c r="E171" i="4"/>
  <c r="E199" i="4"/>
  <c r="E143" i="4"/>
  <c r="E158" i="4"/>
  <c r="E222" i="4"/>
  <c r="E109" i="4"/>
  <c r="E104" i="4"/>
  <c r="E240" i="4"/>
  <c r="E174" i="4"/>
  <c r="E209" i="4"/>
  <c r="E238" i="4"/>
  <c r="E207" i="4"/>
  <c r="E147" i="4"/>
  <c r="E154" i="4"/>
  <c r="E221" i="4"/>
  <c r="E105" i="4"/>
  <c r="E182" i="4"/>
  <c r="E237" i="4"/>
  <c r="E165" i="4"/>
  <c r="E228" i="4"/>
  <c r="E187" i="4"/>
  <c r="E115" i="4"/>
  <c r="E134" i="4"/>
  <c r="E133" i="4"/>
  <c r="E128" i="4"/>
  <c r="E252" i="4"/>
  <c r="E206" i="4"/>
  <c r="E220" i="4"/>
  <c r="E200" i="4"/>
  <c r="E175" i="4"/>
  <c r="E214" i="4"/>
  <c r="E114" i="4"/>
  <c r="E129" i="4"/>
  <c r="E140" i="4"/>
  <c r="E241" i="4"/>
  <c r="E202" i="4"/>
  <c r="E118" i="23"/>
  <c r="E212" i="23"/>
  <c r="E188" i="23"/>
  <c r="E224" i="23"/>
  <c r="E238" i="23"/>
  <c r="E152" i="23"/>
  <c r="E242" i="23"/>
  <c r="E219" i="23"/>
  <c r="E250" i="23"/>
  <c r="E182" i="23"/>
  <c r="E115" i="23"/>
  <c r="E161" i="23"/>
  <c r="E252" i="23"/>
  <c r="E172" i="23"/>
  <c r="E122" i="23"/>
  <c r="E186" i="23"/>
  <c r="E155" i="23"/>
  <c r="E150" i="23"/>
  <c r="E120" i="23"/>
  <c r="E244" i="23"/>
  <c r="E225" i="23"/>
  <c r="E222" i="23"/>
  <c r="E240" i="23"/>
  <c r="E231" i="23"/>
  <c r="E181" i="23"/>
  <c r="E191" i="23"/>
  <c r="E178" i="23"/>
  <c r="E179" i="23"/>
  <c r="E121" i="23"/>
  <c r="E153" i="23"/>
  <c r="E145" i="23"/>
  <c r="E184" i="23"/>
  <c r="E141" i="23"/>
  <c r="E230" i="23"/>
  <c r="E166" i="23"/>
  <c r="E135" i="23"/>
  <c r="E144" i="23"/>
  <c r="E175" i="23"/>
  <c r="E124" i="21"/>
  <c r="E156" i="21"/>
  <c r="E111" i="21"/>
  <c r="E251" i="21"/>
  <c r="E206" i="21"/>
  <c r="E130" i="21"/>
  <c r="E201" i="21"/>
  <c r="E136" i="21"/>
  <c r="E153" i="21"/>
  <c r="E160" i="21"/>
  <c r="E232" i="21"/>
  <c r="E241" i="21"/>
  <c r="E141" i="21"/>
  <c r="E127" i="21"/>
  <c r="E171" i="21"/>
  <c r="E240" i="21"/>
  <c r="E170" i="21"/>
  <c r="E148" i="21"/>
  <c r="E150" i="21"/>
  <c r="E177" i="21"/>
  <c r="E252" i="21"/>
  <c r="E131" i="21"/>
  <c r="E187" i="21"/>
  <c r="E239" i="21"/>
  <c r="E233" i="21"/>
  <c r="E202" i="21"/>
  <c r="E173" i="21"/>
  <c r="E212" i="21"/>
  <c r="E168" i="21"/>
  <c r="E209" i="21"/>
  <c r="E236" i="21"/>
  <c r="E211" i="21"/>
  <c r="E159" i="21"/>
  <c r="E230" i="21"/>
  <c r="E218" i="21"/>
  <c r="E125" i="21"/>
  <c r="E222" i="21"/>
  <c r="E168" i="4"/>
  <c r="E224" i="4"/>
  <c r="E203" i="4"/>
  <c r="E183" i="4"/>
  <c r="E139" i="4"/>
  <c r="E142" i="4"/>
  <c r="E157" i="4"/>
  <c r="E152" i="4"/>
  <c r="E210" i="4"/>
  <c r="E173" i="4"/>
  <c r="E242" i="4"/>
  <c r="E197" i="4"/>
  <c r="E250" i="4"/>
  <c r="E223" i="4"/>
  <c r="E123" i="4"/>
  <c r="E138" i="4"/>
  <c r="E153" i="4"/>
  <c r="E148" i="4"/>
  <c r="E239" i="4"/>
  <c r="E213" i="4"/>
  <c r="E185" i="4"/>
  <c r="E169" i="4"/>
  <c r="E227" i="4"/>
  <c r="E107" i="4"/>
  <c r="E118" i="4"/>
  <c r="E117" i="4"/>
  <c r="E112" i="4"/>
  <c r="E198" i="4"/>
  <c r="E208" i="4"/>
  <c r="E176" i="4"/>
  <c r="E195" i="4"/>
  <c r="E131" i="4"/>
  <c r="E162" i="4"/>
  <c r="E232" i="4"/>
  <c r="E113" i="4"/>
  <c r="E124" i="4"/>
  <c r="E194" i="4"/>
  <c r="E4" i="4"/>
  <c r="B3" i="4"/>
  <c r="E4" i="23"/>
  <c r="B3" i="23"/>
  <c r="E146" i="23"/>
  <c r="E162" i="23"/>
  <c r="E171" i="23"/>
  <c r="E104" i="23"/>
  <c r="E159" i="23"/>
  <c r="E114" i="23"/>
  <c r="E211" i="23"/>
  <c r="E195" i="23"/>
  <c r="E205" i="23"/>
  <c r="E158" i="23"/>
  <c r="E249" i="23"/>
  <c r="E220" i="23"/>
  <c r="E192" i="23"/>
  <c r="E132" i="23"/>
  <c r="E234" i="23"/>
  <c r="E127" i="23"/>
  <c r="E107" i="23"/>
  <c r="E124" i="23"/>
  <c r="E193" i="23"/>
  <c r="E167" i="23"/>
  <c r="E165" i="23"/>
  <c r="E200" i="23"/>
  <c r="E180" i="23"/>
  <c r="E183" i="23"/>
  <c r="E106" i="23"/>
  <c r="E154" i="23"/>
  <c r="E148" i="23"/>
  <c r="E116" i="23"/>
  <c r="E204" i="23"/>
  <c r="E201" i="23"/>
  <c r="E208" i="23"/>
  <c r="E163" i="23"/>
  <c r="E248" i="23"/>
  <c r="E168" i="23"/>
  <c r="E245" i="23"/>
  <c r="E237" i="23"/>
  <c r="E112" i="23"/>
  <c r="E111" i="23"/>
  <c r="E200" i="21"/>
  <c r="E225" i="21"/>
  <c r="E104" i="21"/>
  <c r="E191" i="21"/>
  <c r="E242" i="21"/>
  <c r="E245" i="21"/>
  <c r="E134" i="21"/>
  <c r="E109" i="21"/>
  <c r="E106" i="21"/>
  <c r="E135" i="21"/>
  <c r="E215" i="21"/>
  <c r="E115" i="21"/>
  <c r="E199" i="21"/>
  <c r="E253" i="21"/>
  <c r="E194" i="21"/>
  <c r="E120" i="21"/>
  <c r="E166" i="21"/>
  <c r="E122" i="21"/>
  <c r="E105" i="21"/>
  <c r="E167" i="21"/>
  <c r="E152" i="21"/>
  <c r="E243" i="21"/>
  <c r="E221" i="21"/>
  <c r="E235" i="21"/>
  <c r="E238" i="21"/>
  <c r="E169" i="21"/>
  <c r="E138" i="21"/>
  <c r="E158" i="21"/>
  <c r="E204" i="21"/>
  <c r="E185" i="21"/>
  <c r="E123" i="21"/>
  <c r="E121" i="21"/>
  <c r="E205" i="21"/>
  <c r="E250" i="21"/>
  <c r="E198" i="21"/>
  <c r="E164" i="21"/>
  <c r="E190" i="21"/>
  <c r="E201" i="4"/>
  <c r="E196" i="4"/>
  <c r="E179" i="4"/>
  <c r="E219" i="4"/>
  <c r="E151" i="4"/>
  <c r="E126" i="4"/>
  <c r="E141" i="4"/>
  <c r="E136" i="4"/>
  <c r="E251" i="4"/>
  <c r="E243" i="4"/>
  <c r="E180" i="4"/>
  <c r="E188" i="4"/>
  <c r="E215" i="4"/>
  <c r="E230" i="4"/>
  <c r="E135" i="4"/>
  <c r="E122" i="4"/>
  <c r="E137" i="4"/>
  <c r="E132" i="4"/>
  <c r="E253" i="4"/>
  <c r="E166" i="4"/>
  <c r="E217" i="4"/>
  <c r="E234" i="4"/>
  <c r="E163" i="4"/>
  <c r="E119" i="4"/>
  <c r="E233" i="4"/>
  <c r="E160" i="4"/>
  <c r="E170" i="4"/>
  <c r="E249" i="4"/>
  <c r="E193" i="4"/>
  <c r="E212" i="4"/>
  <c r="E164" i="4"/>
  <c r="E159" i="4"/>
  <c r="E146" i="4"/>
  <c r="E161" i="4"/>
  <c r="E178" i="4"/>
  <c r="E108" i="4"/>
  <c r="E248" i="4"/>
  <c r="B3" i="20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6" i="21"/>
  <c r="E55" i="21"/>
  <c r="E55" i="23"/>
  <c r="E16" i="20"/>
  <c r="E53" i="20"/>
  <c r="E63" i="20"/>
  <c r="E29" i="20"/>
  <c r="E80" i="20"/>
  <c r="E103" i="20"/>
  <c r="E55" i="20"/>
  <c r="E74" i="20"/>
  <c r="E82" i="20"/>
  <c r="E85" i="20"/>
  <c r="E45" i="20"/>
  <c r="E44" i="20"/>
  <c r="E42" i="20"/>
  <c r="E97" i="20"/>
  <c r="E99" i="20"/>
  <c r="E78" i="20"/>
  <c r="E50" i="20"/>
  <c r="E15" i="20"/>
  <c r="E57" i="20"/>
  <c r="E59" i="20"/>
  <c r="E84" i="20"/>
  <c r="E11" i="20"/>
  <c r="E41" i="20"/>
  <c r="E60" i="20"/>
  <c r="E64" i="20"/>
  <c r="E101" i="20"/>
  <c r="E39" i="20"/>
  <c r="E54" i="20"/>
  <c r="E51" i="20"/>
  <c r="E47" i="20"/>
  <c r="E83" i="20"/>
  <c r="E58" i="20"/>
  <c r="E27" i="20"/>
  <c r="E6" i="20"/>
  <c r="E93" i="20"/>
  <c r="E95" i="20"/>
  <c r="E76" i="20"/>
  <c r="E21" i="20"/>
  <c r="E12" i="20"/>
  <c r="E96" i="20"/>
  <c r="E70" i="20"/>
  <c r="E38" i="20"/>
  <c r="E22" i="20"/>
  <c r="E14" i="20"/>
  <c r="E91" i="20"/>
  <c r="E87" i="20"/>
  <c r="E13" i="20"/>
  <c r="E89" i="20"/>
  <c r="E30" i="20"/>
  <c r="E94" i="20"/>
  <c r="E73" i="20"/>
  <c r="E4" i="20"/>
  <c r="E49" i="20"/>
  <c r="E9" i="20"/>
  <c r="E8" i="20"/>
  <c r="E19" i="20"/>
  <c r="E98" i="20"/>
  <c r="E31" i="20"/>
  <c r="E65" i="20"/>
  <c r="E52" i="20"/>
  <c r="E72" i="20"/>
  <c r="E26" i="20"/>
  <c r="E71" i="20"/>
  <c r="E88" i="20"/>
  <c r="E24" i="20"/>
  <c r="E90" i="20"/>
  <c r="E25" i="20"/>
  <c r="E68" i="20"/>
  <c r="E69" i="20"/>
  <c r="E79" i="20"/>
  <c r="E33" i="20"/>
  <c r="E102" i="20"/>
  <c r="E61" i="20"/>
  <c r="E81" i="20"/>
  <c r="E20" i="20"/>
  <c r="E23" i="20"/>
  <c r="E48" i="20"/>
  <c r="E56" i="20"/>
  <c r="E67" i="20"/>
  <c r="E40" i="20"/>
  <c r="E32" i="20"/>
  <c r="E66" i="20"/>
  <c r="E46" i="20"/>
  <c r="E86" i="20"/>
  <c r="E18" i="20"/>
  <c r="E100" i="20"/>
  <c r="E92" i="20"/>
  <c r="E77" i="20"/>
  <c r="E28" i="20"/>
  <c r="E75" i="20"/>
  <c r="E17" i="20"/>
  <c r="E62" i="20"/>
  <c r="E35" i="20"/>
  <c r="E37" i="20"/>
  <c r="E5" i="20"/>
  <c r="E36" i="20"/>
  <c r="E7" i="20"/>
  <c r="E34" i="20"/>
  <c r="E10" i="20"/>
  <c r="M4" i="20" l="1"/>
  <c r="M12" i="20"/>
  <c r="M251" i="20"/>
  <c r="M247" i="20"/>
  <c r="M243" i="20"/>
  <c r="M239" i="20"/>
  <c r="M235" i="20"/>
  <c r="M231" i="20"/>
  <c r="M227" i="20"/>
  <c r="M223" i="20"/>
  <c r="M219" i="20"/>
  <c r="M215" i="20"/>
  <c r="M211" i="20"/>
  <c r="M207" i="20"/>
  <c r="M203" i="20"/>
  <c r="M199" i="20"/>
  <c r="M195" i="20"/>
  <c r="M191" i="20"/>
  <c r="M187" i="20"/>
  <c r="M183" i="20"/>
  <c r="M179" i="20"/>
  <c r="M175" i="20"/>
  <c r="M171" i="20"/>
  <c r="M167" i="20"/>
  <c r="M250" i="20"/>
  <c r="M246" i="20"/>
  <c r="M242" i="20"/>
  <c r="M238" i="20"/>
  <c r="M234" i="20"/>
  <c r="M230" i="20"/>
  <c r="M226" i="20"/>
  <c r="M222" i="20"/>
  <c r="M218" i="20"/>
  <c r="M214" i="20"/>
  <c r="M210" i="20"/>
  <c r="M206" i="20"/>
  <c r="M202" i="20"/>
  <c r="M253" i="20"/>
  <c r="M245" i="20"/>
  <c r="M237" i="20"/>
  <c r="M229" i="20"/>
  <c r="M221" i="20"/>
  <c r="M213" i="20"/>
  <c r="M205" i="20"/>
  <c r="M198" i="20"/>
  <c r="M193" i="20"/>
  <c r="M188" i="20"/>
  <c r="M182" i="20"/>
  <c r="M177" i="20"/>
  <c r="M172" i="20"/>
  <c r="M166" i="20"/>
  <c r="M162" i="20"/>
  <c r="M158" i="20"/>
  <c r="M154" i="20"/>
  <c r="M150" i="20"/>
  <c r="M146" i="20"/>
  <c r="M142" i="20"/>
  <c r="M138" i="20"/>
  <c r="M134" i="20"/>
  <c r="M130" i="20"/>
  <c r="M126" i="20"/>
  <c r="M122" i="20"/>
  <c r="M118" i="20"/>
  <c r="M114" i="20"/>
  <c r="M110" i="20"/>
  <c r="M106" i="20"/>
  <c r="M102" i="20"/>
  <c r="M98" i="20"/>
  <c r="M94" i="20"/>
  <c r="M90" i="20"/>
  <c r="M86" i="20"/>
  <c r="M82" i="20"/>
  <c r="M78" i="20"/>
  <c r="M74" i="20"/>
  <c r="M70" i="20"/>
  <c r="M66" i="20"/>
  <c r="M62" i="20"/>
  <c r="M58" i="20"/>
  <c r="M54" i="20"/>
  <c r="M50" i="20"/>
  <c r="M46" i="20"/>
  <c r="M42" i="20"/>
  <c r="M38" i="20"/>
  <c r="M34" i="20"/>
  <c r="M30" i="20"/>
  <c r="M26" i="20"/>
  <c r="M22" i="20"/>
  <c r="M18" i="20"/>
  <c r="M252" i="20"/>
  <c r="M244" i="20"/>
  <c r="M236" i="20"/>
  <c r="M228" i="20"/>
  <c r="M220" i="20"/>
  <c r="M212" i="20"/>
  <c r="M204" i="20"/>
  <c r="M197" i="20"/>
  <c r="M192" i="20"/>
  <c r="M186" i="20"/>
  <c r="M181" i="20"/>
  <c r="M176" i="20"/>
  <c r="M170" i="20"/>
  <c r="M165" i="20"/>
  <c r="M161" i="20"/>
  <c r="M157" i="20"/>
  <c r="M153" i="20"/>
  <c r="M149" i="20"/>
  <c r="M145" i="20"/>
  <c r="M141" i="20"/>
  <c r="M137" i="20"/>
  <c r="M133" i="20"/>
  <c r="M129" i="20"/>
  <c r="M125" i="20"/>
  <c r="M121" i="20"/>
  <c r="M117" i="20"/>
  <c r="M113" i="20"/>
  <c r="M109" i="20"/>
  <c r="M105" i="20"/>
  <c r="M101" i="20"/>
  <c r="M97" i="20"/>
  <c r="M93" i="20"/>
  <c r="M89" i="20"/>
  <c r="M85" i="20"/>
  <c r="M81" i="20"/>
  <c r="M77" i="20"/>
  <c r="M73" i="20"/>
  <c r="M69" i="20"/>
  <c r="M65" i="20"/>
  <c r="M61" i="20"/>
  <c r="M57" i="20"/>
  <c r="M53" i="20"/>
  <c r="M49" i="20"/>
  <c r="M45" i="20"/>
  <c r="M41" i="20"/>
  <c r="M37" i="20"/>
  <c r="M33" i="20"/>
  <c r="M29" i="20"/>
  <c r="M25" i="20"/>
  <c r="M21" i="20"/>
  <c r="M241" i="20"/>
  <c r="M225" i="20"/>
  <c r="M209" i="20"/>
  <c r="M196" i="20"/>
  <c r="M185" i="20"/>
  <c r="M174" i="20"/>
  <c r="M164" i="20"/>
  <c r="M156" i="20"/>
  <c r="M148" i="20"/>
  <c r="M140" i="20"/>
  <c r="M132" i="20"/>
  <c r="M124" i="20"/>
  <c r="M116" i="20"/>
  <c r="M108" i="20"/>
  <c r="M100" i="20"/>
  <c r="M92" i="20"/>
  <c r="M84" i="20"/>
  <c r="M76" i="20"/>
  <c r="M68" i="20"/>
  <c r="M60" i="20"/>
  <c r="M52" i="20"/>
  <c r="M44" i="20"/>
  <c r="M36" i="20"/>
  <c r="M28" i="20"/>
  <c r="M20" i="20"/>
  <c r="M240" i="20"/>
  <c r="M224" i="20"/>
  <c r="M208" i="20"/>
  <c r="M194" i="20"/>
  <c r="M184" i="20"/>
  <c r="M173" i="20"/>
  <c r="M163" i="20"/>
  <c r="M155" i="20"/>
  <c r="M147" i="20"/>
  <c r="M139" i="20"/>
  <c r="M131" i="20"/>
  <c r="M123" i="20"/>
  <c r="M115" i="20"/>
  <c r="M107" i="20"/>
  <c r="M99" i="20"/>
  <c r="M91" i="20"/>
  <c r="M83" i="20"/>
  <c r="M75" i="20"/>
  <c r="M67" i="20"/>
  <c r="M59" i="20"/>
  <c r="M51" i="20"/>
  <c r="M43" i="20"/>
  <c r="M35" i="20"/>
  <c r="M27" i="20"/>
  <c r="M19" i="20"/>
  <c r="M249" i="20"/>
  <c r="M233" i="20"/>
  <c r="M217" i="20"/>
  <c r="M201" i="20"/>
  <c r="M190" i="20"/>
  <c r="M180" i="20"/>
  <c r="M169" i="20"/>
  <c r="M160" i="20"/>
  <c r="M152" i="20"/>
  <c r="M144" i="20"/>
  <c r="M136" i="20"/>
  <c r="M128" i="20"/>
  <c r="M120" i="20"/>
  <c r="M112" i="20"/>
  <c r="M104" i="20"/>
  <c r="M96" i="20"/>
  <c r="M88" i="20"/>
  <c r="M80" i="20"/>
  <c r="M72" i="20"/>
  <c r="M64" i="20"/>
  <c r="M56" i="20"/>
  <c r="M48" i="20"/>
  <c r="M40" i="20"/>
  <c r="M32" i="20"/>
  <c r="M24" i="20"/>
  <c r="M232" i="20"/>
  <c r="M178" i="20"/>
  <c r="M143" i="20"/>
  <c r="M111" i="20"/>
  <c r="M79" i="20"/>
  <c r="M47" i="20"/>
  <c r="M248" i="20"/>
  <c r="M151" i="20"/>
  <c r="M87" i="20"/>
  <c r="M55" i="20"/>
  <c r="M216" i="20"/>
  <c r="M168" i="20"/>
  <c r="M135" i="20"/>
  <c r="M103" i="20"/>
  <c r="M71" i="20"/>
  <c r="M39" i="20"/>
  <c r="M189" i="20"/>
  <c r="M119" i="20"/>
  <c r="M23" i="20"/>
  <c r="M200" i="20"/>
  <c r="M159" i="20"/>
  <c r="M127" i="20"/>
  <c r="M95" i="20"/>
  <c r="M63" i="20"/>
  <c r="M31" i="20"/>
  <c r="M10" i="20"/>
  <c r="M9" i="20"/>
  <c r="M11" i="20"/>
  <c r="M5" i="20"/>
  <c r="M7" i="20"/>
  <c r="M17" i="20"/>
  <c r="M8" i="20"/>
  <c r="M13" i="20"/>
  <c r="M15" i="20"/>
  <c r="M6" i="20"/>
  <c r="M3" i="20" s="1"/>
  <c r="M16" i="20"/>
  <c r="J12" i="4"/>
  <c r="L12" i="4"/>
  <c r="H11" i="4"/>
  <c r="G11" i="4"/>
  <c r="J11" i="4"/>
  <c r="H12" i="4"/>
  <c r="K12" i="4"/>
  <c r="I12" i="4"/>
  <c r="I221" i="21"/>
  <c r="L221" i="21"/>
  <c r="H221" i="21"/>
  <c r="K221" i="21"/>
  <c r="G221" i="21"/>
  <c r="J221" i="21"/>
  <c r="L175" i="21"/>
  <c r="H175" i="21"/>
  <c r="K175" i="21"/>
  <c r="G175" i="21"/>
  <c r="J175" i="21"/>
  <c r="I175" i="21"/>
  <c r="N45" i="21"/>
  <c r="K198" i="21"/>
  <c r="G198" i="21"/>
  <c r="J198" i="21"/>
  <c r="I198" i="21"/>
  <c r="L198" i="21"/>
  <c r="H198" i="21"/>
  <c r="K215" i="21"/>
  <c r="G215" i="21"/>
  <c r="J215" i="21"/>
  <c r="I215" i="21"/>
  <c r="L215" i="21"/>
  <c r="H215" i="21"/>
  <c r="J218" i="21"/>
  <c r="I218" i="21"/>
  <c r="L218" i="21"/>
  <c r="H218" i="21"/>
  <c r="K218" i="21"/>
  <c r="G218" i="21"/>
  <c r="L187" i="21"/>
  <c r="H187" i="21"/>
  <c r="K187" i="21"/>
  <c r="G187" i="21"/>
  <c r="J187" i="21"/>
  <c r="I187" i="21"/>
  <c r="L232" i="21"/>
  <c r="H232" i="21"/>
  <c r="K232" i="21"/>
  <c r="G232" i="21"/>
  <c r="J232" i="21"/>
  <c r="I232" i="21"/>
  <c r="L147" i="21"/>
  <c r="H147" i="21"/>
  <c r="K147" i="21"/>
  <c r="G147" i="21"/>
  <c r="J147" i="21"/>
  <c r="I147" i="21"/>
  <c r="I184" i="21"/>
  <c r="L184" i="21"/>
  <c r="H184" i="21"/>
  <c r="K184" i="21"/>
  <c r="G184" i="21"/>
  <c r="J184" i="21"/>
  <c r="L118" i="21"/>
  <c r="H118" i="21"/>
  <c r="K118" i="21"/>
  <c r="G118" i="21"/>
  <c r="J118" i="21"/>
  <c r="I118" i="21"/>
  <c r="I107" i="21"/>
  <c r="L107" i="21"/>
  <c r="H107" i="21"/>
  <c r="K107" i="21"/>
  <c r="G107" i="21"/>
  <c r="J107" i="21"/>
  <c r="N154" i="21"/>
  <c r="N128" i="21"/>
  <c r="N81" i="21"/>
  <c r="I37" i="21"/>
  <c r="L37" i="21"/>
  <c r="H37" i="21"/>
  <c r="J37" i="21"/>
  <c r="K37" i="21"/>
  <c r="G37" i="21"/>
  <c r="I29" i="21"/>
  <c r="L29" i="21"/>
  <c r="H29" i="21"/>
  <c r="K29" i="21"/>
  <c r="G29" i="21"/>
  <c r="J29" i="21"/>
  <c r="N243" i="21"/>
  <c r="N135" i="21"/>
  <c r="N14" i="21"/>
  <c r="N35" i="21"/>
  <c r="N68" i="21"/>
  <c r="N6" i="21"/>
  <c r="J250" i="21"/>
  <c r="I250" i="21"/>
  <c r="L250" i="21"/>
  <c r="H250" i="21"/>
  <c r="K250" i="21"/>
  <c r="G250" i="21"/>
  <c r="J185" i="21"/>
  <c r="I185" i="21"/>
  <c r="L185" i="21"/>
  <c r="H185" i="21"/>
  <c r="G185" i="21"/>
  <c r="K185" i="21"/>
  <c r="J169" i="21"/>
  <c r="I169" i="21"/>
  <c r="L169" i="21"/>
  <c r="H169" i="21"/>
  <c r="G169" i="21"/>
  <c r="K169" i="21"/>
  <c r="K243" i="21"/>
  <c r="G243" i="21"/>
  <c r="J243" i="21"/>
  <c r="I243" i="21"/>
  <c r="L243" i="21"/>
  <c r="H243" i="21"/>
  <c r="J122" i="21"/>
  <c r="I122" i="21"/>
  <c r="L122" i="21"/>
  <c r="K122" i="21"/>
  <c r="H122" i="21"/>
  <c r="G122" i="21"/>
  <c r="I253" i="21"/>
  <c r="L253" i="21"/>
  <c r="H253" i="21"/>
  <c r="K253" i="21"/>
  <c r="G253" i="21"/>
  <c r="J253" i="21"/>
  <c r="L135" i="21"/>
  <c r="H135" i="21"/>
  <c r="K135" i="21"/>
  <c r="G135" i="21"/>
  <c r="J135" i="21"/>
  <c r="I135" i="21"/>
  <c r="I245" i="21"/>
  <c r="L245" i="21"/>
  <c r="H245" i="21"/>
  <c r="K245" i="21"/>
  <c r="G245" i="21"/>
  <c r="J245" i="21"/>
  <c r="I225" i="21"/>
  <c r="L225" i="21"/>
  <c r="H225" i="21"/>
  <c r="K225" i="21"/>
  <c r="G225" i="21"/>
  <c r="J225" i="21"/>
  <c r="J230" i="21"/>
  <c r="I230" i="21"/>
  <c r="L230" i="21"/>
  <c r="H230" i="21"/>
  <c r="K230" i="21"/>
  <c r="G230" i="21"/>
  <c r="I209" i="21"/>
  <c r="L209" i="21"/>
  <c r="H209" i="21"/>
  <c r="K209" i="21"/>
  <c r="G209" i="21"/>
  <c r="J209" i="21"/>
  <c r="K202" i="21"/>
  <c r="G202" i="21"/>
  <c r="J202" i="21"/>
  <c r="I202" i="21"/>
  <c r="L202" i="21"/>
  <c r="H202" i="21"/>
  <c r="L131" i="21"/>
  <c r="H131" i="21"/>
  <c r="K131" i="21"/>
  <c r="G131" i="21"/>
  <c r="J131" i="21"/>
  <c r="I131" i="21"/>
  <c r="I148" i="21"/>
  <c r="L148" i="21"/>
  <c r="H148" i="21"/>
  <c r="K148" i="21"/>
  <c r="G148" i="21"/>
  <c r="J148" i="21"/>
  <c r="K127" i="21"/>
  <c r="G127" i="21"/>
  <c r="J127" i="21"/>
  <c r="I127" i="21"/>
  <c r="H127" i="21"/>
  <c r="L127" i="21"/>
  <c r="I160" i="21"/>
  <c r="L160" i="21"/>
  <c r="H160" i="21"/>
  <c r="K160" i="21"/>
  <c r="G160" i="21"/>
  <c r="J160" i="21"/>
  <c r="K130" i="21"/>
  <c r="G130" i="21"/>
  <c r="J130" i="21"/>
  <c r="I130" i="21"/>
  <c r="H130" i="21"/>
  <c r="L130" i="21"/>
  <c r="I156" i="21"/>
  <c r="L156" i="21"/>
  <c r="H156" i="21"/>
  <c r="K156" i="21"/>
  <c r="G156" i="21"/>
  <c r="J156" i="21"/>
  <c r="K142" i="21"/>
  <c r="G142" i="21"/>
  <c r="J142" i="21"/>
  <c r="I142" i="21"/>
  <c r="L142" i="21"/>
  <c r="H142" i="21"/>
  <c r="L179" i="21"/>
  <c r="H179" i="21"/>
  <c r="K179" i="21"/>
  <c r="G179" i="21"/>
  <c r="J179" i="21"/>
  <c r="I179" i="21"/>
  <c r="J126" i="21"/>
  <c r="I126" i="21"/>
  <c r="H126" i="21"/>
  <c r="G126" i="21"/>
  <c r="L126" i="21"/>
  <c r="K126" i="21"/>
  <c r="K219" i="21"/>
  <c r="G219" i="21"/>
  <c r="J219" i="21"/>
  <c r="I219" i="21"/>
  <c r="H219" i="21"/>
  <c r="L219" i="21"/>
  <c r="K174" i="21"/>
  <c r="G174" i="21"/>
  <c r="J174" i="21"/>
  <c r="I174" i="21"/>
  <c r="L174" i="21"/>
  <c r="H174" i="21"/>
  <c r="L163" i="21"/>
  <c r="H163" i="21"/>
  <c r="K163" i="21"/>
  <c r="G163" i="21"/>
  <c r="J163" i="21"/>
  <c r="I163" i="21"/>
  <c r="J165" i="21"/>
  <c r="I165" i="21"/>
  <c r="L165" i="21"/>
  <c r="H165" i="21"/>
  <c r="K165" i="21"/>
  <c r="G165" i="21"/>
  <c r="J197" i="21"/>
  <c r="I197" i="21"/>
  <c r="L197" i="21"/>
  <c r="H197" i="21"/>
  <c r="K197" i="21"/>
  <c r="G197" i="21"/>
  <c r="L143" i="21"/>
  <c r="H143" i="21"/>
  <c r="K143" i="21"/>
  <c r="G143" i="21"/>
  <c r="J143" i="21"/>
  <c r="I143" i="21"/>
  <c r="L4" i="21"/>
  <c r="H4" i="21"/>
  <c r="R7" i="21"/>
  <c r="K4" i="21"/>
  <c r="G4" i="21"/>
  <c r="R10" i="21"/>
  <c r="R6" i="21"/>
  <c r="R8" i="21"/>
  <c r="J4" i="21"/>
  <c r="R9" i="21"/>
  <c r="R5" i="21"/>
  <c r="I4" i="21"/>
  <c r="R3" i="21"/>
  <c r="I132" i="21"/>
  <c r="L132" i="21"/>
  <c r="H132" i="21"/>
  <c r="K132" i="21"/>
  <c r="G132" i="21"/>
  <c r="J132" i="21"/>
  <c r="K113" i="21"/>
  <c r="G113" i="21"/>
  <c r="J113" i="21"/>
  <c r="I113" i="21"/>
  <c r="L113" i="21"/>
  <c r="H113" i="21"/>
  <c r="K117" i="21"/>
  <c r="G117" i="21"/>
  <c r="J117" i="21"/>
  <c r="I117" i="21"/>
  <c r="L117" i="21"/>
  <c r="H117" i="21"/>
  <c r="K227" i="21"/>
  <c r="G227" i="21"/>
  <c r="J227" i="21"/>
  <c r="I227" i="21"/>
  <c r="L227" i="21"/>
  <c r="H227" i="21"/>
  <c r="J161" i="21"/>
  <c r="I161" i="21"/>
  <c r="L161" i="21"/>
  <c r="H161" i="21"/>
  <c r="K161" i="21"/>
  <c r="G161" i="21"/>
  <c r="J234" i="21"/>
  <c r="I234" i="21"/>
  <c r="L234" i="21"/>
  <c r="H234" i="21"/>
  <c r="K234" i="21"/>
  <c r="G234" i="21"/>
  <c r="I180" i="21"/>
  <c r="L180" i="21"/>
  <c r="H180" i="21"/>
  <c r="K180" i="21"/>
  <c r="G180" i="21"/>
  <c r="J180" i="21"/>
  <c r="J189" i="21"/>
  <c r="I189" i="21"/>
  <c r="L189" i="21"/>
  <c r="H189" i="21"/>
  <c r="K189" i="21"/>
  <c r="G189" i="21"/>
  <c r="K223" i="21"/>
  <c r="G223" i="21"/>
  <c r="J223" i="21"/>
  <c r="I223" i="21"/>
  <c r="L223" i="21"/>
  <c r="H223" i="21"/>
  <c r="N137" i="21"/>
  <c r="N195" i="21"/>
  <c r="N118" i="21"/>
  <c r="N133" i="21"/>
  <c r="N172" i="21"/>
  <c r="N244" i="21"/>
  <c r="N175" i="21"/>
  <c r="N214" i="21"/>
  <c r="N107" i="21"/>
  <c r="N140" i="21"/>
  <c r="I45" i="21"/>
  <c r="L45" i="21"/>
  <c r="H45" i="21"/>
  <c r="J45" i="21"/>
  <c r="K45" i="21"/>
  <c r="G45" i="21"/>
  <c r="K81" i="21"/>
  <c r="G81" i="21"/>
  <c r="J81" i="21"/>
  <c r="I81" i="21"/>
  <c r="L81" i="21"/>
  <c r="H81" i="21"/>
  <c r="I5" i="21"/>
  <c r="J5" i="21"/>
  <c r="L5" i="21"/>
  <c r="H5" i="21"/>
  <c r="K5" i="21"/>
  <c r="G5" i="21"/>
  <c r="I79" i="21"/>
  <c r="L79" i="21"/>
  <c r="H79" i="21"/>
  <c r="K79" i="21"/>
  <c r="G79" i="21"/>
  <c r="J79" i="21"/>
  <c r="J18" i="21"/>
  <c r="K18" i="21"/>
  <c r="I18" i="21"/>
  <c r="G18" i="21"/>
  <c r="L18" i="21"/>
  <c r="H18" i="21"/>
  <c r="L50" i="21"/>
  <c r="H50" i="21"/>
  <c r="K50" i="21"/>
  <c r="G50" i="21"/>
  <c r="J50" i="21"/>
  <c r="I50" i="21"/>
  <c r="K43" i="21"/>
  <c r="G43" i="21"/>
  <c r="J43" i="21"/>
  <c r="H43" i="21"/>
  <c r="I43" i="21"/>
  <c r="L43" i="21"/>
  <c r="N91" i="21"/>
  <c r="N13" i="21"/>
  <c r="N70" i="21"/>
  <c r="N44" i="21"/>
  <c r="N55" i="21"/>
  <c r="N74" i="21"/>
  <c r="N61" i="21"/>
  <c r="N96" i="21"/>
  <c r="N190" i="21"/>
  <c r="N205" i="21"/>
  <c r="N204" i="21"/>
  <c r="N238" i="21"/>
  <c r="N152" i="21"/>
  <c r="N166" i="21"/>
  <c r="N199" i="21"/>
  <c r="N106" i="21"/>
  <c r="N242" i="21"/>
  <c r="N200" i="21"/>
  <c r="K73" i="21"/>
  <c r="G73" i="21"/>
  <c r="J73" i="21"/>
  <c r="I73" i="21"/>
  <c r="H73" i="21"/>
  <c r="L73" i="21"/>
  <c r="J14" i="21"/>
  <c r="G14" i="21"/>
  <c r="I14" i="21"/>
  <c r="L14" i="21"/>
  <c r="H14" i="21"/>
  <c r="K14" i="21"/>
  <c r="L16" i="21"/>
  <c r="H16" i="21"/>
  <c r="K16" i="21"/>
  <c r="G16" i="21"/>
  <c r="J16" i="21"/>
  <c r="I16" i="21"/>
  <c r="I103" i="21"/>
  <c r="L103" i="21"/>
  <c r="H103" i="21"/>
  <c r="K103" i="21"/>
  <c r="G103" i="21"/>
  <c r="J103" i="21"/>
  <c r="K57" i="21"/>
  <c r="G57" i="21"/>
  <c r="J57" i="21"/>
  <c r="I57" i="21"/>
  <c r="H57" i="21"/>
  <c r="L57" i="21"/>
  <c r="K35" i="21"/>
  <c r="G35" i="21"/>
  <c r="H35" i="21"/>
  <c r="J35" i="21"/>
  <c r="I35" i="21"/>
  <c r="L35" i="21"/>
  <c r="J46" i="21"/>
  <c r="K46" i="21"/>
  <c r="I46" i="21"/>
  <c r="L46" i="21"/>
  <c r="H46" i="21"/>
  <c r="G46" i="21"/>
  <c r="I59" i="21"/>
  <c r="L59" i="21"/>
  <c r="H59" i="21"/>
  <c r="K59" i="21"/>
  <c r="G59" i="21"/>
  <c r="J59" i="21"/>
  <c r="L12" i="21"/>
  <c r="H12" i="21"/>
  <c r="I12" i="21"/>
  <c r="K12" i="21"/>
  <c r="G12" i="21"/>
  <c r="J12" i="21"/>
  <c r="L54" i="21"/>
  <c r="H54" i="21"/>
  <c r="K54" i="21"/>
  <c r="G54" i="21"/>
  <c r="J54" i="21"/>
  <c r="I54" i="21"/>
  <c r="J64" i="21"/>
  <c r="I64" i="21"/>
  <c r="L64" i="21"/>
  <c r="H64" i="21"/>
  <c r="G64" i="21"/>
  <c r="K64" i="21"/>
  <c r="J68" i="21"/>
  <c r="I68" i="21"/>
  <c r="L68" i="21"/>
  <c r="H68" i="21"/>
  <c r="K68" i="21"/>
  <c r="G68" i="21"/>
  <c r="L98" i="21"/>
  <c r="H98" i="21"/>
  <c r="K98" i="21"/>
  <c r="G98" i="21"/>
  <c r="J98" i="21"/>
  <c r="I98" i="21"/>
  <c r="N145" i="21"/>
  <c r="N220" i="21"/>
  <c r="N165" i="21"/>
  <c r="J34" i="21"/>
  <c r="I34" i="21"/>
  <c r="K34" i="21"/>
  <c r="L34" i="21"/>
  <c r="H34" i="21"/>
  <c r="G34" i="21"/>
  <c r="I51" i="21"/>
  <c r="L51" i="21"/>
  <c r="H51" i="21"/>
  <c r="K51" i="21"/>
  <c r="G51" i="21"/>
  <c r="J51" i="21"/>
  <c r="J60" i="21"/>
  <c r="I60" i="21"/>
  <c r="L60" i="21"/>
  <c r="H60" i="21"/>
  <c r="G60" i="21"/>
  <c r="K60" i="21"/>
  <c r="I87" i="21"/>
  <c r="L87" i="21"/>
  <c r="H87" i="21"/>
  <c r="K87" i="21"/>
  <c r="G87" i="21"/>
  <c r="J87" i="21"/>
  <c r="N230" i="21"/>
  <c r="N209" i="21"/>
  <c r="N202" i="21"/>
  <c r="N131" i="21"/>
  <c r="N148" i="21"/>
  <c r="N127" i="21"/>
  <c r="N160" i="21"/>
  <c r="N130" i="21"/>
  <c r="N156" i="21"/>
  <c r="N26" i="21"/>
  <c r="N15" i="21"/>
  <c r="N27" i="21"/>
  <c r="N21" i="21"/>
  <c r="N49" i="21"/>
  <c r="N23" i="21"/>
  <c r="N25" i="21"/>
  <c r="N99" i="21"/>
  <c r="N32" i="21"/>
  <c r="N10" i="21"/>
  <c r="N40" i="21"/>
  <c r="N237" i="21"/>
  <c r="N192" i="21"/>
  <c r="N208" i="21"/>
  <c r="N7" i="21"/>
  <c r="N33" i="21"/>
  <c r="N17" i="21"/>
  <c r="N146" i="21"/>
  <c r="N147" i="21"/>
  <c r="N182" i="21"/>
  <c r="J6" i="21"/>
  <c r="I6" i="21"/>
  <c r="K6" i="21"/>
  <c r="L6" i="21"/>
  <c r="H6" i="21"/>
  <c r="G6" i="21"/>
  <c r="K11" i="21"/>
  <c r="G11" i="21"/>
  <c r="J11" i="21"/>
  <c r="L11" i="21"/>
  <c r="I11" i="21"/>
  <c r="H11" i="21"/>
  <c r="K85" i="21"/>
  <c r="G85" i="21"/>
  <c r="J85" i="21"/>
  <c r="I85" i="21"/>
  <c r="L85" i="21"/>
  <c r="H85" i="21"/>
  <c r="K138" i="21"/>
  <c r="G138" i="21"/>
  <c r="J138" i="21"/>
  <c r="I138" i="21"/>
  <c r="L138" i="21"/>
  <c r="H138" i="21"/>
  <c r="K194" i="21"/>
  <c r="G194" i="21"/>
  <c r="J194" i="21"/>
  <c r="I194" i="21"/>
  <c r="H194" i="21"/>
  <c r="L194" i="21"/>
  <c r="J104" i="21"/>
  <c r="I104" i="21"/>
  <c r="L104" i="21"/>
  <c r="H104" i="21"/>
  <c r="K104" i="21"/>
  <c r="G104" i="21"/>
  <c r="J173" i="21"/>
  <c r="I173" i="21"/>
  <c r="L173" i="21"/>
  <c r="H173" i="21"/>
  <c r="K173" i="21"/>
  <c r="G173" i="21"/>
  <c r="K150" i="21"/>
  <c r="G150" i="21"/>
  <c r="J150" i="21"/>
  <c r="I150" i="21"/>
  <c r="L150" i="21"/>
  <c r="H150" i="21"/>
  <c r="J201" i="21"/>
  <c r="I201" i="21"/>
  <c r="L201" i="21"/>
  <c r="H201" i="21"/>
  <c r="G201" i="21"/>
  <c r="K201" i="21"/>
  <c r="L110" i="21"/>
  <c r="H110" i="21"/>
  <c r="K110" i="21"/>
  <c r="G110" i="21"/>
  <c r="J110" i="21"/>
  <c r="I110" i="21"/>
  <c r="L224" i="21"/>
  <c r="H224" i="21"/>
  <c r="K224" i="21"/>
  <c r="G224" i="21"/>
  <c r="J224" i="21"/>
  <c r="I224" i="21"/>
  <c r="J108" i="21"/>
  <c r="I108" i="21"/>
  <c r="L108" i="21"/>
  <c r="H108" i="21"/>
  <c r="G108" i="21"/>
  <c r="K108" i="21"/>
  <c r="J149" i="21"/>
  <c r="I149" i="21"/>
  <c r="L149" i="21"/>
  <c r="H149" i="21"/>
  <c r="K149" i="21"/>
  <c r="G149" i="21"/>
  <c r="L195" i="21"/>
  <c r="H195" i="21"/>
  <c r="K195" i="21"/>
  <c r="G195" i="21"/>
  <c r="J195" i="21"/>
  <c r="I195" i="21"/>
  <c r="I172" i="21"/>
  <c r="L172" i="21"/>
  <c r="H172" i="21"/>
  <c r="K172" i="21"/>
  <c r="G172" i="21"/>
  <c r="J172" i="21"/>
  <c r="I140" i="21"/>
  <c r="L140" i="21"/>
  <c r="H140" i="21"/>
  <c r="K140" i="21"/>
  <c r="G140" i="21"/>
  <c r="J140" i="21"/>
  <c r="N229" i="21"/>
  <c r="N112" i="21"/>
  <c r="N183" i="21"/>
  <c r="N226" i="21"/>
  <c r="N5" i="21"/>
  <c r="N18" i="21"/>
  <c r="L58" i="21"/>
  <c r="H58" i="21"/>
  <c r="K58" i="21"/>
  <c r="G58" i="21"/>
  <c r="J58" i="21"/>
  <c r="I58" i="21"/>
  <c r="I75" i="21"/>
  <c r="L75" i="21"/>
  <c r="H75" i="21"/>
  <c r="K75" i="21"/>
  <c r="G75" i="21"/>
  <c r="J75" i="21"/>
  <c r="N151" i="21"/>
  <c r="L24" i="21"/>
  <c r="H24" i="21"/>
  <c r="K24" i="21"/>
  <c r="G24" i="21"/>
  <c r="J24" i="21"/>
  <c r="I24" i="21"/>
  <c r="N185" i="21"/>
  <c r="N122" i="21"/>
  <c r="N245" i="21"/>
  <c r="N73" i="21"/>
  <c r="N103" i="21"/>
  <c r="N57" i="21"/>
  <c r="N46" i="21"/>
  <c r="N59" i="21"/>
  <c r="N12" i="21"/>
  <c r="N54" i="21"/>
  <c r="N64" i="21"/>
  <c r="N98" i="21"/>
  <c r="N155" i="21"/>
  <c r="N51" i="21"/>
  <c r="N60" i="21"/>
  <c r="N218" i="21"/>
  <c r="N173" i="21"/>
  <c r="N150" i="21"/>
  <c r="N232" i="21"/>
  <c r="K93" i="21"/>
  <c r="G93" i="21"/>
  <c r="J93" i="21"/>
  <c r="I93" i="21"/>
  <c r="L93" i="21"/>
  <c r="H93" i="21"/>
  <c r="K89" i="21"/>
  <c r="G89" i="21"/>
  <c r="J89" i="21"/>
  <c r="I89" i="21"/>
  <c r="H89" i="21"/>
  <c r="L89" i="21"/>
  <c r="L28" i="21"/>
  <c r="H28" i="21"/>
  <c r="K28" i="21"/>
  <c r="G28" i="21"/>
  <c r="I28" i="21"/>
  <c r="J28" i="21"/>
  <c r="L90" i="21"/>
  <c r="H90" i="21"/>
  <c r="K90" i="21"/>
  <c r="G90" i="21"/>
  <c r="J90" i="21"/>
  <c r="I90" i="21"/>
  <c r="L8" i="21"/>
  <c r="H8" i="21"/>
  <c r="K8" i="21"/>
  <c r="G8" i="21"/>
  <c r="I8" i="21"/>
  <c r="J8" i="21"/>
  <c r="J92" i="21"/>
  <c r="I92" i="21"/>
  <c r="L92" i="21"/>
  <c r="H92" i="21"/>
  <c r="K92" i="21"/>
  <c r="G92" i="21"/>
  <c r="N142" i="21"/>
  <c r="K65" i="21"/>
  <c r="G65" i="21"/>
  <c r="J65" i="21"/>
  <c r="I65" i="21"/>
  <c r="L65" i="21"/>
  <c r="H65" i="21"/>
  <c r="K47" i="21"/>
  <c r="G47" i="21"/>
  <c r="J47" i="21"/>
  <c r="H47" i="21"/>
  <c r="I47" i="21"/>
  <c r="L47" i="21"/>
  <c r="N126" i="21"/>
  <c r="N11" i="21"/>
  <c r="I55" i="21"/>
  <c r="L55" i="21"/>
  <c r="H55" i="21"/>
  <c r="K55" i="21"/>
  <c r="G55" i="21"/>
  <c r="J55" i="21"/>
  <c r="J56" i="21"/>
  <c r="I56" i="21"/>
  <c r="L56" i="21"/>
  <c r="H56" i="21"/>
  <c r="K56" i="21"/>
  <c r="G56" i="21"/>
  <c r="K190" i="21"/>
  <c r="G190" i="21"/>
  <c r="J190" i="21"/>
  <c r="I190" i="21"/>
  <c r="L190" i="21"/>
  <c r="H190" i="21"/>
  <c r="L205" i="21"/>
  <c r="K205" i="21"/>
  <c r="J205" i="21"/>
  <c r="I205" i="21"/>
  <c r="H205" i="21"/>
  <c r="G205" i="21"/>
  <c r="I204" i="21"/>
  <c r="L204" i="21"/>
  <c r="H204" i="21"/>
  <c r="K204" i="21"/>
  <c r="G204" i="21"/>
  <c r="J204" i="21"/>
  <c r="J238" i="21"/>
  <c r="I238" i="21"/>
  <c r="L238" i="21"/>
  <c r="H238" i="21"/>
  <c r="K238" i="21"/>
  <c r="G238" i="21"/>
  <c r="I152" i="21"/>
  <c r="L152" i="21"/>
  <c r="H152" i="21"/>
  <c r="K152" i="21"/>
  <c r="G152" i="21"/>
  <c r="J152" i="21"/>
  <c r="K166" i="21"/>
  <c r="G166" i="21"/>
  <c r="J166" i="21"/>
  <c r="I166" i="21"/>
  <c r="L166" i="21"/>
  <c r="H166" i="21"/>
  <c r="L199" i="21"/>
  <c r="H199" i="21"/>
  <c r="K199" i="21"/>
  <c r="G199" i="21"/>
  <c r="J199" i="21"/>
  <c r="I199" i="21"/>
  <c r="L106" i="21"/>
  <c r="H106" i="21"/>
  <c r="K106" i="21"/>
  <c r="G106" i="21"/>
  <c r="J106" i="21"/>
  <c r="I106" i="21"/>
  <c r="J242" i="21"/>
  <c r="I242" i="21"/>
  <c r="L242" i="21"/>
  <c r="H242" i="21"/>
  <c r="G242" i="21"/>
  <c r="K242" i="21"/>
  <c r="I200" i="21"/>
  <c r="L200" i="21"/>
  <c r="H200" i="21"/>
  <c r="K200" i="21"/>
  <c r="G200" i="21"/>
  <c r="J200" i="21"/>
  <c r="J222" i="21"/>
  <c r="I222" i="21"/>
  <c r="L222" i="21"/>
  <c r="H222" i="21"/>
  <c r="K222" i="21"/>
  <c r="G222" i="21"/>
  <c r="L159" i="21"/>
  <c r="H159" i="21"/>
  <c r="K159" i="21"/>
  <c r="G159" i="21"/>
  <c r="J159" i="21"/>
  <c r="I159" i="21"/>
  <c r="I168" i="21"/>
  <c r="L168" i="21"/>
  <c r="H168" i="21"/>
  <c r="K168" i="21"/>
  <c r="G168" i="21"/>
  <c r="J168" i="21"/>
  <c r="I233" i="21"/>
  <c r="L233" i="21"/>
  <c r="H233" i="21"/>
  <c r="K233" i="21"/>
  <c r="G233" i="21"/>
  <c r="J233" i="21"/>
  <c r="L252" i="21"/>
  <c r="H252" i="21"/>
  <c r="K252" i="21"/>
  <c r="G252" i="21"/>
  <c r="J252" i="21"/>
  <c r="I252" i="21"/>
  <c r="K170" i="21"/>
  <c r="G170" i="21"/>
  <c r="J170" i="21"/>
  <c r="I170" i="21"/>
  <c r="L170" i="21"/>
  <c r="H170" i="21"/>
  <c r="J141" i="21"/>
  <c r="I141" i="21"/>
  <c r="L141" i="21"/>
  <c r="H141" i="21"/>
  <c r="K141" i="21"/>
  <c r="G141" i="21"/>
  <c r="J153" i="21"/>
  <c r="I153" i="21"/>
  <c r="L153" i="21"/>
  <c r="H153" i="21"/>
  <c r="G153" i="21"/>
  <c r="K153" i="21"/>
  <c r="J206" i="21"/>
  <c r="I206" i="21"/>
  <c r="L206" i="21"/>
  <c r="H206" i="21"/>
  <c r="K206" i="21"/>
  <c r="G206" i="21"/>
  <c r="L124" i="21"/>
  <c r="H124" i="21"/>
  <c r="K124" i="21"/>
  <c r="G124" i="21"/>
  <c r="J124" i="21"/>
  <c r="I124" i="21"/>
  <c r="J246" i="21"/>
  <c r="I246" i="21"/>
  <c r="L246" i="21"/>
  <c r="H246" i="21"/>
  <c r="K246" i="21"/>
  <c r="G246" i="21"/>
  <c r="J129" i="21"/>
  <c r="I129" i="21"/>
  <c r="L129" i="21"/>
  <c r="H129" i="21"/>
  <c r="K129" i="21"/>
  <c r="G129" i="21"/>
  <c r="L228" i="21"/>
  <c r="H228" i="21"/>
  <c r="K228" i="21"/>
  <c r="G228" i="21"/>
  <c r="J228" i="21"/>
  <c r="I228" i="21"/>
  <c r="L220" i="21"/>
  <c r="H220" i="21"/>
  <c r="K220" i="21"/>
  <c r="G220" i="21"/>
  <c r="J220" i="21"/>
  <c r="I220" i="21"/>
  <c r="J181" i="21"/>
  <c r="I181" i="21"/>
  <c r="L181" i="21"/>
  <c r="H181" i="21"/>
  <c r="K181" i="21"/>
  <c r="G181" i="21"/>
  <c r="J157" i="21"/>
  <c r="I157" i="21"/>
  <c r="L157" i="21"/>
  <c r="H157" i="21"/>
  <c r="K157" i="21"/>
  <c r="G157" i="21"/>
  <c r="I176" i="21"/>
  <c r="L176" i="21"/>
  <c r="H176" i="21"/>
  <c r="K176" i="21"/>
  <c r="G176" i="21"/>
  <c r="J176" i="21"/>
  <c r="I249" i="21"/>
  <c r="L249" i="21"/>
  <c r="H249" i="21"/>
  <c r="K249" i="21"/>
  <c r="G249" i="21"/>
  <c r="J249" i="21"/>
  <c r="L248" i="21"/>
  <c r="H248" i="21"/>
  <c r="K248" i="21"/>
  <c r="G248" i="21"/>
  <c r="J248" i="21"/>
  <c r="I248" i="21"/>
  <c r="K178" i="21"/>
  <c r="G178" i="21"/>
  <c r="J178" i="21"/>
  <c r="I178" i="21"/>
  <c r="H178" i="21"/>
  <c r="L178" i="21"/>
  <c r="J116" i="21"/>
  <c r="I116" i="21"/>
  <c r="L116" i="21"/>
  <c r="H116" i="21"/>
  <c r="K116" i="21"/>
  <c r="G116" i="21"/>
  <c r="I144" i="21"/>
  <c r="L144" i="21"/>
  <c r="H144" i="21"/>
  <c r="K144" i="21"/>
  <c r="G144" i="21"/>
  <c r="J144" i="21"/>
  <c r="L203" i="21"/>
  <c r="H203" i="21"/>
  <c r="K203" i="21"/>
  <c r="G203" i="21"/>
  <c r="J203" i="21"/>
  <c r="I203" i="21"/>
  <c r="I213" i="21"/>
  <c r="L213" i="21"/>
  <c r="H213" i="21"/>
  <c r="K213" i="21"/>
  <c r="G213" i="21"/>
  <c r="J213" i="21"/>
  <c r="L139" i="21"/>
  <c r="H139" i="21"/>
  <c r="K139" i="21"/>
  <c r="G139" i="21"/>
  <c r="J139" i="21"/>
  <c r="I139" i="21"/>
  <c r="L216" i="21"/>
  <c r="H216" i="21"/>
  <c r="K216" i="21"/>
  <c r="G216" i="21"/>
  <c r="J216" i="21"/>
  <c r="I216" i="21"/>
  <c r="I217" i="21"/>
  <c r="L217" i="21"/>
  <c r="H217" i="21"/>
  <c r="K217" i="21"/>
  <c r="G217" i="21"/>
  <c r="J217" i="21"/>
  <c r="K207" i="21"/>
  <c r="G207" i="21"/>
  <c r="J207" i="21"/>
  <c r="I207" i="21"/>
  <c r="L207" i="21"/>
  <c r="H207" i="21"/>
  <c r="N132" i="21"/>
  <c r="N113" i="21"/>
  <c r="N117" i="21"/>
  <c r="N227" i="21"/>
  <c r="N161" i="21"/>
  <c r="N234" i="21"/>
  <c r="N180" i="21"/>
  <c r="N189" i="21"/>
  <c r="N223" i="21"/>
  <c r="N30" i="21"/>
  <c r="N97" i="21"/>
  <c r="N86" i="21"/>
  <c r="N80" i="21"/>
  <c r="N101" i="21"/>
  <c r="N94" i="21"/>
  <c r="N66" i="21"/>
  <c r="N20" i="21"/>
  <c r="I91" i="21"/>
  <c r="L91" i="21"/>
  <c r="H91" i="21"/>
  <c r="K91" i="21"/>
  <c r="G91" i="21"/>
  <c r="J91" i="21"/>
  <c r="I13" i="21"/>
  <c r="L13" i="21"/>
  <c r="H13" i="21"/>
  <c r="J13" i="21"/>
  <c r="K13" i="21"/>
  <c r="G13" i="21"/>
  <c r="L70" i="21"/>
  <c r="H70" i="21"/>
  <c r="K70" i="21"/>
  <c r="G70" i="21"/>
  <c r="J70" i="21"/>
  <c r="I70" i="21"/>
  <c r="L44" i="21"/>
  <c r="H44" i="21"/>
  <c r="K44" i="21"/>
  <c r="G44" i="21"/>
  <c r="I44" i="21"/>
  <c r="J44" i="21"/>
  <c r="N163" i="21"/>
  <c r="L74" i="21"/>
  <c r="H74" i="21"/>
  <c r="K74" i="21"/>
  <c r="G74" i="21"/>
  <c r="J74" i="21"/>
  <c r="I74" i="21"/>
  <c r="K61" i="21"/>
  <c r="G61" i="21"/>
  <c r="J61" i="21"/>
  <c r="I61" i="21"/>
  <c r="L61" i="21"/>
  <c r="H61" i="21"/>
  <c r="J96" i="21"/>
  <c r="I96" i="21"/>
  <c r="L96" i="21"/>
  <c r="H96" i="21"/>
  <c r="G96" i="21"/>
  <c r="K96" i="21"/>
  <c r="N164" i="21"/>
  <c r="N121" i="21"/>
  <c r="N158" i="21"/>
  <c r="N235" i="21"/>
  <c r="N167" i="21"/>
  <c r="N120" i="21"/>
  <c r="N115" i="21"/>
  <c r="N109" i="21"/>
  <c r="N191" i="21"/>
  <c r="N77" i="21"/>
  <c r="N53" i="21"/>
  <c r="N42" i="21"/>
  <c r="N76" i="21"/>
  <c r="N100" i="21"/>
  <c r="N19" i="21"/>
  <c r="N72" i="21"/>
  <c r="N67" i="21"/>
  <c r="N95" i="21"/>
  <c r="N83" i="21"/>
  <c r="N78" i="21"/>
  <c r="N39" i="21"/>
  <c r="N63" i="21"/>
  <c r="J145" i="21"/>
  <c r="I145" i="21"/>
  <c r="L145" i="21"/>
  <c r="H145" i="21"/>
  <c r="K145" i="21"/>
  <c r="G145" i="21"/>
  <c r="N174" i="21"/>
  <c r="N197" i="21"/>
  <c r="N22" i="21"/>
  <c r="N48" i="21"/>
  <c r="N31" i="21"/>
  <c r="N222" i="21"/>
  <c r="N159" i="21"/>
  <c r="N168" i="21"/>
  <c r="N233" i="21"/>
  <c r="N252" i="21"/>
  <c r="N170" i="21"/>
  <c r="N141" i="21"/>
  <c r="N153" i="21"/>
  <c r="N206" i="21"/>
  <c r="N124" i="21"/>
  <c r="J26" i="21"/>
  <c r="I26" i="21"/>
  <c r="K26" i="21"/>
  <c r="L26" i="21"/>
  <c r="H26" i="21"/>
  <c r="G26" i="21"/>
  <c r="K15" i="21"/>
  <c r="G15" i="21"/>
  <c r="L15" i="21"/>
  <c r="J15" i="21"/>
  <c r="H15" i="21"/>
  <c r="I15" i="21"/>
  <c r="K27" i="21"/>
  <c r="G27" i="21"/>
  <c r="H27" i="21"/>
  <c r="J27" i="21"/>
  <c r="I27" i="21"/>
  <c r="L27" i="21"/>
  <c r="I21" i="21"/>
  <c r="L21" i="21"/>
  <c r="H21" i="21"/>
  <c r="J21" i="21"/>
  <c r="K21" i="21"/>
  <c r="G21" i="21"/>
  <c r="J49" i="21"/>
  <c r="I49" i="21"/>
  <c r="G49" i="21"/>
  <c r="L49" i="21"/>
  <c r="K49" i="21"/>
  <c r="H49" i="21"/>
  <c r="K23" i="21"/>
  <c r="G23" i="21"/>
  <c r="L23" i="21"/>
  <c r="J23" i="21"/>
  <c r="H23" i="21"/>
  <c r="I23" i="21"/>
  <c r="I25" i="21"/>
  <c r="J25" i="21"/>
  <c r="L25" i="21"/>
  <c r="H25" i="21"/>
  <c r="K25" i="21"/>
  <c r="G25" i="21"/>
  <c r="I99" i="21"/>
  <c r="L99" i="21"/>
  <c r="H99" i="21"/>
  <c r="K99" i="21"/>
  <c r="G99" i="21"/>
  <c r="J99" i="21"/>
  <c r="L32" i="21"/>
  <c r="H32" i="21"/>
  <c r="K32" i="21"/>
  <c r="G32" i="21"/>
  <c r="J32" i="21"/>
  <c r="I32" i="21"/>
  <c r="J10" i="21"/>
  <c r="K10" i="21"/>
  <c r="I10" i="21"/>
  <c r="L10" i="21"/>
  <c r="H10" i="21"/>
  <c r="G10" i="21"/>
  <c r="L40" i="21"/>
  <c r="H40" i="21"/>
  <c r="K40" i="21"/>
  <c r="G40" i="21"/>
  <c r="I40" i="21"/>
  <c r="J40" i="21"/>
  <c r="N224" i="21"/>
  <c r="N181" i="21"/>
  <c r="N248" i="21"/>
  <c r="K7" i="21"/>
  <c r="G7" i="21"/>
  <c r="H7" i="21"/>
  <c r="J7" i="21"/>
  <c r="I7" i="21"/>
  <c r="L7" i="21"/>
  <c r="I33" i="21"/>
  <c r="L33" i="21"/>
  <c r="H33" i="21"/>
  <c r="J33" i="21"/>
  <c r="K33" i="21"/>
  <c r="G33" i="21"/>
  <c r="I17" i="21"/>
  <c r="L17" i="21"/>
  <c r="H17" i="21"/>
  <c r="K17" i="21"/>
  <c r="G17" i="21"/>
  <c r="J17" i="21"/>
  <c r="N179" i="21"/>
  <c r="N108" i="21"/>
  <c r="N149" i="21"/>
  <c r="N9" i="21"/>
  <c r="N88" i="21"/>
  <c r="N84" i="21"/>
  <c r="K123" i="21"/>
  <c r="G123" i="21"/>
  <c r="J123" i="21"/>
  <c r="L123" i="21"/>
  <c r="I123" i="21"/>
  <c r="H123" i="21"/>
  <c r="K105" i="21"/>
  <c r="G105" i="21"/>
  <c r="J105" i="21"/>
  <c r="I105" i="21"/>
  <c r="H105" i="21"/>
  <c r="L105" i="21"/>
  <c r="K134" i="21"/>
  <c r="G134" i="21"/>
  <c r="J134" i="21"/>
  <c r="I134" i="21"/>
  <c r="L134" i="21"/>
  <c r="H134" i="21"/>
  <c r="L236" i="21"/>
  <c r="H236" i="21"/>
  <c r="K236" i="21"/>
  <c r="G236" i="21"/>
  <c r="J236" i="21"/>
  <c r="I236" i="21"/>
  <c r="L171" i="21"/>
  <c r="H171" i="21"/>
  <c r="K171" i="21"/>
  <c r="G171" i="21"/>
  <c r="J171" i="21"/>
  <c r="I171" i="21"/>
  <c r="I111" i="21"/>
  <c r="L111" i="21"/>
  <c r="H111" i="21"/>
  <c r="K111" i="21"/>
  <c r="G111" i="21"/>
  <c r="J111" i="21"/>
  <c r="I237" i="21"/>
  <c r="L237" i="21"/>
  <c r="H237" i="21"/>
  <c r="K237" i="21"/>
  <c r="G237" i="21"/>
  <c r="J237" i="21"/>
  <c r="K186" i="21"/>
  <c r="G186" i="21"/>
  <c r="J186" i="21"/>
  <c r="I186" i="21"/>
  <c r="L186" i="21"/>
  <c r="H186" i="21"/>
  <c r="I119" i="21"/>
  <c r="L119" i="21"/>
  <c r="H119" i="21"/>
  <c r="K119" i="21"/>
  <c r="G119" i="21"/>
  <c r="J119" i="21"/>
  <c r="J137" i="21"/>
  <c r="I137" i="21"/>
  <c r="L137" i="21"/>
  <c r="H137" i="21"/>
  <c r="G137" i="21"/>
  <c r="K137" i="21"/>
  <c r="J133" i="21"/>
  <c r="I133" i="21"/>
  <c r="L133" i="21"/>
  <c r="H133" i="21"/>
  <c r="K133" i="21"/>
  <c r="G133" i="21"/>
  <c r="L244" i="21"/>
  <c r="H244" i="21"/>
  <c r="K244" i="21"/>
  <c r="G244" i="21"/>
  <c r="J244" i="21"/>
  <c r="I244" i="21"/>
  <c r="J214" i="21"/>
  <c r="I214" i="21"/>
  <c r="L214" i="21"/>
  <c r="H214" i="21"/>
  <c r="K214" i="21"/>
  <c r="G214" i="21"/>
  <c r="N247" i="21"/>
  <c r="N193" i="21"/>
  <c r="N188" i="21"/>
  <c r="N231" i="21"/>
  <c r="N79" i="21"/>
  <c r="N50" i="21"/>
  <c r="N43" i="21"/>
  <c r="N4" i="21"/>
  <c r="J38" i="21"/>
  <c r="G38" i="21"/>
  <c r="I38" i="21"/>
  <c r="L38" i="21"/>
  <c r="H38" i="21"/>
  <c r="K38" i="21"/>
  <c r="L102" i="21"/>
  <c r="H102" i="21"/>
  <c r="K102" i="21"/>
  <c r="G102" i="21"/>
  <c r="J102" i="21"/>
  <c r="I102" i="21"/>
  <c r="N250" i="21"/>
  <c r="N169" i="21"/>
  <c r="N253" i="21"/>
  <c r="N225" i="21"/>
  <c r="N16" i="21"/>
  <c r="N110" i="21"/>
  <c r="N228" i="21"/>
  <c r="N34" i="21"/>
  <c r="N87" i="21"/>
  <c r="N236" i="21"/>
  <c r="N187" i="21"/>
  <c r="N171" i="21"/>
  <c r="N201" i="21"/>
  <c r="N111" i="21"/>
  <c r="I41" i="21"/>
  <c r="L41" i="21"/>
  <c r="H41" i="21"/>
  <c r="J41" i="21"/>
  <c r="K41" i="21"/>
  <c r="G41" i="21"/>
  <c r="L36" i="21"/>
  <c r="H36" i="21"/>
  <c r="K36" i="21"/>
  <c r="G36" i="21"/>
  <c r="I36" i="21"/>
  <c r="J36" i="21"/>
  <c r="K69" i="21"/>
  <c r="G69" i="21"/>
  <c r="J69" i="21"/>
  <c r="I69" i="21"/>
  <c r="L69" i="21"/>
  <c r="H69" i="21"/>
  <c r="I71" i="21"/>
  <c r="L71" i="21"/>
  <c r="H71" i="21"/>
  <c r="K71" i="21"/>
  <c r="G71" i="21"/>
  <c r="J71" i="21"/>
  <c r="J52" i="21"/>
  <c r="I52" i="21"/>
  <c r="L52" i="21"/>
  <c r="H52" i="21"/>
  <c r="K52" i="21"/>
  <c r="G52" i="21"/>
  <c r="N219" i="21"/>
  <c r="N176" i="21"/>
  <c r="L82" i="21"/>
  <c r="H82" i="21"/>
  <c r="K82" i="21"/>
  <c r="G82" i="21"/>
  <c r="J82" i="21"/>
  <c r="I82" i="21"/>
  <c r="N246" i="21"/>
  <c r="N184" i="21"/>
  <c r="N85" i="21"/>
  <c r="I164" i="21"/>
  <c r="L164" i="21"/>
  <c r="H164" i="21"/>
  <c r="K164" i="21"/>
  <c r="G164" i="21"/>
  <c r="J164" i="21"/>
  <c r="I121" i="21"/>
  <c r="L121" i="21"/>
  <c r="H121" i="21"/>
  <c r="K121" i="21"/>
  <c r="J121" i="21"/>
  <c r="G121" i="21"/>
  <c r="K158" i="21"/>
  <c r="G158" i="21"/>
  <c r="J158" i="21"/>
  <c r="I158" i="21"/>
  <c r="L158" i="21"/>
  <c r="H158" i="21"/>
  <c r="K235" i="21"/>
  <c r="G235" i="21"/>
  <c r="J235" i="21"/>
  <c r="I235" i="21"/>
  <c r="H235" i="21"/>
  <c r="L235" i="21"/>
  <c r="L167" i="21"/>
  <c r="H167" i="21"/>
  <c r="K167" i="21"/>
  <c r="G167" i="21"/>
  <c r="J167" i="21"/>
  <c r="I167" i="21"/>
  <c r="L120" i="21"/>
  <c r="K120" i="21"/>
  <c r="J120" i="21"/>
  <c r="I120" i="21"/>
  <c r="H120" i="21"/>
  <c r="G120" i="21"/>
  <c r="I115" i="21"/>
  <c r="L115" i="21"/>
  <c r="H115" i="21"/>
  <c r="K115" i="21"/>
  <c r="G115" i="21"/>
  <c r="J115" i="21"/>
  <c r="K109" i="21"/>
  <c r="G109" i="21"/>
  <c r="J109" i="21"/>
  <c r="I109" i="21"/>
  <c r="L109" i="21"/>
  <c r="H109" i="21"/>
  <c r="L191" i="21"/>
  <c r="H191" i="21"/>
  <c r="K191" i="21"/>
  <c r="G191" i="21"/>
  <c r="J191" i="21"/>
  <c r="I191" i="21"/>
  <c r="I125" i="21"/>
  <c r="L125" i="21"/>
  <c r="H125" i="21"/>
  <c r="G125" i="21"/>
  <c r="K125" i="21"/>
  <c r="J125" i="21"/>
  <c r="K211" i="21"/>
  <c r="G211" i="21"/>
  <c r="J211" i="21"/>
  <c r="I211" i="21"/>
  <c r="L211" i="21"/>
  <c r="H211" i="21"/>
  <c r="L212" i="21"/>
  <c r="H212" i="21"/>
  <c r="K212" i="21"/>
  <c r="G212" i="21"/>
  <c r="J212" i="21"/>
  <c r="I212" i="21"/>
  <c r="K239" i="21"/>
  <c r="G239" i="21"/>
  <c r="J239" i="21"/>
  <c r="I239" i="21"/>
  <c r="L239" i="21"/>
  <c r="H239" i="21"/>
  <c r="J177" i="21"/>
  <c r="I177" i="21"/>
  <c r="L177" i="21"/>
  <c r="H177" i="21"/>
  <c r="K177" i="21"/>
  <c r="G177" i="21"/>
  <c r="L240" i="21"/>
  <c r="H240" i="21"/>
  <c r="K240" i="21"/>
  <c r="G240" i="21"/>
  <c r="J240" i="21"/>
  <c r="I240" i="21"/>
  <c r="I241" i="21"/>
  <c r="L241" i="21"/>
  <c r="H241" i="21"/>
  <c r="K241" i="21"/>
  <c r="G241" i="21"/>
  <c r="J241" i="21"/>
  <c r="I136" i="21"/>
  <c r="L136" i="21"/>
  <c r="H136" i="21"/>
  <c r="K136" i="21"/>
  <c r="G136" i="21"/>
  <c r="J136" i="21"/>
  <c r="K251" i="21"/>
  <c r="G251" i="21"/>
  <c r="J251" i="21"/>
  <c r="I251" i="21"/>
  <c r="H251" i="21"/>
  <c r="L251" i="21"/>
  <c r="L114" i="21"/>
  <c r="H114" i="21"/>
  <c r="K114" i="21"/>
  <c r="G114" i="21"/>
  <c r="J114" i="21"/>
  <c r="I114" i="21"/>
  <c r="K146" i="21"/>
  <c r="G146" i="21"/>
  <c r="J146" i="21"/>
  <c r="I146" i="21"/>
  <c r="H146" i="21"/>
  <c r="L146" i="21"/>
  <c r="I196" i="21"/>
  <c r="L196" i="21"/>
  <c r="H196" i="21"/>
  <c r="K196" i="21"/>
  <c r="G196" i="21"/>
  <c r="J196" i="21"/>
  <c r="K162" i="21"/>
  <c r="G162" i="21"/>
  <c r="J162" i="21"/>
  <c r="I162" i="21"/>
  <c r="H162" i="21"/>
  <c r="L162" i="21"/>
  <c r="I192" i="21"/>
  <c r="L192" i="21"/>
  <c r="H192" i="21"/>
  <c r="K192" i="21"/>
  <c r="G192" i="21"/>
  <c r="J192" i="21"/>
  <c r="J210" i="21"/>
  <c r="I210" i="21"/>
  <c r="L210" i="21"/>
  <c r="H210" i="21"/>
  <c r="G210" i="21"/>
  <c r="K210" i="21"/>
  <c r="L155" i="21"/>
  <c r="H155" i="21"/>
  <c r="K155" i="21"/>
  <c r="G155" i="21"/>
  <c r="J155" i="21"/>
  <c r="I155" i="21"/>
  <c r="K182" i="21"/>
  <c r="G182" i="21"/>
  <c r="J182" i="21"/>
  <c r="I182" i="21"/>
  <c r="L182" i="21"/>
  <c r="H182" i="21"/>
  <c r="L208" i="21"/>
  <c r="H208" i="21"/>
  <c r="K208" i="21"/>
  <c r="G208" i="21"/>
  <c r="J208" i="21"/>
  <c r="I208" i="21"/>
  <c r="L151" i="21"/>
  <c r="H151" i="21"/>
  <c r="K151" i="21"/>
  <c r="G151" i="21"/>
  <c r="J151" i="21"/>
  <c r="I151" i="21"/>
  <c r="K154" i="21"/>
  <c r="G154" i="21"/>
  <c r="J154" i="21"/>
  <c r="I154" i="21"/>
  <c r="L154" i="21"/>
  <c r="H154" i="21"/>
  <c r="I229" i="21"/>
  <c r="L229" i="21"/>
  <c r="H229" i="21"/>
  <c r="K229" i="21"/>
  <c r="G229" i="21"/>
  <c r="J229" i="21"/>
  <c r="K247" i="21"/>
  <c r="G247" i="21"/>
  <c r="J247" i="21"/>
  <c r="I247" i="21"/>
  <c r="L247" i="21"/>
  <c r="H247" i="21"/>
  <c r="J112" i="21"/>
  <c r="I112" i="21"/>
  <c r="L112" i="21"/>
  <c r="H112" i="21"/>
  <c r="G112" i="21"/>
  <c r="K112" i="21"/>
  <c r="J193" i="21"/>
  <c r="I193" i="21"/>
  <c r="L193" i="21"/>
  <c r="H193" i="21"/>
  <c r="K193" i="21"/>
  <c r="G193" i="21"/>
  <c r="L128" i="21"/>
  <c r="H128" i="21"/>
  <c r="K128" i="21"/>
  <c r="G128" i="21"/>
  <c r="J128" i="21"/>
  <c r="I128" i="21"/>
  <c r="L183" i="21"/>
  <c r="H183" i="21"/>
  <c r="K183" i="21"/>
  <c r="G183" i="21"/>
  <c r="J183" i="21"/>
  <c r="I183" i="21"/>
  <c r="I188" i="21"/>
  <c r="L188" i="21"/>
  <c r="H188" i="21"/>
  <c r="K188" i="21"/>
  <c r="G188" i="21"/>
  <c r="J188" i="21"/>
  <c r="J226" i="21"/>
  <c r="I226" i="21"/>
  <c r="L226" i="21"/>
  <c r="H226" i="21"/>
  <c r="G226" i="21"/>
  <c r="K226" i="21"/>
  <c r="K231" i="21"/>
  <c r="G231" i="21"/>
  <c r="J231" i="21"/>
  <c r="I231" i="21"/>
  <c r="L231" i="21"/>
  <c r="H231" i="21"/>
  <c r="N178" i="21"/>
  <c r="N116" i="21"/>
  <c r="N144" i="21"/>
  <c r="N203" i="21"/>
  <c r="N213" i="21"/>
  <c r="N139" i="21"/>
  <c r="N216" i="21"/>
  <c r="N217" i="21"/>
  <c r="N207" i="21"/>
  <c r="J30" i="21"/>
  <c r="K30" i="21"/>
  <c r="I30" i="21"/>
  <c r="G30" i="21"/>
  <c r="L30" i="21"/>
  <c r="H30" i="21"/>
  <c r="K97" i="21"/>
  <c r="G97" i="21"/>
  <c r="J97" i="21"/>
  <c r="I97" i="21"/>
  <c r="L97" i="21"/>
  <c r="H97" i="21"/>
  <c r="L86" i="21"/>
  <c r="H86" i="21"/>
  <c r="K86" i="21"/>
  <c r="G86" i="21"/>
  <c r="J86" i="21"/>
  <c r="I86" i="21"/>
  <c r="J80" i="21"/>
  <c r="I80" i="21"/>
  <c r="L80" i="21"/>
  <c r="H80" i="21"/>
  <c r="G80" i="21"/>
  <c r="K80" i="21"/>
  <c r="K101" i="21"/>
  <c r="G101" i="21"/>
  <c r="J101" i="21"/>
  <c r="I101" i="21"/>
  <c r="L101" i="21"/>
  <c r="H101" i="21"/>
  <c r="L94" i="21"/>
  <c r="H94" i="21"/>
  <c r="K94" i="21"/>
  <c r="G94" i="21"/>
  <c r="J94" i="21"/>
  <c r="I94" i="21"/>
  <c r="L66" i="21"/>
  <c r="H66" i="21"/>
  <c r="K66" i="21"/>
  <c r="G66" i="21"/>
  <c r="J66" i="21"/>
  <c r="I66" i="21"/>
  <c r="L20" i="21"/>
  <c r="H20" i="21"/>
  <c r="I20" i="21"/>
  <c r="K20" i="21"/>
  <c r="G20" i="21"/>
  <c r="J20" i="21"/>
  <c r="N58" i="21"/>
  <c r="N37" i="21"/>
  <c r="N38" i="21"/>
  <c r="N75" i="21"/>
  <c r="N249" i="21"/>
  <c r="N102" i="21"/>
  <c r="N29" i="21"/>
  <c r="N24" i="21"/>
  <c r="N198" i="21"/>
  <c r="N123" i="21"/>
  <c r="N138" i="21"/>
  <c r="N221" i="21"/>
  <c r="N105" i="21"/>
  <c r="N194" i="21"/>
  <c r="N215" i="21"/>
  <c r="N134" i="21"/>
  <c r="N104" i="21"/>
  <c r="K77" i="21"/>
  <c r="G77" i="21"/>
  <c r="J77" i="21"/>
  <c r="I77" i="21"/>
  <c r="L77" i="21"/>
  <c r="H77" i="21"/>
  <c r="K53" i="21"/>
  <c r="G53" i="21"/>
  <c r="J53" i="21"/>
  <c r="I53" i="21"/>
  <c r="L53" i="21"/>
  <c r="H53" i="21"/>
  <c r="J42" i="21"/>
  <c r="G42" i="21"/>
  <c r="I42" i="21"/>
  <c r="L42" i="21"/>
  <c r="H42" i="21"/>
  <c r="K42" i="21"/>
  <c r="J76" i="21"/>
  <c r="I76" i="21"/>
  <c r="L76" i="21"/>
  <c r="H76" i="21"/>
  <c r="K76" i="21"/>
  <c r="G76" i="21"/>
  <c r="J100" i="21"/>
  <c r="I100" i="21"/>
  <c r="L100" i="21"/>
  <c r="H100" i="21"/>
  <c r="K100" i="21"/>
  <c r="G100" i="21"/>
  <c r="K19" i="21"/>
  <c r="G19" i="21"/>
  <c r="J19" i="21"/>
  <c r="L19" i="21"/>
  <c r="I19" i="21"/>
  <c r="H19" i="21"/>
  <c r="J72" i="21"/>
  <c r="I72" i="21"/>
  <c r="L72" i="21"/>
  <c r="H72" i="21"/>
  <c r="K72" i="21"/>
  <c r="G72" i="21"/>
  <c r="I67" i="21"/>
  <c r="L67" i="21"/>
  <c r="H67" i="21"/>
  <c r="K67" i="21"/>
  <c r="G67" i="21"/>
  <c r="J67" i="21"/>
  <c r="I95" i="21"/>
  <c r="L95" i="21"/>
  <c r="H95" i="21"/>
  <c r="K95" i="21"/>
  <c r="G95" i="21"/>
  <c r="J95" i="21"/>
  <c r="I83" i="21"/>
  <c r="L83" i="21"/>
  <c r="H83" i="21"/>
  <c r="K83" i="21"/>
  <c r="G83" i="21"/>
  <c r="J83" i="21"/>
  <c r="L78" i="21"/>
  <c r="H78" i="21"/>
  <c r="K78" i="21"/>
  <c r="G78" i="21"/>
  <c r="J78" i="21"/>
  <c r="I78" i="21"/>
  <c r="K39" i="21"/>
  <c r="G39" i="21"/>
  <c r="J39" i="21"/>
  <c r="H39" i="21"/>
  <c r="I39" i="21"/>
  <c r="L39" i="21"/>
  <c r="I63" i="21"/>
  <c r="L63" i="21"/>
  <c r="H63" i="21"/>
  <c r="K63" i="21"/>
  <c r="G63" i="21"/>
  <c r="J63" i="21"/>
  <c r="N129" i="21"/>
  <c r="N186" i="21"/>
  <c r="N119" i="21"/>
  <c r="J22" i="21"/>
  <c r="K22" i="21"/>
  <c r="I22" i="21"/>
  <c r="L22" i="21"/>
  <c r="H22" i="21"/>
  <c r="G22" i="21"/>
  <c r="L48" i="21"/>
  <c r="H48" i="21"/>
  <c r="K48" i="21"/>
  <c r="G48" i="21"/>
  <c r="I48" i="21"/>
  <c r="J48" i="21"/>
  <c r="K31" i="21"/>
  <c r="G31" i="21"/>
  <c r="J31" i="21"/>
  <c r="L31" i="21"/>
  <c r="I31" i="21"/>
  <c r="H31" i="21"/>
  <c r="N125" i="21"/>
  <c r="N211" i="21"/>
  <c r="N212" i="21"/>
  <c r="N239" i="21"/>
  <c r="N177" i="21"/>
  <c r="N240" i="21"/>
  <c r="N241" i="21"/>
  <c r="N136" i="21"/>
  <c r="N251" i="21"/>
  <c r="N93" i="21"/>
  <c r="N41" i="21"/>
  <c r="N89" i="21"/>
  <c r="N36" i="21"/>
  <c r="N28" i="21"/>
  <c r="N69" i="21"/>
  <c r="N90" i="21"/>
  <c r="N8" i="21"/>
  <c r="N71" i="21"/>
  <c r="N92" i="21"/>
  <c r="N52" i="21"/>
  <c r="N56" i="21"/>
  <c r="N162" i="21"/>
  <c r="N157" i="21"/>
  <c r="N65" i="21"/>
  <c r="N82" i="21"/>
  <c r="N47" i="21"/>
  <c r="N114" i="21"/>
  <c r="N196" i="21"/>
  <c r="N210" i="21"/>
  <c r="N143" i="21"/>
  <c r="I9" i="21"/>
  <c r="L9" i="21"/>
  <c r="H9" i="21"/>
  <c r="J9" i="21"/>
  <c r="K9" i="21"/>
  <c r="G9" i="21"/>
  <c r="J88" i="21"/>
  <c r="I88" i="21"/>
  <c r="L88" i="21"/>
  <c r="H88" i="21"/>
  <c r="K88" i="21"/>
  <c r="G88" i="21"/>
  <c r="J84" i="21"/>
  <c r="I84" i="21"/>
  <c r="L84" i="21"/>
  <c r="H84" i="21"/>
  <c r="K84" i="21"/>
  <c r="G84" i="21"/>
  <c r="G36" i="20"/>
  <c r="I36" i="20"/>
  <c r="L36" i="20"/>
  <c r="H36" i="20"/>
  <c r="K36" i="20"/>
  <c r="J36" i="20"/>
  <c r="G77" i="20"/>
  <c r="J77" i="20"/>
  <c r="I77" i="20"/>
  <c r="H77" i="20"/>
  <c r="L77" i="20"/>
  <c r="K77" i="20"/>
  <c r="G40" i="20"/>
  <c r="I40" i="20"/>
  <c r="L40" i="20"/>
  <c r="H40" i="20"/>
  <c r="K40" i="20"/>
  <c r="J40" i="20"/>
  <c r="G23" i="20"/>
  <c r="J23" i="20"/>
  <c r="I23" i="20"/>
  <c r="L23" i="20"/>
  <c r="H23" i="20"/>
  <c r="K23" i="20"/>
  <c r="G68" i="20"/>
  <c r="K68" i="20"/>
  <c r="L68" i="20"/>
  <c r="J68" i="20"/>
  <c r="I68" i="20"/>
  <c r="H68" i="20"/>
  <c r="G88" i="20"/>
  <c r="K88" i="20"/>
  <c r="H88" i="20"/>
  <c r="L88" i="20"/>
  <c r="J88" i="20"/>
  <c r="I88" i="20"/>
  <c r="G52" i="20"/>
  <c r="I52" i="20"/>
  <c r="L52" i="20"/>
  <c r="H52" i="20"/>
  <c r="K52" i="20"/>
  <c r="J52" i="20"/>
  <c r="G19" i="20"/>
  <c r="J19" i="20"/>
  <c r="I19" i="20"/>
  <c r="L19" i="20"/>
  <c r="H19" i="20"/>
  <c r="K19" i="20"/>
  <c r="I4" i="20"/>
  <c r="L4" i="20"/>
  <c r="H4" i="20"/>
  <c r="R10" i="20"/>
  <c r="R8" i="20"/>
  <c r="R6" i="20"/>
  <c r="R3" i="20"/>
  <c r="K4" i="20"/>
  <c r="R9" i="20"/>
  <c r="R5" i="20"/>
  <c r="J4" i="20"/>
  <c r="R7" i="20"/>
  <c r="G89" i="20"/>
  <c r="J89" i="20"/>
  <c r="H89" i="20"/>
  <c r="L89" i="20"/>
  <c r="K89" i="20"/>
  <c r="I89" i="20"/>
  <c r="G14" i="20"/>
  <c r="K14" i="20"/>
  <c r="J14" i="20"/>
  <c r="I14" i="20"/>
  <c r="L14" i="20"/>
  <c r="H14" i="20"/>
  <c r="G96" i="20"/>
  <c r="K96" i="20"/>
  <c r="J96" i="20"/>
  <c r="I96" i="20"/>
  <c r="H96" i="20"/>
  <c r="L96" i="20"/>
  <c r="G95" i="20"/>
  <c r="L95" i="20"/>
  <c r="H95" i="20"/>
  <c r="J95" i="20"/>
  <c r="I95" i="20"/>
  <c r="K95" i="20"/>
  <c r="G58" i="20"/>
  <c r="K58" i="20"/>
  <c r="J58" i="20"/>
  <c r="I58" i="20"/>
  <c r="L58" i="20"/>
  <c r="H58" i="20"/>
  <c r="G54" i="20"/>
  <c r="K54" i="20"/>
  <c r="J54" i="20"/>
  <c r="I54" i="20"/>
  <c r="H54" i="20"/>
  <c r="L54" i="20"/>
  <c r="G60" i="20"/>
  <c r="I60" i="20"/>
  <c r="L60" i="20"/>
  <c r="H60" i="20"/>
  <c r="K60" i="20"/>
  <c r="J60" i="20"/>
  <c r="G59" i="20"/>
  <c r="J59" i="20"/>
  <c r="I59" i="20"/>
  <c r="L59" i="20"/>
  <c r="H59" i="20"/>
  <c r="K59" i="20"/>
  <c r="G78" i="20"/>
  <c r="I78" i="20"/>
  <c r="J78" i="20"/>
  <c r="H78" i="20"/>
  <c r="L78" i="20"/>
  <c r="K78" i="20"/>
  <c r="G44" i="20"/>
  <c r="I44" i="20"/>
  <c r="L44" i="20"/>
  <c r="H44" i="20"/>
  <c r="K44" i="20"/>
  <c r="J44" i="20"/>
  <c r="G74" i="20"/>
  <c r="I74" i="20"/>
  <c r="H74" i="20"/>
  <c r="L74" i="20"/>
  <c r="K74" i="20"/>
  <c r="J74" i="20"/>
  <c r="G29" i="20"/>
  <c r="L29" i="20"/>
  <c r="H29" i="20"/>
  <c r="K29" i="20"/>
  <c r="J29" i="20"/>
  <c r="I29" i="20"/>
  <c r="G10" i="20"/>
  <c r="K10" i="20"/>
  <c r="J10" i="20"/>
  <c r="I10" i="20"/>
  <c r="H10" i="20"/>
  <c r="L10" i="20"/>
  <c r="G5" i="20"/>
  <c r="L5" i="20"/>
  <c r="H5" i="20"/>
  <c r="K5" i="20"/>
  <c r="J5" i="20"/>
  <c r="I5" i="20"/>
  <c r="G17" i="20"/>
  <c r="L17" i="20"/>
  <c r="H17" i="20"/>
  <c r="K17" i="20"/>
  <c r="J17" i="20"/>
  <c r="I17" i="20"/>
  <c r="G92" i="20"/>
  <c r="K92" i="20"/>
  <c r="I92" i="20"/>
  <c r="H92" i="20"/>
  <c r="L92" i="20"/>
  <c r="J92" i="20"/>
  <c r="G46" i="20"/>
  <c r="K46" i="20"/>
  <c r="J46" i="20"/>
  <c r="I46" i="20"/>
  <c r="L46" i="20"/>
  <c r="H46" i="20"/>
  <c r="G67" i="20"/>
  <c r="L67" i="20"/>
  <c r="H67" i="20"/>
  <c r="K67" i="20"/>
  <c r="J67" i="20"/>
  <c r="I67" i="20"/>
  <c r="G20" i="20"/>
  <c r="I20" i="20"/>
  <c r="L20" i="20"/>
  <c r="H20" i="20"/>
  <c r="K20" i="20"/>
  <c r="J20" i="20"/>
  <c r="G33" i="20"/>
  <c r="L33" i="20"/>
  <c r="H33" i="20"/>
  <c r="K33" i="20"/>
  <c r="J33" i="20"/>
  <c r="I33" i="20"/>
  <c r="G25" i="20"/>
  <c r="L25" i="20"/>
  <c r="H25" i="20"/>
  <c r="K25" i="20"/>
  <c r="J25" i="20"/>
  <c r="I25" i="20"/>
  <c r="G71" i="20"/>
  <c r="L71" i="20"/>
  <c r="H71" i="20"/>
  <c r="K71" i="20"/>
  <c r="J71" i="20"/>
  <c r="I71" i="20"/>
  <c r="G65" i="20"/>
  <c r="L65" i="20"/>
  <c r="H65" i="20"/>
  <c r="K65" i="20"/>
  <c r="J65" i="20"/>
  <c r="I65" i="20"/>
  <c r="G8" i="20"/>
  <c r="I8" i="20"/>
  <c r="L8" i="20"/>
  <c r="H8" i="20"/>
  <c r="K8" i="20"/>
  <c r="J8" i="20"/>
  <c r="G73" i="20"/>
  <c r="J73" i="20"/>
  <c r="H73" i="20"/>
  <c r="L73" i="20"/>
  <c r="K73" i="20"/>
  <c r="I73" i="20"/>
  <c r="G13" i="20"/>
  <c r="L13" i="20"/>
  <c r="H13" i="20"/>
  <c r="K13" i="20"/>
  <c r="J13" i="20"/>
  <c r="I13" i="20"/>
  <c r="G22" i="20"/>
  <c r="K22" i="20"/>
  <c r="J22" i="20"/>
  <c r="I22" i="20"/>
  <c r="H22" i="20"/>
  <c r="L22" i="20"/>
  <c r="G12" i="20"/>
  <c r="I12" i="20"/>
  <c r="L12" i="20"/>
  <c r="H12" i="20"/>
  <c r="K12" i="20"/>
  <c r="J12" i="20"/>
  <c r="G93" i="20"/>
  <c r="J93" i="20"/>
  <c r="I93" i="20"/>
  <c r="H93" i="20"/>
  <c r="L93" i="20"/>
  <c r="K93" i="20"/>
  <c r="G83" i="20"/>
  <c r="L83" i="20"/>
  <c r="H83" i="20"/>
  <c r="K83" i="20"/>
  <c r="J83" i="20"/>
  <c r="I83" i="20"/>
  <c r="G39" i="20"/>
  <c r="J39" i="20"/>
  <c r="I39" i="20"/>
  <c r="L39" i="20"/>
  <c r="H39" i="20"/>
  <c r="K39" i="20"/>
  <c r="G41" i="20"/>
  <c r="L41" i="20"/>
  <c r="H41" i="20"/>
  <c r="K41" i="20"/>
  <c r="J41" i="20"/>
  <c r="I41" i="20"/>
  <c r="G57" i="20"/>
  <c r="L57" i="20"/>
  <c r="H57" i="20"/>
  <c r="K57" i="20"/>
  <c r="J57" i="20"/>
  <c r="I57" i="20"/>
  <c r="G99" i="20"/>
  <c r="L99" i="20"/>
  <c r="H99" i="20"/>
  <c r="K99" i="20"/>
  <c r="J99" i="20"/>
  <c r="I99" i="20"/>
  <c r="G45" i="20"/>
  <c r="L45" i="20"/>
  <c r="H45" i="20"/>
  <c r="K45" i="20"/>
  <c r="J45" i="20"/>
  <c r="I45" i="20"/>
  <c r="G55" i="20"/>
  <c r="J55" i="20"/>
  <c r="I55" i="20"/>
  <c r="L55" i="20"/>
  <c r="H55" i="20"/>
  <c r="K55" i="20"/>
  <c r="G63" i="20"/>
  <c r="J63" i="20"/>
  <c r="I63" i="20"/>
  <c r="L63" i="20"/>
  <c r="H63" i="20"/>
  <c r="K63" i="20"/>
  <c r="G34" i="20"/>
  <c r="K34" i="20"/>
  <c r="J34" i="20"/>
  <c r="I34" i="20"/>
  <c r="L34" i="20"/>
  <c r="H34" i="20"/>
  <c r="G75" i="20"/>
  <c r="L75" i="20"/>
  <c r="H75" i="20"/>
  <c r="I75" i="20"/>
  <c r="K75" i="20"/>
  <c r="J75" i="20"/>
  <c r="G66" i="20"/>
  <c r="K66" i="20"/>
  <c r="J66" i="20"/>
  <c r="I66" i="20"/>
  <c r="L66" i="20"/>
  <c r="H66" i="20"/>
  <c r="G79" i="20"/>
  <c r="L79" i="20"/>
  <c r="H79" i="20"/>
  <c r="J79" i="20"/>
  <c r="I79" i="20"/>
  <c r="K79" i="20"/>
  <c r="G26" i="20"/>
  <c r="K26" i="20"/>
  <c r="J26" i="20"/>
  <c r="I26" i="20"/>
  <c r="L26" i="20"/>
  <c r="H26" i="20"/>
  <c r="G94" i="20"/>
  <c r="I94" i="20"/>
  <c r="J94" i="20"/>
  <c r="H94" i="20"/>
  <c r="L94" i="20"/>
  <c r="K94" i="20"/>
  <c r="G21" i="20"/>
  <c r="L21" i="20"/>
  <c r="H21" i="20"/>
  <c r="K21" i="20"/>
  <c r="J21" i="20"/>
  <c r="I21" i="20"/>
  <c r="G97" i="20"/>
  <c r="J97" i="20"/>
  <c r="K97" i="20"/>
  <c r="I97" i="20"/>
  <c r="H97" i="20"/>
  <c r="L97" i="20"/>
  <c r="G62" i="20"/>
  <c r="K62" i="20"/>
  <c r="J62" i="20"/>
  <c r="I62" i="20"/>
  <c r="L62" i="20"/>
  <c r="H62" i="20"/>
  <c r="G86" i="20"/>
  <c r="I86" i="20"/>
  <c r="L86" i="20"/>
  <c r="K86" i="20"/>
  <c r="J86" i="20"/>
  <c r="H86" i="20"/>
  <c r="G102" i="20"/>
  <c r="I102" i="20"/>
  <c r="L102" i="20"/>
  <c r="K102" i="20"/>
  <c r="J102" i="20"/>
  <c r="H102" i="20"/>
  <c r="G37" i="20"/>
  <c r="L37" i="20"/>
  <c r="H37" i="20"/>
  <c r="K37" i="20"/>
  <c r="J37" i="20"/>
  <c r="I37" i="20"/>
  <c r="G100" i="20"/>
  <c r="K100" i="20"/>
  <c r="L100" i="20"/>
  <c r="J100" i="20"/>
  <c r="I100" i="20"/>
  <c r="H100" i="20"/>
  <c r="G56" i="20"/>
  <c r="I56" i="20"/>
  <c r="L56" i="20"/>
  <c r="H56" i="20"/>
  <c r="K56" i="20"/>
  <c r="J56" i="20"/>
  <c r="G81" i="20"/>
  <c r="J81" i="20"/>
  <c r="K81" i="20"/>
  <c r="I81" i="20"/>
  <c r="H81" i="20"/>
  <c r="L81" i="20"/>
  <c r="G90" i="20"/>
  <c r="I90" i="20"/>
  <c r="H90" i="20"/>
  <c r="L90" i="20"/>
  <c r="K90" i="20"/>
  <c r="J90" i="20"/>
  <c r="G31" i="20"/>
  <c r="J31" i="20"/>
  <c r="I31" i="20"/>
  <c r="L31" i="20"/>
  <c r="H31" i="20"/>
  <c r="K31" i="20"/>
  <c r="G9" i="20"/>
  <c r="L9" i="20"/>
  <c r="H9" i="20"/>
  <c r="K9" i="20"/>
  <c r="J9" i="20"/>
  <c r="I9" i="20"/>
  <c r="G87" i="20"/>
  <c r="L87" i="20"/>
  <c r="H87" i="20"/>
  <c r="K87" i="20"/>
  <c r="J87" i="20"/>
  <c r="I87" i="20"/>
  <c r="G38" i="20"/>
  <c r="K38" i="20"/>
  <c r="J38" i="20"/>
  <c r="I38" i="20"/>
  <c r="H38" i="20"/>
  <c r="L38" i="20"/>
  <c r="G6" i="20"/>
  <c r="K6" i="20"/>
  <c r="J6" i="20"/>
  <c r="I6" i="20"/>
  <c r="H6" i="20"/>
  <c r="L6" i="20"/>
  <c r="G47" i="20"/>
  <c r="J47" i="20"/>
  <c r="I47" i="20"/>
  <c r="L47" i="20"/>
  <c r="H47" i="20"/>
  <c r="K47" i="20"/>
  <c r="G101" i="20"/>
  <c r="J101" i="20"/>
  <c r="L101" i="20"/>
  <c r="K101" i="20"/>
  <c r="I101" i="20"/>
  <c r="H101" i="20"/>
  <c r="G11" i="20"/>
  <c r="J11" i="20"/>
  <c r="I11" i="20"/>
  <c r="L11" i="20"/>
  <c r="H11" i="20"/>
  <c r="K11" i="20"/>
  <c r="G15" i="20"/>
  <c r="J15" i="20"/>
  <c r="I15" i="20"/>
  <c r="L15" i="20"/>
  <c r="H15" i="20"/>
  <c r="K15" i="20"/>
  <c r="G85" i="20"/>
  <c r="J85" i="20"/>
  <c r="L85" i="20"/>
  <c r="K85" i="20"/>
  <c r="I85" i="20"/>
  <c r="H85" i="20"/>
  <c r="G103" i="20"/>
  <c r="L103" i="20"/>
  <c r="H103" i="20"/>
  <c r="K103" i="20"/>
  <c r="J103" i="20"/>
  <c r="I103" i="20"/>
  <c r="G53" i="20"/>
  <c r="L53" i="20"/>
  <c r="H53" i="20"/>
  <c r="K53" i="20"/>
  <c r="J53" i="20"/>
  <c r="I53" i="20"/>
  <c r="G7" i="20"/>
  <c r="J7" i="20"/>
  <c r="I7" i="20"/>
  <c r="L7" i="20"/>
  <c r="H7" i="20"/>
  <c r="K7" i="20"/>
  <c r="G35" i="20"/>
  <c r="J35" i="20"/>
  <c r="I35" i="20"/>
  <c r="L35" i="20"/>
  <c r="H35" i="20"/>
  <c r="K35" i="20"/>
  <c r="G28" i="20"/>
  <c r="I28" i="20"/>
  <c r="L28" i="20"/>
  <c r="H28" i="20"/>
  <c r="K28" i="20"/>
  <c r="J28" i="20"/>
  <c r="G18" i="20"/>
  <c r="K18" i="20"/>
  <c r="J18" i="20"/>
  <c r="I18" i="20"/>
  <c r="L18" i="20"/>
  <c r="H18" i="20"/>
  <c r="G32" i="20"/>
  <c r="I32" i="20"/>
  <c r="L32" i="20"/>
  <c r="H32" i="20"/>
  <c r="K32" i="20"/>
  <c r="J32" i="20"/>
  <c r="G48" i="20"/>
  <c r="I48" i="20"/>
  <c r="L48" i="20"/>
  <c r="H48" i="20"/>
  <c r="K48" i="20"/>
  <c r="J48" i="20"/>
  <c r="G61" i="20"/>
  <c r="L61" i="20"/>
  <c r="H61" i="20"/>
  <c r="K61" i="20"/>
  <c r="J61" i="20"/>
  <c r="I61" i="20"/>
  <c r="G69" i="20"/>
  <c r="J69" i="20"/>
  <c r="L69" i="20"/>
  <c r="K69" i="20"/>
  <c r="I69" i="20"/>
  <c r="H69" i="20"/>
  <c r="G24" i="20"/>
  <c r="I24" i="20"/>
  <c r="L24" i="20"/>
  <c r="H24" i="20"/>
  <c r="K24" i="20"/>
  <c r="J24" i="20"/>
  <c r="G72" i="20"/>
  <c r="K72" i="20"/>
  <c r="H72" i="20"/>
  <c r="L72" i="20"/>
  <c r="J72" i="20"/>
  <c r="I72" i="20"/>
  <c r="G98" i="20"/>
  <c r="I98" i="20"/>
  <c r="K98" i="20"/>
  <c r="J98" i="20"/>
  <c r="H98" i="20"/>
  <c r="L98" i="20"/>
  <c r="G49" i="20"/>
  <c r="L49" i="20"/>
  <c r="H49" i="20"/>
  <c r="K49" i="20"/>
  <c r="J49" i="20"/>
  <c r="I49" i="20"/>
  <c r="G30" i="20"/>
  <c r="K30" i="20"/>
  <c r="J30" i="20"/>
  <c r="I30" i="20"/>
  <c r="L30" i="20"/>
  <c r="H30" i="20"/>
  <c r="G91" i="20"/>
  <c r="L91" i="20"/>
  <c r="H91" i="20"/>
  <c r="I91" i="20"/>
  <c r="K91" i="20"/>
  <c r="J91" i="20"/>
  <c r="G70" i="20"/>
  <c r="I70" i="20"/>
  <c r="L70" i="20"/>
  <c r="K70" i="20"/>
  <c r="J70" i="20"/>
  <c r="H70" i="20"/>
  <c r="G76" i="20"/>
  <c r="K76" i="20"/>
  <c r="I76" i="20"/>
  <c r="H76" i="20"/>
  <c r="L76" i="20"/>
  <c r="J76" i="20"/>
  <c r="G27" i="20"/>
  <c r="J27" i="20"/>
  <c r="I27" i="20"/>
  <c r="L27" i="20"/>
  <c r="H27" i="20"/>
  <c r="K27" i="20"/>
  <c r="G51" i="20"/>
  <c r="J51" i="20"/>
  <c r="I51" i="20"/>
  <c r="L51" i="20"/>
  <c r="H51" i="20"/>
  <c r="K51" i="20"/>
  <c r="G64" i="20"/>
  <c r="I64" i="20"/>
  <c r="L64" i="20"/>
  <c r="H64" i="20"/>
  <c r="K64" i="20"/>
  <c r="J64" i="20"/>
  <c r="G84" i="20"/>
  <c r="K84" i="20"/>
  <c r="L84" i="20"/>
  <c r="J84" i="20"/>
  <c r="I84" i="20"/>
  <c r="H84" i="20"/>
  <c r="G50" i="20"/>
  <c r="K50" i="20"/>
  <c r="J50" i="20"/>
  <c r="I50" i="20"/>
  <c r="L50" i="20"/>
  <c r="H50" i="20"/>
  <c r="G42" i="20"/>
  <c r="K42" i="20"/>
  <c r="J42" i="20"/>
  <c r="I42" i="20"/>
  <c r="H42" i="20"/>
  <c r="L42" i="20"/>
  <c r="G82" i="20"/>
  <c r="I82" i="20"/>
  <c r="K82" i="20"/>
  <c r="J82" i="20"/>
  <c r="H82" i="20"/>
  <c r="L82" i="20"/>
  <c r="G80" i="20"/>
  <c r="K80" i="20"/>
  <c r="J80" i="20"/>
  <c r="I80" i="20"/>
  <c r="H80" i="20"/>
  <c r="L80" i="20"/>
  <c r="G16" i="20"/>
  <c r="I16" i="20"/>
  <c r="L16" i="20"/>
  <c r="H16" i="20"/>
  <c r="K16" i="20"/>
  <c r="J16" i="20"/>
  <c r="G65" i="23"/>
  <c r="J65" i="23"/>
  <c r="K65" i="23"/>
  <c r="I65" i="23"/>
  <c r="L65" i="23"/>
  <c r="H65" i="23"/>
  <c r="G248" i="23"/>
  <c r="K248" i="23"/>
  <c r="J248" i="23"/>
  <c r="I248" i="23"/>
  <c r="L248" i="23"/>
  <c r="H248" i="23"/>
  <c r="G106" i="23"/>
  <c r="J106" i="23"/>
  <c r="I106" i="23"/>
  <c r="L106" i="23"/>
  <c r="H106" i="23"/>
  <c r="K106" i="23"/>
  <c r="G107" i="23"/>
  <c r="I107" i="23"/>
  <c r="L107" i="23"/>
  <c r="H107" i="23"/>
  <c r="K107" i="23"/>
  <c r="J107" i="23"/>
  <c r="G146" i="23"/>
  <c r="J146" i="23"/>
  <c r="I146" i="23"/>
  <c r="L146" i="23"/>
  <c r="H146" i="23"/>
  <c r="K146" i="23"/>
  <c r="G141" i="23"/>
  <c r="K141" i="23"/>
  <c r="J141" i="23"/>
  <c r="I141" i="23"/>
  <c r="L141" i="23"/>
  <c r="H141" i="23"/>
  <c r="G225" i="23"/>
  <c r="I225" i="23"/>
  <c r="L225" i="23"/>
  <c r="H225" i="23"/>
  <c r="K225" i="23"/>
  <c r="J225" i="23"/>
  <c r="G252" i="23"/>
  <c r="K252" i="23"/>
  <c r="J252" i="23"/>
  <c r="I252" i="23"/>
  <c r="L252" i="23"/>
  <c r="H252" i="23"/>
  <c r="G118" i="23"/>
  <c r="J118" i="23"/>
  <c r="I118" i="23"/>
  <c r="L118" i="23"/>
  <c r="H118" i="23"/>
  <c r="K118" i="23"/>
  <c r="G217" i="23"/>
  <c r="I217" i="23"/>
  <c r="L217" i="23"/>
  <c r="H217" i="23"/>
  <c r="K217" i="23"/>
  <c r="J217" i="23"/>
  <c r="G149" i="23"/>
  <c r="K149" i="23"/>
  <c r="J149" i="23"/>
  <c r="I149" i="23"/>
  <c r="H149" i="23"/>
  <c r="L149" i="23"/>
  <c r="G129" i="23"/>
  <c r="K129" i="23"/>
  <c r="J129" i="23"/>
  <c r="I129" i="23"/>
  <c r="L129" i="23"/>
  <c r="H129" i="23"/>
  <c r="G138" i="23"/>
  <c r="J138" i="23"/>
  <c r="I138" i="23"/>
  <c r="L138" i="23"/>
  <c r="H138" i="23"/>
  <c r="K138" i="23"/>
  <c r="L243" i="23"/>
  <c r="H243" i="23"/>
  <c r="K243" i="23"/>
  <c r="J243" i="23"/>
  <c r="I243" i="23"/>
  <c r="G243" i="23"/>
  <c r="G229" i="23"/>
  <c r="I229" i="23"/>
  <c r="L229" i="23"/>
  <c r="H229" i="23"/>
  <c r="K229" i="23"/>
  <c r="J229" i="23"/>
  <c r="G233" i="23"/>
  <c r="I233" i="23"/>
  <c r="L233" i="23"/>
  <c r="H233" i="23"/>
  <c r="K233" i="23"/>
  <c r="J233" i="23"/>
  <c r="G58" i="23"/>
  <c r="I58" i="23"/>
  <c r="J58" i="23"/>
  <c r="L58" i="23"/>
  <c r="H58" i="23"/>
  <c r="K58" i="23"/>
  <c r="G62" i="23"/>
  <c r="I62" i="23"/>
  <c r="L62" i="23"/>
  <c r="H62" i="23"/>
  <c r="K62" i="23"/>
  <c r="J62" i="23"/>
  <c r="G66" i="23"/>
  <c r="I66" i="23"/>
  <c r="L66" i="23"/>
  <c r="J66" i="23"/>
  <c r="H66" i="23"/>
  <c r="K66" i="23"/>
  <c r="G237" i="23"/>
  <c r="I237" i="23"/>
  <c r="L237" i="23"/>
  <c r="H237" i="23"/>
  <c r="K237" i="23"/>
  <c r="J237" i="23"/>
  <c r="G163" i="23"/>
  <c r="I163" i="23"/>
  <c r="L163" i="23"/>
  <c r="H163" i="23"/>
  <c r="K163" i="23"/>
  <c r="J163" i="23"/>
  <c r="G116" i="23"/>
  <c r="L116" i="23"/>
  <c r="H116" i="23"/>
  <c r="K116" i="23"/>
  <c r="J116" i="23"/>
  <c r="I116" i="23"/>
  <c r="J183" i="23"/>
  <c r="I183" i="23"/>
  <c r="K183" i="23"/>
  <c r="H183" i="23"/>
  <c r="G183" i="23"/>
  <c r="L183" i="23"/>
  <c r="I167" i="23"/>
  <c r="G167" i="23"/>
  <c r="L167" i="23"/>
  <c r="H167" i="23"/>
  <c r="K167" i="23"/>
  <c r="J167" i="23"/>
  <c r="G127" i="23"/>
  <c r="I127" i="23"/>
  <c r="L127" i="23"/>
  <c r="H127" i="23"/>
  <c r="K127" i="23"/>
  <c r="J127" i="23"/>
  <c r="G220" i="23"/>
  <c r="J220" i="23"/>
  <c r="I220" i="23"/>
  <c r="L220" i="23"/>
  <c r="H220" i="23"/>
  <c r="K220" i="23"/>
  <c r="K195" i="23"/>
  <c r="J195" i="23"/>
  <c r="G195" i="23"/>
  <c r="I195" i="23"/>
  <c r="L195" i="23"/>
  <c r="H195" i="23"/>
  <c r="G104" i="23"/>
  <c r="L104" i="23"/>
  <c r="H104" i="23"/>
  <c r="K104" i="23"/>
  <c r="J104" i="23"/>
  <c r="I104" i="23"/>
  <c r="I135" i="23"/>
  <c r="L135" i="23"/>
  <c r="H135" i="23"/>
  <c r="K135" i="23"/>
  <c r="G135" i="23"/>
  <c r="J135" i="23"/>
  <c r="G184" i="23"/>
  <c r="I184" i="23"/>
  <c r="L184" i="23"/>
  <c r="H184" i="23"/>
  <c r="K184" i="23"/>
  <c r="J184" i="23"/>
  <c r="G179" i="23"/>
  <c r="I179" i="23"/>
  <c r="L179" i="23"/>
  <c r="H179" i="23"/>
  <c r="K179" i="23"/>
  <c r="J179" i="23"/>
  <c r="K231" i="23"/>
  <c r="J231" i="23"/>
  <c r="I231" i="23"/>
  <c r="L231" i="23"/>
  <c r="G231" i="23"/>
  <c r="H231" i="23"/>
  <c r="G244" i="23"/>
  <c r="K244" i="23"/>
  <c r="J244" i="23"/>
  <c r="I244" i="23"/>
  <c r="H244" i="23"/>
  <c r="L244" i="23"/>
  <c r="G186" i="23"/>
  <c r="K186" i="23"/>
  <c r="J186" i="23"/>
  <c r="L186" i="23"/>
  <c r="I186" i="23"/>
  <c r="H186" i="23"/>
  <c r="G161" i="23"/>
  <c r="K161" i="23"/>
  <c r="J161" i="23"/>
  <c r="I161" i="23"/>
  <c r="L161" i="23"/>
  <c r="H161" i="23"/>
  <c r="G219" i="23"/>
  <c r="K219" i="23"/>
  <c r="J219" i="23"/>
  <c r="I219" i="23"/>
  <c r="H219" i="23"/>
  <c r="L219" i="23"/>
  <c r="G224" i="23"/>
  <c r="J224" i="23"/>
  <c r="I224" i="23"/>
  <c r="L224" i="23"/>
  <c r="H224" i="23"/>
  <c r="K224" i="23"/>
  <c r="G170" i="23"/>
  <c r="J170" i="23"/>
  <c r="I170" i="23"/>
  <c r="L170" i="23"/>
  <c r="H170" i="23"/>
  <c r="K170" i="23"/>
  <c r="G236" i="23"/>
  <c r="J236" i="23"/>
  <c r="I236" i="23"/>
  <c r="L236" i="23"/>
  <c r="H236" i="23"/>
  <c r="K236" i="23"/>
  <c r="G105" i="23"/>
  <c r="K105" i="23"/>
  <c r="J105" i="23"/>
  <c r="I105" i="23"/>
  <c r="L105" i="23"/>
  <c r="H105" i="23"/>
  <c r="G210" i="23"/>
  <c r="L210" i="23"/>
  <c r="H210" i="23"/>
  <c r="K210" i="23"/>
  <c r="J210" i="23"/>
  <c r="I210" i="23"/>
  <c r="G185" i="23"/>
  <c r="L185" i="23"/>
  <c r="H185" i="23"/>
  <c r="K185" i="23"/>
  <c r="I185" i="23"/>
  <c r="J185" i="23"/>
  <c r="K207" i="23"/>
  <c r="G207" i="23"/>
  <c r="J207" i="23"/>
  <c r="I207" i="23"/>
  <c r="L207" i="23"/>
  <c r="H207" i="23"/>
  <c r="G190" i="23"/>
  <c r="L190" i="23"/>
  <c r="H190" i="23"/>
  <c r="K190" i="23"/>
  <c r="J190" i="23"/>
  <c r="I190" i="23"/>
  <c r="G130" i="23"/>
  <c r="J130" i="23"/>
  <c r="I130" i="23"/>
  <c r="L130" i="23"/>
  <c r="H130" i="23"/>
  <c r="K130" i="23"/>
  <c r="G232" i="23"/>
  <c r="J232" i="23"/>
  <c r="I232" i="23"/>
  <c r="L232" i="23"/>
  <c r="H232" i="23"/>
  <c r="K232" i="23"/>
  <c r="L251" i="23"/>
  <c r="H251" i="23"/>
  <c r="K251" i="23"/>
  <c r="J251" i="23"/>
  <c r="G251" i="23"/>
  <c r="I251" i="23"/>
  <c r="I246" i="23"/>
  <c r="L246" i="23"/>
  <c r="H246" i="23"/>
  <c r="G246" i="23"/>
  <c r="K246" i="23"/>
  <c r="J246" i="23"/>
  <c r="G137" i="23"/>
  <c r="K137" i="23"/>
  <c r="J137" i="23"/>
  <c r="I137" i="23"/>
  <c r="H137" i="23"/>
  <c r="L137" i="23"/>
  <c r="J253" i="23"/>
  <c r="G253" i="23"/>
  <c r="I253" i="23"/>
  <c r="L253" i="23"/>
  <c r="H253" i="23"/>
  <c r="K253" i="23"/>
  <c r="G123" i="23"/>
  <c r="I123" i="23"/>
  <c r="L123" i="23"/>
  <c r="H123" i="23"/>
  <c r="K123" i="23"/>
  <c r="J123" i="23"/>
  <c r="G218" i="23"/>
  <c r="L218" i="23"/>
  <c r="H218" i="23"/>
  <c r="K218" i="23"/>
  <c r="J218" i="23"/>
  <c r="I218" i="23"/>
  <c r="G157" i="23"/>
  <c r="K157" i="23"/>
  <c r="J157" i="23"/>
  <c r="I157" i="23"/>
  <c r="L157" i="23"/>
  <c r="H157" i="23"/>
  <c r="G143" i="23"/>
  <c r="I143" i="23"/>
  <c r="L143" i="23"/>
  <c r="H143" i="23"/>
  <c r="K143" i="23"/>
  <c r="J143" i="23"/>
  <c r="K227" i="23"/>
  <c r="J227" i="23"/>
  <c r="G227" i="23"/>
  <c r="I227" i="23"/>
  <c r="L227" i="23"/>
  <c r="H227" i="23"/>
  <c r="G126" i="23"/>
  <c r="J126" i="23"/>
  <c r="I126" i="23"/>
  <c r="L126" i="23"/>
  <c r="H126" i="23"/>
  <c r="K126" i="23"/>
  <c r="G57" i="23"/>
  <c r="J57" i="23"/>
  <c r="I57" i="23"/>
  <c r="L57" i="23"/>
  <c r="H57" i="23"/>
  <c r="K57" i="23"/>
  <c r="G112" i="23"/>
  <c r="L112" i="23"/>
  <c r="H112" i="23"/>
  <c r="K112" i="23"/>
  <c r="J112" i="23"/>
  <c r="I112" i="23"/>
  <c r="G205" i="23"/>
  <c r="I205" i="23"/>
  <c r="L205" i="23"/>
  <c r="H205" i="23"/>
  <c r="K205" i="23"/>
  <c r="J205" i="23"/>
  <c r="G144" i="23"/>
  <c r="L144" i="23"/>
  <c r="H144" i="23"/>
  <c r="K144" i="23"/>
  <c r="J144" i="23"/>
  <c r="I144" i="23"/>
  <c r="I250" i="23"/>
  <c r="L250" i="23"/>
  <c r="H250" i="23"/>
  <c r="G250" i="23"/>
  <c r="K250" i="23"/>
  <c r="J250" i="23"/>
  <c r="G213" i="23"/>
  <c r="I213" i="23"/>
  <c r="L213" i="23"/>
  <c r="H213" i="23"/>
  <c r="K213" i="23"/>
  <c r="J213" i="23"/>
  <c r="G176" i="23"/>
  <c r="L176" i="23"/>
  <c r="H176" i="23"/>
  <c r="K176" i="23"/>
  <c r="J176" i="23"/>
  <c r="I176" i="23"/>
  <c r="G228" i="23"/>
  <c r="J228" i="23"/>
  <c r="I228" i="23"/>
  <c r="L228" i="23"/>
  <c r="H228" i="23"/>
  <c r="K228" i="23"/>
  <c r="G63" i="23"/>
  <c r="L63" i="23"/>
  <c r="H63" i="23"/>
  <c r="I63" i="23"/>
  <c r="K63" i="23"/>
  <c r="J63" i="23"/>
  <c r="J245" i="23"/>
  <c r="G245" i="23"/>
  <c r="I245" i="23"/>
  <c r="L245" i="23"/>
  <c r="H245" i="23"/>
  <c r="K245" i="23"/>
  <c r="G148" i="23"/>
  <c r="L148" i="23"/>
  <c r="H148" i="23"/>
  <c r="K148" i="23"/>
  <c r="J148" i="23"/>
  <c r="I148" i="23"/>
  <c r="G193" i="23"/>
  <c r="I193" i="23"/>
  <c r="L193" i="23"/>
  <c r="H193" i="23"/>
  <c r="K193" i="23"/>
  <c r="J193" i="23"/>
  <c r="J249" i="23"/>
  <c r="G249" i="23"/>
  <c r="I249" i="23"/>
  <c r="L249" i="23"/>
  <c r="H249" i="23"/>
  <c r="K249" i="23"/>
  <c r="G171" i="23"/>
  <c r="I171" i="23"/>
  <c r="L171" i="23"/>
  <c r="H171" i="23"/>
  <c r="K171" i="23"/>
  <c r="J171" i="23"/>
  <c r="G145" i="23"/>
  <c r="K145" i="23"/>
  <c r="J145" i="23"/>
  <c r="I145" i="23"/>
  <c r="L145" i="23"/>
  <c r="H145" i="23"/>
  <c r="G240" i="23"/>
  <c r="J240" i="23"/>
  <c r="I240" i="23"/>
  <c r="L240" i="23"/>
  <c r="K240" i="23"/>
  <c r="H240" i="23"/>
  <c r="G122" i="23"/>
  <c r="J122" i="23"/>
  <c r="I122" i="23"/>
  <c r="L122" i="23"/>
  <c r="H122" i="23"/>
  <c r="K122" i="23"/>
  <c r="I242" i="23"/>
  <c r="L242" i="23"/>
  <c r="H242" i="23"/>
  <c r="G242" i="23"/>
  <c r="K242" i="23"/>
  <c r="J242" i="23"/>
  <c r="G188" i="23"/>
  <c r="I188" i="23"/>
  <c r="L188" i="23"/>
  <c r="H188" i="23"/>
  <c r="J188" i="23"/>
  <c r="K188" i="23"/>
  <c r="G173" i="23"/>
  <c r="K173" i="23"/>
  <c r="J173" i="23"/>
  <c r="I173" i="23"/>
  <c r="L173" i="23"/>
  <c r="H173" i="23"/>
  <c r="G117" i="23"/>
  <c r="K117" i="23"/>
  <c r="J117" i="23"/>
  <c r="I117" i="23"/>
  <c r="H117" i="23"/>
  <c r="L117" i="23"/>
  <c r="G221" i="23"/>
  <c r="I221" i="23"/>
  <c r="L221" i="23"/>
  <c r="H221" i="23"/>
  <c r="K221" i="23"/>
  <c r="J221" i="23"/>
  <c r="G194" i="23"/>
  <c r="L194" i="23"/>
  <c r="H194" i="23"/>
  <c r="K194" i="23"/>
  <c r="J194" i="23"/>
  <c r="I194" i="23"/>
  <c r="G196" i="23"/>
  <c r="J196" i="23"/>
  <c r="I196" i="23"/>
  <c r="L196" i="23"/>
  <c r="H196" i="23"/>
  <c r="K196" i="23"/>
  <c r="K239" i="23"/>
  <c r="G239" i="23"/>
  <c r="J239" i="23"/>
  <c r="I239" i="23"/>
  <c r="L239" i="23"/>
  <c r="H239" i="23"/>
  <c r="G209" i="23"/>
  <c r="I209" i="23"/>
  <c r="L209" i="23"/>
  <c r="H209" i="23"/>
  <c r="K209" i="23"/>
  <c r="J209" i="23"/>
  <c r="G128" i="23"/>
  <c r="L128" i="23"/>
  <c r="H128" i="23"/>
  <c r="K128" i="23"/>
  <c r="J128" i="23"/>
  <c r="I128" i="23"/>
  <c r="G169" i="23"/>
  <c r="K169" i="23"/>
  <c r="J169" i="23"/>
  <c r="I169" i="23"/>
  <c r="H169" i="23"/>
  <c r="L169" i="23"/>
  <c r="G202" i="23"/>
  <c r="L202" i="23"/>
  <c r="H202" i="23"/>
  <c r="K202" i="23"/>
  <c r="J202" i="23"/>
  <c r="I202" i="23"/>
  <c r="G109" i="23"/>
  <c r="K109" i="23"/>
  <c r="J109" i="23"/>
  <c r="I109" i="23"/>
  <c r="L109" i="23"/>
  <c r="H109" i="23"/>
  <c r="G110" i="23"/>
  <c r="J110" i="23"/>
  <c r="I110" i="23"/>
  <c r="L110" i="23"/>
  <c r="H110" i="23"/>
  <c r="K110" i="23"/>
  <c r="G139" i="23"/>
  <c r="I139" i="23"/>
  <c r="L139" i="23"/>
  <c r="H139" i="23"/>
  <c r="K139" i="23"/>
  <c r="J139" i="23"/>
  <c r="G134" i="23"/>
  <c r="J134" i="23"/>
  <c r="I134" i="23"/>
  <c r="L134" i="23"/>
  <c r="H134" i="23"/>
  <c r="K134" i="23"/>
  <c r="G226" i="23"/>
  <c r="L226" i="23"/>
  <c r="H226" i="23"/>
  <c r="K226" i="23"/>
  <c r="J226" i="23"/>
  <c r="I226" i="23"/>
  <c r="G113" i="23"/>
  <c r="K113" i="23"/>
  <c r="J113" i="23"/>
  <c r="I113" i="23"/>
  <c r="L113" i="23"/>
  <c r="H113" i="23"/>
  <c r="G164" i="23"/>
  <c r="L164" i="23"/>
  <c r="H164" i="23"/>
  <c r="K164" i="23"/>
  <c r="J164" i="23"/>
  <c r="I164" i="23"/>
  <c r="G198" i="23"/>
  <c r="L198" i="23"/>
  <c r="H198" i="23"/>
  <c r="K198" i="23"/>
  <c r="J198" i="23"/>
  <c r="I198" i="23"/>
  <c r="G55" i="23"/>
  <c r="L55" i="23"/>
  <c r="H55" i="23"/>
  <c r="I55" i="23"/>
  <c r="K55" i="23"/>
  <c r="J55" i="23"/>
  <c r="G61" i="23"/>
  <c r="J61" i="23"/>
  <c r="I61" i="23"/>
  <c r="K61" i="23"/>
  <c r="L61" i="23"/>
  <c r="H61" i="23"/>
  <c r="G204" i="23"/>
  <c r="J204" i="23"/>
  <c r="I204" i="23"/>
  <c r="L204" i="23"/>
  <c r="H204" i="23"/>
  <c r="K204" i="23"/>
  <c r="G165" i="23"/>
  <c r="K165" i="23"/>
  <c r="J165" i="23"/>
  <c r="I165" i="23"/>
  <c r="H165" i="23"/>
  <c r="L165" i="23"/>
  <c r="G192" i="23"/>
  <c r="J192" i="23"/>
  <c r="I192" i="23"/>
  <c r="L192" i="23"/>
  <c r="H192" i="23"/>
  <c r="K192" i="23"/>
  <c r="G159" i="23"/>
  <c r="I159" i="23"/>
  <c r="L159" i="23"/>
  <c r="H159" i="23"/>
  <c r="K159" i="23"/>
  <c r="J159" i="23"/>
  <c r="G121" i="23"/>
  <c r="K121" i="23"/>
  <c r="J121" i="23"/>
  <c r="I121" i="23"/>
  <c r="H121" i="23"/>
  <c r="L121" i="23"/>
  <c r="G181" i="23"/>
  <c r="L181" i="23"/>
  <c r="K181" i="23"/>
  <c r="J181" i="23"/>
  <c r="I181" i="23"/>
  <c r="H181" i="23"/>
  <c r="G155" i="23"/>
  <c r="I155" i="23"/>
  <c r="L155" i="23"/>
  <c r="H155" i="23"/>
  <c r="K155" i="23"/>
  <c r="J155" i="23"/>
  <c r="G238" i="23"/>
  <c r="L238" i="23"/>
  <c r="H238" i="23"/>
  <c r="K238" i="23"/>
  <c r="J238" i="23"/>
  <c r="I238" i="23"/>
  <c r="G160" i="23"/>
  <c r="L160" i="23"/>
  <c r="H160" i="23"/>
  <c r="K160" i="23"/>
  <c r="J160" i="23"/>
  <c r="I160" i="23"/>
  <c r="K215" i="23"/>
  <c r="J215" i="23"/>
  <c r="I215" i="23"/>
  <c r="G215" i="23"/>
  <c r="L215" i="23"/>
  <c r="H215" i="23"/>
  <c r="G189" i="23"/>
  <c r="L189" i="23"/>
  <c r="H189" i="23"/>
  <c r="K189" i="23"/>
  <c r="J189" i="23"/>
  <c r="I189" i="23"/>
  <c r="G151" i="23"/>
  <c r="I151" i="23"/>
  <c r="L151" i="23"/>
  <c r="H151" i="23"/>
  <c r="K151" i="23"/>
  <c r="J151" i="23"/>
  <c r="J241" i="23"/>
  <c r="G241" i="23"/>
  <c r="I241" i="23"/>
  <c r="L241" i="23"/>
  <c r="H241" i="23"/>
  <c r="K241" i="23"/>
  <c r="G216" i="23"/>
  <c r="J216" i="23"/>
  <c r="I216" i="23"/>
  <c r="L216" i="23"/>
  <c r="H216" i="23"/>
  <c r="K216" i="23"/>
  <c r="K223" i="23"/>
  <c r="G223" i="23"/>
  <c r="J223" i="23"/>
  <c r="I223" i="23"/>
  <c r="L223" i="23"/>
  <c r="H223" i="23"/>
  <c r="G187" i="23"/>
  <c r="J187" i="23"/>
  <c r="I187" i="23"/>
  <c r="L187" i="23"/>
  <c r="K187" i="23"/>
  <c r="H187" i="23"/>
  <c r="G59" i="23"/>
  <c r="L59" i="23"/>
  <c r="H59" i="23"/>
  <c r="K59" i="23"/>
  <c r="I59" i="23"/>
  <c r="J59" i="23"/>
  <c r="G67" i="23"/>
  <c r="I67" i="23"/>
  <c r="L67" i="23"/>
  <c r="H67" i="23"/>
  <c r="K67" i="23"/>
  <c r="J67" i="23"/>
  <c r="G208" i="23"/>
  <c r="J208" i="23"/>
  <c r="I208" i="23"/>
  <c r="L208" i="23"/>
  <c r="H208" i="23"/>
  <c r="K208" i="23"/>
  <c r="G180" i="23"/>
  <c r="L180" i="23"/>
  <c r="H180" i="23"/>
  <c r="K180" i="23"/>
  <c r="J180" i="23"/>
  <c r="I180" i="23"/>
  <c r="G234" i="23"/>
  <c r="L234" i="23"/>
  <c r="H234" i="23"/>
  <c r="K234" i="23"/>
  <c r="J234" i="23"/>
  <c r="I234" i="23"/>
  <c r="K211" i="23"/>
  <c r="J211" i="23"/>
  <c r="G211" i="23"/>
  <c r="I211" i="23"/>
  <c r="L211" i="23"/>
  <c r="H211" i="23"/>
  <c r="R6" i="23"/>
  <c r="R10" i="23"/>
  <c r="R3" i="23"/>
  <c r="R7" i="23"/>
  <c r="R8" i="23"/>
  <c r="G4" i="23"/>
  <c r="R5" i="23"/>
  <c r="R9" i="23"/>
  <c r="K4" i="23"/>
  <c r="J4" i="23"/>
  <c r="L4" i="23"/>
  <c r="I4" i="23"/>
  <c r="H4" i="23"/>
  <c r="G166" i="23"/>
  <c r="J166" i="23"/>
  <c r="I166" i="23"/>
  <c r="L166" i="23"/>
  <c r="H166" i="23"/>
  <c r="K166" i="23"/>
  <c r="G178" i="23"/>
  <c r="J178" i="23"/>
  <c r="I178" i="23"/>
  <c r="L178" i="23"/>
  <c r="H178" i="23"/>
  <c r="K178" i="23"/>
  <c r="G120" i="23"/>
  <c r="L120" i="23"/>
  <c r="H120" i="23"/>
  <c r="K120" i="23"/>
  <c r="J120" i="23"/>
  <c r="I120" i="23"/>
  <c r="G115" i="23"/>
  <c r="I115" i="23"/>
  <c r="L115" i="23"/>
  <c r="H115" i="23"/>
  <c r="K115" i="23"/>
  <c r="J115" i="23"/>
  <c r="G56" i="23"/>
  <c r="K56" i="23"/>
  <c r="J56" i="23"/>
  <c r="L56" i="23"/>
  <c r="I56" i="23"/>
  <c r="H56" i="23"/>
  <c r="G60" i="23"/>
  <c r="K60" i="23"/>
  <c r="L60" i="23"/>
  <c r="J60" i="23"/>
  <c r="I60" i="23"/>
  <c r="H60" i="23"/>
  <c r="G64" i="23"/>
  <c r="K64" i="23"/>
  <c r="J64" i="23"/>
  <c r="H64" i="23"/>
  <c r="I64" i="23"/>
  <c r="L64" i="23"/>
  <c r="G68" i="23"/>
  <c r="L68" i="23"/>
  <c r="H68" i="23"/>
  <c r="K68" i="23"/>
  <c r="J68" i="23"/>
  <c r="I68" i="23"/>
  <c r="G111" i="23"/>
  <c r="I111" i="23"/>
  <c r="L111" i="23"/>
  <c r="H111" i="23"/>
  <c r="K111" i="23"/>
  <c r="J111" i="23"/>
  <c r="G168" i="23"/>
  <c r="L168" i="23"/>
  <c r="H168" i="23"/>
  <c r="K168" i="23"/>
  <c r="J168" i="23"/>
  <c r="I168" i="23"/>
  <c r="G201" i="23"/>
  <c r="I201" i="23"/>
  <c r="L201" i="23"/>
  <c r="H201" i="23"/>
  <c r="K201" i="23"/>
  <c r="J201" i="23"/>
  <c r="G154" i="23"/>
  <c r="J154" i="23"/>
  <c r="I154" i="23"/>
  <c r="L154" i="23"/>
  <c r="H154" i="23"/>
  <c r="K154" i="23"/>
  <c r="G200" i="23"/>
  <c r="J200" i="23"/>
  <c r="I200" i="23"/>
  <c r="L200" i="23"/>
  <c r="H200" i="23"/>
  <c r="K200" i="23"/>
  <c r="G124" i="23"/>
  <c r="L124" i="23"/>
  <c r="H124" i="23"/>
  <c r="K124" i="23"/>
  <c r="J124" i="23"/>
  <c r="I124" i="23"/>
  <c r="G132" i="23"/>
  <c r="L132" i="23"/>
  <c r="H132" i="23"/>
  <c r="K132" i="23"/>
  <c r="J132" i="23"/>
  <c r="I132" i="23"/>
  <c r="G158" i="23"/>
  <c r="J158" i="23"/>
  <c r="I158" i="23"/>
  <c r="L158" i="23"/>
  <c r="H158" i="23"/>
  <c r="K158" i="23"/>
  <c r="G114" i="23"/>
  <c r="J114" i="23"/>
  <c r="I114" i="23"/>
  <c r="L114" i="23"/>
  <c r="H114" i="23"/>
  <c r="K114" i="23"/>
  <c r="G162" i="23"/>
  <c r="J162" i="23"/>
  <c r="I162" i="23"/>
  <c r="L162" i="23"/>
  <c r="H162" i="23"/>
  <c r="K162" i="23"/>
  <c r="G175" i="23"/>
  <c r="I175" i="23"/>
  <c r="L175" i="23"/>
  <c r="H175" i="23"/>
  <c r="K175" i="23"/>
  <c r="J175" i="23"/>
  <c r="G230" i="23"/>
  <c r="L230" i="23"/>
  <c r="H230" i="23"/>
  <c r="K230" i="23"/>
  <c r="J230" i="23"/>
  <c r="I230" i="23"/>
  <c r="G153" i="23"/>
  <c r="K153" i="23"/>
  <c r="J153" i="23"/>
  <c r="I153" i="23"/>
  <c r="H153" i="23"/>
  <c r="L153" i="23"/>
  <c r="K191" i="23"/>
  <c r="G191" i="23"/>
  <c r="J191" i="23"/>
  <c r="I191" i="23"/>
  <c r="L191" i="23"/>
  <c r="H191" i="23"/>
  <c r="G222" i="23"/>
  <c r="L222" i="23"/>
  <c r="H222" i="23"/>
  <c r="K222" i="23"/>
  <c r="J222" i="23"/>
  <c r="I222" i="23"/>
  <c r="G150" i="23"/>
  <c r="J150" i="23"/>
  <c r="I150" i="23"/>
  <c r="L150" i="23"/>
  <c r="H150" i="23"/>
  <c r="K150" i="23"/>
  <c r="G172" i="23"/>
  <c r="L172" i="23"/>
  <c r="H172" i="23"/>
  <c r="K172" i="23"/>
  <c r="J172" i="23"/>
  <c r="I172" i="23"/>
  <c r="G182" i="23"/>
  <c r="K182" i="23"/>
  <c r="J182" i="23"/>
  <c r="H182" i="23"/>
  <c r="L182" i="23"/>
  <c r="I182" i="23"/>
  <c r="G152" i="23"/>
  <c r="L152" i="23"/>
  <c r="H152" i="23"/>
  <c r="K152" i="23"/>
  <c r="J152" i="23"/>
  <c r="I152" i="23"/>
  <c r="G212" i="23"/>
  <c r="J212" i="23"/>
  <c r="I212" i="23"/>
  <c r="L212" i="23"/>
  <c r="H212" i="23"/>
  <c r="K212" i="23"/>
  <c r="K199" i="23"/>
  <c r="J199" i="23"/>
  <c r="I199" i="23"/>
  <c r="L199" i="23"/>
  <c r="H199" i="23"/>
  <c r="G199" i="23"/>
  <c r="G125" i="23"/>
  <c r="K125" i="23"/>
  <c r="J125" i="23"/>
  <c r="I125" i="23"/>
  <c r="L125" i="23"/>
  <c r="H125" i="23"/>
  <c r="G203" i="23"/>
  <c r="K203" i="23"/>
  <c r="J203" i="23"/>
  <c r="I203" i="23"/>
  <c r="H203" i="23"/>
  <c r="L203" i="23"/>
  <c r="G206" i="23"/>
  <c r="L206" i="23"/>
  <c r="H206" i="23"/>
  <c r="K206" i="23"/>
  <c r="J206" i="23"/>
  <c r="I206" i="23"/>
  <c r="G197" i="23"/>
  <c r="I197" i="23"/>
  <c r="L197" i="23"/>
  <c r="H197" i="23"/>
  <c r="K197" i="23"/>
  <c r="J197" i="23"/>
  <c r="G136" i="23"/>
  <c r="L136" i="23"/>
  <c r="H136" i="23"/>
  <c r="K136" i="23"/>
  <c r="J136" i="23"/>
  <c r="I136" i="23"/>
  <c r="G177" i="23"/>
  <c r="K177" i="23"/>
  <c r="J177" i="23"/>
  <c r="I177" i="23"/>
  <c r="L177" i="23"/>
  <c r="H177" i="23"/>
  <c r="G235" i="23"/>
  <c r="K235" i="23"/>
  <c r="J235" i="23"/>
  <c r="I235" i="23"/>
  <c r="H235" i="23"/>
  <c r="L235" i="23"/>
  <c r="G142" i="23"/>
  <c r="J142" i="23"/>
  <c r="I142" i="23"/>
  <c r="L142" i="23"/>
  <c r="H142" i="23"/>
  <c r="K142" i="23"/>
  <c r="G214" i="23"/>
  <c r="L214" i="23"/>
  <c r="H214" i="23"/>
  <c r="K214" i="23"/>
  <c r="J214" i="23"/>
  <c r="I214" i="23"/>
  <c r="G133" i="23"/>
  <c r="K133" i="23"/>
  <c r="J133" i="23"/>
  <c r="I133" i="23"/>
  <c r="H133" i="23"/>
  <c r="L133" i="23"/>
  <c r="I119" i="23"/>
  <c r="L119" i="23"/>
  <c r="H119" i="23"/>
  <c r="G119" i="23"/>
  <c r="K119" i="23"/>
  <c r="J119" i="23"/>
  <c r="L247" i="23"/>
  <c r="H247" i="23"/>
  <c r="K247" i="23"/>
  <c r="J247" i="23"/>
  <c r="I247" i="23"/>
  <c r="G247" i="23"/>
  <c r="G147" i="23"/>
  <c r="I147" i="23"/>
  <c r="L147" i="23"/>
  <c r="H147" i="23"/>
  <c r="K147" i="23"/>
  <c r="J147" i="23"/>
  <c r="G140" i="23"/>
  <c r="L140" i="23"/>
  <c r="H140" i="23"/>
  <c r="K140" i="23"/>
  <c r="J140" i="23"/>
  <c r="I140" i="23"/>
  <c r="G131" i="23"/>
  <c r="I131" i="23"/>
  <c r="L131" i="23"/>
  <c r="H131" i="23"/>
  <c r="K131" i="23"/>
  <c r="J131" i="23"/>
  <c r="G156" i="23"/>
  <c r="L156" i="23"/>
  <c r="H156" i="23"/>
  <c r="K156" i="23"/>
  <c r="J156" i="23"/>
  <c r="I156" i="23"/>
  <c r="G174" i="23"/>
  <c r="J174" i="23"/>
  <c r="I174" i="23"/>
  <c r="L174" i="23"/>
  <c r="H174" i="23"/>
  <c r="K174" i="23"/>
  <c r="R8" i="4"/>
  <c r="G212" i="4"/>
  <c r="K212" i="4"/>
  <c r="L212" i="4"/>
  <c r="J212" i="4"/>
  <c r="I212" i="4"/>
  <c r="H212" i="4"/>
  <c r="G132" i="4"/>
  <c r="K132" i="4"/>
  <c r="J132" i="4"/>
  <c r="I132" i="4"/>
  <c r="L132" i="4"/>
  <c r="H132" i="4"/>
  <c r="G126" i="4"/>
  <c r="L126" i="4"/>
  <c r="K126" i="4"/>
  <c r="J126" i="4"/>
  <c r="I126" i="4"/>
  <c r="H126" i="4"/>
  <c r="G232" i="4"/>
  <c r="K232" i="4"/>
  <c r="L232" i="4"/>
  <c r="J232" i="4"/>
  <c r="I232" i="4"/>
  <c r="H232" i="4"/>
  <c r="G169" i="4"/>
  <c r="L169" i="4"/>
  <c r="K169" i="4"/>
  <c r="J169" i="4"/>
  <c r="I169" i="4"/>
  <c r="H169" i="4"/>
  <c r="G223" i="4"/>
  <c r="L223" i="4"/>
  <c r="J223" i="4"/>
  <c r="I223" i="4"/>
  <c r="K223" i="4"/>
  <c r="H223" i="4"/>
  <c r="G142" i="4"/>
  <c r="L142" i="4"/>
  <c r="K142" i="4"/>
  <c r="J142" i="4"/>
  <c r="I142" i="4"/>
  <c r="H142" i="4"/>
  <c r="G128" i="4"/>
  <c r="K128" i="4"/>
  <c r="L128" i="4"/>
  <c r="J128" i="4"/>
  <c r="I128" i="4"/>
  <c r="H128" i="4"/>
  <c r="G182" i="4"/>
  <c r="L182" i="4"/>
  <c r="K182" i="4"/>
  <c r="J182" i="4"/>
  <c r="I182" i="4"/>
  <c r="H182" i="4"/>
  <c r="G222" i="4"/>
  <c r="L222" i="4"/>
  <c r="K222" i="4"/>
  <c r="J222" i="4"/>
  <c r="I222" i="4"/>
  <c r="H222" i="4"/>
  <c r="G144" i="4"/>
  <c r="K144" i="4"/>
  <c r="L144" i="4"/>
  <c r="J144" i="4"/>
  <c r="I144" i="4"/>
  <c r="H144" i="4"/>
  <c r="G116" i="4"/>
  <c r="K116" i="4"/>
  <c r="L116" i="4"/>
  <c r="J116" i="4"/>
  <c r="H116" i="4"/>
  <c r="I116" i="4"/>
  <c r="G110" i="4"/>
  <c r="L110" i="4"/>
  <c r="K110" i="4"/>
  <c r="J110" i="4"/>
  <c r="I110" i="4"/>
  <c r="H110" i="4"/>
  <c r="G248" i="4"/>
  <c r="K248" i="4"/>
  <c r="L248" i="4"/>
  <c r="J248" i="4"/>
  <c r="I248" i="4"/>
  <c r="H248" i="4"/>
  <c r="G146" i="4"/>
  <c r="L146" i="4"/>
  <c r="K146" i="4"/>
  <c r="J146" i="4"/>
  <c r="I146" i="4"/>
  <c r="H146" i="4"/>
  <c r="G193" i="4"/>
  <c r="L193" i="4"/>
  <c r="K193" i="4"/>
  <c r="H193" i="4"/>
  <c r="J193" i="4"/>
  <c r="I193" i="4"/>
  <c r="G233" i="4"/>
  <c r="L233" i="4"/>
  <c r="K233" i="4"/>
  <c r="J233" i="4"/>
  <c r="I233" i="4"/>
  <c r="H233" i="4"/>
  <c r="G217" i="4"/>
  <c r="L217" i="4"/>
  <c r="K217" i="4"/>
  <c r="J217" i="4"/>
  <c r="I217" i="4"/>
  <c r="H217" i="4"/>
  <c r="G137" i="4"/>
  <c r="L137" i="4"/>
  <c r="K137" i="4"/>
  <c r="J137" i="4"/>
  <c r="I137" i="4"/>
  <c r="H137" i="4"/>
  <c r="G215" i="4"/>
  <c r="L215" i="4"/>
  <c r="K215" i="4"/>
  <c r="J215" i="4"/>
  <c r="H215" i="4"/>
  <c r="I215" i="4"/>
  <c r="G251" i="4"/>
  <c r="L251" i="4"/>
  <c r="J251" i="4"/>
  <c r="K251" i="4"/>
  <c r="I251" i="4"/>
  <c r="H251" i="4"/>
  <c r="G151" i="4"/>
  <c r="L151" i="4"/>
  <c r="K151" i="4"/>
  <c r="J151" i="4"/>
  <c r="H151" i="4"/>
  <c r="I151" i="4"/>
  <c r="G201" i="4"/>
  <c r="L201" i="4"/>
  <c r="K201" i="4"/>
  <c r="J201" i="4"/>
  <c r="I201" i="4"/>
  <c r="H201" i="4"/>
  <c r="G194" i="4"/>
  <c r="L194" i="4"/>
  <c r="K194" i="4"/>
  <c r="J194" i="4"/>
  <c r="I194" i="4"/>
  <c r="H194" i="4"/>
  <c r="G162" i="4"/>
  <c r="L162" i="4"/>
  <c r="K162" i="4"/>
  <c r="J162" i="4"/>
  <c r="I162" i="4"/>
  <c r="H162" i="4"/>
  <c r="G208" i="4"/>
  <c r="K208" i="4"/>
  <c r="J208" i="4"/>
  <c r="I208" i="4"/>
  <c r="H208" i="4"/>
  <c r="L208" i="4"/>
  <c r="G118" i="4"/>
  <c r="L118" i="4"/>
  <c r="K118" i="4"/>
  <c r="J118" i="4"/>
  <c r="I118" i="4"/>
  <c r="H118" i="4"/>
  <c r="G185" i="4"/>
  <c r="L185" i="4"/>
  <c r="K185" i="4"/>
  <c r="J185" i="4"/>
  <c r="I185" i="4"/>
  <c r="H185" i="4"/>
  <c r="G153" i="4"/>
  <c r="L153" i="4"/>
  <c r="K153" i="4"/>
  <c r="J153" i="4"/>
  <c r="I153" i="4"/>
  <c r="H153" i="4"/>
  <c r="G250" i="4"/>
  <c r="K250" i="4"/>
  <c r="J250" i="4"/>
  <c r="L250" i="4"/>
  <c r="I250" i="4"/>
  <c r="H250" i="4"/>
  <c r="G210" i="4"/>
  <c r="L210" i="4"/>
  <c r="K210" i="4"/>
  <c r="J210" i="4"/>
  <c r="I210" i="4"/>
  <c r="H210" i="4"/>
  <c r="G139" i="4"/>
  <c r="L139" i="4"/>
  <c r="J139" i="4"/>
  <c r="K139" i="4"/>
  <c r="I139" i="4"/>
  <c r="H139" i="4"/>
  <c r="G168" i="4"/>
  <c r="K168" i="4"/>
  <c r="L168" i="4"/>
  <c r="J168" i="4"/>
  <c r="I168" i="4"/>
  <c r="H168" i="4"/>
  <c r="G202" i="4"/>
  <c r="L202" i="4"/>
  <c r="K202" i="4"/>
  <c r="J202" i="4"/>
  <c r="I202" i="4"/>
  <c r="H202" i="4"/>
  <c r="G114" i="4"/>
  <c r="L114" i="4"/>
  <c r="K114" i="4"/>
  <c r="J114" i="4"/>
  <c r="I114" i="4"/>
  <c r="H114" i="4"/>
  <c r="G220" i="4"/>
  <c r="K220" i="4"/>
  <c r="L220" i="4"/>
  <c r="J220" i="4"/>
  <c r="I220" i="4"/>
  <c r="H220" i="4"/>
  <c r="G133" i="4"/>
  <c r="L133" i="4"/>
  <c r="K133" i="4"/>
  <c r="J133" i="4"/>
  <c r="H133" i="4"/>
  <c r="I133" i="4"/>
  <c r="G228" i="4"/>
  <c r="K228" i="4"/>
  <c r="L228" i="4"/>
  <c r="J228" i="4"/>
  <c r="I228" i="4"/>
  <c r="H228" i="4"/>
  <c r="G105" i="4"/>
  <c r="L105" i="4"/>
  <c r="K105" i="4"/>
  <c r="J105" i="4"/>
  <c r="I105" i="4"/>
  <c r="H105" i="4"/>
  <c r="G207" i="4"/>
  <c r="L207" i="4"/>
  <c r="J207" i="4"/>
  <c r="K207" i="4"/>
  <c r="I207" i="4"/>
  <c r="H207" i="4"/>
  <c r="G240" i="4"/>
  <c r="L240" i="4"/>
  <c r="K240" i="4"/>
  <c r="J240" i="4"/>
  <c r="I240" i="4"/>
  <c r="H240" i="4"/>
  <c r="G158" i="4"/>
  <c r="L158" i="4"/>
  <c r="K158" i="4"/>
  <c r="J158" i="4"/>
  <c r="I158" i="4"/>
  <c r="H158" i="4"/>
  <c r="G172" i="4"/>
  <c r="K172" i="4"/>
  <c r="L172" i="4"/>
  <c r="J172" i="4"/>
  <c r="I172" i="4"/>
  <c r="H172" i="4"/>
  <c r="G145" i="4"/>
  <c r="L145" i="4"/>
  <c r="K145" i="4"/>
  <c r="H145" i="4"/>
  <c r="J145" i="4"/>
  <c r="I145" i="4"/>
  <c r="G246" i="4"/>
  <c r="L246" i="4"/>
  <c r="K246" i="4"/>
  <c r="J246" i="4"/>
  <c r="I246" i="4"/>
  <c r="H246" i="4"/>
  <c r="G149" i="4"/>
  <c r="L149" i="4"/>
  <c r="K149" i="4"/>
  <c r="I149" i="4"/>
  <c r="J149" i="4"/>
  <c r="H149" i="4"/>
  <c r="G205" i="4"/>
  <c r="L205" i="4"/>
  <c r="K205" i="4"/>
  <c r="J205" i="4"/>
  <c r="I205" i="4"/>
  <c r="H205" i="4"/>
  <c r="G121" i="4"/>
  <c r="L121" i="4"/>
  <c r="K121" i="4"/>
  <c r="J121" i="4"/>
  <c r="I121" i="4"/>
  <c r="H121" i="4"/>
  <c r="G231" i="4"/>
  <c r="L231" i="4"/>
  <c r="K231" i="4"/>
  <c r="J231" i="4"/>
  <c r="H231" i="4"/>
  <c r="I231" i="4"/>
  <c r="G186" i="4"/>
  <c r="L186" i="4"/>
  <c r="K186" i="4"/>
  <c r="J186" i="4"/>
  <c r="I186" i="4"/>
  <c r="H186" i="4"/>
  <c r="G245" i="4"/>
  <c r="L245" i="4"/>
  <c r="K245" i="4"/>
  <c r="J245" i="4"/>
  <c r="I245" i="4"/>
  <c r="H245" i="4"/>
  <c r="G189" i="4"/>
  <c r="L189" i="4"/>
  <c r="K189" i="4"/>
  <c r="J189" i="4"/>
  <c r="I189" i="4"/>
  <c r="H189" i="4"/>
  <c r="G161" i="4"/>
  <c r="L161" i="4"/>
  <c r="K161" i="4"/>
  <c r="J161" i="4"/>
  <c r="I161" i="4"/>
  <c r="H161" i="4"/>
  <c r="G234" i="4"/>
  <c r="L234" i="4"/>
  <c r="K234" i="4"/>
  <c r="J234" i="4"/>
  <c r="I234" i="4"/>
  <c r="H234" i="4"/>
  <c r="G230" i="4"/>
  <c r="L230" i="4"/>
  <c r="K230" i="4"/>
  <c r="J230" i="4"/>
  <c r="I230" i="4"/>
  <c r="H230" i="4"/>
  <c r="G196" i="4"/>
  <c r="K196" i="4"/>
  <c r="L196" i="4"/>
  <c r="J196" i="4"/>
  <c r="I196" i="4"/>
  <c r="H196" i="4"/>
  <c r="L4" i="4"/>
  <c r="K4" i="4"/>
  <c r="J4" i="4"/>
  <c r="I4" i="4"/>
  <c r="H4" i="4"/>
  <c r="G117" i="4"/>
  <c r="L117" i="4"/>
  <c r="K117" i="4"/>
  <c r="H117" i="4"/>
  <c r="I117" i="4"/>
  <c r="J117" i="4"/>
  <c r="G148" i="4"/>
  <c r="K148" i="4"/>
  <c r="L148" i="4"/>
  <c r="J148" i="4"/>
  <c r="I148" i="4"/>
  <c r="H148" i="4"/>
  <c r="G224" i="4"/>
  <c r="K224" i="4"/>
  <c r="L224" i="4"/>
  <c r="J224" i="4"/>
  <c r="I224" i="4"/>
  <c r="H224" i="4"/>
  <c r="G129" i="4"/>
  <c r="L129" i="4"/>
  <c r="K129" i="4"/>
  <c r="H129" i="4"/>
  <c r="J129" i="4"/>
  <c r="I129" i="4"/>
  <c r="G187" i="4"/>
  <c r="L187" i="4"/>
  <c r="J187" i="4"/>
  <c r="K187" i="4"/>
  <c r="I187" i="4"/>
  <c r="H187" i="4"/>
  <c r="G147" i="4"/>
  <c r="L147" i="4"/>
  <c r="K147" i="4"/>
  <c r="J147" i="4"/>
  <c r="I147" i="4"/>
  <c r="H147" i="4"/>
  <c r="G171" i="4"/>
  <c r="L171" i="4"/>
  <c r="J171" i="4"/>
  <c r="K171" i="4"/>
  <c r="I171" i="4"/>
  <c r="H171" i="4"/>
  <c r="G156" i="4"/>
  <c r="K156" i="4"/>
  <c r="L156" i="4"/>
  <c r="J156" i="4"/>
  <c r="I156" i="4"/>
  <c r="H156" i="4"/>
  <c r="G184" i="4"/>
  <c r="K184" i="4"/>
  <c r="L184" i="4"/>
  <c r="J184" i="4"/>
  <c r="I184" i="4"/>
  <c r="H184" i="4"/>
  <c r="G127" i="4"/>
  <c r="L127" i="4"/>
  <c r="J127" i="4"/>
  <c r="I127" i="4"/>
  <c r="H127" i="4"/>
  <c r="K127" i="4"/>
  <c r="G247" i="4"/>
  <c r="L247" i="4"/>
  <c r="K247" i="4"/>
  <c r="J247" i="4"/>
  <c r="H247" i="4"/>
  <c r="I247" i="4"/>
  <c r="G108" i="4"/>
  <c r="K108" i="4"/>
  <c r="L108" i="4"/>
  <c r="J108" i="4"/>
  <c r="H108" i="4"/>
  <c r="I108" i="4"/>
  <c r="G159" i="4"/>
  <c r="L159" i="4"/>
  <c r="J159" i="4"/>
  <c r="I159" i="4"/>
  <c r="K159" i="4"/>
  <c r="H159" i="4"/>
  <c r="G249" i="4"/>
  <c r="L249" i="4"/>
  <c r="K249" i="4"/>
  <c r="J249" i="4"/>
  <c r="I249" i="4"/>
  <c r="H249" i="4"/>
  <c r="G119" i="4"/>
  <c r="L119" i="4"/>
  <c r="K119" i="4"/>
  <c r="J119" i="4"/>
  <c r="I119" i="4"/>
  <c r="H119" i="4"/>
  <c r="G166" i="4"/>
  <c r="L166" i="4"/>
  <c r="K166" i="4"/>
  <c r="J166" i="4"/>
  <c r="I166" i="4"/>
  <c r="H166" i="4"/>
  <c r="G122" i="4"/>
  <c r="L122" i="4"/>
  <c r="K122" i="4"/>
  <c r="J122" i="4"/>
  <c r="I122" i="4"/>
  <c r="H122" i="4"/>
  <c r="G188" i="4"/>
  <c r="K188" i="4"/>
  <c r="L188" i="4"/>
  <c r="J188" i="4"/>
  <c r="I188" i="4"/>
  <c r="H188" i="4"/>
  <c r="G136" i="4"/>
  <c r="L136" i="4"/>
  <c r="K136" i="4"/>
  <c r="J136" i="4"/>
  <c r="H136" i="4"/>
  <c r="I136" i="4"/>
  <c r="G219" i="4"/>
  <c r="L219" i="4"/>
  <c r="J219" i="4"/>
  <c r="K219" i="4"/>
  <c r="I219" i="4"/>
  <c r="H219" i="4"/>
  <c r="G124" i="4"/>
  <c r="K124" i="4"/>
  <c r="L124" i="4"/>
  <c r="J124" i="4"/>
  <c r="I124" i="4"/>
  <c r="H124" i="4"/>
  <c r="G131" i="4"/>
  <c r="L131" i="4"/>
  <c r="K131" i="4"/>
  <c r="J131" i="4"/>
  <c r="I131" i="4"/>
  <c r="H131" i="4"/>
  <c r="G198" i="4"/>
  <c r="L198" i="4"/>
  <c r="K198" i="4"/>
  <c r="J198" i="4"/>
  <c r="I198" i="4"/>
  <c r="H198" i="4"/>
  <c r="G107" i="4"/>
  <c r="L107" i="4"/>
  <c r="J107" i="4"/>
  <c r="K107" i="4"/>
  <c r="I107" i="4"/>
  <c r="H107" i="4"/>
  <c r="G213" i="4"/>
  <c r="L213" i="4"/>
  <c r="K213" i="4"/>
  <c r="J213" i="4"/>
  <c r="I213" i="4"/>
  <c r="H213" i="4"/>
  <c r="G138" i="4"/>
  <c r="L138" i="4"/>
  <c r="K138" i="4"/>
  <c r="J138" i="4"/>
  <c r="I138" i="4"/>
  <c r="H138" i="4"/>
  <c r="G197" i="4"/>
  <c r="L197" i="4"/>
  <c r="K197" i="4"/>
  <c r="I197" i="4"/>
  <c r="H197" i="4"/>
  <c r="J197" i="4"/>
  <c r="G152" i="4"/>
  <c r="L152" i="4"/>
  <c r="K152" i="4"/>
  <c r="J152" i="4"/>
  <c r="I152" i="4"/>
  <c r="H152" i="4"/>
  <c r="G183" i="4"/>
  <c r="L183" i="4"/>
  <c r="K183" i="4"/>
  <c r="J183" i="4"/>
  <c r="H183" i="4"/>
  <c r="I183" i="4"/>
  <c r="G241" i="4"/>
  <c r="L241" i="4"/>
  <c r="K241" i="4"/>
  <c r="H241" i="4"/>
  <c r="J241" i="4"/>
  <c r="I241" i="4"/>
  <c r="G214" i="4"/>
  <c r="L214" i="4"/>
  <c r="K214" i="4"/>
  <c r="J214" i="4"/>
  <c r="I214" i="4"/>
  <c r="H214" i="4"/>
  <c r="G206" i="4"/>
  <c r="L206" i="4"/>
  <c r="K206" i="4"/>
  <c r="J206" i="4"/>
  <c r="I206" i="4"/>
  <c r="H206" i="4"/>
  <c r="G134" i="4"/>
  <c r="L134" i="4"/>
  <c r="K134" i="4"/>
  <c r="J134" i="4"/>
  <c r="I134" i="4"/>
  <c r="H134" i="4"/>
  <c r="G165" i="4"/>
  <c r="L165" i="4"/>
  <c r="K165" i="4"/>
  <c r="H165" i="4"/>
  <c r="I165" i="4"/>
  <c r="J165" i="4"/>
  <c r="G221" i="4"/>
  <c r="L221" i="4"/>
  <c r="K221" i="4"/>
  <c r="J221" i="4"/>
  <c r="I221" i="4"/>
  <c r="H221" i="4"/>
  <c r="G238" i="4"/>
  <c r="L238" i="4"/>
  <c r="K238" i="4"/>
  <c r="J238" i="4"/>
  <c r="I238" i="4"/>
  <c r="H238" i="4"/>
  <c r="G104" i="4"/>
  <c r="L104" i="4"/>
  <c r="K104" i="4"/>
  <c r="J104" i="4"/>
  <c r="H104" i="4"/>
  <c r="I104" i="4"/>
  <c r="G143" i="4"/>
  <c r="L143" i="4"/>
  <c r="J143" i="4"/>
  <c r="K143" i="4"/>
  <c r="I143" i="4"/>
  <c r="H143" i="4"/>
  <c r="G216" i="4"/>
  <c r="K216" i="4"/>
  <c r="L216" i="4"/>
  <c r="J216" i="4"/>
  <c r="I216" i="4"/>
  <c r="H216" i="4"/>
  <c r="G226" i="4"/>
  <c r="L226" i="4"/>
  <c r="K226" i="4"/>
  <c r="J226" i="4"/>
  <c r="I226" i="4"/>
  <c r="H226" i="4"/>
  <c r="G130" i="4"/>
  <c r="L130" i="4"/>
  <c r="K130" i="4"/>
  <c r="J130" i="4"/>
  <c r="I130" i="4"/>
  <c r="H130" i="4"/>
  <c r="G236" i="4"/>
  <c r="K236" i="4"/>
  <c r="L236" i="4"/>
  <c r="J236" i="4"/>
  <c r="I236" i="4"/>
  <c r="H236" i="4"/>
  <c r="G150" i="4"/>
  <c r="L150" i="4"/>
  <c r="K150" i="4"/>
  <c r="J150" i="4"/>
  <c r="I150" i="4"/>
  <c r="H150" i="4"/>
  <c r="G192" i="4"/>
  <c r="K192" i="4"/>
  <c r="L192" i="4"/>
  <c r="J192" i="4"/>
  <c r="I192" i="4"/>
  <c r="H192" i="4"/>
  <c r="G106" i="4"/>
  <c r="L106" i="4"/>
  <c r="K106" i="4"/>
  <c r="J106" i="4"/>
  <c r="I106" i="4"/>
  <c r="H106" i="4"/>
  <c r="G229" i="4"/>
  <c r="L229" i="4"/>
  <c r="K229" i="4"/>
  <c r="H229" i="4"/>
  <c r="I229" i="4"/>
  <c r="J229" i="4"/>
  <c r="G120" i="4"/>
  <c r="L120" i="4"/>
  <c r="K120" i="4"/>
  <c r="J120" i="4"/>
  <c r="H120" i="4"/>
  <c r="I120" i="4"/>
  <c r="G211" i="4"/>
  <c r="L211" i="4"/>
  <c r="K211" i="4"/>
  <c r="J211" i="4"/>
  <c r="H211" i="4"/>
  <c r="I211" i="4"/>
  <c r="G204" i="4"/>
  <c r="K204" i="4"/>
  <c r="L204" i="4"/>
  <c r="J204" i="4"/>
  <c r="I204" i="4"/>
  <c r="H204" i="4"/>
  <c r="G160" i="4"/>
  <c r="K160" i="4"/>
  <c r="L160" i="4"/>
  <c r="J160" i="4"/>
  <c r="I160" i="4"/>
  <c r="H160" i="4"/>
  <c r="G243" i="4"/>
  <c r="L243" i="4"/>
  <c r="K243" i="4"/>
  <c r="J243" i="4"/>
  <c r="H243" i="4"/>
  <c r="I243" i="4"/>
  <c r="G176" i="4"/>
  <c r="K176" i="4"/>
  <c r="J176" i="4"/>
  <c r="I176" i="4"/>
  <c r="L176" i="4"/>
  <c r="H176" i="4"/>
  <c r="G173" i="4"/>
  <c r="L173" i="4"/>
  <c r="K173" i="4"/>
  <c r="I173" i="4"/>
  <c r="H173" i="4"/>
  <c r="J173" i="4"/>
  <c r="G200" i="4"/>
  <c r="K200" i="4"/>
  <c r="L200" i="4"/>
  <c r="J200" i="4"/>
  <c r="I200" i="4"/>
  <c r="H200" i="4"/>
  <c r="G174" i="4"/>
  <c r="L174" i="4"/>
  <c r="K174" i="4"/>
  <c r="J174" i="4"/>
  <c r="I174" i="4"/>
  <c r="H174" i="4"/>
  <c r="G191" i="4"/>
  <c r="L191" i="4"/>
  <c r="J191" i="4"/>
  <c r="I191" i="4"/>
  <c r="H191" i="4"/>
  <c r="K191" i="4"/>
  <c r="G225" i="4"/>
  <c r="L225" i="4"/>
  <c r="K225" i="4"/>
  <c r="H225" i="4"/>
  <c r="J225" i="4"/>
  <c r="I225" i="4"/>
  <c r="G178" i="4"/>
  <c r="L178" i="4"/>
  <c r="K178" i="4"/>
  <c r="J178" i="4"/>
  <c r="I178" i="4"/>
  <c r="H178" i="4"/>
  <c r="G164" i="4"/>
  <c r="K164" i="4"/>
  <c r="L164" i="4"/>
  <c r="J164" i="4"/>
  <c r="I164" i="4"/>
  <c r="H164" i="4"/>
  <c r="G170" i="4"/>
  <c r="L170" i="4"/>
  <c r="K170" i="4"/>
  <c r="J170" i="4"/>
  <c r="I170" i="4"/>
  <c r="H170" i="4"/>
  <c r="G163" i="4"/>
  <c r="L163" i="4"/>
  <c r="K163" i="4"/>
  <c r="J163" i="4"/>
  <c r="H163" i="4"/>
  <c r="I163" i="4"/>
  <c r="G253" i="4"/>
  <c r="L253" i="4"/>
  <c r="K253" i="4"/>
  <c r="I253" i="4"/>
  <c r="H253" i="4"/>
  <c r="J253" i="4"/>
  <c r="G135" i="4"/>
  <c r="L135" i="4"/>
  <c r="K135" i="4"/>
  <c r="J135" i="4"/>
  <c r="H135" i="4"/>
  <c r="I135" i="4"/>
  <c r="G180" i="4"/>
  <c r="K180" i="4"/>
  <c r="L180" i="4"/>
  <c r="J180" i="4"/>
  <c r="I180" i="4"/>
  <c r="H180" i="4"/>
  <c r="G141" i="4"/>
  <c r="L141" i="4"/>
  <c r="K141" i="4"/>
  <c r="J141" i="4"/>
  <c r="I141" i="4"/>
  <c r="H141" i="4"/>
  <c r="G179" i="4"/>
  <c r="L179" i="4"/>
  <c r="K179" i="4"/>
  <c r="J179" i="4"/>
  <c r="H179" i="4"/>
  <c r="I179" i="4"/>
  <c r="G113" i="4"/>
  <c r="L113" i="4"/>
  <c r="K113" i="4"/>
  <c r="H113" i="4"/>
  <c r="J113" i="4"/>
  <c r="I113" i="4"/>
  <c r="G195" i="4"/>
  <c r="L195" i="4"/>
  <c r="K195" i="4"/>
  <c r="J195" i="4"/>
  <c r="H195" i="4"/>
  <c r="I195" i="4"/>
  <c r="G112" i="4"/>
  <c r="K112" i="4"/>
  <c r="L112" i="4"/>
  <c r="J112" i="4"/>
  <c r="H112" i="4"/>
  <c r="I112" i="4"/>
  <c r="G227" i="4"/>
  <c r="L227" i="4"/>
  <c r="K227" i="4"/>
  <c r="J227" i="4"/>
  <c r="H227" i="4"/>
  <c r="I227" i="4"/>
  <c r="G239" i="4"/>
  <c r="J239" i="4"/>
  <c r="L239" i="4"/>
  <c r="I239" i="4"/>
  <c r="H239" i="4"/>
  <c r="K239" i="4"/>
  <c r="G123" i="4"/>
  <c r="L123" i="4"/>
  <c r="J123" i="4"/>
  <c r="K123" i="4"/>
  <c r="I123" i="4"/>
  <c r="H123" i="4"/>
  <c r="G242" i="4"/>
  <c r="L242" i="4"/>
  <c r="K242" i="4"/>
  <c r="J242" i="4"/>
  <c r="I242" i="4"/>
  <c r="H242" i="4"/>
  <c r="G157" i="4"/>
  <c r="L157" i="4"/>
  <c r="K157" i="4"/>
  <c r="I157" i="4"/>
  <c r="J157" i="4"/>
  <c r="H157" i="4"/>
  <c r="G203" i="4"/>
  <c r="L203" i="4"/>
  <c r="J203" i="4"/>
  <c r="K203" i="4"/>
  <c r="I203" i="4"/>
  <c r="H203" i="4"/>
  <c r="G140" i="4"/>
  <c r="K140" i="4"/>
  <c r="L140" i="4"/>
  <c r="J140" i="4"/>
  <c r="I140" i="4"/>
  <c r="H140" i="4"/>
  <c r="G175" i="4"/>
  <c r="L175" i="4"/>
  <c r="J175" i="4"/>
  <c r="I175" i="4"/>
  <c r="H175" i="4"/>
  <c r="K175" i="4"/>
  <c r="G252" i="4"/>
  <c r="K252" i="4"/>
  <c r="L252" i="4"/>
  <c r="J252" i="4"/>
  <c r="I252" i="4"/>
  <c r="H252" i="4"/>
  <c r="G115" i="4"/>
  <c r="L115" i="4"/>
  <c r="K115" i="4"/>
  <c r="J115" i="4"/>
  <c r="I115" i="4"/>
  <c r="H115" i="4"/>
  <c r="G237" i="4"/>
  <c r="L237" i="4"/>
  <c r="K237" i="4"/>
  <c r="J237" i="4"/>
  <c r="H237" i="4"/>
  <c r="I237" i="4"/>
  <c r="G154" i="4"/>
  <c r="L154" i="4"/>
  <c r="K154" i="4"/>
  <c r="J154" i="4"/>
  <c r="I154" i="4"/>
  <c r="H154" i="4"/>
  <c r="G209" i="4"/>
  <c r="L209" i="4"/>
  <c r="K209" i="4"/>
  <c r="H209" i="4"/>
  <c r="J209" i="4"/>
  <c r="I209" i="4"/>
  <c r="G109" i="4"/>
  <c r="L109" i="4"/>
  <c r="K109" i="4"/>
  <c r="J109" i="4"/>
  <c r="H109" i="4"/>
  <c r="I109" i="4"/>
  <c r="G199" i="4"/>
  <c r="L199" i="4"/>
  <c r="K199" i="4"/>
  <c r="J199" i="4"/>
  <c r="H199" i="4"/>
  <c r="I199" i="4"/>
  <c r="G190" i="4"/>
  <c r="L190" i="4"/>
  <c r="K190" i="4"/>
  <c r="J190" i="4"/>
  <c r="I190" i="4"/>
  <c r="H190" i="4"/>
  <c r="G155" i="4"/>
  <c r="L155" i="4"/>
  <c r="J155" i="4"/>
  <c r="K155" i="4"/>
  <c r="I155" i="4"/>
  <c r="H155" i="4"/>
  <c r="G218" i="4"/>
  <c r="L218" i="4"/>
  <c r="K218" i="4"/>
  <c r="J218" i="4"/>
  <c r="I218" i="4"/>
  <c r="H218" i="4"/>
  <c r="G111" i="4"/>
  <c r="L111" i="4"/>
  <c r="J111" i="4"/>
  <c r="I111" i="4"/>
  <c r="H111" i="4"/>
  <c r="K111" i="4"/>
  <c r="G235" i="4"/>
  <c r="L235" i="4"/>
  <c r="J235" i="4"/>
  <c r="K235" i="4"/>
  <c r="I235" i="4"/>
  <c r="H235" i="4"/>
  <c r="G244" i="4"/>
  <c r="K244" i="4"/>
  <c r="L244" i="4"/>
  <c r="J244" i="4"/>
  <c r="I244" i="4"/>
  <c r="H244" i="4"/>
  <c r="G177" i="4"/>
  <c r="L177" i="4"/>
  <c r="K177" i="4"/>
  <c r="J177" i="4"/>
  <c r="I177" i="4"/>
  <c r="H177" i="4"/>
  <c r="G125" i="4"/>
  <c r="L125" i="4"/>
  <c r="K125" i="4"/>
  <c r="J125" i="4"/>
  <c r="I125" i="4"/>
  <c r="H125" i="4"/>
  <c r="G167" i="4"/>
  <c r="L167" i="4"/>
  <c r="K167" i="4"/>
  <c r="J167" i="4"/>
  <c r="H167" i="4"/>
  <c r="I167" i="4"/>
  <c r="N43" i="20"/>
  <c r="B4" i="43"/>
  <c r="N181" i="4"/>
  <c r="B2" i="43"/>
  <c r="N132" i="23"/>
  <c r="B3" i="43"/>
  <c r="B5" i="43"/>
  <c r="G4" i="20"/>
  <c r="G4" i="4"/>
  <c r="N179" i="4"/>
  <c r="N55" i="23"/>
  <c r="N164" i="4"/>
  <c r="N253" i="4"/>
  <c r="N158" i="23"/>
  <c r="N146" i="4"/>
  <c r="N233" i="4"/>
  <c r="N251" i="4"/>
  <c r="N178" i="4"/>
  <c r="N170" i="4"/>
  <c r="N180" i="4"/>
  <c r="N20" i="4"/>
  <c r="N248" i="4"/>
  <c r="N193" i="4"/>
  <c r="N137" i="4"/>
  <c r="N201" i="4"/>
  <c r="N163" i="4"/>
  <c r="N135" i="4"/>
  <c r="N141" i="4"/>
  <c r="N217" i="4"/>
  <c r="N215" i="4"/>
  <c r="N151" i="4"/>
  <c r="N127" i="23"/>
  <c r="N208" i="23"/>
  <c r="N165" i="23"/>
  <c r="N124" i="23"/>
  <c r="N154" i="23"/>
  <c r="N108" i="4"/>
  <c r="N161" i="4"/>
  <c r="N159" i="4"/>
  <c r="N212" i="4"/>
  <c r="N249" i="4"/>
  <c r="N160" i="4"/>
  <c r="N119" i="4"/>
  <c r="N234" i="4"/>
  <c r="N166" i="4"/>
  <c r="N132" i="4"/>
  <c r="N122" i="4"/>
  <c r="N230" i="4"/>
  <c r="N188" i="4"/>
  <c r="N243" i="4"/>
  <c r="N136" i="4"/>
  <c r="N126" i="4"/>
  <c r="N219" i="4"/>
  <c r="N196" i="4"/>
  <c r="N108" i="23"/>
  <c r="N205" i="23"/>
  <c r="N193" i="23"/>
  <c r="N111" i="23"/>
  <c r="N162" i="23"/>
  <c r="N211" i="23"/>
  <c r="N234" i="23"/>
  <c r="N200" i="23"/>
  <c r="N106" i="23"/>
  <c r="N148" i="23"/>
  <c r="N201" i="23"/>
  <c r="N237" i="23"/>
  <c r="N159" i="23"/>
  <c r="N112" i="23"/>
  <c r="N245" i="23"/>
  <c r="N248" i="23"/>
  <c r="N204" i="23"/>
  <c r="N180" i="23"/>
  <c r="N107" i="23"/>
  <c r="N192" i="23"/>
  <c r="N249" i="23"/>
  <c r="N168" i="23"/>
  <c r="N163" i="23"/>
  <c r="N116" i="23"/>
  <c r="N183" i="23"/>
  <c r="N167" i="23"/>
  <c r="N220" i="23"/>
  <c r="N195" i="23"/>
  <c r="N114" i="23"/>
  <c r="N104" i="23"/>
  <c r="N171" i="23"/>
  <c r="N146" i="23"/>
  <c r="N176" i="4"/>
  <c r="N144" i="23"/>
  <c r="N121" i="23"/>
  <c r="N178" i="23"/>
  <c r="N240" i="23"/>
  <c r="N225" i="23"/>
  <c r="N122" i="23"/>
  <c r="N252" i="23"/>
  <c r="N238" i="23"/>
  <c r="N199" i="23"/>
  <c r="N236" i="23"/>
  <c r="N125" i="23"/>
  <c r="N206" i="23"/>
  <c r="N185" i="23"/>
  <c r="N197" i="23"/>
  <c r="N130" i="23"/>
  <c r="N235" i="23"/>
  <c r="N232" i="23"/>
  <c r="N138" i="23"/>
  <c r="N134" i="23"/>
  <c r="N229" i="23"/>
  <c r="N113" i="23"/>
  <c r="N228" i="23"/>
  <c r="N164" i="23"/>
  <c r="N187" i="23"/>
  <c r="N198" i="23"/>
  <c r="E3" i="4"/>
  <c r="E2" i="43" s="1"/>
  <c r="N194" i="4"/>
  <c r="N113" i="4"/>
  <c r="N162" i="4"/>
  <c r="N195" i="4"/>
  <c r="N208" i="4"/>
  <c r="N112" i="4"/>
  <c r="N118" i="4"/>
  <c r="N227" i="4"/>
  <c r="N185" i="4"/>
  <c r="N239" i="4"/>
  <c r="N153" i="4"/>
  <c r="N123" i="4"/>
  <c r="N250" i="4"/>
  <c r="N242" i="4"/>
  <c r="N210" i="4"/>
  <c r="N157" i="4"/>
  <c r="N139" i="4"/>
  <c r="N203" i="4"/>
  <c r="N168" i="4"/>
  <c r="N175" i="23"/>
  <c r="N135" i="23"/>
  <c r="N230" i="23"/>
  <c r="N184" i="23"/>
  <c r="N191" i="23"/>
  <c r="N231" i="23"/>
  <c r="N244" i="23"/>
  <c r="N150" i="23"/>
  <c r="N186" i="23"/>
  <c r="N161" i="23"/>
  <c r="N182" i="23"/>
  <c r="N219" i="23"/>
  <c r="N152" i="23"/>
  <c r="N224" i="23"/>
  <c r="N212" i="23"/>
  <c r="N202" i="4"/>
  <c r="N140" i="4"/>
  <c r="N114" i="4"/>
  <c r="N175" i="4"/>
  <c r="N252" i="4"/>
  <c r="N133" i="4"/>
  <c r="N115" i="4"/>
  <c r="N228" i="4"/>
  <c r="N237" i="4"/>
  <c r="N105" i="4"/>
  <c r="N154" i="4"/>
  <c r="N207" i="4"/>
  <c r="N209" i="4"/>
  <c r="N240" i="4"/>
  <c r="N109" i="4"/>
  <c r="N158" i="4"/>
  <c r="N199" i="4"/>
  <c r="N172" i="4"/>
  <c r="N117" i="23"/>
  <c r="N221" i="23"/>
  <c r="N215" i="23"/>
  <c r="N194" i="23"/>
  <c r="N149" i="23"/>
  <c r="N196" i="23"/>
  <c r="N239" i="23"/>
  <c r="N176" i="23"/>
  <c r="N209" i="23"/>
  <c r="N128" i="23"/>
  <c r="N226" i="4"/>
  <c r="N156" i="4"/>
  <c r="N130" i="4"/>
  <c r="N191" i="4"/>
  <c r="N236" i="4"/>
  <c r="N144" i="4"/>
  <c r="N150" i="4"/>
  <c r="N184" i="4"/>
  <c r="N116" i="4"/>
  <c r="N106" i="4"/>
  <c r="N127" i="4"/>
  <c r="N225" i="4"/>
  <c r="N120" i="4"/>
  <c r="N110" i="4"/>
  <c r="N211" i="4"/>
  <c r="N247" i="4"/>
  <c r="N204" i="4"/>
  <c r="N251" i="23"/>
  <c r="N214" i="23"/>
  <c r="N133" i="23"/>
  <c r="N137" i="23"/>
  <c r="N119" i="23"/>
  <c r="N253" i="23"/>
  <c r="N247" i="23"/>
  <c r="N147" i="23"/>
  <c r="N218" i="23"/>
  <c r="N140" i="23"/>
  <c r="N156" i="23"/>
  <c r="N227" i="23"/>
  <c r="N174" i="23"/>
  <c r="E3" i="23"/>
  <c r="N153" i="23"/>
  <c r="N179" i="23"/>
  <c r="N222" i="23"/>
  <c r="N172" i="23"/>
  <c r="N220" i="4"/>
  <c r="N213" i="23"/>
  <c r="N173" i="23"/>
  <c r="N160" i="23"/>
  <c r="N217" i="23"/>
  <c r="N189" i="23"/>
  <c r="N151" i="23"/>
  <c r="N129" i="23"/>
  <c r="N169" i="23"/>
  <c r="E3" i="21"/>
  <c r="N192" i="4"/>
  <c r="N229" i="4"/>
  <c r="N246" i="23"/>
  <c r="N123" i="23"/>
  <c r="N157" i="23"/>
  <c r="N131" i="23"/>
  <c r="N143" i="23"/>
  <c r="N126" i="23"/>
  <c r="N124" i="4"/>
  <c r="N232" i="4"/>
  <c r="N131" i="4"/>
  <c r="N198" i="4"/>
  <c r="N117" i="4"/>
  <c r="N107" i="4"/>
  <c r="N169" i="4"/>
  <c r="N213" i="4"/>
  <c r="N148" i="4"/>
  <c r="N138" i="4"/>
  <c r="N223" i="4"/>
  <c r="N197" i="4"/>
  <c r="N173" i="4"/>
  <c r="N152" i="4"/>
  <c r="N142" i="4"/>
  <c r="N183" i="4"/>
  <c r="N224" i="4"/>
  <c r="N166" i="23"/>
  <c r="N141" i="23"/>
  <c r="N145" i="23"/>
  <c r="N181" i="23"/>
  <c r="N120" i="23"/>
  <c r="N155" i="23"/>
  <c r="N115" i="23"/>
  <c r="N250" i="23"/>
  <c r="N242" i="23"/>
  <c r="N188" i="23"/>
  <c r="N118" i="23"/>
  <c r="N241" i="4"/>
  <c r="N129" i="4"/>
  <c r="N214" i="4"/>
  <c r="N200" i="4"/>
  <c r="N206" i="4"/>
  <c r="N128" i="4"/>
  <c r="N134" i="4"/>
  <c r="N187" i="4"/>
  <c r="N165" i="4"/>
  <c r="N182" i="4"/>
  <c r="N221" i="4"/>
  <c r="N147" i="4"/>
  <c r="N238" i="4"/>
  <c r="N174" i="4"/>
  <c r="N104" i="4"/>
  <c r="N222" i="4"/>
  <c r="N143" i="4"/>
  <c r="N171" i="4"/>
  <c r="N216" i="4"/>
  <c r="N170" i="23"/>
  <c r="N105" i="23"/>
  <c r="N203" i="23"/>
  <c r="N210" i="23"/>
  <c r="N207" i="23"/>
  <c r="N136" i="23"/>
  <c r="N190" i="23"/>
  <c r="N177" i="23"/>
  <c r="N142" i="23"/>
  <c r="N190" i="4"/>
  <c r="N145" i="4"/>
  <c r="N155" i="4"/>
  <c r="N246" i="4"/>
  <c r="N218" i="4"/>
  <c r="N149" i="4"/>
  <c r="N111" i="4"/>
  <c r="N205" i="4"/>
  <c r="N235" i="4"/>
  <c r="N121" i="4"/>
  <c r="N244" i="4"/>
  <c r="N231" i="4"/>
  <c r="N177" i="4"/>
  <c r="N186" i="4"/>
  <c r="N125" i="4"/>
  <c r="N245" i="4"/>
  <c r="N167" i="4"/>
  <c r="N189" i="4"/>
  <c r="N202" i="23"/>
  <c r="N109" i="23"/>
  <c r="N241" i="23"/>
  <c r="N110" i="23"/>
  <c r="N243" i="23"/>
  <c r="N139" i="23"/>
  <c r="N216" i="23"/>
  <c r="N226" i="23"/>
  <c r="N223" i="23"/>
  <c r="N233" i="23"/>
  <c r="E3" i="20"/>
  <c r="N113" i="20"/>
  <c r="N221" i="20"/>
  <c r="N153" i="20"/>
  <c r="N213" i="20"/>
  <c r="N133" i="20"/>
  <c r="N109" i="20"/>
  <c r="N165" i="20"/>
  <c r="N244" i="20"/>
  <c r="N214" i="20"/>
  <c r="N235" i="20"/>
  <c r="N196" i="20"/>
  <c r="N144" i="20"/>
  <c r="N210" i="20"/>
  <c r="N174" i="20"/>
  <c r="N179" i="20"/>
  <c r="N212" i="20"/>
  <c r="N222" i="20"/>
  <c r="N160" i="20"/>
  <c r="N188" i="20"/>
  <c r="N138" i="20"/>
  <c r="N197" i="20"/>
  <c r="N173" i="20"/>
  <c r="N230" i="20"/>
  <c r="N141" i="20"/>
  <c r="N129" i="20"/>
  <c r="N245" i="20"/>
  <c r="N204" i="20"/>
  <c r="N156" i="20"/>
  <c r="N112" i="20"/>
  <c r="N187" i="20"/>
  <c r="N128" i="20"/>
  <c r="N233" i="20"/>
  <c r="N139" i="20"/>
  <c r="N181" i="20"/>
  <c r="N105" i="20"/>
  <c r="N115" i="20"/>
  <c r="N175" i="20"/>
  <c r="N178" i="20"/>
  <c r="N218" i="20"/>
  <c r="N166" i="20"/>
  <c r="N170" i="20"/>
  <c r="N134" i="20"/>
  <c r="N195" i="20"/>
  <c r="N154" i="20"/>
  <c r="N107" i="20"/>
  <c r="N150" i="20"/>
  <c r="N182" i="20"/>
  <c r="N106" i="20"/>
  <c r="N190" i="20"/>
  <c r="N167" i="20"/>
  <c r="N215" i="20"/>
  <c r="N208" i="20"/>
  <c r="N229" i="20"/>
  <c r="N121" i="20"/>
  <c r="N198" i="20"/>
  <c r="N114" i="20"/>
  <c r="N247" i="20"/>
  <c r="N201" i="20"/>
  <c r="N151" i="20"/>
  <c r="N136" i="20"/>
  <c r="N122" i="20"/>
  <c r="N168" i="20"/>
  <c r="N239" i="20"/>
  <c r="N152" i="20"/>
  <c r="N147" i="20"/>
  <c r="N131" i="20"/>
  <c r="N246" i="20"/>
  <c r="N200" i="20"/>
  <c r="N236" i="20"/>
  <c r="N145" i="20"/>
  <c r="N126" i="20"/>
  <c r="N123" i="20"/>
  <c r="N237" i="20"/>
  <c r="N185" i="20"/>
  <c r="N252" i="20"/>
  <c r="N199" i="20"/>
  <c r="N120" i="20"/>
  <c r="N163" i="20"/>
  <c r="N119" i="20"/>
  <c r="N223" i="20"/>
  <c r="N225" i="20"/>
  <c r="N117" i="20"/>
  <c r="N118" i="20"/>
  <c r="N146" i="20"/>
  <c r="N186" i="20"/>
  <c r="N217" i="20"/>
  <c r="N205" i="20"/>
  <c r="N149" i="20"/>
  <c r="N104" i="20"/>
  <c r="N241" i="20"/>
  <c r="N184" i="20"/>
  <c r="N216" i="20"/>
  <c r="N164" i="20"/>
  <c r="N132" i="20"/>
  <c r="N194" i="20"/>
  <c r="N157" i="20"/>
  <c r="N169" i="20"/>
  <c r="N243" i="20"/>
  <c r="N232" i="20"/>
  <c r="N176" i="20"/>
  <c r="N234" i="20"/>
  <c r="N192" i="20"/>
  <c r="N180" i="20"/>
  <c r="N143" i="20"/>
  <c r="N249" i="20"/>
  <c r="N206" i="20"/>
  <c r="N172" i="20"/>
  <c r="N116" i="20"/>
  <c r="N162" i="20"/>
  <c r="N125" i="20"/>
  <c r="N226" i="20"/>
  <c r="N227" i="20"/>
  <c r="N224" i="20"/>
  <c r="N183" i="20"/>
  <c r="N124" i="20"/>
  <c r="N171" i="20"/>
  <c r="N142" i="20"/>
  <c r="N248" i="20"/>
  <c r="N155" i="20"/>
  <c r="N108" i="20"/>
  <c r="N250" i="20"/>
  <c r="N242" i="20"/>
  <c r="N161" i="20"/>
  <c r="N130" i="20"/>
  <c r="N219" i="20"/>
  <c r="N177" i="20"/>
  <c r="N189" i="20"/>
  <c r="N193" i="20"/>
  <c r="N140" i="20"/>
  <c r="N228" i="20"/>
  <c r="N253" i="20"/>
  <c r="N203" i="20"/>
  <c r="N158" i="20"/>
  <c r="N111" i="20"/>
  <c r="N211" i="20"/>
  <c r="N127" i="20"/>
  <c r="N207" i="20"/>
  <c r="N231" i="20"/>
  <c r="N110" i="20"/>
  <c r="N135" i="20"/>
  <c r="N209" i="20"/>
  <c r="N148" i="20"/>
  <c r="N202" i="20"/>
  <c r="N238" i="20"/>
  <c r="N137" i="20"/>
  <c r="N159" i="20"/>
  <c r="N220" i="20"/>
  <c r="N240" i="20"/>
  <c r="N251" i="20"/>
  <c r="N191" i="20"/>
  <c r="N5" i="20"/>
  <c r="N10" i="20"/>
  <c r="N17" i="20"/>
  <c r="N32" i="20"/>
  <c r="N18" i="20"/>
  <c r="N7" i="20"/>
  <c r="N46" i="20"/>
  <c r="N35" i="20"/>
  <c r="N92" i="20"/>
  <c r="N67" i="20"/>
  <c r="N20" i="20"/>
  <c r="N28" i="20"/>
  <c r="N48" i="20"/>
  <c r="N36" i="20"/>
  <c r="N37" i="20"/>
  <c r="N62" i="20"/>
  <c r="N77" i="20"/>
  <c r="N100" i="20"/>
  <c r="N86" i="20"/>
  <c r="N66" i="20"/>
  <c r="N40" i="20"/>
  <c r="N56" i="20"/>
  <c r="N23" i="20"/>
  <c r="N88" i="20"/>
  <c r="N34" i="20"/>
  <c r="N75" i="20"/>
  <c r="N90" i="20"/>
  <c r="N68" i="20"/>
  <c r="N65" i="20"/>
  <c r="N72" i="20"/>
  <c r="N49" i="20"/>
  <c r="N25" i="20"/>
  <c r="N24" i="20"/>
  <c r="N71" i="20"/>
  <c r="N8" i="20"/>
  <c r="N102" i="20"/>
  <c r="N98" i="20"/>
  <c r="N79" i="20"/>
  <c r="N81" i="20"/>
  <c r="N26" i="20"/>
  <c r="N52" i="20"/>
  <c r="N31" i="20"/>
  <c r="N19" i="20"/>
  <c r="N9" i="20"/>
  <c r="N4" i="20"/>
  <c r="N17" i="23"/>
  <c r="N11" i="23"/>
  <c r="N10" i="23"/>
  <c r="N34" i="23"/>
  <c r="N14" i="23"/>
  <c r="N29" i="23"/>
  <c r="N62" i="23"/>
  <c r="N42" i="23"/>
  <c r="N35" i="23"/>
  <c r="N40" i="23"/>
  <c r="N69" i="23"/>
  <c r="N86" i="23"/>
  <c r="N81" i="23"/>
  <c r="N72" i="23"/>
  <c r="N87" i="23"/>
  <c r="N48" i="23"/>
  <c r="N85" i="23"/>
  <c r="N97" i="23"/>
  <c r="N47" i="23"/>
  <c r="N43" i="23"/>
  <c r="N21" i="23"/>
  <c r="N13" i="23"/>
  <c r="N67" i="23"/>
  <c r="N46" i="23"/>
  <c r="N98" i="23"/>
  <c r="N54" i="23"/>
  <c r="N52" i="23"/>
  <c r="N45" i="23"/>
  <c r="N5" i="23"/>
  <c r="N65" i="23"/>
  <c r="N100" i="23"/>
  <c r="N99" i="23"/>
  <c r="N90" i="23"/>
  <c r="N101" i="23"/>
  <c r="N77" i="23"/>
  <c r="N57" i="23"/>
  <c r="N22" i="23"/>
  <c r="N103" i="23"/>
  <c r="N58" i="23"/>
  <c r="N70" i="23"/>
  <c r="N30" i="23"/>
  <c r="N56" i="23"/>
  <c r="N7" i="23"/>
  <c r="N89" i="23"/>
  <c r="N24" i="23"/>
  <c r="N38" i="23"/>
  <c r="N73" i="23"/>
  <c r="N23" i="23"/>
  <c r="N49" i="23"/>
  <c r="N18" i="23"/>
  <c r="N33" i="23"/>
  <c r="N63" i="23"/>
  <c r="N60" i="23"/>
  <c r="N84" i="23"/>
  <c r="N79" i="23"/>
  <c r="N80" i="23"/>
  <c r="N20" i="23"/>
  <c r="N74" i="23"/>
  <c r="N94" i="23"/>
  <c r="N19" i="23"/>
  <c r="N78" i="23"/>
  <c r="N32" i="23"/>
  <c r="N27" i="23"/>
  <c r="N26" i="23"/>
  <c r="N93" i="23"/>
  <c r="N28" i="23"/>
  <c r="N8" i="23"/>
  <c r="N83" i="23"/>
  <c r="N37" i="23"/>
  <c r="N64" i="23"/>
  <c r="N6" i="23"/>
  <c r="N9" i="23"/>
  <c r="N39" i="23"/>
  <c r="N15" i="23"/>
  <c r="N91" i="23"/>
  <c r="N102" i="23"/>
  <c r="N75" i="23"/>
  <c r="N53" i="23"/>
  <c r="N50" i="23"/>
  <c r="N66" i="23"/>
  <c r="N68" i="23"/>
  <c r="N59" i="23"/>
  <c r="N44" i="23"/>
  <c r="N82" i="23"/>
  <c r="N96" i="23"/>
  <c r="N61" i="23"/>
  <c r="N12" i="23"/>
  <c r="N31" i="23"/>
  <c r="N92" i="23"/>
  <c r="N25" i="23"/>
  <c r="N41" i="23"/>
  <c r="N76" i="23"/>
  <c r="N36" i="23"/>
  <c r="N88" i="23"/>
  <c r="N95" i="23"/>
  <c r="N16" i="23"/>
  <c r="N51" i="23"/>
  <c r="N4" i="23"/>
  <c r="N71" i="23"/>
  <c r="N96" i="20"/>
  <c r="N84" i="20"/>
  <c r="N99" i="20"/>
  <c r="N42" i="20"/>
  <c r="N45" i="20"/>
  <c r="N82" i="20"/>
  <c r="N55" i="20"/>
  <c r="N80" i="20"/>
  <c r="N63" i="20"/>
  <c r="N16" i="20"/>
  <c r="N94" i="20"/>
  <c r="N30" i="20"/>
  <c r="N13" i="20"/>
  <c r="N91" i="20"/>
  <c r="N70" i="20"/>
  <c r="N12" i="20"/>
  <c r="N76" i="20"/>
  <c r="N93" i="20"/>
  <c r="N27" i="20"/>
  <c r="N83" i="20"/>
  <c r="N51" i="20"/>
  <c r="N39" i="20"/>
  <c r="N64" i="20"/>
  <c r="N60" i="20"/>
  <c r="N11" i="20"/>
  <c r="N59" i="20"/>
  <c r="N15" i="20"/>
  <c r="N78" i="20"/>
  <c r="N22" i="20"/>
  <c r="N97" i="20"/>
  <c r="N44" i="20"/>
  <c r="N85" i="20"/>
  <c r="N74" i="20"/>
  <c r="N103" i="20"/>
  <c r="N29" i="20"/>
  <c r="N53" i="20"/>
  <c r="N61" i="20"/>
  <c r="N33" i="20"/>
  <c r="N69" i="20"/>
  <c r="N73" i="20"/>
  <c r="N89" i="20"/>
  <c r="N87" i="20"/>
  <c r="N14" i="20"/>
  <c r="N38" i="20"/>
  <c r="N21" i="20"/>
  <c r="N95" i="20"/>
  <c r="N6" i="20"/>
  <c r="N58" i="20"/>
  <c r="N47" i="20"/>
  <c r="N54" i="20"/>
  <c r="N101" i="20"/>
  <c r="N41" i="20"/>
  <c r="N57" i="20"/>
  <c r="N50" i="20"/>
  <c r="N24" i="4"/>
  <c r="N95" i="4"/>
  <c r="N51" i="4"/>
  <c r="N7" i="4"/>
  <c r="N46" i="4"/>
  <c r="N18" i="4"/>
  <c r="N76" i="4"/>
  <c r="N32" i="4"/>
  <c r="N87" i="4"/>
  <c r="N27" i="4"/>
  <c r="N98" i="4"/>
  <c r="N54" i="4"/>
  <c r="N10" i="4"/>
  <c r="N68" i="4"/>
  <c r="N8" i="4"/>
  <c r="N79" i="4"/>
  <c r="N35" i="4"/>
  <c r="N90" i="4"/>
  <c r="N30" i="4"/>
  <c r="N16" i="4"/>
  <c r="N71" i="4"/>
  <c r="N11" i="4"/>
  <c r="N82" i="4"/>
  <c r="N38" i="4"/>
  <c r="N96" i="4"/>
  <c r="N52" i="4"/>
  <c r="N91" i="4"/>
  <c r="N63" i="4"/>
  <c r="N19" i="4"/>
  <c r="N74" i="4"/>
  <c r="N14" i="4"/>
  <c r="N72" i="4"/>
  <c r="N44" i="4"/>
  <c r="N99" i="4"/>
  <c r="N55" i="4"/>
  <c r="N88" i="4"/>
  <c r="N66" i="4"/>
  <c r="N80" i="4"/>
  <c r="N36" i="4"/>
  <c r="N75" i="4"/>
  <c r="N47" i="4"/>
  <c r="N102" i="4"/>
  <c r="N58" i="4"/>
  <c r="N100" i="4"/>
  <c r="N56" i="4"/>
  <c r="N28" i="4"/>
  <c r="N83" i="4"/>
  <c r="N39" i="4"/>
  <c r="N78" i="4"/>
  <c r="N50" i="4"/>
  <c r="N6" i="4"/>
  <c r="N64" i="4"/>
  <c r="N9" i="4"/>
  <c r="N73" i="4"/>
  <c r="N29" i="4"/>
  <c r="N93" i="4"/>
  <c r="N65" i="4"/>
  <c r="N37" i="4"/>
  <c r="N4" i="4"/>
  <c r="N25" i="4"/>
  <c r="N89" i="4"/>
  <c r="N45" i="4"/>
  <c r="N17" i="4"/>
  <c r="N81" i="4"/>
  <c r="N53" i="4"/>
  <c r="N41" i="4"/>
  <c r="N5" i="4"/>
  <c r="N61" i="4"/>
  <c r="N33" i="4"/>
  <c r="N101" i="4"/>
  <c r="N69" i="4"/>
  <c r="N57" i="4"/>
  <c r="N13" i="4"/>
  <c r="N77" i="4"/>
  <c r="N49" i="4"/>
  <c r="N21" i="4"/>
  <c r="N85" i="4"/>
  <c r="N60" i="4"/>
  <c r="N94" i="4"/>
  <c r="N22" i="4"/>
  <c r="N59" i="4"/>
  <c r="N31" i="4"/>
  <c r="N86" i="4"/>
  <c r="N42" i="4"/>
  <c r="N97" i="4"/>
  <c r="N40" i="4"/>
  <c r="N12" i="4"/>
  <c r="N67" i="4"/>
  <c r="N23" i="4"/>
  <c r="N62" i="4"/>
  <c r="N34" i="4"/>
  <c r="N92" i="4"/>
  <c r="N48" i="4"/>
  <c r="N103" i="4"/>
  <c r="N43" i="4"/>
  <c r="N15" i="4"/>
  <c r="N70" i="4"/>
  <c r="N26" i="4"/>
  <c r="N84" i="4"/>
  <c r="R4" i="21" l="1"/>
  <c r="E5" i="43"/>
  <c r="R2" i="21"/>
  <c r="N3" i="21"/>
  <c r="U10" i="20"/>
  <c r="U8" i="20"/>
  <c r="U6" i="20"/>
  <c r="U3" i="20"/>
  <c r="U9" i="20"/>
  <c r="U7" i="20"/>
  <c r="U5" i="20"/>
  <c r="E3" i="43"/>
  <c r="R2" i="23"/>
  <c r="U7" i="23"/>
  <c r="U3" i="23"/>
  <c r="U2" i="23"/>
  <c r="U10" i="23"/>
  <c r="U6" i="23"/>
  <c r="U9" i="23"/>
  <c r="U5" i="23"/>
  <c r="U8" i="23"/>
  <c r="R6" i="4"/>
  <c r="R7" i="4"/>
  <c r="R10" i="4"/>
  <c r="R3" i="4"/>
  <c r="R9" i="4"/>
  <c r="R5" i="4"/>
  <c r="U6" i="4"/>
  <c r="U3" i="4"/>
  <c r="U2" i="4"/>
  <c r="U8" i="4"/>
  <c r="E4" i="43"/>
  <c r="R2" i="20"/>
  <c r="U4" i="20"/>
  <c r="R4" i="20"/>
  <c r="G3" i="21"/>
  <c r="R2" i="4"/>
  <c r="G3" i="4"/>
  <c r="U5" i="4" s="1"/>
  <c r="G3" i="20"/>
  <c r="G3" i="23"/>
  <c r="U9" i="4"/>
  <c r="U10" i="4"/>
  <c r="N3" i="4"/>
  <c r="R4" i="4" s="1"/>
  <c r="N3" i="23"/>
  <c r="R4" i="23" s="1"/>
  <c r="N3" i="20"/>
  <c r="U4" i="23" l="1"/>
  <c r="U7" i="4"/>
  <c r="U4" i="4"/>
  <c r="G5" i="43"/>
  <c r="G3" i="43"/>
  <c r="G4" i="43"/>
  <c r="G2" i="43"/>
  <c r="U10" i="21" l="1"/>
  <c r="U8" i="21"/>
  <c r="U6" i="21"/>
  <c r="U4" i="21"/>
  <c r="U9" i="21"/>
  <c r="U7" i="21"/>
  <c r="U5" i="21"/>
  <c r="U3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C768F6-1B02-41E7-8E74-3B4208E276D4}" keepAlive="1" name="Query - Table1 - Summary" description="Connection to the 'Table1 - Summary' query in the workbook." type="5" refreshedVersion="0" background="1">
    <dbPr connection="Provider=Microsoft.Mashup.OleDb.1;Data Source=$Workbook$;Location=&quot;Table1 - Summary&quot;;Extended Properties=&quot;&quot;" command="SELECT * FROM [Table1 - Summary]"/>
  </connection>
  <connection id="2" xr16:uid="{59B73A67-272E-455C-A06E-060CF0B8420E}" keepAlive="1" name="Query - Table2 - Data Set" description="Connection to the 'Table2 - Data Set' query in the workbook." type="5" refreshedVersion="0" background="1">
    <dbPr connection="Provider=Microsoft.Mashup.OleDb.1;Data Source=$Workbook$;Location=&quot;Table2 - Data Set&quot;;Extended Properties=&quot;&quot;" command="SELECT * FROM [Table2 - Data Set]"/>
  </connection>
</connections>
</file>

<file path=xl/sharedStrings.xml><?xml version="1.0" encoding="utf-8"?>
<sst xmlns="http://schemas.openxmlformats.org/spreadsheetml/2006/main" count="10334" uniqueCount="169">
  <si>
    <t>Process</t>
  </si>
  <si>
    <t>Process Fixed</t>
  </si>
  <si>
    <t>Table #1</t>
  </si>
  <si>
    <t>Prep Database</t>
  </si>
  <si>
    <t>Prep Database Fix</t>
  </si>
  <si>
    <t>Is Duplicate?</t>
  </si>
  <si>
    <t>Table #2</t>
  </si>
  <si>
    <t>First Name</t>
  </si>
  <si>
    <t>Last Name</t>
  </si>
  <si>
    <t>Conc.</t>
  </si>
  <si>
    <t>Worked Job</t>
  </si>
  <si>
    <t>Job (Text)</t>
  </si>
  <si>
    <t>Location</t>
  </si>
  <si>
    <t>J00186</t>
  </si>
  <si>
    <t>J00187</t>
  </si>
  <si>
    <t>J00188</t>
  </si>
  <si>
    <t>J00104</t>
  </si>
  <si>
    <t>Table #3</t>
  </si>
  <si>
    <t>Prep Process</t>
  </si>
  <si>
    <t>ADP Jobs</t>
  </si>
  <si>
    <t>Name</t>
  </si>
  <si>
    <t>Date</t>
  </si>
  <si>
    <t>Client</t>
  </si>
  <si>
    <t>Client Fixed</t>
  </si>
  <si>
    <t>BatchCount</t>
  </si>
  <si>
    <t>ImageCount</t>
  </si>
  <si>
    <t>PageCount</t>
  </si>
  <si>
    <t>DocCount</t>
  </si>
  <si>
    <t>Name Fix</t>
  </si>
  <si>
    <t>Pages</t>
  </si>
  <si>
    <t>Labor Hours (ADP)</t>
  </si>
  <si>
    <t>Throughput</t>
  </si>
  <si>
    <t>Baesline</t>
  </si>
  <si>
    <t>% Of Output</t>
  </si>
  <si>
    <t>Tabe # 5</t>
  </si>
  <si>
    <t>Table # 4</t>
  </si>
  <si>
    <t>Prep Database Conversion</t>
  </si>
  <si>
    <t xml:space="preserve"> this table is being looked up by "Name Fix" Column in the "Data" Tab</t>
  </si>
  <si>
    <t>This table is being used to flush out any duplicates whenever adding a new name to the table, which in turn gets added to table #2</t>
  </si>
  <si>
    <t>This table is being looked up by all of the tabs for each "Labor Hour" column, as a sumifs criteria.</t>
  </si>
  <si>
    <t xml:space="preserve"> this table is being looked up by the "Client Fix" column on the data tab</t>
  </si>
  <si>
    <t>Tasks Fixed</t>
  </si>
  <si>
    <t>Prep</t>
  </si>
  <si>
    <t>Baseline</t>
  </si>
  <si>
    <t>Average Throughputs (Pages/Hours)</t>
  </si>
  <si>
    <t>Baseline Pg/hr</t>
  </si>
  <si>
    <t>Mean</t>
  </si>
  <si>
    <t>St.Dev</t>
  </si>
  <si>
    <t>Variance</t>
  </si>
  <si>
    <t>Throughput Statistics</t>
  </si>
  <si>
    <t>Table 4</t>
  </si>
  <si>
    <t>Task</t>
  </si>
  <si>
    <t>Conversion to Prep Process Table</t>
  </si>
  <si>
    <t>Semenza, Philip</t>
  </si>
  <si>
    <t>Abbott, Christine</t>
  </si>
  <si>
    <t>Gaughan, Rachel</t>
  </si>
  <si>
    <t>Position ID</t>
  </si>
  <si>
    <t>Pay Date</t>
  </si>
  <si>
    <t>Pay Code</t>
  </si>
  <si>
    <t>Worked Tasks</t>
  </si>
  <si>
    <t>Hours</t>
  </si>
  <si>
    <t>Description</t>
  </si>
  <si>
    <t>Job Fixed</t>
  </si>
  <si>
    <t>Name (CONC)</t>
  </si>
  <si>
    <t>Regular</t>
  </si>
  <si>
    <t>Overtime</t>
  </si>
  <si>
    <t>Table #6 - Statistics</t>
  </si>
  <si>
    <t>Trim Average</t>
  </si>
  <si>
    <t>Engle, Kelly</t>
  </si>
  <si>
    <t>Hardaway, Christen</t>
  </si>
  <si>
    <t>Maxwell, Tim</t>
  </si>
  <si>
    <t>Efficiency</t>
  </si>
  <si>
    <t>Median</t>
  </si>
  <si>
    <t>Mode</t>
  </si>
  <si>
    <t>Skew</t>
  </si>
  <si>
    <t>Kurt</t>
  </si>
  <si>
    <t>Efficiency Statistics</t>
  </si>
  <si>
    <t>Volume</t>
  </si>
  <si>
    <t>Throughput St. Dev</t>
  </si>
  <si>
    <t>Efficiency St. Dev</t>
  </si>
  <si>
    <t>Target</t>
  </si>
  <si>
    <t>4/1/2023</t>
  </si>
  <si>
    <t>4/3/2023</t>
  </si>
  <si>
    <t>4/4/2023</t>
  </si>
  <si>
    <t>4/5/2023</t>
  </si>
  <si>
    <t>4/6/2023</t>
  </si>
  <si>
    <t>4/7/2023</t>
  </si>
  <si>
    <t>4/8/2023</t>
  </si>
  <si>
    <t>4/10/2023</t>
  </si>
  <si>
    <t>4/11/2023</t>
  </si>
  <si>
    <t>4/12/2023</t>
  </si>
  <si>
    <t>4/13/2023</t>
  </si>
  <si>
    <t>4/14/2023</t>
  </si>
  <si>
    <t>4/15/2023</t>
  </si>
  <si>
    <t>4/17/2023</t>
  </si>
  <si>
    <t>4/18/2023</t>
  </si>
  <si>
    <t>4/19/2023</t>
  </si>
  <si>
    <t>4/20/2023</t>
  </si>
  <si>
    <t>4/21/2023</t>
  </si>
  <si>
    <t>4/22/2023</t>
  </si>
  <si>
    <t>4/24/2023</t>
  </si>
  <si>
    <t>4/25/2023</t>
  </si>
  <si>
    <t>4/26/2023</t>
  </si>
  <si>
    <t>4/27/2023</t>
  </si>
  <si>
    <t>4/28/2023</t>
  </si>
  <si>
    <t>4/29/2023</t>
  </si>
  <si>
    <t xml:space="preserve">, </t>
  </si>
  <si>
    <t>Does Look Up Table Need Updating?</t>
  </si>
  <si>
    <t>Note: This data is converted systematically with a ADP Converter Table in a different workbook</t>
  </si>
  <si>
    <t>Reference Table For Throughput Targets</t>
  </si>
  <si>
    <t>N</t>
  </si>
  <si>
    <t>N - Company Dummy</t>
  </si>
  <si>
    <t>C - Company Company Dummy</t>
  </si>
  <si>
    <t>E - Company Dummy</t>
  </si>
  <si>
    <t>G - Company Dummy</t>
  </si>
  <si>
    <t>C - Company Dummy</t>
  </si>
  <si>
    <t>A_E_X</t>
  </si>
  <si>
    <t>A_E_X_B&amp;W</t>
  </si>
  <si>
    <t>A_E_X_C</t>
  </si>
  <si>
    <t>A_N_X</t>
  </si>
  <si>
    <t>CA</t>
  </si>
  <si>
    <t>G</t>
  </si>
  <si>
    <t>G T</t>
  </si>
  <si>
    <t>G_A</t>
  </si>
  <si>
    <t>I A C</t>
  </si>
  <si>
    <t>H</t>
  </si>
  <si>
    <t>B</t>
  </si>
  <si>
    <t>E</t>
  </si>
  <si>
    <t>P</t>
  </si>
  <si>
    <t>R</t>
  </si>
  <si>
    <t>K</t>
  </si>
  <si>
    <t>L</t>
  </si>
  <si>
    <t>S</t>
  </si>
  <si>
    <t>T</t>
  </si>
  <si>
    <t>C</t>
  </si>
  <si>
    <t>O</t>
  </si>
  <si>
    <t>J</t>
  </si>
  <si>
    <t>D</t>
  </si>
  <si>
    <t>Lu</t>
  </si>
  <si>
    <t>B, G</t>
  </si>
  <si>
    <t>H,L</t>
  </si>
  <si>
    <t>G, T</t>
  </si>
  <si>
    <t>B, M</t>
  </si>
  <si>
    <t>G, L</t>
  </si>
  <si>
    <t>G, Lu</t>
  </si>
  <si>
    <t>H, C</t>
  </si>
  <si>
    <t>H, R</t>
  </si>
  <si>
    <t>K, J</t>
  </si>
  <si>
    <t>L, D</t>
  </si>
  <si>
    <t>P, D</t>
  </si>
  <si>
    <t>P, N</t>
  </si>
  <si>
    <t>S, K</t>
  </si>
  <si>
    <t>S, S</t>
  </si>
  <si>
    <t>S, R</t>
  </si>
  <si>
    <t>M</t>
  </si>
  <si>
    <t>N - Company Dummy (J00186)</t>
  </si>
  <si>
    <t>C - Company Company Dummy (J00187)</t>
  </si>
  <si>
    <t>Efficiency Tiers</t>
  </si>
  <si>
    <t>Tier 1</t>
  </si>
  <si>
    <t>Tier 2 - Growth</t>
  </si>
  <si>
    <t>Tier 3 - Growth</t>
  </si>
  <si>
    <t>Tier 4 - Growth</t>
  </si>
  <si>
    <t>Tier 5 - Growth</t>
  </si>
  <si>
    <t>*Growth assumes an increase from current throughput NOT at the standard.</t>
  </si>
  <si>
    <t>Throughput (X bar)</t>
  </si>
  <si>
    <t>Weighted Average</t>
  </si>
  <si>
    <t>Trim Mean 30%</t>
  </si>
  <si>
    <t>Overtime Hours</t>
  </si>
  <si>
    <t>% Of 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</si>
</sst>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70C0"/>
      <name val="Arial Nova"/>
      <family val="2"/>
    </font>
    <font>
      <b/>
      <sz val="14"/>
      <color rgb="FF0070C0"/>
      <name val="Arial Nova"/>
      <family val="2"/>
    </font>
    <font>
      <b/>
      <sz val="16"/>
      <color rgb="FF0070C0"/>
      <name val="Arial Nova"/>
      <family val="2"/>
    </font>
    <font>
      <b/>
      <sz val="11"/>
      <color theme="1"/>
      <name val="Arial Nova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6" fillId="5" borderId="0" applyNumberFormat="0" applyBorder="0" applyAlignment="0" applyProtection="0"/>
    <xf numFmtId="0" fontId="7" fillId="0" borderId="0"/>
    <xf numFmtId="0" fontId="8" fillId="0" borderId="0"/>
    <xf numFmtId="0" fontId="9" fillId="0" borderId="0"/>
    <xf numFmtId="0" fontId="10" fillId="0" borderId="0"/>
    <xf numFmtId="0" fontId="12" fillId="0" borderId="0"/>
  </cellStyleXfs>
  <cellXfs count="1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0" fillId="2" borderId="0" xfId="0" applyFill="1"/>
    <xf numFmtId="0" fontId="0" fillId="3" borderId="1" xfId="0" applyFill="1" applyBorder="1"/>
    <xf numFmtId="9" fontId="0" fillId="0" borderId="1" xfId="1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9" fontId="0" fillId="0" borderId="2" xfId="1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6" xfId="0" applyFont="1" applyBorder="1"/>
    <xf numFmtId="0" fontId="4" fillId="0" borderId="2" xfId="0" applyFont="1" applyBorder="1"/>
    <xf numFmtId="9" fontId="4" fillId="0" borderId="2" xfId="1" applyFont="1" applyBorder="1"/>
    <xf numFmtId="1" fontId="4" fillId="0" borderId="2" xfId="0" applyNumberFormat="1" applyFont="1" applyBorder="1"/>
    <xf numFmtId="1" fontId="0" fillId="0" borderId="2" xfId="0" applyNumberFormat="1" applyBorder="1"/>
    <xf numFmtId="22" fontId="0" fillId="0" borderId="0" xfId="0" applyNumberFormat="1"/>
    <xf numFmtId="9" fontId="0" fillId="0" borderId="4" xfId="1" applyFont="1" applyBorder="1"/>
    <xf numFmtId="9" fontId="4" fillId="0" borderId="8" xfId="1" applyFont="1" applyBorder="1"/>
    <xf numFmtId="9" fontId="0" fillId="0" borderId="0" xfId="1" applyFont="1"/>
    <xf numFmtId="1" fontId="0" fillId="0" borderId="1" xfId="0" applyNumberFormat="1" applyBorder="1"/>
    <xf numFmtId="0" fontId="11" fillId="0" borderId="3" xfId="0" applyFont="1" applyBorder="1"/>
    <xf numFmtId="9" fontId="0" fillId="0" borderId="0" xfId="1" applyFont="1" applyBorder="1"/>
    <xf numFmtId="0" fontId="12" fillId="0" borderId="0" xfId="8"/>
    <xf numFmtId="3" fontId="12" fillId="0" borderId="0" xfId="8" applyNumberFormat="1" applyAlignment="1">
      <alignment vertical="top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" fontId="0" fillId="4" borderId="13" xfId="0" applyNumberFormat="1" applyFill="1" applyBorder="1"/>
    <xf numFmtId="0" fontId="0" fillId="4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quotePrefix="1" applyBorder="1" applyAlignment="1">
      <alignment wrapText="1"/>
    </xf>
    <xf numFmtId="0" fontId="0" fillId="0" borderId="13" xfId="0" applyBorder="1" applyAlignment="1">
      <alignment vertical="top"/>
    </xf>
    <xf numFmtId="0" fontId="0" fillId="0" borderId="12" xfId="0" applyBorder="1" applyAlignment="1">
      <alignment vertical="top"/>
    </xf>
    <xf numFmtId="0" fontId="2" fillId="0" borderId="12" xfId="0" applyFont="1" applyBorder="1" applyAlignment="1">
      <alignment vertical="top"/>
    </xf>
    <xf numFmtId="0" fontId="5" fillId="0" borderId="12" xfId="2" applyBorder="1" applyAlignment="1">
      <alignment vertical="top"/>
    </xf>
    <xf numFmtId="0" fontId="7" fillId="0" borderId="12" xfId="4" applyBorder="1" applyAlignment="1">
      <alignment vertical="top"/>
    </xf>
    <xf numFmtId="0" fontId="8" fillId="0" borderId="12" xfId="5" applyBorder="1" applyAlignment="1">
      <alignment vertical="top"/>
    </xf>
    <xf numFmtId="0" fontId="9" fillId="0" borderId="12" xfId="6" applyBorder="1"/>
    <xf numFmtId="0" fontId="10" fillId="0" borderId="12" xfId="7" applyBorder="1"/>
    <xf numFmtId="0" fontId="5" fillId="0" borderId="12" xfId="2" applyBorder="1"/>
    <xf numFmtId="0" fontId="12" fillId="0" borderId="12" xfId="8" applyBorder="1"/>
    <xf numFmtId="0" fontId="0" fillId="0" borderId="16" xfId="0" applyBorder="1" applyAlignment="1">
      <alignment vertical="top"/>
    </xf>
    <xf numFmtId="0" fontId="0" fillId="2" borderId="11" xfId="0" applyFill="1" applyBorder="1"/>
    <xf numFmtId="0" fontId="0" fillId="2" borderId="13" xfId="0" applyFill="1" applyBorder="1"/>
    <xf numFmtId="0" fontId="0" fillId="2" borderId="13" xfId="0" applyFill="1" applyBorder="1" applyAlignment="1">
      <alignment vertical="top"/>
    </xf>
    <xf numFmtId="0" fontId="0" fillId="2" borderId="16" xfId="0" applyFill="1" applyBorder="1" applyAlignment="1">
      <alignment vertical="top"/>
    </xf>
    <xf numFmtId="0" fontId="0" fillId="0" borderId="10" xfId="0" quotePrefix="1" applyBorder="1"/>
    <xf numFmtId="0" fontId="0" fillId="0" borderId="12" xfId="0" applyBorder="1" applyAlignment="1">
      <alignment horizontal="left" vertical="top"/>
    </xf>
    <xf numFmtId="0" fontId="1" fillId="0" borderId="13" xfId="0" applyFont="1" applyBorder="1" applyAlignment="1">
      <alignment vertical="top"/>
    </xf>
    <xf numFmtId="0" fontId="0" fillId="0" borderId="11" xfId="0" quotePrefix="1" applyBorder="1" applyAlignment="1">
      <alignment wrapText="1"/>
    </xf>
    <xf numFmtId="0" fontId="13" fillId="6" borderId="1" xfId="3" applyFont="1" applyFill="1" applyBorder="1"/>
    <xf numFmtId="0" fontId="13" fillId="7" borderId="1" xfId="3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15" fillId="7" borderId="1" xfId="0" applyFont="1" applyFill="1" applyBorder="1"/>
    <xf numFmtId="0" fontId="9" fillId="0" borderId="12" xfId="6" applyBorder="1" applyAlignment="1">
      <alignment vertical="top"/>
    </xf>
    <xf numFmtId="0" fontId="12" fillId="0" borderId="1" xfId="8" applyBorder="1"/>
    <xf numFmtId="0" fontId="16" fillId="0" borderId="1" xfId="3" applyFont="1" applyFill="1" applyBorder="1"/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horizontal="left" vertical="top"/>
    </xf>
    <xf numFmtId="0" fontId="13" fillId="7" borderId="17" xfId="0" applyFont="1" applyFill="1" applyBorder="1"/>
    <xf numFmtId="0" fontId="0" fillId="2" borderId="1" xfId="0" applyFill="1" applyBorder="1"/>
    <xf numFmtId="0" fontId="12" fillId="0" borderId="2" xfId="8" applyBorder="1"/>
    <xf numFmtId="0" fontId="13" fillId="7" borderId="18" xfId="0" applyFont="1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9" fillId="12" borderId="0" xfId="0" applyFont="1" applyFill="1"/>
    <xf numFmtId="0" fontId="0" fillId="9" borderId="20" xfId="0" applyFill="1" applyBorder="1"/>
    <xf numFmtId="0" fontId="0" fillId="10" borderId="20" xfId="0" applyFill="1" applyBorder="1"/>
    <xf numFmtId="0" fontId="0" fillId="11" borderId="20" xfId="0" applyFill="1" applyBorder="1"/>
    <xf numFmtId="0" fontId="19" fillId="12" borderId="20" xfId="0" applyFont="1" applyFill="1" applyBorder="1"/>
    <xf numFmtId="0" fontId="19" fillId="13" borderId="22" xfId="0" applyFont="1" applyFill="1" applyBorder="1"/>
    <xf numFmtId="0" fontId="19" fillId="13" borderId="23" xfId="0" applyFont="1" applyFill="1" applyBorder="1"/>
    <xf numFmtId="9" fontId="4" fillId="9" borderId="8" xfId="1" applyFont="1" applyFill="1" applyBorder="1"/>
    <xf numFmtId="9" fontId="4" fillId="10" borderId="8" xfId="1" applyFont="1" applyFill="1" applyBorder="1"/>
    <xf numFmtId="9" fontId="4" fillId="11" borderId="8" xfId="1" applyFont="1" applyFill="1" applyBorder="1"/>
    <xf numFmtId="9" fontId="4" fillId="9" borderId="2" xfId="1" applyFont="1" applyFill="1" applyBorder="1"/>
    <xf numFmtId="9" fontId="4" fillId="10" borderId="2" xfId="1" applyFont="1" applyFill="1" applyBorder="1"/>
    <xf numFmtId="9" fontId="4" fillId="11" borderId="2" xfId="1" applyFont="1" applyFill="1" applyBorder="1"/>
    <xf numFmtId="9" fontId="18" fillId="12" borderId="8" xfId="1" applyFont="1" applyFill="1" applyBorder="1"/>
    <xf numFmtId="9" fontId="18" fillId="14" borderId="8" xfId="1" applyFont="1" applyFill="1" applyBorder="1"/>
    <xf numFmtId="9" fontId="18" fillId="12" borderId="2" xfId="1" applyFont="1" applyFill="1" applyBorder="1"/>
    <xf numFmtId="9" fontId="18" fillId="14" borderId="2" xfId="1" applyFont="1" applyFill="1" applyBorder="1"/>
    <xf numFmtId="2" fontId="0" fillId="10" borderId="2" xfId="1" applyNumberFormat="1" applyFont="1" applyFill="1" applyBorder="1"/>
    <xf numFmtId="2" fontId="0" fillId="11" borderId="2" xfId="1" applyNumberFormat="1" applyFont="1" applyFill="1" applyBorder="1"/>
    <xf numFmtId="2" fontId="19" fillId="12" borderId="2" xfId="1" applyNumberFormat="1" applyFont="1" applyFill="1" applyBorder="1"/>
    <xf numFmtId="2" fontId="19" fillId="14" borderId="2" xfId="1" applyNumberFormat="1" applyFont="1" applyFill="1" applyBorder="1"/>
    <xf numFmtId="1" fontId="0" fillId="9" borderId="2" xfId="1" applyNumberFormat="1" applyFont="1" applyFill="1" applyBorder="1"/>
    <xf numFmtId="0" fontId="0" fillId="0" borderId="17" xfId="0" applyBorder="1"/>
    <xf numFmtId="1" fontId="0" fillId="0" borderId="27" xfId="0" applyNumberFormat="1" applyBorder="1"/>
    <xf numFmtId="9" fontId="0" fillId="0" borderId="27" xfId="1" applyFont="1" applyBorder="1"/>
    <xf numFmtId="1" fontId="0" fillId="9" borderId="27" xfId="1" applyNumberFormat="1" applyFont="1" applyFill="1" applyBorder="1"/>
    <xf numFmtId="2" fontId="0" fillId="10" borderId="27" xfId="1" applyNumberFormat="1" applyFont="1" applyFill="1" applyBorder="1"/>
    <xf numFmtId="2" fontId="0" fillId="11" borderId="27" xfId="1" applyNumberFormat="1" applyFont="1" applyFill="1" applyBorder="1"/>
    <xf numFmtId="2" fontId="19" fillId="12" borderId="27" xfId="1" applyNumberFormat="1" applyFont="1" applyFill="1" applyBorder="1"/>
    <xf numFmtId="2" fontId="19" fillId="14" borderId="27" xfId="1" applyNumberFormat="1" applyFont="1" applyFill="1" applyBorder="1"/>
    <xf numFmtId="9" fontId="0" fillId="0" borderId="17" xfId="1" applyFont="1" applyBorder="1"/>
    <xf numFmtId="1" fontId="0" fillId="0" borderId="10" xfId="0" applyNumberFormat="1" applyBorder="1"/>
    <xf numFmtId="9" fontId="0" fillId="0" borderId="10" xfId="1" applyFont="1" applyBorder="1"/>
    <xf numFmtId="1" fontId="0" fillId="9" borderId="10" xfId="1" applyNumberFormat="1" applyFont="1" applyFill="1" applyBorder="1"/>
    <xf numFmtId="2" fontId="0" fillId="10" borderId="10" xfId="1" applyNumberFormat="1" applyFont="1" applyFill="1" applyBorder="1"/>
    <xf numFmtId="2" fontId="0" fillId="11" borderId="10" xfId="1" applyNumberFormat="1" applyFont="1" applyFill="1" applyBorder="1"/>
    <xf numFmtId="2" fontId="19" fillId="12" borderId="10" xfId="1" applyNumberFormat="1" applyFont="1" applyFill="1" applyBorder="1"/>
    <xf numFmtId="2" fontId="19" fillId="14" borderId="10" xfId="1" applyNumberFormat="1" applyFont="1" applyFill="1" applyBorder="1"/>
    <xf numFmtId="9" fontId="0" fillId="0" borderId="11" xfId="1" applyFont="1" applyBorder="1"/>
    <xf numFmtId="9" fontId="0" fillId="0" borderId="13" xfId="1" applyFont="1" applyBorder="1"/>
    <xf numFmtId="1" fontId="0" fillId="0" borderId="28" xfId="0" applyNumberFormat="1" applyBorder="1"/>
    <xf numFmtId="9" fontId="0" fillId="0" borderId="28" xfId="1" applyFont="1" applyBorder="1"/>
    <xf numFmtId="1" fontId="0" fillId="9" borderId="28" xfId="1" applyNumberFormat="1" applyFont="1" applyFill="1" applyBorder="1"/>
    <xf numFmtId="2" fontId="0" fillId="10" borderId="28" xfId="1" applyNumberFormat="1" applyFont="1" applyFill="1" applyBorder="1"/>
    <xf numFmtId="2" fontId="0" fillId="11" borderId="28" xfId="1" applyNumberFormat="1" applyFont="1" applyFill="1" applyBorder="1"/>
    <xf numFmtId="2" fontId="19" fillId="12" borderId="28" xfId="1" applyNumberFormat="1" applyFont="1" applyFill="1" applyBorder="1"/>
    <xf numFmtId="2" fontId="19" fillId="14" borderId="28" xfId="1" applyNumberFormat="1" applyFont="1" applyFill="1" applyBorder="1"/>
    <xf numFmtId="9" fontId="0" fillId="0" borderId="16" xfId="1" applyFont="1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9" fontId="0" fillId="0" borderId="0" xfId="0" applyNumberFormat="1"/>
    <xf numFmtId="9" fontId="0" fillId="9" borderId="19" xfId="0" applyNumberFormat="1" applyFill="1" applyBorder="1" applyAlignment="1">
      <alignment horizontal="right"/>
    </xf>
    <xf numFmtId="9" fontId="0" fillId="10" borderId="19" xfId="0" applyNumberFormat="1" applyFill="1" applyBorder="1" applyAlignment="1">
      <alignment horizontal="right"/>
    </xf>
    <xf numFmtId="9" fontId="0" fillId="11" borderId="19" xfId="0" applyNumberFormat="1" applyFill="1" applyBorder="1" applyAlignment="1">
      <alignment horizontal="right"/>
    </xf>
    <xf numFmtId="9" fontId="19" fillId="12" borderId="19" xfId="0" applyNumberFormat="1" applyFont="1" applyFill="1" applyBorder="1" applyAlignment="1">
      <alignment horizontal="right"/>
    </xf>
    <xf numFmtId="9" fontId="19" fillId="13" borderId="21" xfId="0" applyNumberFormat="1" applyFont="1" applyFill="1" applyBorder="1" applyAlignment="1">
      <alignment horizontal="right"/>
    </xf>
    <xf numFmtId="2" fontId="0" fillId="0" borderId="0" xfId="0" applyNumberFormat="1"/>
    <xf numFmtId="9" fontId="4" fillId="0" borderId="2" xfId="1" applyFont="1" applyFill="1" applyBorder="1"/>
    <xf numFmtId="9" fontId="4" fillId="0" borderId="8" xfId="1" applyFont="1" applyFill="1" applyBorder="1"/>
    <xf numFmtId="9" fontId="3" fillId="0" borderId="2" xfId="1" applyFont="1" applyFill="1" applyBorder="1"/>
    <xf numFmtId="0" fontId="20" fillId="0" borderId="0" xfId="0" applyFont="1"/>
    <xf numFmtId="1" fontId="0" fillId="0" borderId="0" xfId="0" applyNumberFormat="1"/>
    <xf numFmtId="9" fontId="0" fillId="0" borderId="0" xfId="1" applyFont="1" applyFill="1" applyBorder="1"/>
    <xf numFmtId="0" fontId="0" fillId="6" borderId="0" xfId="0" applyFill="1"/>
    <xf numFmtId="1" fontId="0" fillId="6" borderId="0" xfId="0" applyNumberFormat="1" applyFill="1"/>
    <xf numFmtId="9" fontId="0" fillId="6" borderId="0" xfId="1" applyFont="1" applyFill="1" applyBorder="1"/>
    <xf numFmtId="2" fontId="0" fillId="6" borderId="0" xfId="0" applyNumberFormat="1" applyFill="1"/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/>
    </xf>
  </cellXfs>
  <cellStyles count="9">
    <cellStyle name="Good" xfId="3" builtinId="26"/>
    <cellStyle name="Normal" xfId="0" builtinId="0"/>
    <cellStyle name="Normal 2" xfId="2" xr:uid="{D3D2BCD4-B810-4D49-ACDE-1735C8F7EE6F}"/>
    <cellStyle name="Normal 3" xfId="4" xr:uid="{677B21B9-CC9C-4203-9B29-29C01CFAE290}"/>
    <cellStyle name="Normal 4" xfId="5" xr:uid="{6F6763EA-7B71-46F7-8E2C-A0DC0681F44F}"/>
    <cellStyle name="Normal 5" xfId="6" xr:uid="{B7005C35-3C65-4757-AE30-A1FD1B227B3F}"/>
    <cellStyle name="Normal 6" xfId="7" xr:uid="{C2ABA0AE-186C-4BAD-B40C-002DA4A8FE61}"/>
    <cellStyle name="Normal 7" xfId="8" xr:uid="{15080D03-E39C-4A8D-94EB-07FE0022E704}"/>
    <cellStyle name="Percent" xfId="1" builtinId="5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 Nova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top" textRotation="0" wrapText="0" indent="0" justifyLastLine="0" shrinkToFit="0" readingOrder="0"/>
    </dxf>
    <dxf>
      <numFmt numFmtId="3" formatCode="#,##0"/>
      <alignment horizontal="general" vertical="top" textRotation="0" wrapText="0" indent="0" justifyLastLine="0" shrinkToFit="0" readingOrder="0"/>
    </dxf>
    <dxf>
      <numFmt numFmtId="3" formatCode="#,##0"/>
      <alignment horizontal="general" vertical="top" textRotation="0" wrapText="0" indent="0" justifyLastLine="0" shrinkToFit="0" readingOrder="0"/>
    </dxf>
    <dxf>
      <numFmt numFmtId="3" formatCode="#,##0"/>
      <alignment horizontal="general" vertical="top" textRotation="0" wrapText="0" indent="0" justifyLastLine="0" shrinkToFit="0" readingOrder="0"/>
    </dxf>
    <dxf>
      <border outline="0">
        <right style="thin">
          <color indexed="64"/>
        </right>
      </border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1" defaultTableStyle="TableStyleMedium2" defaultPivotStyle="PivotStyleLight16">
    <tableStyle name="Slicer Style 1" pivot="0" table="0" count="0" xr9:uid="{9145818B-9202-41E9-858F-9992469F2098}"/>
  </tableStyle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Dashboard!$G$1</c:f>
              <c:strCache>
                <c:ptCount val="1"/>
                <c:pt idx="0">
                  <c:v>Efficiency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Dashboard!$A$2:$A$5</c:f>
              <c:strCache>
                <c:ptCount val="4"/>
                <c:pt idx="0">
                  <c:v>C - Company Dummy</c:v>
                </c:pt>
                <c:pt idx="1">
                  <c:v>N - Company Dummy</c:v>
                </c:pt>
                <c:pt idx="2">
                  <c:v>E - Company Dummy</c:v>
                </c:pt>
                <c:pt idx="3">
                  <c:v>G - Company Dummy</c:v>
                </c:pt>
              </c:strCache>
            </c:strRef>
          </c:cat>
          <c:val>
            <c:numRef>
              <c:f>Dashboard!$G$2:$G$5</c:f>
              <c:numCache>
                <c:formatCode>0%</c:formatCode>
                <c:ptCount val="4"/>
                <c:pt idx="0">
                  <c:v>0.69549372428866829</c:v>
                </c:pt>
                <c:pt idx="1">
                  <c:v>1.8872853933123819</c:v>
                </c:pt>
                <c:pt idx="2">
                  <c:v>0.94466200808793799</c:v>
                </c:pt>
                <c:pt idx="3">
                  <c:v>0.68364757910355778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8-4363-BA55-18D3F3ADC4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98776431"/>
        <c:axId val="2098777871"/>
      </c:barChart>
      <c:catAx>
        <c:axId val="209877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77871"/>
        <c:crosses val="autoZero"/>
        <c:auto val="1"/>
        <c:lblAlgn val="ctr"/>
        <c:lblOffset val="100"/>
        <c:noMultiLvlLbl val="0"/>
      </c:catAx>
      <c:valAx>
        <c:axId val="209877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Dashboard!$H$1</c:f>
              <c:strCache>
                <c:ptCount val="1"/>
                <c:pt idx="0">
                  <c:v>Throughput St. Dev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Dashboard!$A$2:$A$5</c:f>
              <c:strCache>
                <c:ptCount val="4"/>
                <c:pt idx="0">
                  <c:v>C - Company Dummy</c:v>
                </c:pt>
                <c:pt idx="1">
                  <c:v>N - Company Dummy</c:v>
                </c:pt>
                <c:pt idx="2">
                  <c:v>E - Company Dummy</c:v>
                </c:pt>
                <c:pt idx="3">
                  <c:v>G - Company Dummy</c:v>
                </c:pt>
              </c:strCache>
            </c:strRef>
          </c:cat>
          <c:val>
            <c:numRef>
              <c:f>Dashboard!$H$2:$H$5</c:f>
              <c:numCache>
                <c:formatCode>0.00</c:formatCode>
                <c:ptCount val="4"/>
                <c:pt idx="0">
                  <c:v>417.29623457320099</c:v>
                </c:pt>
                <c:pt idx="1">
                  <c:v>1132.3712359874291</c:v>
                </c:pt>
                <c:pt idx="2">
                  <c:v>755.7296064703504</c:v>
                </c:pt>
                <c:pt idx="3">
                  <c:v>546.91806328284622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A-428D-8A12-9494B607F7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52139759"/>
        <c:axId val="1752144079"/>
      </c:barChart>
      <c:catAx>
        <c:axId val="1752139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44079"/>
        <c:crosses val="autoZero"/>
        <c:auto val="1"/>
        <c:lblAlgn val="ctr"/>
        <c:lblOffset val="100"/>
        <c:noMultiLvlLbl val="0"/>
      </c:catAx>
      <c:valAx>
        <c:axId val="175214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3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Dashboard!$A$2:$A$5</c:f>
              <c:strCache>
                <c:ptCount val="4"/>
                <c:pt idx="0">
                  <c:v>C - Company Dummy</c:v>
                </c:pt>
                <c:pt idx="1">
                  <c:v>N - Company Dummy</c:v>
                </c:pt>
                <c:pt idx="2">
                  <c:v>E - Company Dummy</c:v>
                </c:pt>
                <c:pt idx="3">
                  <c:v>G - Company Dummy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33-46C4-B66F-1ABD04719F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33-46C4-B66F-1ABD04719F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33-46C4-B66F-1ABD04719FF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33-46C4-B66F-1ABD04719F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Dashboard!$A$2:$A$5</c:f>
              <c:strCache>
                <c:ptCount val="4"/>
                <c:pt idx="0">
                  <c:v>C - Company Dummy</c:v>
                </c:pt>
                <c:pt idx="1">
                  <c:v>N - Company Dummy</c:v>
                </c:pt>
                <c:pt idx="2">
                  <c:v>E - Company Dummy</c:v>
                </c:pt>
                <c:pt idx="3">
                  <c:v>G - Company Dummy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59947</c:v>
                </c:pt>
                <c:pt idx="1">
                  <c:v>100774</c:v>
                </c:pt>
                <c:pt idx="2">
                  <c:v>888148</c:v>
                </c:pt>
                <c:pt idx="3">
                  <c:v>163497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4-440F-A0F6-0F125FCCD99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D7-4D23-8997-4384A1FCAC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D7-4D23-8997-4384A1FCACB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D7-4D23-8997-4384A1FCACB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D7-4D23-8997-4384A1FCACBB}"/>
              </c:ext>
            </c:extLst>
          </c:dPt>
          <c:cat>
            <c:strRef>
              <c:f>Dashboard!$A$2:$A$5</c:f>
              <c:strCache>
                <c:ptCount val="4"/>
                <c:pt idx="0">
                  <c:v>C - Company Dummy</c:v>
                </c:pt>
                <c:pt idx="1">
                  <c:v>N - Company Dummy</c:v>
                </c:pt>
                <c:pt idx="2">
                  <c:v>E - Company Dummy</c:v>
                </c:pt>
                <c:pt idx="3">
                  <c:v>G - Company Dummy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151.82</c:v>
                </c:pt>
                <c:pt idx="1">
                  <c:v>133.19999999999999</c:v>
                </c:pt>
                <c:pt idx="2">
                  <c:v>638.70000000000005</c:v>
                </c:pt>
                <c:pt idx="3">
                  <c:v>278.10000000000002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2-4005-9728-EA5E4E885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Dashboard!$C$1</c:f>
              <c:strCache>
                <c:ptCount val="1"/>
                <c:pt idx="0">
                  <c:v>Overtime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0A-48E6-8E8E-C6E66EBF67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0A-48E6-8E8E-C6E66EBF67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0A-48E6-8E8E-C6E66EBF67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0A-48E6-8E8E-C6E66EBF671C}"/>
              </c:ext>
            </c:extLst>
          </c:dPt>
          <c:cat>
            <c:strRef>
              <c:f>Dashboard!$A$2:$A$5</c:f>
              <c:strCache>
                <c:ptCount val="4"/>
                <c:pt idx="0">
                  <c:v>C - Company Dummy</c:v>
                </c:pt>
                <c:pt idx="1">
                  <c:v>N - Company Dummy</c:v>
                </c:pt>
                <c:pt idx="2">
                  <c:v>E - Company Dummy</c:v>
                </c:pt>
                <c:pt idx="3">
                  <c:v>G - Company Dummy</c:v>
                </c:pt>
              </c:strCache>
            </c:strRef>
          </c:cat>
          <c:val>
            <c:numRef>
              <c:f>Dashboard!$C$2:$C$5</c:f>
              <c:numCache>
                <c:formatCode>0</c:formatCode>
                <c:ptCount val="4"/>
                <c:pt idx="0" formatCode="General">
                  <c:v>0</c:v>
                </c:pt>
                <c:pt idx="1">
                  <c:v>1.5999999999999999</c:v>
                </c:pt>
                <c:pt idx="2">
                  <c:v>44.70000000000001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5-46E5-816C-F35B019C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33337</xdr:rowOff>
    </xdr:from>
    <xdr:to>
      <xdr:col>4</xdr:col>
      <xdr:colOff>294409</xdr:colOff>
      <xdr:row>19</xdr:row>
      <xdr:rowOff>138547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0D675-22BB-855F-CEAF-01D1DBDB7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1668608</xdr:colOff>
      <xdr:row>5</xdr:row>
      <xdr:rowOff>61910</xdr:rowOff>
    </xdr:from>
    <xdr:to>
      <xdr:col>14</xdr:col>
      <xdr:colOff>363683</xdr:colOff>
      <xdr:row>20</xdr:row>
      <xdr:rowOff>34637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AA0EF-4497-B877-1AA7-376E2CA53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123824</xdr:rowOff>
    </xdr:from>
    <xdr:to>
      <xdr:col>4</xdr:col>
      <xdr:colOff>352425</xdr:colOff>
      <xdr:row>34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DD8512-914B-30D2-0190-F447B663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371474</xdr:colOff>
      <xdr:row>19</xdr:row>
      <xdr:rowOff>166687</xdr:rowOff>
    </xdr:from>
    <xdr:to>
      <xdr:col>7</xdr:col>
      <xdr:colOff>1631156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995A97-BBA5-B5C1-E2CD-574EB33C6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1662545</xdr:colOff>
      <xdr:row>20</xdr:row>
      <xdr:rowOff>31173</xdr:rowOff>
    </xdr:from>
    <xdr:to>
      <xdr:col>14</xdr:col>
      <xdr:colOff>363682</xdr:colOff>
      <xdr:row>34</xdr:row>
      <xdr:rowOff>107373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2A858-CFA8-1033-4A78-65BD5575F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33D79-C1E0-4586-BB25-17688FAA9AA3}" name="Table1" displayName="Table1" ref="A1:I5" totalsRowShown="0" headerRowDxfId="18" dataDxfId="17">
  <autoFilter ref="A1:I5" xr:uid="{AED33D79-C1E0-4586-BB25-17688FAA9AA3}"/>
  <tableColumns count="9">
    <tableColumn id="1" xr3:uid="{495F3892-21D1-4DFA-915A-62A352D6392D}" name="Process" dataDxfId="16"/>
    <tableColumn id="2" xr3:uid="{63F4DA03-A325-4818-AB8E-C77C54E78D15}" name="Volume" dataDxfId="15"/>
    <tableColumn id="11" xr3:uid="{D4866644-37BC-4FFE-A3C7-0AA39EAA10FA}" name="Overtime" dataDxfId="14"/>
    <tableColumn id="3" xr3:uid="{33CA9D24-67C4-4000-82A3-D2316279442C}" name="Hours" dataDxfId="13"/>
    <tableColumn id="4" xr3:uid="{37AAE112-AF7D-480F-9CCB-E8014FBA9E6B}" name="Throughput" dataDxfId="12"/>
    <tableColumn id="5" xr3:uid="{15E4B155-B73E-4EB1-B008-C6B29A3DB56B}" name="Target" dataDxfId="11"/>
    <tableColumn id="6" xr3:uid="{151B037A-B3E6-4BCC-98B4-E9A5DDE5B18C}" name="Efficiency" dataDxfId="10" dataCellStyle="Percent"/>
    <tableColumn id="7" xr3:uid="{8468FA22-3A66-4C42-8A2F-E0977194B365}" name="Throughput St. Dev" dataDxfId="9"/>
    <tableColumn id="8" xr3:uid="{573D59DF-3A50-49CC-A735-D68994E185A7}" name="Efficiency St. Dev" dataDxfId="8" dataCellStyle="Perc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BEC054-0C32-4987-9C1A-C05294598207}" name="Table3" displayName="Table3" ref="A1:I541" totalsRowShown="0" dataDxfId="7" tableBorderDxfId="6" dataCellStyle="Normal 7">
  <autoFilter ref="A1:I541" xr:uid="{E5BEC054-0C32-4987-9C1A-C05294598207}"/>
  <tableColumns count="9">
    <tableColumn id="1" xr3:uid="{94F9095D-7C87-428F-8EFF-94FDE6170A14}" name="Name" dataCellStyle="Normal 7"/>
    <tableColumn id="2" xr3:uid="{87C63883-48BC-484E-9809-C572A5D783C4}" name="Date" dataCellStyle="Normal 7"/>
    <tableColumn id="3" xr3:uid="{6502627A-9148-4A85-B0ED-31101F23C611}" name="Client" dataCellStyle="Normal 7"/>
    <tableColumn id="4" xr3:uid="{0080D663-72E9-4DD6-A4E2-A05B41728D71}" name="BatchCount" dataDxfId="5" dataCellStyle="Normal 7"/>
    <tableColumn id="5" xr3:uid="{4C9A8F97-7FAD-4C79-93B5-D57D1F78B083}" name="ImageCount" dataDxfId="4" dataCellStyle="Normal 7"/>
    <tableColumn id="6" xr3:uid="{A9E40346-DDEE-4F94-A24F-354D3BDBD9D5}" name="PageCount" dataDxfId="3" dataCellStyle="Normal 7"/>
    <tableColumn id="7" xr3:uid="{08F1B75B-606D-467F-8592-8759AE3077F1}" name="DocCount" dataDxfId="2" dataCellStyle="Normal 7"/>
    <tableColumn id="8" xr3:uid="{FDA533E5-2EDB-482F-A1EF-ECA796DD505E}" name="Client Fixed" dataDxfId="1">
      <calculatedColumnFormula>VLOOKUP($C2,'Look Up Table - The Heart'!$R:$S,2,FALSE)</calculatedColumnFormula>
    </tableColumn>
    <tableColumn id="9" xr3:uid="{ED7D9A8F-5956-4703-8A99-AD91FBA1018D}" name="Name Fix" dataDxfId="0">
      <calculatedColumnFormula>IFERROR(VLOOKUP(A2,'Look Up Table - The Heart'!$E:$H,4,FALSE),"Update Name In Table")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065A8-8921-4E1E-A21C-BF55EEB688EA}">
  <dimension ref="A1:I5"/>
  <sheetViews>
    <sheetView showGridLines="0" tabSelected="1" zoomScale="55" zoomScaleNormal="55" workbookViewId="0"/>
  </sheetViews>
  <sheetFormatPr defaultRowHeight="15" x14ac:dyDescent="0.25"/>
  <cols>
    <col min="1" max="1" width="23" bestFit="1" customWidth="1"/>
    <col min="2" max="2" width="15.5703125" bestFit="1" customWidth="1"/>
    <col min="3" max="3" width="17.5703125" bestFit="1" customWidth="1"/>
    <col min="4" max="4" width="13.42578125" bestFit="1" customWidth="1"/>
    <col min="5" max="5" width="15.140625" customWidth="1"/>
    <col min="6" max="6" width="15.7109375" style="25" customWidth="1"/>
    <col min="7" max="7" width="20.140625" customWidth="1"/>
    <col min="8" max="8" width="33.5703125" customWidth="1"/>
  </cols>
  <sheetData>
    <row r="1" spans="1:9" ht="15.75" x14ac:dyDescent="0.25">
      <c r="A1" s="136" t="s">
        <v>0</v>
      </c>
      <c r="B1" s="136" t="s">
        <v>77</v>
      </c>
      <c r="C1" s="136" t="s">
        <v>65</v>
      </c>
      <c r="D1" s="136" t="s">
        <v>60</v>
      </c>
      <c r="E1" s="136" t="s">
        <v>31</v>
      </c>
      <c r="F1" s="136" t="s">
        <v>80</v>
      </c>
      <c r="G1" s="136" t="s">
        <v>71</v>
      </c>
      <c r="H1" s="136" t="s">
        <v>78</v>
      </c>
      <c r="I1" s="136" t="s">
        <v>79</v>
      </c>
    </row>
    <row r="2" spans="1:9" x14ac:dyDescent="0.25">
      <c r="A2" t="s">
        <v>115</v>
      </c>
      <c r="B2">
        <f>'C - Company Company Dummy'!B3</f>
        <v>59947</v>
      </c>
      <c r="C2">
        <f>'C - Company Company Dummy'!D3</f>
        <v>0</v>
      </c>
      <c r="D2">
        <f>'C - Company Company Dummy'!C3</f>
        <v>151.82</v>
      </c>
      <c r="E2" s="137">
        <f>'C - Company Company Dummy'!E3</f>
        <v>417.29623457320099</v>
      </c>
      <c r="F2">
        <f>'C - Company Company Dummy'!F3</f>
        <v>600</v>
      </c>
      <c r="G2" s="138">
        <f>'C - Company Company Dummy'!G3</f>
        <v>0.69549372428866829</v>
      </c>
      <c r="H2" s="132">
        <f>'C - Company Company Dummy'!R2</f>
        <v>417.29623457320099</v>
      </c>
      <c r="I2" s="138">
        <f>'C - Company Company Dummy'!U2</f>
        <v>0.6954937242886684</v>
      </c>
    </row>
    <row r="3" spans="1:9" x14ac:dyDescent="0.25">
      <c r="A3" s="139" t="s">
        <v>111</v>
      </c>
      <c r="B3" s="139">
        <f>'N - Company Dummy'!B3</f>
        <v>100774</v>
      </c>
      <c r="C3" s="140">
        <f>'N - Company Dummy'!D3</f>
        <v>1.5999999999999999</v>
      </c>
      <c r="D3" s="139">
        <f>'N - Company Dummy'!C3</f>
        <v>133.19999999999999</v>
      </c>
      <c r="E3" s="140">
        <f>'N - Company Dummy'!E3</f>
        <v>1132.3712359874291</v>
      </c>
      <c r="F3" s="139">
        <f>'N - Company Dummy'!F3</f>
        <v>600</v>
      </c>
      <c r="G3" s="141">
        <f>'N - Company Dummy'!G3</f>
        <v>1.8872853933123819</v>
      </c>
      <c r="H3" s="142">
        <f>'N - Company Dummy'!R2</f>
        <v>1132.3712359874291</v>
      </c>
      <c r="I3" s="141">
        <f>'N - Company Dummy'!U2</f>
        <v>1.8872853933123817</v>
      </c>
    </row>
    <row r="4" spans="1:9" x14ac:dyDescent="0.25">
      <c r="A4" t="s">
        <v>113</v>
      </c>
      <c r="B4">
        <f>'E - Company Dummy'!B3</f>
        <v>888148</v>
      </c>
      <c r="C4" s="137">
        <f>'E - Company Dummy'!D3</f>
        <v>44.70000000000001</v>
      </c>
      <c r="D4">
        <f>'E - Company Dummy'!C3</f>
        <v>638.70000000000005</v>
      </c>
      <c r="E4" s="137">
        <f>'E - Company Dummy'!E3</f>
        <v>755.7296064703504</v>
      </c>
      <c r="F4">
        <f>'E - Company Dummy'!F3</f>
        <v>800</v>
      </c>
      <c r="G4" s="138">
        <f>'E - Company Dummy'!G3</f>
        <v>0.94466200808793799</v>
      </c>
      <c r="H4" s="132">
        <f>'E - Company Dummy'!R2</f>
        <v>755.7296064703504</v>
      </c>
      <c r="I4" s="138">
        <f>'E - Company Dummy'!U2</f>
        <v>0</v>
      </c>
    </row>
    <row r="5" spans="1:9" x14ac:dyDescent="0.25">
      <c r="A5" s="139" t="s">
        <v>114</v>
      </c>
      <c r="B5" s="139">
        <f>'G - Company Dummy'!B3</f>
        <v>163497</v>
      </c>
      <c r="C5" s="140">
        <f>'G - Company Dummy'!D3</f>
        <v>0.2</v>
      </c>
      <c r="D5" s="139">
        <f>'G - Company Dummy'!C3</f>
        <v>278.10000000000002</v>
      </c>
      <c r="E5" s="140">
        <f>'G - Company Dummy'!E3</f>
        <v>546.91806328284622</v>
      </c>
      <c r="F5" s="139">
        <f>'G - Company Dummy'!F3</f>
        <v>800</v>
      </c>
      <c r="G5" s="141">
        <f>'G - Company Dummy'!G3</f>
        <v>0.68364757910355778</v>
      </c>
      <c r="H5" s="142">
        <f>'G - Company Dummy'!R2</f>
        <v>546.91806328284622</v>
      </c>
      <c r="I5" s="141">
        <f>'G - Company Dummy'!U2</f>
        <v>0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21B6-E94A-4B8A-8FB1-AE161009A060}">
  <dimension ref="A1:U253"/>
  <sheetViews>
    <sheetView showGridLines="0" zoomScale="70" zoomScaleNormal="70" workbookViewId="0">
      <selection activeCell="D26" sqref="D26"/>
    </sheetView>
  </sheetViews>
  <sheetFormatPr defaultRowHeight="15" x14ac:dyDescent="0.25"/>
  <cols>
    <col min="1" max="1" width="20.85546875" bestFit="1" customWidth="1"/>
    <col min="2" max="2" width="15" customWidth="1"/>
    <col min="3" max="3" width="17.5703125" customWidth="1"/>
    <col min="4" max="4" width="22.42578125" bestFit="1" customWidth="1"/>
    <col min="5" max="5" width="26.7109375" bestFit="1" customWidth="1"/>
    <col min="6" max="6" width="16.7109375" customWidth="1"/>
    <col min="7" max="7" width="16.28515625" style="22" bestFit="1" customWidth="1"/>
    <col min="8" max="8" width="12" style="22" customWidth="1"/>
    <col min="9" max="12" width="12.7109375" style="22" customWidth="1"/>
    <col min="13" max="13" width="21.7109375" style="22" bestFit="1" customWidth="1"/>
    <col min="14" max="14" width="14.85546875" customWidth="1"/>
    <col min="17" max="17" width="19.28515625" customWidth="1"/>
    <col min="18" max="18" width="11.140625" bestFit="1" customWidth="1"/>
    <col min="20" max="20" width="20.42578125" customWidth="1"/>
    <col min="21" max="21" width="20.5703125" bestFit="1" customWidth="1"/>
  </cols>
  <sheetData>
    <row r="1" spans="1:21" ht="24" thickBot="1" x14ac:dyDescent="0.4">
      <c r="A1" s="24" t="str">
        <f>'Look Up Table - The Heart'!$S$9</f>
        <v>C - Company Company Dummy</v>
      </c>
      <c r="B1" s="9"/>
      <c r="C1" s="9"/>
      <c r="D1" s="9"/>
      <c r="E1" s="9"/>
      <c r="F1" s="9"/>
      <c r="G1" s="20"/>
      <c r="H1" s="20"/>
      <c r="I1" s="20"/>
      <c r="J1" s="20"/>
      <c r="K1" s="20"/>
      <c r="L1" s="20"/>
      <c r="M1" s="20"/>
      <c r="N1" s="10"/>
      <c r="Q1" s="1" t="s">
        <v>49</v>
      </c>
      <c r="R1" s="1"/>
      <c r="T1" s="1" t="s">
        <v>76</v>
      </c>
      <c r="U1" s="1"/>
    </row>
    <row r="2" spans="1:21" x14ac:dyDescent="0.25">
      <c r="A2" s="12" t="s">
        <v>20</v>
      </c>
      <c r="B2" s="13" t="s">
        <v>29</v>
      </c>
      <c r="C2" s="13" t="s">
        <v>30</v>
      </c>
      <c r="D2" s="13" t="s">
        <v>167</v>
      </c>
      <c r="E2" s="13" t="s">
        <v>164</v>
      </c>
      <c r="F2" s="13" t="s">
        <v>32</v>
      </c>
      <c r="G2" s="21" t="s">
        <v>71</v>
      </c>
      <c r="H2" s="82" t="s">
        <v>158</v>
      </c>
      <c r="I2" s="83" t="s">
        <v>159</v>
      </c>
      <c r="J2" s="84" t="s">
        <v>160</v>
      </c>
      <c r="K2" s="88" t="s">
        <v>161</v>
      </c>
      <c r="L2" s="89" t="s">
        <v>162</v>
      </c>
      <c r="M2" s="134" t="s">
        <v>168</v>
      </c>
      <c r="N2" s="13" t="s">
        <v>33</v>
      </c>
      <c r="Q2" s="1" t="s">
        <v>46</v>
      </c>
      <c r="R2" s="1">
        <f>E3</f>
        <v>417.29623457320099</v>
      </c>
      <c r="T2" s="1" t="s">
        <v>46</v>
      </c>
      <c r="U2" s="7">
        <f>AVERAGE(G4:G253)</f>
        <v>0.6954937242886684</v>
      </c>
    </row>
    <row r="3" spans="1:21" x14ac:dyDescent="0.25">
      <c r="A3" s="14"/>
      <c r="B3" s="15">
        <f>SUM(B4:B253)</f>
        <v>59947</v>
      </c>
      <c r="C3" s="17">
        <f>SUM(C4:C253)</f>
        <v>151.82</v>
      </c>
      <c r="D3" s="17">
        <f>SUM(D4:D253)</f>
        <v>0</v>
      </c>
      <c r="E3" s="17">
        <f>IFERROR(AVERAGE(E4:E253),"-")</f>
        <v>417.29623457320099</v>
      </c>
      <c r="F3" s="17">
        <f>'Look Up Table - The Heart'!$X$4</f>
        <v>600</v>
      </c>
      <c r="G3" s="16">
        <f>E3/F3</f>
        <v>0.69549372428866829</v>
      </c>
      <c r="H3" s="85">
        <f>Q13</f>
        <v>1</v>
      </c>
      <c r="I3" s="86">
        <f>Q14</f>
        <v>1.2</v>
      </c>
      <c r="J3" s="87">
        <f>Q15</f>
        <v>1.3</v>
      </c>
      <c r="K3" s="90">
        <f>Q16</f>
        <v>1.4</v>
      </c>
      <c r="L3" s="91">
        <f>Q17</f>
        <v>1.5</v>
      </c>
      <c r="M3" s="133">
        <f>IFERROR(SUM(M4:M253),"-")</f>
        <v>0</v>
      </c>
      <c r="N3" s="16">
        <f>SUM(N4:N253)</f>
        <v>1</v>
      </c>
      <c r="Q3" s="1" t="s">
        <v>166</v>
      </c>
      <c r="R3" s="1">
        <f>TRIMMEAN($E$4:$E$253,0.3)</f>
        <v>417.29623457320099</v>
      </c>
      <c r="T3" s="1" t="s">
        <v>166</v>
      </c>
      <c r="U3" s="7">
        <f>TRIMMEAN($G$4:$G$253,0.3)</f>
        <v>0.6954937242886684</v>
      </c>
    </row>
    <row r="4" spans="1:21" x14ac:dyDescent="0.25">
      <c r="A4" s="8" t="str">
        <f>'Look Up Table - The Heart'!H4</f>
        <v>C, H</v>
      </c>
      <c r="B4" s="8">
        <f>SUMIFS('Operator Productivity Data'!$F:$F,'Operator Productivity Data'!$H:$H,'C - Company Company Dummy'!$A$1,'Operator Productivity Data'!$I:$I,'C - Company Company Dummy'!$A4)</f>
        <v>0</v>
      </c>
      <c r="C4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Dummy'!$A4)</f>
        <v>0</v>
      </c>
      <c r="D4" s="18">
        <f>SUMIFS('Operator Hours Tasks Data (ADP)'!$I:$I,'Operator Hours Tasks Data (ADP)'!$M:$M,'E - Company Dummy'!$A4,'Operator Hours Tasks Data (ADP)'!$L:$L,'Look Up Table - The Heart'!$O$3,'Operator Hours Tasks Data (ADP)'!$K:$K,'Look Up Table - The Heart'!$K$5,'Operator Hours Tasks Data (ADP)'!$J:$J,"Overtime")</f>
        <v>0</v>
      </c>
      <c r="E4" s="18" t="str">
        <f t="shared" ref="E4:E67" si="0">IFERROR(B4/C4,"-")</f>
        <v>-</v>
      </c>
      <c r="F4" s="18">
        <f>'Look Up Table - The Heart'!$X$4</f>
        <v>600</v>
      </c>
      <c r="G4" s="11" t="str">
        <f t="shared" ref="G4:G67" si="1">IFERROR(E4/F4,"-")</f>
        <v>-</v>
      </c>
      <c r="H4" s="96" t="str">
        <f t="shared" ref="H4:H67" si="2">IFERROR(E4*$U$13, "-")</f>
        <v>-</v>
      </c>
      <c r="I4" s="92" t="str">
        <f t="shared" ref="I4:I67" si="3">IFERROR(E4*$U$14, "-")</f>
        <v>-</v>
      </c>
      <c r="J4" s="93" t="str">
        <f t="shared" ref="J4:J67" si="4">IFERROR(E4*$U$15, "-")</f>
        <v>-</v>
      </c>
      <c r="K4" s="94" t="str">
        <f t="shared" ref="K4:K67" si="5">IFERROR(E4*$U$16, "-")</f>
        <v>-</v>
      </c>
      <c r="L4" s="95" t="str">
        <f t="shared" ref="L4:L67" si="6">IFERROR(E4*$U$17, "-")</f>
        <v>-</v>
      </c>
      <c r="M4" s="135" t="str">
        <f>IFERROR(D4/$D$3,"-")</f>
        <v>-</v>
      </c>
      <c r="N4" s="11">
        <f t="shared" ref="N4:N67" si="7">B4/$B$3</f>
        <v>0</v>
      </c>
      <c r="Q4" s="1" t="s">
        <v>165</v>
      </c>
      <c r="R4" s="1">
        <f>SUMPRODUCT($E$4:$E$253,$N$4:$N$253)/$N$3</f>
        <v>404.50480703200435</v>
      </c>
      <c r="T4" s="1" t="s">
        <v>165</v>
      </c>
      <c r="U4" s="7">
        <f>SUMPRODUCT($G$4:$G$253,$N$4:$N$253)/$N$3</f>
        <v>0.674174678386674</v>
      </c>
    </row>
    <row r="5" spans="1:21" x14ac:dyDescent="0.25">
      <c r="A5" s="1" t="str">
        <f>'Look Up Table - The Heart'!H5</f>
        <v>S, S</v>
      </c>
      <c r="B5" s="1">
        <f>SUMIFS('Operator Productivity Data'!$F:$F,'Operator Productivity Data'!$H:$H,'C - Company Company Dummy'!$A$1,'Operator Productivity Data'!$I:$I,'C - Company Company Dummy'!$A5)</f>
        <v>0</v>
      </c>
      <c r="C5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Dummy'!$A5)</f>
        <v>0</v>
      </c>
      <c r="D5" s="18">
        <f>SUMIFS('Operator Hours Tasks Data (ADP)'!$I:$I,'Operator Hours Tasks Data (ADP)'!$M:$M,'E - Company Dummy'!$A5,'Operator Hours Tasks Data (ADP)'!$L:$L,'Look Up Table - The Heart'!$O$3,'Operator Hours Tasks Data (ADP)'!$K:$K,'Look Up Table - The Heart'!$K$5,'Operator Hours Tasks Data (ADP)'!$J:$J,"Overtime")</f>
        <v>0</v>
      </c>
      <c r="E5" s="18" t="str">
        <f t="shared" si="0"/>
        <v>-</v>
      </c>
      <c r="F5" s="18">
        <f>'Look Up Table - The Heart'!$X$4</f>
        <v>600</v>
      </c>
      <c r="G5" s="11" t="str">
        <f t="shared" si="1"/>
        <v>-</v>
      </c>
      <c r="H5" s="96" t="str">
        <f t="shared" si="2"/>
        <v>-</v>
      </c>
      <c r="I5" s="92" t="str">
        <f t="shared" si="3"/>
        <v>-</v>
      </c>
      <c r="J5" s="93" t="str">
        <f t="shared" si="4"/>
        <v>-</v>
      </c>
      <c r="K5" s="94" t="str">
        <f t="shared" si="5"/>
        <v>-</v>
      </c>
      <c r="L5" s="95" t="str">
        <f t="shared" si="6"/>
        <v>-</v>
      </c>
      <c r="M5" s="135" t="str">
        <f t="shared" ref="M5:M68" si="8">IFERROR(D5/$D$3,"-")</f>
        <v>-</v>
      </c>
      <c r="N5" s="7">
        <f t="shared" si="7"/>
        <v>0</v>
      </c>
      <c r="Q5" s="1" t="s">
        <v>72</v>
      </c>
      <c r="R5" s="23">
        <f>IFERROR(MEDIAN($E$4:$E$253),"-")</f>
        <v>375.12093411175988</v>
      </c>
      <c r="T5" s="1" t="s">
        <v>72</v>
      </c>
      <c r="U5" s="7">
        <f>IFERROR(MEDIAN($G$4:$G$253),"-")</f>
        <v>0.6252015568529331</v>
      </c>
    </row>
    <row r="6" spans="1:21" x14ac:dyDescent="0.25">
      <c r="A6" s="1" t="str">
        <f>'Look Up Table - The Heart'!H6</f>
        <v>L, H</v>
      </c>
      <c r="B6" s="1">
        <f>SUMIFS('Operator Productivity Data'!$F:$F,'Operator Productivity Data'!$H:$H,'C - Company Company Dummy'!$A$1,'Operator Productivity Data'!$I:$I,'C - Company Company Dummy'!$A6)</f>
        <v>44977</v>
      </c>
      <c r="C6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Dummy'!$A6)</f>
        <v>119.89999999999998</v>
      </c>
      <c r="D6" s="18">
        <f>SUMIFS('Operator Hours Tasks Data (ADP)'!$I:$I,'Operator Hours Tasks Data (ADP)'!$M:$M,'E - Company Dummy'!$A6,'Operator Hours Tasks Data (ADP)'!$L:$L,'Look Up Table - The Heart'!$O$3,'Operator Hours Tasks Data (ADP)'!$K:$K,'Look Up Table - The Heart'!$K$5,'Operator Hours Tasks Data (ADP)'!$J:$J,"Overtime")</f>
        <v>0</v>
      </c>
      <c r="E6" s="18">
        <f t="shared" si="0"/>
        <v>375.12093411175988</v>
      </c>
      <c r="F6" s="18">
        <f>'Look Up Table - The Heart'!$X$4</f>
        <v>600</v>
      </c>
      <c r="G6" s="11">
        <f t="shared" si="1"/>
        <v>0.6252015568529331</v>
      </c>
      <c r="H6" s="96">
        <f t="shared" si="2"/>
        <v>375.12093411175988</v>
      </c>
      <c r="I6" s="92">
        <f t="shared" si="3"/>
        <v>450.14512093411184</v>
      </c>
      <c r="J6" s="93">
        <f t="shared" si="4"/>
        <v>487.65721434528785</v>
      </c>
      <c r="K6" s="94">
        <f t="shared" si="5"/>
        <v>525.16930775646381</v>
      </c>
      <c r="L6" s="95">
        <f t="shared" si="6"/>
        <v>562.68140116763982</v>
      </c>
      <c r="M6" s="135" t="str">
        <f t="shared" si="8"/>
        <v>-</v>
      </c>
      <c r="N6" s="7">
        <f t="shared" si="7"/>
        <v>0.75027941348190907</v>
      </c>
      <c r="Q6" s="1" t="s">
        <v>73</v>
      </c>
      <c r="R6" s="1" t="str">
        <f>IFERROR(_xlfn.MODE.SNGL(E4:E253),"-")</f>
        <v>-</v>
      </c>
      <c r="T6" s="1" t="s">
        <v>73</v>
      </c>
      <c r="U6" s="7" t="str">
        <f>IFERROR(_xlfn.MODE.SNGL($G$4:$G$253),"-")</f>
        <v>-</v>
      </c>
    </row>
    <row r="7" spans="1:21" x14ac:dyDescent="0.25">
      <c r="A7" s="1" t="str">
        <f>'Look Up Table - The Heart'!H7</f>
        <v>N, P</v>
      </c>
      <c r="B7" s="1">
        <f>SUMIFS('Operator Productivity Data'!$F:$F,'Operator Productivity Data'!$H:$H,'C - Company Company Dummy'!$A$1,'Operator Productivity Data'!$I:$I,'C - Company Company Dummy'!$A7)</f>
        <v>0</v>
      </c>
      <c r="C7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Dummy'!$A7)</f>
        <v>0</v>
      </c>
      <c r="D7" s="18">
        <f>SUMIFS('Operator Hours Tasks Data (ADP)'!$I:$I,'Operator Hours Tasks Data (ADP)'!$M:$M,'E - Company Dummy'!$A7,'Operator Hours Tasks Data (ADP)'!$L:$L,'Look Up Table - The Heart'!$O$3,'Operator Hours Tasks Data (ADP)'!$K:$K,'Look Up Table - The Heart'!$K$5,'Operator Hours Tasks Data (ADP)'!$J:$J,"Overtime")</f>
        <v>0</v>
      </c>
      <c r="E7" s="18" t="str">
        <f t="shared" si="0"/>
        <v>-</v>
      </c>
      <c r="F7" s="18">
        <f>'Look Up Table - The Heart'!$X$4</f>
        <v>600</v>
      </c>
      <c r="G7" s="11" t="str">
        <f t="shared" si="1"/>
        <v>-</v>
      </c>
      <c r="H7" s="96" t="str">
        <f t="shared" si="2"/>
        <v>-</v>
      </c>
      <c r="I7" s="92" t="str">
        <f t="shared" si="3"/>
        <v>-</v>
      </c>
      <c r="J7" s="93" t="str">
        <f t="shared" si="4"/>
        <v>-</v>
      </c>
      <c r="K7" s="94" t="str">
        <f t="shared" si="5"/>
        <v>-</v>
      </c>
      <c r="L7" s="95" t="str">
        <f t="shared" si="6"/>
        <v>-</v>
      </c>
      <c r="M7" s="135" t="str">
        <f t="shared" si="8"/>
        <v>-</v>
      </c>
      <c r="N7" s="7">
        <f t="shared" si="7"/>
        <v>0</v>
      </c>
      <c r="Q7" s="1" t="s">
        <v>74</v>
      </c>
      <c r="R7" s="123">
        <f>IFERROR(SKEW($E$4:$E$253),"-")</f>
        <v>1.4206499702406656</v>
      </c>
      <c r="S7" s="132"/>
      <c r="T7" s="123" t="s">
        <v>74</v>
      </c>
      <c r="U7" s="123">
        <f>IFERROR(SKEW($G$4:$G$253),"-")</f>
        <v>1.4206499702406616</v>
      </c>
    </row>
    <row r="8" spans="1:21" x14ac:dyDescent="0.25">
      <c r="A8" s="1" t="str">
        <f>'Look Up Table - The Heart'!H8</f>
        <v>L, G</v>
      </c>
      <c r="B8" s="1">
        <f>SUMIFS('Operator Productivity Data'!$F:$F,'Operator Productivity Data'!$H:$H,'C - Company Company Dummy'!$A$1,'Operator Productivity Data'!$I:$I,'C - Company Company Dummy'!$A8)</f>
        <v>0</v>
      </c>
      <c r="C8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Dummy'!$A8)</f>
        <v>0</v>
      </c>
      <c r="D8" s="18">
        <f>SUMIFS('Operator Hours Tasks Data (ADP)'!$I:$I,'Operator Hours Tasks Data (ADP)'!$M:$M,'E - Company Dummy'!$A8,'Operator Hours Tasks Data (ADP)'!$L:$L,'Look Up Table - The Heart'!$O$3,'Operator Hours Tasks Data (ADP)'!$K:$K,'Look Up Table - The Heart'!$K$5,'Operator Hours Tasks Data (ADP)'!$J:$J,"Overtime")</f>
        <v>0</v>
      </c>
      <c r="E8" s="18" t="str">
        <f t="shared" si="0"/>
        <v>-</v>
      </c>
      <c r="F8" s="18">
        <f>'Look Up Table - The Heart'!$X$4</f>
        <v>600</v>
      </c>
      <c r="G8" s="11" t="str">
        <f t="shared" si="1"/>
        <v>-</v>
      </c>
      <c r="H8" s="96" t="str">
        <f t="shared" si="2"/>
        <v>-</v>
      </c>
      <c r="I8" s="92" t="str">
        <f t="shared" si="3"/>
        <v>-</v>
      </c>
      <c r="J8" s="93" t="str">
        <f t="shared" si="4"/>
        <v>-</v>
      </c>
      <c r="K8" s="94" t="str">
        <f t="shared" si="5"/>
        <v>-</v>
      </c>
      <c r="L8" s="95" t="str">
        <f t="shared" si="6"/>
        <v>-</v>
      </c>
      <c r="M8" s="135" t="str">
        <f t="shared" si="8"/>
        <v>-</v>
      </c>
      <c r="N8" s="7">
        <f t="shared" si="7"/>
        <v>0</v>
      </c>
      <c r="Q8" s="1" t="s">
        <v>75</v>
      </c>
      <c r="R8" s="123" t="str">
        <f>IFERROR(KURT($E$4:$E$253),"-")</f>
        <v>-</v>
      </c>
      <c r="S8" s="132"/>
      <c r="T8" s="123" t="s">
        <v>75</v>
      </c>
      <c r="U8" s="123" t="str">
        <f>IFERROR(KURT($G$4:$G$253),"-")</f>
        <v>-</v>
      </c>
    </row>
    <row r="9" spans="1:21" x14ac:dyDescent="0.25">
      <c r="A9" s="1" t="str">
        <f>'Look Up Table - The Heart'!H9</f>
        <v>K, S</v>
      </c>
      <c r="B9" s="1">
        <f>SUMIFS('Operator Productivity Data'!$F:$F,'Operator Productivity Data'!$H:$H,'C - Company Company Dummy'!$A$1,'Operator Productivity Data'!$I:$I,'C - Company Company Dummy'!$A9)</f>
        <v>0</v>
      </c>
      <c r="C9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Dummy'!$A9)</f>
        <v>0</v>
      </c>
      <c r="D9" s="18">
        <f>SUMIFS('Operator Hours Tasks Data (ADP)'!$I:$I,'Operator Hours Tasks Data (ADP)'!$M:$M,'E - Company Dummy'!$A9,'Operator Hours Tasks Data (ADP)'!$L:$L,'Look Up Table - The Heart'!$O$3,'Operator Hours Tasks Data (ADP)'!$K:$K,'Look Up Table - The Heart'!$K$5,'Operator Hours Tasks Data (ADP)'!$J:$J,"Overtime")</f>
        <v>0</v>
      </c>
      <c r="E9" s="18" t="str">
        <f t="shared" si="0"/>
        <v>-</v>
      </c>
      <c r="F9" s="18">
        <f>'Look Up Table - The Heart'!$X$4</f>
        <v>600</v>
      </c>
      <c r="G9" s="11" t="str">
        <f t="shared" si="1"/>
        <v>-</v>
      </c>
      <c r="H9" s="96" t="str">
        <f t="shared" si="2"/>
        <v>-</v>
      </c>
      <c r="I9" s="92" t="str">
        <f t="shared" si="3"/>
        <v>-</v>
      </c>
      <c r="J9" s="93" t="str">
        <f t="shared" si="4"/>
        <v>-</v>
      </c>
      <c r="K9" s="94" t="str">
        <f t="shared" si="5"/>
        <v>-</v>
      </c>
      <c r="L9" s="95" t="str">
        <f t="shared" si="6"/>
        <v>-</v>
      </c>
      <c r="M9" s="135" t="str">
        <f t="shared" si="8"/>
        <v>-</v>
      </c>
      <c r="N9" s="7">
        <f t="shared" si="7"/>
        <v>0</v>
      </c>
      <c r="Q9" s="1" t="s">
        <v>47</v>
      </c>
      <c r="R9" s="124">
        <f>IFERROR(_xlfn.STDEV.S($E$4:$E$223),"-")</f>
        <v>115.9039687383583</v>
      </c>
      <c r="S9" s="126"/>
      <c r="T9" s="125" t="s">
        <v>47</v>
      </c>
      <c r="U9" s="7">
        <f>IFERROR(_xlfn.STDEV.S($G$4:$G$253),"-")</f>
        <v>0.19317328123059674</v>
      </c>
    </row>
    <row r="10" spans="1:21" x14ac:dyDescent="0.25">
      <c r="A10" s="1" t="str">
        <f>'Look Up Table - The Heart'!H10</f>
        <v>R, S</v>
      </c>
      <c r="B10" s="1">
        <f>SUMIFS('Operator Productivity Data'!$F:$F,'Operator Productivity Data'!$H:$H,'C - Company Company Dummy'!$A$1,'Operator Productivity Data'!$I:$I,'C - Company Company Dummy'!$A10)</f>
        <v>0</v>
      </c>
      <c r="C10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Dummy'!$A10)</f>
        <v>0</v>
      </c>
      <c r="D10" s="18">
        <f>SUMIFS('Operator Hours Tasks Data (ADP)'!$I:$I,'Operator Hours Tasks Data (ADP)'!$M:$M,'E - Company Dummy'!$A10,'Operator Hours Tasks Data (ADP)'!$L:$L,'Look Up Table - The Heart'!$O$3,'Operator Hours Tasks Data (ADP)'!$K:$K,'Look Up Table - The Heart'!$K$5,'Operator Hours Tasks Data (ADP)'!$J:$J,"Overtime")</f>
        <v>0</v>
      </c>
      <c r="E10" s="18" t="str">
        <f t="shared" si="0"/>
        <v>-</v>
      </c>
      <c r="F10" s="18">
        <f>'Look Up Table - The Heart'!$X$4</f>
        <v>600</v>
      </c>
      <c r="G10" s="11" t="str">
        <f t="shared" si="1"/>
        <v>-</v>
      </c>
      <c r="H10" s="96" t="str">
        <f t="shared" si="2"/>
        <v>-</v>
      </c>
      <c r="I10" s="92" t="str">
        <f t="shared" si="3"/>
        <v>-</v>
      </c>
      <c r="J10" s="93" t="str">
        <f t="shared" si="4"/>
        <v>-</v>
      </c>
      <c r="K10" s="94" t="str">
        <f t="shared" si="5"/>
        <v>-</v>
      </c>
      <c r="L10" s="95" t="str">
        <f t="shared" si="6"/>
        <v>-</v>
      </c>
      <c r="M10" s="135" t="str">
        <f t="shared" si="8"/>
        <v>-</v>
      </c>
      <c r="N10" s="7">
        <f t="shared" si="7"/>
        <v>0</v>
      </c>
      <c r="Q10" s="1" t="s">
        <v>48</v>
      </c>
      <c r="R10" s="23">
        <f>IFERROR(_xlfn.VAR.S($E$4:$E$223),"-")</f>
        <v>13433.729969302338</v>
      </c>
      <c r="S10" s="126"/>
      <c r="T10" s="125" t="s">
        <v>48</v>
      </c>
      <c r="U10" s="7">
        <f>IFERROR(_xlfn.VAR.S($G$4:$G$253),"-")</f>
        <v>3.7315916581395214E-2</v>
      </c>
    </row>
    <row r="11" spans="1:21" ht="15.75" thickBot="1" x14ac:dyDescent="0.3">
      <c r="A11" s="1" t="str">
        <f>'Look Up Table - The Heart'!H11</f>
        <v>C, H</v>
      </c>
      <c r="B11" s="1">
        <f>SUMIFS('Operator Productivity Data'!$F:$F,'Operator Productivity Data'!$H:$H,'C - Company Company Dummy'!$A$1,'Operator Productivity Data'!$I:$I,'C - Company Company Dummy'!$A11)</f>
        <v>0</v>
      </c>
      <c r="C11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Dummy'!$A11)</f>
        <v>0</v>
      </c>
      <c r="D11" s="18">
        <f>SUMIFS('Operator Hours Tasks Data (ADP)'!$I:$I,'Operator Hours Tasks Data (ADP)'!$M:$M,'E - Company Dummy'!$A11,'Operator Hours Tasks Data (ADP)'!$L:$L,'Look Up Table - The Heart'!$O$3,'Operator Hours Tasks Data (ADP)'!$K:$K,'Look Up Table - The Heart'!$K$5,'Operator Hours Tasks Data (ADP)'!$J:$J,"Overtime")</f>
        <v>0</v>
      </c>
      <c r="E11" s="18" t="str">
        <f t="shared" si="0"/>
        <v>-</v>
      </c>
      <c r="F11" s="18">
        <f>'Look Up Table - The Heart'!$X$4</f>
        <v>600</v>
      </c>
      <c r="G11" s="11" t="str">
        <f t="shared" si="1"/>
        <v>-</v>
      </c>
      <c r="H11" s="96" t="str">
        <f t="shared" si="2"/>
        <v>-</v>
      </c>
      <c r="I11" s="92" t="str">
        <f t="shared" si="3"/>
        <v>-</v>
      </c>
      <c r="J11" s="93" t="str">
        <f t="shared" si="4"/>
        <v>-</v>
      </c>
      <c r="K11" s="94" t="str">
        <f t="shared" si="5"/>
        <v>-</v>
      </c>
      <c r="L11" s="95" t="str">
        <f t="shared" si="6"/>
        <v>-</v>
      </c>
      <c r="M11" s="135" t="str">
        <f t="shared" si="8"/>
        <v>-</v>
      </c>
      <c r="N11" s="7">
        <f t="shared" si="7"/>
        <v>0</v>
      </c>
    </row>
    <row r="12" spans="1:21" x14ac:dyDescent="0.25">
      <c r="A12" s="1" t="str">
        <f>'Look Up Table - The Heart'!H12</f>
        <v>T, G</v>
      </c>
      <c r="B12" s="1">
        <f>SUMIFS('Operator Productivity Data'!$F:$F,'Operator Productivity Data'!$H:$H,'C - Company Company Dummy'!$A$1,'Operator Productivity Data'!$I:$I,'C - Company Company Dummy'!$A12)</f>
        <v>11187</v>
      </c>
      <c r="C12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Dummy'!$A12)</f>
        <v>20.400000000000002</v>
      </c>
      <c r="D12" s="18">
        <f>SUMIFS('Operator Hours Tasks Data (ADP)'!$I:$I,'Operator Hours Tasks Data (ADP)'!$M:$M,'E - Company Dummy'!$A12,'Operator Hours Tasks Data (ADP)'!$L:$L,'Look Up Table - The Heart'!$O$3,'Operator Hours Tasks Data (ADP)'!$K:$K,'Look Up Table - The Heart'!$K$5,'Operator Hours Tasks Data (ADP)'!$J:$J,"Overtime")</f>
        <v>0</v>
      </c>
      <c r="E12" s="18">
        <f t="shared" si="0"/>
        <v>548.38235294117646</v>
      </c>
      <c r="F12" s="18">
        <f>'Look Up Table - The Heart'!$X$4</f>
        <v>600</v>
      </c>
      <c r="G12" s="11">
        <f t="shared" si="1"/>
        <v>0.91397058823529409</v>
      </c>
      <c r="H12" s="96">
        <f t="shared" si="2"/>
        <v>548.38235294117646</v>
      </c>
      <c r="I12" s="92">
        <f t="shared" si="3"/>
        <v>658.05882352941171</v>
      </c>
      <c r="J12" s="93">
        <f t="shared" si="4"/>
        <v>712.89705882352939</v>
      </c>
      <c r="K12" s="94">
        <f t="shared" si="5"/>
        <v>767.73529411764696</v>
      </c>
      <c r="L12" s="95">
        <f t="shared" si="6"/>
        <v>822.57352941176464</v>
      </c>
      <c r="M12" s="135" t="str">
        <f t="shared" si="8"/>
        <v>-</v>
      </c>
      <c r="N12" s="7">
        <f t="shared" si="7"/>
        <v>0.18661484311141507</v>
      </c>
      <c r="Q12" s="143" t="s">
        <v>157</v>
      </c>
      <c r="R12" s="144"/>
      <c r="S12" s="144"/>
      <c r="T12" s="144"/>
      <c r="U12" s="145"/>
    </row>
    <row r="13" spans="1:21" x14ac:dyDescent="0.25">
      <c r="A13" s="1" t="str">
        <f>'Look Up Table - The Heart'!H13</f>
        <v>R, H</v>
      </c>
      <c r="B13" s="1">
        <f>SUMIFS('Operator Productivity Data'!$F:$F,'Operator Productivity Data'!$H:$H,'C - Company Company Dummy'!$A$1,'Operator Productivity Data'!$I:$I,'C - Company Company Dummy'!$A13)</f>
        <v>0</v>
      </c>
      <c r="C13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Dummy'!$A13)</f>
        <v>0</v>
      </c>
      <c r="D13" s="18">
        <f>SUMIFS('Operator Hours Tasks Data (ADP)'!$I:$I,'Operator Hours Tasks Data (ADP)'!$M:$M,'E - Company Dummy'!$A13,'Operator Hours Tasks Data (ADP)'!$L:$L,'Look Up Table - The Heart'!$O$3,'Operator Hours Tasks Data (ADP)'!$K:$K,'Look Up Table - The Heart'!$K$5,'Operator Hours Tasks Data (ADP)'!$J:$J,"Overtime")</f>
        <v>0</v>
      </c>
      <c r="E13" s="18" t="str">
        <f t="shared" si="0"/>
        <v>-</v>
      </c>
      <c r="F13" s="18">
        <f>'Look Up Table - The Heart'!$X$4</f>
        <v>600</v>
      </c>
      <c r="G13" s="11" t="str">
        <f t="shared" si="1"/>
        <v>-</v>
      </c>
      <c r="H13" s="96" t="str">
        <f t="shared" si="2"/>
        <v>-</v>
      </c>
      <c r="I13" s="92" t="str">
        <f t="shared" si="3"/>
        <v>-</v>
      </c>
      <c r="J13" s="93" t="str">
        <f t="shared" si="4"/>
        <v>-</v>
      </c>
      <c r="K13" s="94" t="str">
        <f t="shared" si="5"/>
        <v>-</v>
      </c>
      <c r="L13" s="95" t="str">
        <f t="shared" si="6"/>
        <v>-</v>
      </c>
      <c r="M13" s="135" t="str">
        <f t="shared" si="8"/>
        <v>-</v>
      </c>
      <c r="N13" s="7">
        <f t="shared" si="7"/>
        <v>0</v>
      </c>
      <c r="Q13" s="127">
        <v>1</v>
      </c>
      <c r="R13" s="72"/>
      <c r="S13" s="72"/>
      <c r="T13" s="72"/>
      <c r="U13" s="76">
        <v>1</v>
      </c>
    </row>
    <row r="14" spans="1:21" x14ac:dyDescent="0.25">
      <c r="A14" s="1" t="str">
        <f>'Look Up Table - The Heart'!H14</f>
        <v>Lu, G</v>
      </c>
      <c r="B14" s="1">
        <f>SUMIFS('Operator Productivity Data'!$F:$F,'Operator Productivity Data'!$H:$H,'C - Company Company Dummy'!$A$1,'Operator Productivity Data'!$I:$I,'C - Company Company Dummy'!$A14)</f>
        <v>0</v>
      </c>
      <c r="C14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Dummy'!$A14)</f>
        <v>0</v>
      </c>
      <c r="D14" s="18">
        <f>SUMIFS('Operator Hours Tasks Data (ADP)'!$I:$I,'Operator Hours Tasks Data (ADP)'!$M:$M,'E - Company Dummy'!$A14,'Operator Hours Tasks Data (ADP)'!$L:$L,'Look Up Table - The Heart'!$O$3,'Operator Hours Tasks Data (ADP)'!$K:$K,'Look Up Table - The Heart'!$K$5,'Operator Hours Tasks Data (ADP)'!$J:$J,"Overtime")</f>
        <v>0</v>
      </c>
      <c r="E14" s="18" t="str">
        <f t="shared" si="0"/>
        <v>-</v>
      </c>
      <c r="F14" s="18">
        <f>'Look Up Table - The Heart'!$X$4</f>
        <v>600</v>
      </c>
      <c r="G14" s="11" t="str">
        <f t="shared" si="1"/>
        <v>-</v>
      </c>
      <c r="H14" s="96" t="str">
        <f t="shared" si="2"/>
        <v>-</v>
      </c>
      <c r="I14" s="92" t="str">
        <f t="shared" si="3"/>
        <v>-</v>
      </c>
      <c r="J14" s="93" t="str">
        <f t="shared" si="4"/>
        <v>-</v>
      </c>
      <c r="K14" s="94" t="str">
        <f t="shared" si="5"/>
        <v>-</v>
      </c>
      <c r="L14" s="95" t="str">
        <f t="shared" si="6"/>
        <v>-</v>
      </c>
      <c r="M14" s="135" t="str">
        <f t="shared" si="8"/>
        <v>-</v>
      </c>
      <c r="N14" s="7">
        <f t="shared" si="7"/>
        <v>0</v>
      </c>
      <c r="Q14" s="128">
        <v>1.2</v>
      </c>
      <c r="R14" s="73"/>
      <c r="S14" s="73"/>
      <c r="T14" s="73"/>
      <c r="U14" s="77">
        <v>1.2</v>
      </c>
    </row>
    <row r="15" spans="1:21" x14ac:dyDescent="0.25">
      <c r="A15" s="1" t="str">
        <f>'Look Up Table - The Heart'!H15</f>
        <v>G, B</v>
      </c>
      <c r="B15" s="1">
        <f>SUMIFS('Operator Productivity Data'!$F:$F,'Operator Productivity Data'!$H:$H,'C - Company Company Dummy'!$A$1,'Operator Productivity Data'!$I:$I,'C - Company Company Dummy'!$A15)</f>
        <v>0</v>
      </c>
      <c r="C15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Dummy'!$A15)</f>
        <v>0</v>
      </c>
      <c r="D15" s="18">
        <f>SUMIFS('Operator Hours Tasks Data (ADP)'!$I:$I,'Operator Hours Tasks Data (ADP)'!$M:$M,'E - Company Dummy'!$A15,'Operator Hours Tasks Data (ADP)'!$L:$L,'Look Up Table - The Heart'!$O$3,'Operator Hours Tasks Data (ADP)'!$K:$K,'Look Up Table - The Heart'!$K$5,'Operator Hours Tasks Data (ADP)'!$J:$J,"Overtime")</f>
        <v>0</v>
      </c>
      <c r="E15" s="18" t="str">
        <f t="shared" si="0"/>
        <v>-</v>
      </c>
      <c r="F15" s="18">
        <f>'Look Up Table - The Heart'!$X$4</f>
        <v>600</v>
      </c>
      <c r="G15" s="11" t="str">
        <f t="shared" si="1"/>
        <v>-</v>
      </c>
      <c r="H15" s="96" t="str">
        <f t="shared" si="2"/>
        <v>-</v>
      </c>
      <c r="I15" s="92" t="str">
        <f t="shared" si="3"/>
        <v>-</v>
      </c>
      <c r="J15" s="93" t="str">
        <f t="shared" si="4"/>
        <v>-</v>
      </c>
      <c r="K15" s="94" t="str">
        <f t="shared" si="5"/>
        <v>-</v>
      </c>
      <c r="L15" s="95" t="str">
        <f t="shared" si="6"/>
        <v>-</v>
      </c>
      <c r="M15" s="135" t="str">
        <f t="shared" si="8"/>
        <v>-</v>
      </c>
      <c r="N15" s="7">
        <f t="shared" si="7"/>
        <v>0</v>
      </c>
      <c r="Q15" s="129">
        <v>1.3</v>
      </c>
      <c r="R15" s="74"/>
      <c r="S15" s="74"/>
      <c r="T15" s="74"/>
      <c r="U15" s="78">
        <v>1.3</v>
      </c>
    </row>
    <row r="16" spans="1:21" x14ac:dyDescent="0.25">
      <c r="A16" s="1" t="str">
        <f>'Look Up Table - The Heart'!H16</f>
        <v>M, B</v>
      </c>
      <c r="B16" s="1">
        <f>SUMIFS('Operator Productivity Data'!$F:$F,'Operator Productivity Data'!$H:$H,'C - Company Company Dummy'!$A$1,'Operator Productivity Data'!$I:$I,'C - Company Company Dummy'!$A16)</f>
        <v>0</v>
      </c>
      <c r="C16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Dummy'!$A16)</f>
        <v>0</v>
      </c>
      <c r="D16" s="18">
        <f>SUMIFS('Operator Hours Tasks Data (ADP)'!$I:$I,'Operator Hours Tasks Data (ADP)'!$M:$M,'E - Company Dummy'!$A16,'Operator Hours Tasks Data (ADP)'!$L:$L,'Look Up Table - The Heart'!$O$3,'Operator Hours Tasks Data (ADP)'!$K:$K,'Look Up Table - The Heart'!$K$5,'Operator Hours Tasks Data (ADP)'!$J:$J,"Overtime")</f>
        <v>0</v>
      </c>
      <c r="E16" s="18" t="str">
        <f t="shared" si="0"/>
        <v>-</v>
      </c>
      <c r="F16" s="18">
        <f>'Look Up Table - The Heart'!$X$4</f>
        <v>600</v>
      </c>
      <c r="G16" s="11" t="str">
        <f t="shared" si="1"/>
        <v>-</v>
      </c>
      <c r="H16" s="96" t="str">
        <f t="shared" si="2"/>
        <v>-</v>
      </c>
      <c r="I16" s="92" t="str">
        <f t="shared" si="3"/>
        <v>-</v>
      </c>
      <c r="J16" s="93" t="str">
        <f t="shared" si="4"/>
        <v>-</v>
      </c>
      <c r="K16" s="94" t="str">
        <f t="shared" si="5"/>
        <v>-</v>
      </c>
      <c r="L16" s="95" t="str">
        <f t="shared" si="6"/>
        <v>-</v>
      </c>
      <c r="M16" s="135" t="str">
        <f t="shared" si="8"/>
        <v>-</v>
      </c>
      <c r="N16" s="7">
        <f t="shared" si="7"/>
        <v>0</v>
      </c>
      <c r="Q16" s="130">
        <v>1.4</v>
      </c>
      <c r="R16" s="75"/>
      <c r="S16" s="75"/>
      <c r="T16" s="75"/>
      <c r="U16" s="79">
        <v>1.4</v>
      </c>
    </row>
    <row r="17" spans="1:21" ht="15.75" thickBot="1" x14ac:dyDescent="0.3">
      <c r="A17" s="1" t="str">
        <f>'Look Up Table - The Heart'!H17</f>
        <v>J, K</v>
      </c>
      <c r="B17" s="1">
        <f>SUMIFS('Operator Productivity Data'!$F:$F,'Operator Productivity Data'!$H:$H,'C - Company Company Dummy'!$A$1,'Operator Productivity Data'!$I:$I,'C - Company Company Dummy'!$A17)</f>
        <v>0</v>
      </c>
      <c r="C17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Dummy'!$A17)</f>
        <v>0</v>
      </c>
      <c r="D17" s="18">
        <f>SUMIFS('Operator Hours Tasks Data (ADP)'!$I:$I,'Operator Hours Tasks Data (ADP)'!$M:$M,'E - Company Dummy'!$A17,'Operator Hours Tasks Data (ADP)'!$L:$L,'Look Up Table - The Heart'!$O$3,'Operator Hours Tasks Data (ADP)'!$K:$K,'Look Up Table - The Heart'!$K$5,'Operator Hours Tasks Data (ADP)'!$J:$J,"Overtime")</f>
        <v>0</v>
      </c>
      <c r="E17" s="18" t="str">
        <f t="shared" si="0"/>
        <v>-</v>
      </c>
      <c r="F17" s="18">
        <f>'Look Up Table - The Heart'!$X$4</f>
        <v>600</v>
      </c>
      <c r="G17" s="11" t="str">
        <f t="shared" si="1"/>
        <v>-</v>
      </c>
      <c r="H17" s="96" t="str">
        <f t="shared" si="2"/>
        <v>-</v>
      </c>
      <c r="I17" s="92" t="str">
        <f t="shared" si="3"/>
        <v>-</v>
      </c>
      <c r="J17" s="93" t="str">
        <f t="shared" si="4"/>
        <v>-</v>
      </c>
      <c r="K17" s="94" t="str">
        <f t="shared" si="5"/>
        <v>-</v>
      </c>
      <c r="L17" s="95" t="str">
        <f t="shared" si="6"/>
        <v>-</v>
      </c>
      <c r="M17" s="135" t="str">
        <f t="shared" si="8"/>
        <v>-</v>
      </c>
      <c r="N17" s="7">
        <f t="shared" si="7"/>
        <v>0</v>
      </c>
      <c r="Q17" s="131">
        <v>1.5</v>
      </c>
      <c r="R17" s="80"/>
      <c r="S17" s="80"/>
      <c r="T17" s="80"/>
      <c r="U17" s="81">
        <v>1.5</v>
      </c>
    </row>
    <row r="18" spans="1:21" x14ac:dyDescent="0.25">
      <c r="A18" s="1" t="str">
        <f>'Look Up Table - The Heart'!H18</f>
        <v>D, L</v>
      </c>
      <c r="B18" s="1">
        <f>SUMIFS('Operator Productivity Data'!$F:$F,'Operator Productivity Data'!$H:$H,'C - Company Company Dummy'!$A$1,'Operator Productivity Data'!$I:$I,'C - Company Company Dummy'!$A18)</f>
        <v>0</v>
      </c>
      <c r="C18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Dummy'!$A18)</f>
        <v>0</v>
      </c>
      <c r="D18" s="18">
        <f>SUMIFS('Operator Hours Tasks Data (ADP)'!$I:$I,'Operator Hours Tasks Data (ADP)'!$M:$M,'E - Company Dummy'!$A18,'Operator Hours Tasks Data (ADP)'!$L:$L,'Look Up Table - The Heart'!$O$3,'Operator Hours Tasks Data (ADP)'!$K:$K,'Look Up Table - The Heart'!$K$5,'Operator Hours Tasks Data (ADP)'!$J:$J,"Overtime")</f>
        <v>0</v>
      </c>
      <c r="E18" s="18" t="str">
        <f t="shared" si="0"/>
        <v>-</v>
      </c>
      <c r="F18" s="18">
        <f>'Look Up Table - The Heart'!$X$4</f>
        <v>600</v>
      </c>
      <c r="G18" s="11" t="str">
        <f t="shared" si="1"/>
        <v>-</v>
      </c>
      <c r="H18" s="96" t="str">
        <f t="shared" si="2"/>
        <v>-</v>
      </c>
      <c r="I18" s="92" t="str">
        <f t="shared" si="3"/>
        <v>-</v>
      </c>
      <c r="J18" s="93" t="str">
        <f t="shared" si="4"/>
        <v>-</v>
      </c>
      <c r="K18" s="94" t="str">
        <f t="shared" si="5"/>
        <v>-</v>
      </c>
      <c r="L18" s="95" t="str">
        <f t="shared" si="6"/>
        <v>-</v>
      </c>
      <c r="M18" s="135" t="str">
        <f t="shared" si="8"/>
        <v>-</v>
      </c>
      <c r="N18" s="7">
        <f t="shared" si="7"/>
        <v>0</v>
      </c>
      <c r="Q18" t="s">
        <v>163</v>
      </c>
    </row>
    <row r="19" spans="1:21" x14ac:dyDescent="0.25">
      <c r="A19" s="1" t="str">
        <f>'Look Up Table - The Heart'!H19</f>
        <v>D, P</v>
      </c>
      <c r="B19" s="1">
        <f>SUMIFS('Operator Productivity Data'!$F:$F,'Operator Productivity Data'!$H:$H,'C - Company Company Dummy'!$A$1,'Operator Productivity Data'!$I:$I,'C - Company Company Dummy'!$A19)</f>
        <v>3783</v>
      </c>
      <c r="C19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Dummy'!$A19)</f>
        <v>11.52</v>
      </c>
      <c r="D19" s="18">
        <f>SUMIFS('Operator Hours Tasks Data (ADP)'!$I:$I,'Operator Hours Tasks Data (ADP)'!$M:$M,'E - Company Dummy'!$A19,'Operator Hours Tasks Data (ADP)'!$L:$L,'Look Up Table - The Heart'!$O$3,'Operator Hours Tasks Data (ADP)'!$K:$K,'Look Up Table - The Heart'!$K$5,'Operator Hours Tasks Data (ADP)'!$J:$J,"Overtime")</f>
        <v>0</v>
      </c>
      <c r="E19" s="18">
        <f t="shared" si="0"/>
        <v>328.38541666666669</v>
      </c>
      <c r="F19" s="18">
        <f>'Look Up Table - The Heart'!$X$4</f>
        <v>600</v>
      </c>
      <c r="G19" s="11">
        <f t="shared" si="1"/>
        <v>0.54730902777777779</v>
      </c>
      <c r="H19" s="96">
        <f t="shared" si="2"/>
        <v>328.38541666666669</v>
      </c>
      <c r="I19" s="92">
        <f t="shared" si="3"/>
        <v>394.0625</v>
      </c>
      <c r="J19" s="93">
        <f t="shared" si="4"/>
        <v>426.90104166666669</v>
      </c>
      <c r="K19" s="94">
        <f t="shared" si="5"/>
        <v>459.73958333333331</v>
      </c>
      <c r="L19" s="95">
        <f t="shared" si="6"/>
        <v>492.578125</v>
      </c>
      <c r="M19" s="135" t="str">
        <f t="shared" si="8"/>
        <v>-</v>
      </c>
      <c r="N19" s="7">
        <f t="shared" si="7"/>
        <v>6.3105743406675893E-2</v>
      </c>
    </row>
    <row r="20" spans="1:21" x14ac:dyDescent="0.25">
      <c r="A20" s="1" t="str">
        <f>'Look Up Table - The Heart'!H20</f>
        <v xml:space="preserve">, </v>
      </c>
      <c r="B20" s="1">
        <f>SUMIFS('Operator Productivity Data'!$F:$F,'Operator Productivity Data'!$H:$H,'C - Company Company Dummy'!$A$1,'Operator Productivity Data'!$I:$I,'C - Company Company Dummy'!$A20)</f>
        <v>0</v>
      </c>
      <c r="C20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Dummy'!$A20)</f>
        <v>0</v>
      </c>
      <c r="D20" s="18">
        <f>SUMIFS('Operator Hours Tasks Data (ADP)'!$I:$I,'Operator Hours Tasks Data (ADP)'!$M:$M,'E - Company Dummy'!$A20,'Operator Hours Tasks Data (ADP)'!$L:$L,'Look Up Table - The Heart'!$O$3,'Operator Hours Tasks Data (ADP)'!$K:$K,'Look Up Table - The Heart'!$K$5,'Operator Hours Tasks Data (ADP)'!$J:$J,"Overtime")</f>
        <v>0</v>
      </c>
      <c r="E20" s="18" t="str">
        <f t="shared" si="0"/>
        <v>-</v>
      </c>
      <c r="F20" s="18">
        <f>'Look Up Table - The Heart'!$X$4</f>
        <v>600</v>
      </c>
      <c r="G20" s="11" t="str">
        <f t="shared" si="1"/>
        <v>-</v>
      </c>
      <c r="H20" s="96" t="str">
        <f t="shared" si="2"/>
        <v>-</v>
      </c>
      <c r="I20" s="92" t="str">
        <f t="shared" si="3"/>
        <v>-</v>
      </c>
      <c r="J20" s="93" t="str">
        <f t="shared" si="4"/>
        <v>-</v>
      </c>
      <c r="K20" s="94" t="str">
        <f t="shared" si="5"/>
        <v>-</v>
      </c>
      <c r="L20" s="95" t="str">
        <f t="shared" si="6"/>
        <v>-</v>
      </c>
      <c r="M20" s="135" t="str">
        <f t="shared" si="8"/>
        <v>-</v>
      </c>
      <c r="N20" s="7">
        <f t="shared" si="7"/>
        <v>0</v>
      </c>
    </row>
    <row r="21" spans="1:21" x14ac:dyDescent="0.25">
      <c r="A21" s="1" t="str">
        <f>'Look Up Table - The Heart'!H21</f>
        <v xml:space="preserve">, </v>
      </c>
      <c r="B21" s="1">
        <f>SUMIFS('Operator Productivity Data'!$F:$F,'Operator Productivity Data'!$H:$H,'C - Company Company Dummy'!$A$1,'Operator Productivity Data'!$I:$I,'C - Company Company Dummy'!$A21)</f>
        <v>0</v>
      </c>
      <c r="C21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Dummy'!$A21)</f>
        <v>0</v>
      </c>
      <c r="D21" s="18">
        <f>SUMIFS('Operator Hours Tasks Data (ADP)'!$I:$I,'Operator Hours Tasks Data (ADP)'!$M:$M,'E - Company Dummy'!$A21,'Operator Hours Tasks Data (ADP)'!$L:$L,'Look Up Table - The Heart'!$O$3,'Operator Hours Tasks Data (ADP)'!$K:$K,'Look Up Table - The Heart'!$K$5,'Operator Hours Tasks Data (ADP)'!$J:$J,"Overtime")</f>
        <v>0</v>
      </c>
      <c r="E21" s="18" t="str">
        <f t="shared" si="0"/>
        <v>-</v>
      </c>
      <c r="F21" s="18">
        <f>'Look Up Table - The Heart'!$X$4</f>
        <v>600</v>
      </c>
      <c r="G21" s="11" t="str">
        <f t="shared" si="1"/>
        <v>-</v>
      </c>
      <c r="H21" s="96" t="str">
        <f t="shared" si="2"/>
        <v>-</v>
      </c>
      <c r="I21" s="92" t="str">
        <f t="shared" si="3"/>
        <v>-</v>
      </c>
      <c r="J21" s="93" t="str">
        <f t="shared" si="4"/>
        <v>-</v>
      </c>
      <c r="K21" s="94" t="str">
        <f t="shared" si="5"/>
        <v>-</v>
      </c>
      <c r="L21" s="95" t="str">
        <f t="shared" si="6"/>
        <v>-</v>
      </c>
      <c r="M21" s="135" t="str">
        <f t="shared" si="8"/>
        <v>-</v>
      </c>
      <c r="N21" s="7">
        <f t="shared" si="7"/>
        <v>0</v>
      </c>
    </row>
    <row r="22" spans="1:21" x14ac:dyDescent="0.25">
      <c r="A22" s="1" t="str">
        <f>'Look Up Table - The Heart'!H22</f>
        <v xml:space="preserve">, </v>
      </c>
      <c r="B22" s="1">
        <f>SUMIFS('Operator Productivity Data'!$F:$F,'Operator Productivity Data'!$H:$H,'C - Company Company Dummy'!$A$1,'Operator Productivity Data'!$I:$I,'C - Company Company Dummy'!$A22)</f>
        <v>0</v>
      </c>
      <c r="C22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Dummy'!$A22)</f>
        <v>0</v>
      </c>
      <c r="D22" s="18">
        <f>SUMIFS('Operator Hours Tasks Data (ADP)'!$I:$I,'Operator Hours Tasks Data (ADP)'!$M:$M,'E - Company Dummy'!$A22,'Operator Hours Tasks Data (ADP)'!$L:$L,'Look Up Table - The Heart'!$O$3,'Operator Hours Tasks Data (ADP)'!$K:$K,'Look Up Table - The Heart'!$K$5,'Operator Hours Tasks Data (ADP)'!$J:$J,"Overtime")</f>
        <v>0</v>
      </c>
      <c r="E22" s="18" t="str">
        <f t="shared" si="0"/>
        <v>-</v>
      </c>
      <c r="F22" s="18">
        <f>'Look Up Table - The Heart'!$X$4</f>
        <v>600</v>
      </c>
      <c r="G22" s="11" t="str">
        <f t="shared" si="1"/>
        <v>-</v>
      </c>
      <c r="H22" s="96" t="str">
        <f t="shared" si="2"/>
        <v>-</v>
      </c>
      <c r="I22" s="92" t="str">
        <f t="shared" si="3"/>
        <v>-</v>
      </c>
      <c r="J22" s="93" t="str">
        <f t="shared" si="4"/>
        <v>-</v>
      </c>
      <c r="K22" s="94" t="str">
        <f t="shared" si="5"/>
        <v>-</v>
      </c>
      <c r="L22" s="95" t="str">
        <f t="shared" si="6"/>
        <v>-</v>
      </c>
      <c r="M22" s="135" t="str">
        <f t="shared" si="8"/>
        <v>-</v>
      </c>
      <c r="N22" s="7">
        <f t="shared" si="7"/>
        <v>0</v>
      </c>
    </row>
    <row r="23" spans="1:21" x14ac:dyDescent="0.25">
      <c r="A23" s="1" t="str">
        <f>'Look Up Table - The Heart'!H23</f>
        <v xml:space="preserve">, </v>
      </c>
      <c r="B23" s="1">
        <f>SUMIFS('Operator Productivity Data'!$F:$F,'Operator Productivity Data'!$H:$H,'C - Company Company Dummy'!$A$1,'Operator Productivity Data'!$I:$I,'C - Company Company Dummy'!$A23)</f>
        <v>0</v>
      </c>
      <c r="C23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Dummy'!$A23)</f>
        <v>0</v>
      </c>
      <c r="D23" s="18">
        <f>SUMIFS('Operator Hours Tasks Data (ADP)'!$I:$I,'Operator Hours Tasks Data (ADP)'!$M:$M,'E - Company Dummy'!$A23,'Operator Hours Tasks Data (ADP)'!$L:$L,'Look Up Table - The Heart'!$O$3,'Operator Hours Tasks Data (ADP)'!$K:$K,'Look Up Table - The Heart'!$K$5,'Operator Hours Tasks Data (ADP)'!$J:$J,"Overtime")</f>
        <v>0</v>
      </c>
      <c r="E23" s="18" t="str">
        <f t="shared" si="0"/>
        <v>-</v>
      </c>
      <c r="F23" s="18">
        <f>'Look Up Table - The Heart'!$X$4</f>
        <v>600</v>
      </c>
      <c r="G23" s="11" t="str">
        <f t="shared" si="1"/>
        <v>-</v>
      </c>
      <c r="H23" s="96" t="str">
        <f t="shared" si="2"/>
        <v>-</v>
      </c>
      <c r="I23" s="92" t="str">
        <f t="shared" si="3"/>
        <v>-</v>
      </c>
      <c r="J23" s="93" t="str">
        <f t="shared" si="4"/>
        <v>-</v>
      </c>
      <c r="K23" s="94" t="str">
        <f t="shared" si="5"/>
        <v>-</v>
      </c>
      <c r="L23" s="95" t="str">
        <f t="shared" si="6"/>
        <v>-</v>
      </c>
      <c r="M23" s="135" t="str">
        <f t="shared" si="8"/>
        <v>-</v>
      </c>
      <c r="N23" s="7">
        <f t="shared" si="7"/>
        <v>0</v>
      </c>
    </row>
    <row r="24" spans="1:21" x14ac:dyDescent="0.25">
      <c r="A24" s="1" t="str">
        <f>'Look Up Table - The Heart'!H24</f>
        <v xml:space="preserve">, </v>
      </c>
      <c r="B24" s="1">
        <f>SUMIFS('Operator Productivity Data'!$F:$F,'Operator Productivity Data'!$H:$H,'C - Company Company Dummy'!$A$1,'Operator Productivity Data'!$I:$I,'C - Company Company Dummy'!$A24)</f>
        <v>0</v>
      </c>
      <c r="C24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Dummy'!$A24)</f>
        <v>0</v>
      </c>
      <c r="D24" s="18">
        <f>SUMIFS('Operator Hours Tasks Data (ADP)'!$I:$I,'Operator Hours Tasks Data (ADP)'!$M:$M,'E - Company Dummy'!$A24,'Operator Hours Tasks Data (ADP)'!$L:$L,'Look Up Table - The Heart'!$O$3,'Operator Hours Tasks Data (ADP)'!$K:$K,'Look Up Table - The Heart'!$K$5,'Operator Hours Tasks Data (ADP)'!$J:$J,"Overtime")</f>
        <v>0</v>
      </c>
      <c r="E24" s="18" t="str">
        <f t="shared" si="0"/>
        <v>-</v>
      </c>
      <c r="F24" s="18">
        <f>'Look Up Table - The Heart'!$X$4</f>
        <v>600</v>
      </c>
      <c r="G24" s="11" t="str">
        <f t="shared" si="1"/>
        <v>-</v>
      </c>
      <c r="H24" s="96" t="str">
        <f t="shared" si="2"/>
        <v>-</v>
      </c>
      <c r="I24" s="92" t="str">
        <f t="shared" si="3"/>
        <v>-</v>
      </c>
      <c r="J24" s="93" t="str">
        <f t="shared" si="4"/>
        <v>-</v>
      </c>
      <c r="K24" s="94" t="str">
        <f t="shared" si="5"/>
        <v>-</v>
      </c>
      <c r="L24" s="95" t="str">
        <f t="shared" si="6"/>
        <v>-</v>
      </c>
      <c r="M24" s="135" t="str">
        <f t="shared" si="8"/>
        <v>-</v>
      </c>
      <c r="N24" s="7">
        <f t="shared" si="7"/>
        <v>0</v>
      </c>
    </row>
    <row r="25" spans="1:21" x14ac:dyDescent="0.25">
      <c r="A25" s="1" t="str">
        <f>'Look Up Table - The Heart'!H25</f>
        <v xml:space="preserve">, </v>
      </c>
      <c r="B25" s="1">
        <f>SUMIFS('Operator Productivity Data'!$F:$F,'Operator Productivity Data'!$H:$H,'C - Company Company Dummy'!$A$1,'Operator Productivity Data'!$I:$I,'C - Company Company Dummy'!$A25)</f>
        <v>0</v>
      </c>
      <c r="C25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Dummy'!$A25)</f>
        <v>0</v>
      </c>
      <c r="D25" s="18">
        <f>SUMIFS('Operator Hours Tasks Data (ADP)'!$I:$I,'Operator Hours Tasks Data (ADP)'!$M:$M,'E - Company Dummy'!$A25,'Operator Hours Tasks Data (ADP)'!$L:$L,'Look Up Table - The Heart'!$O$3,'Operator Hours Tasks Data (ADP)'!$K:$K,'Look Up Table - The Heart'!$K$5,'Operator Hours Tasks Data (ADP)'!$J:$J,"Overtime")</f>
        <v>0</v>
      </c>
      <c r="E25" s="18" t="str">
        <f t="shared" si="0"/>
        <v>-</v>
      </c>
      <c r="F25" s="18">
        <f>'Look Up Table - The Heart'!$X$4</f>
        <v>600</v>
      </c>
      <c r="G25" s="11" t="str">
        <f t="shared" si="1"/>
        <v>-</v>
      </c>
      <c r="H25" s="96" t="str">
        <f t="shared" si="2"/>
        <v>-</v>
      </c>
      <c r="I25" s="92" t="str">
        <f t="shared" si="3"/>
        <v>-</v>
      </c>
      <c r="J25" s="93" t="str">
        <f t="shared" si="4"/>
        <v>-</v>
      </c>
      <c r="K25" s="94" t="str">
        <f t="shared" si="5"/>
        <v>-</v>
      </c>
      <c r="L25" s="95" t="str">
        <f t="shared" si="6"/>
        <v>-</v>
      </c>
      <c r="M25" s="135" t="str">
        <f t="shared" si="8"/>
        <v>-</v>
      </c>
      <c r="N25" s="7">
        <f t="shared" si="7"/>
        <v>0</v>
      </c>
    </row>
    <row r="26" spans="1:21" x14ac:dyDescent="0.25">
      <c r="A26" s="1" t="str">
        <f>'Look Up Table - The Heart'!H26</f>
        <v xml:space="preserve">, </v>
      </c>
      <c r="B26" s="1">
        <f>SUMIFS('Operator Productivity Data'!$F:$F,'Operator Productivity Data'!$H:$H,'C - Company Company Dummy'!$A$1,'Operator Productivity Data'!$I:$I,'C - Company Company Dummy'!$A26)</f>
        <v>0</v>
      </c>
      <c r="C26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Dummy'!$A26)</f>
        <v>0</v>
      </c>
      <c r="D26" s="18">
        <f>SUMIFS('Operator Hours Tasks Data (ADP)'!$I:$I,'Operator Hours Tasks Data (ADP)'!$M:$M,'E - Company Dummy'!$A26,'Operator Hours Tasks Data (ADP)'!$L:$L,'Look Up Table - The Heart'!$O$3,'Operator Hours Tasks Data (ADP)'!$K:$K,'Look Up Table - The Heart'!$K$5,'Operator Hours Tasks Data (ADP)'!$J:$J,"Overtime")</f>
        <v>0</v>
      </c>
      <c r="E26" s="18" t="str">
        <f t="shared" si="0"/>
        <v>-</v>
      </c>
      <c r="F26" s="18">
        <f>'Look Up Table - The Heart'!$X$4</f>
        <v>600</v>
      </c>
      <c r="G26" s="11" t="str">
        <f t="shared" si="1"/>
        <v>-</v>
      </c>
      <c r="H26" s="96" t="str">
        <f t="shared" si="2"/>
        <v>-</v>
      </c>
      <c r="I26" s="92" t="str">
        <f t="shared" si="3"/>
        <v>-</v>
      </c>
      <c r="J26" s="93" t="str">
        <f t="shared" si="4"/>
        <v>-</v>
      </c>
      <c r="K26" s="94" t="str">
        <f t="shared" si="5"/>
        <v>-</v>
      </c>
      <c r="L26" s="95" t="str">
        <f t="shared" si="6"/>
        <v>-</v>
      </c>
      <c r="M26" s="135" t="str">
        <f t="shared" si="8"/>
        <v>-</v>
      </c>
      <c r="N26" s="7">
        <f t="shared" si="7"/>
        <v>0</v>
      </c>
    </row>
    <row r="27" spans="1:21" x14ac:dyDescent="0.25">
      <c r="A27" s="1" t="str">
        <f>'Look Up Table - The Heart'!H27</f>
        <v xml:space="preserve">, </v>
      </c>
      <c r="B27" s="1">
        <f>SUMIFS('Operator Productivity Data'!$F:$F,'Operator Productivity Data'!$H:$H,'C - Company Company Dummy'!$A$1,'Operator Productivity Data'!$I:$I,'C - Company Company Dummy'!$A27)</f>
        <v>0</v>
      </c>
      <c r="C27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Dummy'!$A27)</f>
        <v>0</v>
      </c>
      <c r="D27" s="18">
        <f>SUMIFS('Operator Hours Tasks Data (ADP)'!$I:$I,'Operator Hours Tasks Data (ADP)'!$M:$M,'E - Company Dummy'!$A27,'Operator Hours Tasks Data (ADP)'!$L:$L,'Look Up Table - The Heart'!$O$3,'Operator Hours Tasks Data (ADP)'!$K:$K,'Look Up Table - The Heart'!$K$5,'Operator Hours Tasks Data (ADP)'!$J:$J,"Overtime")</f>
        <v>0</v>
      </c>
      <c r="E27" s="18" t="str">
        <f t="shared" si="0"/>
        <v>-</v>
      </c>
      <c r="F27" s="18">
        <f>'Look Up Table - The Heart'!$X$4</f>
        <v>600</v>
      </c>
      <c r="G27" s="11" t="str">
        <f t="shared" si="1"/>
        <v>-</v>
      </c>
      <c r="H27" s="96" t="str">
        <f t="shared" si="2"/>
        <v>-</v>
      </c>
      <c r="I27" s="92" t="str">
        <f t="shared" si="3"/>
        <v>-</v>
      </c>
      <c r="J27" s="93" t="str">
        <f t="shared" si="4"/>
        <v>-</v>
      </c>
      <c r="K27" s="94" t="str">
        <f t="shared" si="5"/>
        <v>-</v>
      </c>
      <c r="L27" s="95" t="str">
        <f t="shared" si="6"/>
        <v>-</v>
      </c>
      <c r="M27" s="135" t="str">
        <f t="shared" si="8"/>
        <v>-</v>
      </c>
      <c r="N27" s="7">
        <f t="shared" si="7"/>
        <v>0</v>
      </c>
    </row>
    <row r="28" spans="1:21" x14ac:dyDescent="0.25">
      <c r="A28" s="1" t="str">
        <f>'Look Up Table - The Heart'!H28</f>
        <v xml:space="preserve">, </v>
      </c>
      <c r="B28" s="1">
        <f>SUMIFS('Operator Productivity Data'!$F:$F,'Operator Productivity Data'!$H:$H,'C - Company Company Dummy'!$A$1,'Operator Productivity Data'!$I:$I,'C - Company Company Dummy'!$A28)</f>
        <v>0</v>
      </c>
      <c r="C28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Dummy'!$A28)</f>
        <v>0</v>
      </c>
      <c r="D28" s="18">
        <f>SUMIFS('Operator Hours Tasks Data (ADP)'!$I:$I,'Operator Hours Tasks Data (ADP)'!$M:$M,'E - Company Dummy'!$A28,'Operator Hours Tasks Data (ADP)'!$L:$L,'Look Up Table - The Heart'!$O$3,'Operator Hours Tasks Data (ADP)'!$K:$K,'Look Up Table - The Heart'!$K$5,'Operator Hours Tasks Data (ADP)'!$J:$J,"Overtime")</f>
        <v>0</v>
      </c>
      <c r="E28" s="18" t="str">
        <f t="shared" si="0"/>
        <v>-</v>
      </c>
      <c r="F28" s="18">
        <f>'Look Up Table - The Heart'!$X$4</f>
        <v>600</v>
      </c>
      <c r="G28" s="11" t="str">
        <f t="shared" si="1"/>
        <v>-</v>
      </c>
      <c r="H28" s="96" t="str">
        <f t="shared" si="2"/>
        <v>-</v>
      </c>
      <c r="I28" s="92" t="str">
        <f t="shared" si="3"/>
        <v>-</v>
      </c>
      <c r="J28" s="93" t="str">
        <f t="shared" si="4"/>
        <v>-</v>
      </c>
      <c r="K28" s="94" t="str">
        <f t="shared" si="5"/>
        <v>-</v>
      </c>
      <c r="L28" s="95" t="str">
        <f t="shared" si="6"/>
        <v>-</v>
      </c>
      <c r="M28" s="135" t="str">
        <f t="shared" si="8"/>
        <v>-</v>
      </c>
      <c r="N28" s="7">
        <f t="shared" si="7"/>
        <v>0</v>
      </c>
    </row>
    <row r="29" spans="1:21" x14ac:dyDescent="0.25">
      <c r="A29" s="1" t="str">
        <f>'Look Up Table - The Heart'!H29</f>
        <v xml:space="preserve">, </v>
      </c>
      <c r="B29" s="1">
        <f>SUMIFS('Operator Productivity Data'!$F:$F,'Operator Productivity Data'!$H:$H,'C - Company Company Dummy'!$A$1,'Operator Productivity Data'!$I:$I,'C - Company Company Dummy'!$A29)</f>
        <v>0</v>
      </c>
      <c r="C29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Dummy'!$A29)</f>
        <v>0</v>
      </c>
      <c r="D29" s="18">
        <f>SUMIFS('Operator Hours Tasks Data (ADP)'!$I:$I,'Operator Hours Tasks Data (ADP)'!$M:$M,'E - Company Dummy'!$A29,'Operator Hours Tasks Data (ADP)'!$L:$L,'Look Up Table - The Heart'!$O$3,'Operator Hours Tasks Data (ADP)'!$K:$K,'Look Up Table - The Heart'!$K$5,'Operator Hours Tasks Data (ADP)'!$J:$J,"Overtime")</f>
        <v>0</v>
      </c>
      <c r="E29" s="18" t="str">
        <f t="shared" si="0"/>
        <v>-</v>
      </c>
      <c r="F29" s="18">
        <f>'Look Up Table - The Heart'!$X$4</f>
        <v>600</v>
      </c>
      <c r="G29" s="11" t="str">
        <f t="shared" si="1"/>
        <v>-</v>
      </c>
      <c r="H29" s="96" t="str">
        <f t="shared" si="2"/>
        <v>-</v>
      </c>
      <c r="I29" s="92" t="str">
        <f t="shared" si="3"/>
        <v>-</v>
      </c>
      <c r="J29" s="93" t="str">
        <f t="shared" si="4"/>
        <v>-</v>
      </c>
      <c r="K29" s="94" t="str">
        <f t="shared" si="5"/>
        <v>-</v>
      </c>
      <c r="L29" s="95" t="str">
        <f t="shared" si="6"/>
        <v>-</v>
      </c>
      <c r="M29" s="135" t="str">
        <f t="shared" si="8"/>
        <v>-</v>
      </c>
      <c r="N29" s="7">
        <f t="shared" si="7"/>
        <v>0</v>
      </c>
    </row>
    <row r="30" spans="1:21" x14ac:dyDescent="0.25">
      <c r="A30" s="1" t="str">
        <f>'Look Up Table - The Heart'!H30</f>
        <v xml:space="preserve">, </v>
      </c>
      <c r="B30" s="1">
        <f>SUMIFS('Operator Productivity Data'!$F:$F,'Operator Productivity Data'!$H:$H,'C - Company Company Dummy'!$A$1,'Operator Productivity Data'!$I:$I,'C - Company Company Dummy'!$A30)</f>
        <v>0</v>
      </c>
      <c r="C30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Dummy'!$A30)</f>
        <v>0</v>
      </c>
      <c r="D30" s="18">
        <f>SUMIFS('Operator Hours Tasks Data (ADP)'!$I:$I,'Operator Hours Tasks Data (ADP)'!$M:$M,'E - Company Dummy'!$A30,'Operator Hours Tasks Data (ADP)'!$L:$L,'Look Up Table - The Heart'!$O$3,'Operator Hours Tasks Data (ADP)'!$K:$K,'Look Up Table - The Heart'!$K$5,'Operator Hours Tasks Data (ADP)'!$J:$J,"Overtime")</f>
        <v>0</v>
      </c>
      <c r="E30" s="18" t="str">
        <f t="shared" si="0"/>
        <v>-</v>
      </c>
      <c r="F30" s="18">
        <f>'Look Up Table - The Heart'!$X$4</f>
        <v>600</v>
      </c>
      <c r="G30" s="11" t="str">
        <f t="shared" si="1"/>
        <v>-</v>
      </c>
      <c r="H30" s="96" t="str">
        <f t="shared" si="2"/>
        <v>-</v>
      </c>
      <c r="I30" s="92" t="str">
        <f t="shared" si="3"/>
        <v>-</v>
      </c>
      <c r="J30" s="93" t="str">
        <f t="shared" si="4"/>
        <v>-</v>
      </c>
      <c r="K30" s="94" t="str">
        <f t="shared" si="5"/>
        <v>-</v>
      </c>
      <c r="L30" s="95" t="str">
        <f t="shared" si="6"/>
        <v>-</v>
      </c>
      <c r="M30" s="135" t="str">
        <f t="shared" si="8"/>
        <v>-</v>
      </c>
      <c r="N30" s="7">
        <f t="shared" si="7"/>
        <v>0</v>
      </c>
    </row>
    <row r="31" spans="1:21" x14ac:dyDescent="0.25">
      <c r="A31" s="1" t="str">
        <f>'Look Up Table - The Heart'!H31</f>
        <v xml:space="preserve">, </v>
      </c>
      <c r="B31" s="1">
        <f>SUMIFS('Operator Productivity Data'!$F:$F,'Operator Productivity Data'!$H:$H,'C - Company Company Dummy'!$A$1,'Operator Productivity Data'!$I:$I,'C - Company Company Dummy'!$A31)</f>
        <v>0</v>
      </c>
      <c r="C31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Dummy'!$A31)</f>
        <v>0</v>
      </c>
      <c r="D31" s="18">
        <f>SUMIFS('Operator Hours Tasks Data (ADP)'!$I:$I,'Operator Hours Tasks Data (ADP)'!$M:$M,'E - Company Dummy'!$A31,'Operator Hours Tasks Data (ADP)'!$L:$L,'Look Up Table - The Heart'!$O$3,'Operator Hours Tasks Data (ADP)'!$K:$K,'Look Up Table - The Heart'!$K$5,'Operator Hours Tasks Data (ADP)'!$J:$J,"Overtime")</f>
        <v>0</v>
      </c>
      <c r="E31" s="18" t="str">
        <f t="shared" si="0"/>
        <v>-</v>
      </c>
      <c r="F31" s="18">
        <f>'Look Up Table - The Heart'!$X$4</f>
        <v>600</v>
      </c>
      <c r="G31" s="11" t="str">
        <f t="shared" si="1"/>
        <v>-</v>
      </c>
      <c r="H31" s="96" t="str">
        <f t="shared" si="2"/>
        <v>-</v>
      </c>
      <c r="I31" s="92" t="str">
        <f t="shared" si="3"/>
        <v>-</v>
      </c>
      <c r="J31" s="93" t="str">
        <f t="shared" si="4"/>
        <v>-</v>
      </c>
      <c r="K31" s="94" t="str">
        <f t="shared" si="5"/>
        <v>-</v>
      </c>
      <c r="L31" s="95" t="str">
        <f t="shared" si="6"/>
        <v>-</v>
      </c>
      <c r="M31" s="135" t="str">
        <f t="shared" si="8"/>
        <v>-</v>
      </c>
      <c r="N31" s="7">
        <f t="shared" si="7"/>
        <v>0</v>
      </c>
    </row>
    <row r="32" spans="1:21" x14ac:dyDescent="0.25">
      <c r="A32" s="1" t="str">
        <f>'Look Up Table - The Heart'!H32</f>
        <v xml:space="preserve">, </v>
      </c>
      <c r="B32" s="1">
        <f>SUMIFS('Operator Productivity Data'!$F:$F,'Operator Productivity Data'!$H:$H,'C - Company Company Dummy'!$A$1,'Operator Productivity Data'!$I:$I,'C - Company Company Dummy'!$A32)</f>
        <v>0</v>
      </c>
      <c r="C32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Dummy'!$A32)</f>
        <v>0</v>
      </c>
      <c r="D32" s="18">
        <f>SUMIFS('Operator Hours Tasks Data (ADP)'!$I:$I,'Operator Hours Tasks Data (ADP)'!$M:$M,'E - Company Dummy'!$A32,'Operator Hours Tasks Data (ADP)'!$L:$L,'Look Up Table - The Heart'!$O$3,'Operator Hours Tasks Data (ADP)'!$K:$K,'Look Up Table - The Heart'!$K$5,'Operator Hours Tasks Data (ADP)'!$J:$J,"Overtime")</f>
        <v>0</v>
      </c>
      <c r="E32" s="18" t="str">
        <f t="shared" si="0"/>
        <v>-</v>
      </c>
      <c r="F32" s="18">
        <f>'Look Up Table - The Heart'!$X$4</f>
        <v>600</v>
      </c>
      <c r="G32" s="11" t="str">
        <f t="shared" si="1"/>
        <v>-</v>
      </c>
      <c r="H32" s="96" t="str">
        <f t="shared" si="2"/>
        <v>-</v>
      </c>
      <c r="I32" s="92" t="str">
        <f t="shared" si="3"/>
        <v>-</v>
      </c>
      <c r="J32" s="93" t="str">
        <f t="shared" si="4"/>
        <v>-</v>
      </c>
      <c r="K32" s="94" t="str">
        <f t="shared" si="5"/>
        <v>-</v>
      </c>
      <c r="L32" s="95" t="str">
        <f t="shared" si="6"/>
        <v>-</v>
      </c>
      <c r="M32" s="135" t="str">
        <f t="shared" si="8"/>
        <v>-</v>
      </c>
      <c r="N32" s="7">
        <f t="shared" si="7"/>
        <v>0</v>
      </c>
    </row>
    <row r="33" spans="1:14" x14ac:dyDescent="0.25">
      <c r="A33" s="1" t="str">
        <f>'Look Up Table - The Heart'!H33</f>
        <v xml:space="preserve">, </v>
      </c>
      <c r="B33" s="1">
        <f>SUMIFS('Operator Productivity Data'!$F:$F,'Operator Productivity Data'!$H:$H,'C - Company Company Dummy'!$A$1,'Operator Productivity Data'!$I:$I,'C - Company Company Dummy'!$A33)</f>
        <v>0</v>
      </c>
      <c r="C33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Dummy'!$A33)</f>
        <v>0</v>
      </c>
      <c r="D33" s="18">
        <f>SUMIFS('Operator Hours Tasks Data (ADP)'!$I:$I,'Operator Hours Tasks Data (ADP)'!$M:$M,'E - Company Dummy'!$A33,'Operator Hours Tasks Data (ADP)'!$L:$L,'Look Up Table - The Heart'!$O$3,'Operator Hours Tasks Data (ADP)'!$K:$K,'Look Up Table - The Heart'!$K$5,'Operator Hours Tasks Data (ADP)'!$J:$J,"Overtime")</f>
        <v>0</v>
      </c>
      <c r="E33" s="18" t="str">
        <f t="shared" si="0"/>
        <v>-</v>
      </c>
      <c r="F33" s="18">
        <f>'Look Up Table - The Heart'!$X$4</f>
        <v>600</v>
      </c>
      <c r="G33" s="11" t="str">
        <f t="shared" si="1"/>
        <v>-</v>
      </c>
      <c r="H33" s="96" t="str">
        <f t="shared" si="2"/>
        <v>-</v>
      </c>
      <c r="I33" s="92" t="str">
        <f t="shared" si="3"/>
        <v>-</v>
      </c>
      <c r="J33" s="93" t="str">
        <f t="shared" si="4"/>
        <v>-</v>
      </c>
      <c r="K33" s="94" t="str">
        <f t="shared" si="5"/>
        <v>-</v>
      </c>
      <c r="L33" s="95" t="str">
        <f t="shared" si="6"/>
        <v>-</v>
      </c>
      <c r="M33" s="135" t="str">
        <f t="shared" si="8"/>
        <v>-</v>
      </c>
      <c r="N33" s="7">
        <f t="shared" si="7"/>
        <v>0</v>
      </c>
    </row>
    <row r="34" spans="1:14" x14ac:dyDescent="0.25">
      <c r="A34" s="1" t="str">
        <f>'Look Up Table - The Heart'!H34</f>
        <v xml:space="preserve">, </v>
      </c>
      <c r="B34" s="1">
        <f>SUMIFS('Operator Productivity Data'!$F:$F,'Operator Productivity Data'!$H:$H,'C - Company Company Dummy'!$A$1,'Operator Productivity Data'!$I:$I,'C - Company Company Dummy'!$A34)</f>
        <v>0</v>
      </c>
      <c r="C34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Dummy'!$A34)</f>
        <v>0</v>
      </c>
      <c r="D34" s="18">
        <f>SUMIFS('Operator Hours Tasks Data (ADP)'!$I:$I,'Operator Hours Tasks Data (ADP)'!$M:$M,'E - Company Dummy'!$A34,'Operator Hours Tasks Data (ADP)'!$L:$L,'Look Up Table - The Heart'!$O$3,'Operator Hours Tasks Data (ADP)'!$K:$K,'Look Up Table - The Heart'!$K$5,'Operator Hours Tasks Data (ADP)'!$J:$J,"Overtime")</f>
        <v>0</v>
      </c>
      <c r="E34" s="18" t="str">
        <f t="shared" si="0"/>
        <v>-</v>
      </c>
      <c r="F34" s="18">
        <f>'Look Up Table - The Heart'!$X$4</f>
        <v>600</v>
      </c>
      <c r="G34" s="11" t="str">
        <f t="shared" si="1"/>
        <v>-</v>
      </c>
      <c r="H34" s="96" t="str">
        <f t="shared" si="2"/>
        <v>-</v>
      </c>
      <c r="I34" s="92" t="str">
        <f t="shared" si="3"/>
        <v>-</v>
      </c>
      <c r="J34" s="93" t="str">
        <f t="shared" si="4"/>
        <v>-</v>
      </c>
      <c r="K34" s="94" t="str">
        <f t="shared" si="5"/>
        <v>-</v>
      </c>
      <c r="L34" s="95" t="str">
        <f t="shared" si="6"/>
        <v>-</v>
      </c>
      <c r="M34" s="135" t="str">
        <f t="shared" si="8"/>
        <v>-</v>
      </c>
      <c r="N34" s="7">
        <f t="shared" si="7"/>
        <v>0</v>
      </c>
    </row>
    <row r="35" spans="1:14" x14ac:dyDescent="0.25">
      <c r="A35" s="1" t="str">
        <f>'Look Up Table - The Heart'!H35</f>
        <v xml:space="preserve">, </v>
      </c>
      <c r="B35" s="1">
        <f>SUMIFS('Operator Productivity Data'!$F:$F,'Operator Productivity Data'!$H:$H,'C - Company Company Dummy'!$A$1,'Operator Productivity Data'!$I:$I,'C - Company Company Dummy'!$A35)</f>
        <v>0</v>
      </c>
      <c r="C35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Dummy'!$A35)</f>
        <v>0</v>
      </c>
      <c r="D35" s="18">
        <f>SUMIFS('Operator Hours Tasks Data (ADP)'!$I:$I,'Operator Hours Tasks Data (ADP)'!$M:$M,'E - Company Dummy'!$A35,'Operator Hours Tasks Data (ADP)'!$L:$L,'Look Up Table - The Heart'!$O$3,'Operator Hours Tasks Data (ADP)'!$K:$K,'Look Up Table - The Heart'!$K$5,'Operator Hours Tasks Data (ADP)'!$J:$J,"Overtime")</f>
        <v>0</v>
      </c>
      <c r="E35" s="18" t="str">
        <f t="shared" si="0"/>
        <v>-</v>
      </c>
      <c r="F35" s="18">
        <f>'Look Up Table - The Heart'!$X$4</f>
        <v>600</v>
      </c>
      <c r="G35" s="11" t="str">
        <f t="shared" si="1"/>
        <v>-</v>
      </c>
      <c r="H35" s="96" t="str">
        <f t="shared" si="2"/>
        <v>-</v>
      </c>
      <c r="I35" s="92" t="str">
        <f t="shared" si="3"/>
        <v>-</v>
      </c>
      <c r="J35" s="93" t="str">
        <f t="shared" si="4"/>
        <v>-</v>
      </c>
      <c r="K35" s="94" t="str">
        <f t="shared" si="5"/>
        <v>-</v>
      </c>
      <c r="L35" s="95" t="str">
        <f t="shared" si="6"/>
        <v>-</v>
      </c>
      <c r="M35" s="135" t="str">
        <f t="shared" si="8"/>
        <v>-</v>
      </c>
      <c r="N35" s="7">
        <f t="shared" si="7"/>
        <v>0</v>
      </c>
    </row>
    <row r="36" spans="1:14" x14ac:dyDescent="0.25">
      <c r="A36" s="1" t="str">
        <f>'Look Up Table - The Heart'!H36</f>
        <v xml:space="preserve">, </v>
      </c>
      <c r="B36" s="1">
        <f>SUMIFS('Operator Productivity Data'!$F:$F,'Operator Productivity Data'!$H:$H,'C - Company Company Dummy'!$A$1,'Operator Productivity Data'!$I:$I,'C - Company Company Dummy'!$A36)</f>
        <v>0</v>
      </c>
      <c r="C36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Dummy'!$A36)</f>
        <v>0</v>
      </c>
      <c r="D36" s="18">
        <f>SUMIFS('Operator Hours Tasks Data (ADP)'!$I:$I,'Operator Hours Tasks Data (ADP)'!$M:$M,'E - Company Dummy'!$A36,'Operator Hours Tasks Data (ADP)'!$L:$L,'Look Up Table - The Heart'!$O$3,'Operator Hours Tasks Data (ADP)'!$K:$K,'Look Up Table - The Heart'!$K$5,'Operator Hours Tasks Data (ADP)'!$J:$J,"Overtime")</f>
        <v>0</v>
      </c>
      <c r="E36" s="18" t="str">
        <f t="shared" si="0"/>
        <v>-</v>
      </c>
      <c r="F36" s="18">
        <f>'Look Up Table - The Heart'!$X$4</f>
        <v>600</v>
      </c>
      <c r="G36" s="11" t="str">
        <f t="shared" si="1"/>
        <v>-</v>
      </c>
      <c r="H36" s="96" t="str">
        <f t="shared" si="2"/>
        <v>-</v>
      </c>
      <c r="I36" s="92" t="str">
        <f t="shared" si="3"/>
        <v>-</v>
      </c>
      <c r="J36" s="93" t="str">
        <f t="shared" si="4"/>
        <v>-</v>
      </c>
      <c r="K36" s="94" t="str">
        <f t="shared" si="5"/>
        <v>-</v>
      </c>
      <c r="L36" s="95" t="str">
        <f t="shared" si="6"/>
        <v>-</v>
      </c>
      <c r="M36" s="135" t="str">
        <f t="shared" si="8"/>
        <v>-</v>
      </c>
      <c r="N36" s="7">
        <f t="shared" si="7"/>
        <v>0</v>
      </c>
    </row>
    <row r="37" spans="1:14" x14ac:dyDescent="0.25">
      <c r="A37" s="1" t="str">
        <f>'Look Up Table - The Heart'!H37</f>
        <v xml:space="preserve">, </v>
      </c>
      <c r="B37" s="1">
        <f>SUMIFS('Operator Productivity Data'!$F:$F,'Operator Productivity Data'!$H:$H,'C - Company Company Dummy'!$A$1,'Operator Productivity Data'!$I:$I,'C - Company Company Dummy'!$A37)</f>
        <v>0</v>
      </c>
      <c r="C37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Dummy'!$A37)</f>
        <v>0</v>
      </c>
      <c r="D37" s="18">
        <f>SUMIFS('Operator Hours Tasks Data (ADP)'!$I:$I,'Operator Hours Tasks Data (ADP)'!$M:$M,'E - Company Dummy'!$A37,'Operator Hours Tasks Data (ADP)'!$L:$L,'Look Up Table - The Heart'!$O$3,'Operator Hours Tasks Data (ADP)'!$K:$K,'Look Up Table - The Heart'!$K$5,'Operator Hours Tasks Data (ADP)'!$J:$J,"Overtime")</f>
        <v>0</v>
      </c>
      <c r="E37" s="18" t="str">
        <f t="shared" si="0"/>
        <v>-</v>
      </c>
      <c r="F37" s="18">
        <f>'Look Up Table - The Heart'!$X$4</f>
        <v>600</v>
      </c>
      <c r="G37" s="11" t="str">
        <f t="shared" si="1"/>
        <v>-</v>
      </c>
      <c r="H37" s="96" t="str">
        <f t="shared" si="2"/>
        <v>-</v>
      </c>
      <c r="I37" s="92" t="str">
        <f t="shared" si="3"/>
        <v>-</v>
      </c>
      <c r="J37" s="93" t="str">
        <f t="shared" si="4"/>
        <v>-</v>
      </c>
      <c r="K37" s="94" t="str">
        <f t="shared" si="5"/>
        <v>-</v>
      </c>
      <c r="L37" s="95" t="str">
        <f t="shared" si="6"/>
        <v>-</v>
      </c>
      <c r="M37" s="135" t="str">
        <f t="shared" si="8"/>
        <v>-</v>
      </c>
      <c r="N37" s="7">
        <f t="shared" si="7"/>
        <v>0</v>
      </c>
    </row>
    <row r="38" spans="1:14" x14ac:dyDescent="0.25">
      <c r="A38" s="1" t="str">
        <f>'Look Up Table - The Heart'!H38</f>
        <v xml:space="preserve">, </v>
      </c>
      <c r="B38" s="1">
        <f>SUMIFS('Operator Productivity Data'!$F:$F,'Operator Productivity Data'!$H:$H,'C - Company Company Dummy'!$A$1,'Operator Productivity Data'!$I:$I,'C - Company Company Dummy'!$A38)</f>
        <v>0</v>
      </c>
      <c r="C38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Dummy'!$A38)</f>
        <v>0</v>
      </c>
      <c r="D38" s="18">
        <f>SUMIFS('Operator Hours Tasks Data (ADP)'!$I:$I,'Operator Hours Tasks Data (ADP)'!$M:$M,'E - Company Dummy'!$A38,'Operator Hours Tasks Data (ADP)'!$L:$L,'Look Up Table - The Heart'!$O$3,'Operator Hours Tasks Data (ADP)'!$K:$K,'Look Up Table - The Heart'!$K$5,'Operator Hours Tasks Data (ADP)'!$J:$J,"Overtime")</f>
        <v>0</v>
      </c>
      <c r="E38" s="18" t="str">
        <f t="shared" si="0"/>
        <v>-</v>
      </c>
      <c r="F38" s="18">
        <f>'Look Up Table - The Heart'!$X$4</f>
        <v>600</v>
      </c>
      <c r="G38" s="11" t="str">
        <f t="shared" si="1"/>
        <v>-</v>
      </c>
      <c r="H38" s="96" t="str">
        <f t="shared" si="2"/>
        <v>-</v>
      </c>
      <c r="I38" s="92" t="str">
        <f t="shared" si="3"/>
        <v>-</v>
      </c>
      <c r="J38" s="93" t="str">
        <f t="shared" si="4"/>
        <v>-</v>
      </c>
      <c r="K38" s="94" t="str">
        <f t="shared" si="5"/>
        <v>-</v>
      </c>
      <c r="L38" s="95" t="str">
        <f t="shared" si="6"/>
        <v>-</v>
      </c>
      <c r="M38" s="135" t="str">
        <f t="shared" si="8"/>
        <v>-</v>
      </c>
      <c r="N38" s="7">
        <f t="shared" si="7"/>
        <v>0</v>
      </c>
    </row>
    <row r="39" spans="1:14" x14ac:dyDescent="0.25">
      <c r="A39" s="1" t="str">
        <f>'Look Up Table - The Heart'!H39</f>
        <v xml:space="preserve">, </v>
      </c>
      <c r="B39" s="1">
        <f>SUMIFS('Operator Productivity Data'!$F:$F,'Operator Productivity Data'!$H:$H,'C - Company Company Dummy'!$A$1,'Operator Productivity Data'!$I:$I,'C - Company Company Dummy'!$A39)</f>
        <v>0</v>
      </c>
      <c r="C39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Dummy'!$A39)</f>
        <v>0</v>
      </c>
      <c r="D39" s="18">
        <f>SUMIFS('Operator Hours Tasks Data (ADP)'!$I:$I,'Operator Hours Tasks Data (ADP)'!$M:$M,'E - Company Dummy'!$A39,'Operator Hours Tasks Data (ADP)'!$L:$L,'Look Up Table - The Heart'!$O$3,'Operator Hours Tasks Data (ADP)'!$K:$K,'Look Up Table - The Heart'!$K$5,'Operator Hours Tasks Data (ADP)'!$J:$J,"Overtime")</f>
        <v>0</v>
      </c>
      <c r="E39" s="18" t="str">
        <f t="shared" si="0"/>
        <v>-</v>
      </c>
      <c r="F39" s="18">
        <f>'Look Up Table - The Heart'!$X$4</f>
        <v>600</v>
      </c>
      <c r="G39" s="11" t="str">
        <f t="shared" si="1"/>
        <v>-</v>
      </c>
      <c r="H39" s="96" t="str">
        <f t="shared" si="2"/>
        <v>-</v>
      </c>
      <c r="I39" s="92" t="str">
        <f t="shared" si="3"/>
        <v>-</v>
      </c>
      <c r="J39" s="93" t="str">
        <f t="shared" si="4"/>
        <v>-</v>
      </c>
      <c r="K39" s="94" t="str">
        <f t="shared" si="5"/>
        <v>-</v>
      </c>
      <c r="L39" s="95" t="str">
        <f t="shared" si="6"/>
        <v>-</v>
      </c>
      <c r="M39" s="135" t="str">
        <f t="shared" si="8"/>
        <v>-</v>
      </c>
      <c r="N39" s="7">
        <f t="shared" si="7"/>
        <v>0</v>
      </c>
    </row>
    <row r="40" spans="1:14" ht="15.75" thickBot="1" x14ac:dyDescent="0.3">
      <c r="A40" s="97"/>
      <c r="B40" s="97">
        <f>SUMIFS('Operator Productivity Data'!$F:$F,'Operator Productivity Data'!$H:$H,'C - Company Company Dummy'!$A$1,'Operator Productivity Data'!$I:$I,'C - Company Company Dummy'!$A40)</f>
        <v>0</v>
      </c>
      <c r="C40" s="98">
        <f>SUMIFS('Operator Hours Tasks Data (ADP)'!$I:$I,'Operator Hours Tasks Data (ADP)'!$K:$K,'Look Up Table - The Heart'!$K$5,'Operator Hours Tasks Data (ADP)'!$L:$L,'Look Up Table - The Heart'!$O$3,'Operator Hours Tasks Data (ADP)'!$M:$M,'C - Company Company Dummy'!$A40)</f>
        <v>0</v>
      </c>
      <c r="D40" s="18">
        <f>SUMIFS('Operator Hours Tasks Data (ADP)'!$I:$I,'Operator Hours Tasks Data (ADP)'!$M:$M,'E - Company Dummy'!$A40,'Operator Hours Tasks Data (ADP)'!$L:$L,'Look Up Table - The Heart'!$O$3,'Operator Hours Tasks Data (ADP)'!$K:$K,'Look Up Table - The Heart'!$K$5,'Operator Hours Tasks Data (ADP)'!$J:$J,"Overtime")</f>
        <v>0</v>
      </c>
      <c r="E40" s="98" t="str">
        <f t="shared" si="0"/>
        <v>-</v>
      </c>
      <c r="F40" s="98">
        <f>'Look Up Table - The Heart'!$X$4</f>
        <v>600</v>
      </c>
      <c r="G40" s="99" t="str">
        <f t="shared" si="1"/>
        <v>-</v>
      </c>
      <c r="H40" s="100" t="str">
        <f t="shared" si="2"/>
        <v>-</v>
      </c>
      <c r="I40" s="101" t="str">
        <f t="shared" si="3"/>
        <v>-</v>
      </c>
      <c r="J40" s="102" t="str">
        <f t="shared" si="4"/>
        <v>-</v>
      </c>
      <c r="K40" s="103" t="str">
        <f t="shared" si="5"/>
        <v>-</v>
      </c>
      <c r="L40" s="104" t="str">
        <f t="shared" si="6"/>
        <v>-</v>
      </c>
      <c r="M40" s="135" t="str">
        <f t="shared" si="8"/>
        <v>-</v>
      </c>
      <c r="N40" s="105">
        <f t="shared" si="7"/>
        <v>0</v>
      </c>
    </row>
    <row r="41" spans="1:14" x14ac:dyDescent="0.25">
      <c r="A41" s="28" t="str">
        <f>'Look Up Table - The Heart'!H41</f>
        <v xml:space="preserve">, </v>
      </c>
      <c r="B41" s="29">
        <f>SUMIFS('Operator Productivity Data'!$F:$F,'Operator Productivity Data'!$H:$H,'C - Company Company Dummy'!$A$1,'Operator Productivity Data'!$I:$I,'C - Company Company Dummy'!$A41)</f>
        <v>0</v>
      </c>
      <c r="C41" s="106">
        <f>SUMIFS('Operator Hours Tasks Data (ADP)'!$I:$I,'Operator Hours Tasks Data (ADP)'!$K:$K,'Look Up Table - The Heart'!$K$5,'Operator Hours Tasks Data (ADP)'!$L:$L,'Look Up Table - The Heart'!$O$3,'Operator Hours Tasks Data (ADP)'!$M:$M,'C - Company Company Dummy'!$A41)</f>
        <v>0</v>
      </c>
      <c r="D41" s="18">
        <f>SUMIFS('Operator Hours Tasks Data (ADP)'!$I:$I,'Operator Hours Tasks Data (ADP)'!$M:$M,'E - Company Dummy'!$A41,'Operator Hours Tasks Data (ADP)'!$L:$L,'Look Up Table - The Heart'!$O$3,'Operator Hours Tasks Data (ADP)'!$K:$K,'Look Up Table - The Heart'!$K$5,'Operator Hours Tasks Data (ADP)'!$J:$J,"Overtime")</f>
        <v>0</v>
      </c>
      <c r="E41" s="106" t="str">
        <f t="shared" si="0"/>
        <v>-</v>
      </c>
      <c r="F41" s="106">
        <f>'Look Up Table - The Heart'!$X$4</f>
        <v>600</v>
      </c>
      <c r="G41" s="107" t="str">
        <f t="shared" si="1"/>
        <v>-</v>
      </c>
      <c r="H41" s="108" t="str">
        <f t="shared" si="2"/>
        <v>-</v>
      </c>
      <c r="I41" s="109" t="str">
        <f t="shared" si="3"/>
        <v>-</v>
      </c>
      <c r="J41" s="110" t="str">
        <f t="shared" si="4"/>
        <v>-</v>
      </c>
      <c r="K41" s="111" t="str">
        <f t="shared" si="5"/>
        <v>-</v>
      </c>
      <c r="L41" s="112" t="str">
        <f t="shared" si="6"/>
        <v>-</v>
      </c>
      <c r="M41" s="135" t="str">
        <f t="shared" si="8"/>
        <v>-</v>
      </c>
      <c r="N41" s="113">
        <f t="shared" si="7"/>
        <v>0</v>
      </c>
    </row>
    <row r="42" spans="1:14" x14ac:dyDescent="0.25">
      <c r="A42" s="31" t="str">
        <f>'Look Up Table - The Heart'!H42</f>
        <v xml:space="preserve">, </v>
      </c>
      <c r="B42" s="1">
        <f>SUMIFS('Operator Productivity Data'!$F:$F,'Operator Productivity Data'!$H:$H,'C - Company Company Dummy'!$A$1,'Operator Productivity Data'!$I:$I,'C - Company Company Dummy'!$A42)</f>
        <v>0</v>
      </c>
      <c r="C42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Dummy'!$A42)</f>
        <v>0</v>
      </c>
      <c r="D42" s="18">
        <f>SUMIFS('Operator Hours Tasks Data (ADP)'!$I:$I,'Operator Hours Tasks Data (ADP)'!$M:$M,'E - Company Dummy'!$A42,'Operator Hours Tasks Data (ADP)'!$L:$L,'Look Up Table - The Heart'!$O$3,'Operator Hours Tasks Data (ADP)'!$K:$K,'Look Up Table - The Heart'!$K$5,'Operator Hours Tasks Data (ADP)'!$J:$J,"Overtime")</f>
        <v>0</v>
      </c>
      <c r="E42" s="18" t="str">
        <f t="shared" si="0"/>
        <v>-</v>
      </c>
      <c r="F42" s="18">
        <f>'Look Up Table - The Heart'!$X$4</f>
        <v>600</v>
      </c>
      <c r="G42" s="11" t="str">
        <f t="shared" si="1"/>
        <v>-</v>
      </c>
      <c r="H42" s="96" t="str">
        <f t="shared" si="2"/>
        <v>-</v>
      </c>
      <c r="I42" s="92" t="str">
        <f t="shared" si="3"/>
        <v>-</v>
      </c>
      <c r="J42" s="93" t="str">
        <f t="shared" si="4"/>
        <v>-</v>
      </c>
      <c r="K42" s="94" t="str">
        <f t="shared" si="5"/>
        <v>-</v>
      </c>
      <c r="L42" s="95" t="str">
        <f t="shared" si="6"/>
        <v>-</v>
      </c>
      <c r="M42" s="135" t="str">
        <f t="shared" si="8"/>
        <v>-</v>
      </c>
      <c r="N42" s="114">
        <f t="shared" si="7"/>
        <v>0</v>
      </c>
    </row>
    <row r="43" spans="1:14" x14ac:dyDescent="0.25">
      <c r="A43" s="31" t="str">
        <f>'Look Up Table - The Heart'!H43</f>
        <v xml:space="preserve">, </v>
      </c>
      <c r="B43" s="1">
        <f>SUMIFS('Operator Productivity Data'!$F:$F,'Operator Productivity Data'!$H:$H,'C - Company Company Dummy'!$A$1,'Operator Productivity Data'!$I:$I,'C - Company Company Dummy'!$A43)</f>
        <v>0</v>
      </c>
      <c r="C43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Dummy'!$A43)</f>
        <v>0</v>
      </c>
      <c r="D43" s="18">
        <f>SUMIFS('Operator Hours Tasks Data (ADP)'!$I:$I,'Operator Hours Tasks Data (ADP)'!$M:$M,'E - Company Dummy'!$A43,'Operator Hours Tasks Data (ADP)'!$L:$L,'Look Up Table - The Heart'!$O$3,'Operator Hours Tasks Data (ADP)'!$K:$K,'Look Up Table - The Heart'!$K$5,'Operator Hours Tasks Data (ADP)'!$J:$J,"Overtime")</f>
        <v>0</v>
      </c>
      <c r="E43" s="18" t="str">
        <f t="shared" si="0"/>
        <v>-</v>
      </c>
      <c r="F43" s="18">
        <f>'Look Up Table - The Heart'!$X$4</f>
        <v>600</v>
      </c>
      <c r="G43" s="11" t="str">
        <f t="shared" si="1"/>
        <v>-</v>
      </c>
      <c r="H43" s="96" t="str">
        <f t="shared" si="2"/>
        <v>-</v>
      </c>
      <c r="I43" s="92" t="str">
        <f t="shared" si="3"/>
        <v>-</v>
      </c>
      <c r="J43" s="93" t="str">
        <f t="shared" si="4"/>
        <v>-</v>
      </c>
      <c r="K43" s="94" t="str">
        <f t="shared" si="5"/>
        <v>-</v>
      </c>
      <c r="L43" s="95" t="str">
        <f t="shared" si="6"/>
        <v>-</v>
      </c>
      <c r="M43" s="135" t="str">
        <f t="shared" si="8"/>
        <v>-</v>
      </c>
      <c r="N43" s="114">
        <f t="shared" si="7"/>
        <v>0</v>
      </c>
    </row>
    <row r="44" spans="1:14" x14ac:dyDescent="0.25">
      <c r="A44" s="31" t="str">
        <f>'Look Up Table - The Heart'!H44</f>
        <v xml:space="preserve">, </v>
      </c>
      <c r="B44" s="1">
        <f>SUMIFS('Operator Productivity Data'!$F:$F,'Operator Productivity Data'!$H:$H,'C - Company Company Dummy'!$A$1,'Operator Productivity Data'!$I:$I,'C - Company Company Dummy'!$A44)</f>
        <v>0</v>
      </c>
      <c r="C44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Dummy'!$A44)</f>
        <v>0</v>
      </c>
      <c r="D44" s="18">
        <f>SUMIFS('Operator Hours Tasks Data (ADP)'!$I:$I,'Operator Hours Tasks Data (ADP)'!$M:$M,'E - Company Dummy'!$A44,'Operator Hours Tasks Data (ADP)'!$L:$L,'Look Up Table - The Heart'!$O$3,'Operator Hours Tasks Data (ADP)'!$K:$K,'Look Up Table - The Heart'!$K$5,'Operator Hours Tasks Data (ADP)'!$J:$J,"Overtime")</f>
        <v>0</v>
      </c>
      <c r="E44" s="18" t="str">
        <f t="shared" si="0"/>
        <v>-</v>
      </c>
      <c r="F44" s="18">
        <f>'Look Up Table - The Heart'!$X$4</f>
        <v>600</v>
      </c>
      <c r="G44" s="11" t="str">
        <f t="shared" si="1"/>
        <v>-</v>
      </c>
      <c r="H44" s="96" t="str">
        <f t="shared" si="2"/>
        <v>-</v>
      </c>
      <c r="I44" s="92" t="str">
        <f t="shared" si="3"/>
        <v>-</v>
      </c>
      <c r="J44" s="93" t="str">
        <f t="shared" si="4"/>
        <v>-</v>
      </c>
      <c r="K44" s="94" t="str">
        <f t="shared" si="5"/>
        <v>-</v>
      </c>
      <c r="L44" s="95" t="str">
        <f t="shared" si="6"/>
        <v>-</v>
      </c>
      <c r="M44" s="135" t="str">
        <f t="shared" si="8"/>
        <v>-</v>
      </c>
      <c r="N44" s="114">
        <f t="shared" si="7"/>
        <v>0</v>
      </c>
    </row>
    <row r="45" spans="1:14" x14ac:dyDescent="0.25">
      <c r="A45" s="31" t="str">
        <f>'Look Up Table - The Heart'!H45</f>
        <v xml:space="preserve">, </v>
      </c>
      <c r="B45" s="1">
        <f>SUMIFS('Operator Productivity Data'!$F:$F,'Operator Productivity Data'!$H:$H,'C - Company Company Dummy'!$A$1,'Operator Productivity Data'!$I:$I,'C - Company Company Dummy'!$A45)</f>
        <v>0</v>
      </c>
      <c r="C45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Dummy'!$A45)</f>
        <v>0</v>
      </c>
      <c r="D45" s="18">
        <f>SUMIFS('Operator Hours Tasks Data (ADP)'!$I:$I,'Operator Hours Tasks Data (ADP)'!$M:$M,'E - Company Dummy'!$A45,'Operator Hours Tasks Data (ADP)'!$L:$L,'Look Up Table - The Heart'!$O$3,'Operator Hours Tasks Data (ADP)'!$K:$K,'Look Up Table - The Heart'!$K$5,'Operator Hours Tasks Data (ADP)'!$J:$J,"Overtime")</f>
        <v>0</v>
      </c>
      <c r="E45" s="18" t="str">
        <f t="shared" si="0"/>
        <v>-</v>
      </c>
      <c r="F45" s="18">
        <f>'Look Up Table - The Heart'!$X$4</f>
        <v>600</v>
      </c>
      <c r="G45" s="11" t="str">
        <f t="shared" si="1"/>
        <v>-</v>
      </c>
      <c r="H45" s="96" t="str">
        <f t="shared" si="2"/>
        <v>-</v>
      </c>
      <c r="I45" s="92" t="str">
        <f t="shared" si="3"/>
        <v>-</v>
      </c>
      <c r="J45" s="93" t="str">
        <f t="shared" si="4"/>
        <v>-</v>
      </c>
      <c r="K45" s="94" t="str">
        <f t="shared" si="5"/>
        <v>-</v>
      </c>
      <c r="L45" s="95" t="str">
        <f t="shared" si="6"/>
        <v>-</v>
      </c>
      <c r="M45" s="135" t="str">
        <f t="shared" si="8"/>
        <v>-</v>
      </c>
      <c r="N45" s="114">
        <f t="shared" si="7"/>
        <v>0</v>
      </c>
    </row>
    <row r="46" spans="1:14" x14ac:dyDescent="0.25">
      <c r="A46" s="31" t="str">
        <f>'Look Up Table - The Heart'!H46</f>
        <v xml:space="preserve">, </v>
      </c>
      <c r="B46" s="1">
        <f>SUMIFS('Operator Productivity Data'!$F:$F,'Operator Productivity Data'!$H:$H,'C - Company Company Dummy'!$A$1,'Operator Productivity Data'!$I:$I,'C - Company Company Dummy'!$A46)</f>
        <v>0</v>
      </c>
      <c r="C46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Dummy'!$A46)</f>
        <v>0</v>
      </c>
      <c r="D46" s="18">
        <f>SUMIFS('Operator Hours Tasks Data (ADP)'!$I:$I,'Operator Hours Tasks Data (ADP)'!$M:$M,'E - Company Dummy'!$A46,'Operator Hours Tasks Data (ADP)'!$L:$L,'Look Up Table - The Heart'!$O$3,'Operator Hours Tasks Data (ADP)'!$K:$K,'Look Up Table - The Heart'!$K$5,'Operator Hours Tasks Data (ADP)'!$J:$J,"Overtime")</f>
        <v>0</v>
      </c>
      <c r="E46" s="18" t="str">
        <f t="shared" si="0"/>
        <v>-</v>
      </c>
      <c r="F46" s="18">
        <f>'Look Up Table - The Heart'!$X$4</f>
        <v>600</v>
      </c>
      <c r="G46" s="11" t="str">
        <f t="shared" si="1"/>
        <v>-</v>
      </c>
      <c r="H46" s="96" t="str">
        <f t="shared" si="2"/>
        <v>-</v>
      </c>
      <c r="I46" s="92" t="str">
        <f t="shared" si="3"/>
        <v>-</v>
      </c>
      <c r="J46" s="93" t="str">
        <f t="shared" si="4"/>
        <v>-</v>
      </c>
      <c r="K46" s="94" t="str">
        <f t="shared" si="5"/>
        <v>-</v>
      </c>
      <c r="L46" s="95" t="str">
        <f t="shared" si="6"/>
        <v>-</v>
      </c>
      <c r="M46" s="135" t="str">
        <f t="shared" si="8"/>
        <v>-</v>
      </c>
      <c r="N46" s="114">
        <f t="shared" si="7"/>
        <v>0</v>
      </c>
    </row>
    <row r="47" spans="1:14" x14ac:dyDescent="0.25">
      <c r="A47" s="31" t="str">
        <f>'Look Up Table - The Heart'!H47</f>
        <v xml:space="preserve">, </v>
      </c>
      <c r="B47" s="1">
        <f>SUMIFS('Operator Productivity Data'!$F:$F,'Operator Productivity Data'!$H:$H,'C - Company Company Dummy'!$A$1,'Operator Productivity Data'!$I:$I,'C - Company Company Dummy'!$A47)</f>
        <v>0</v>
      </c>
      <c r="C47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Dummy'!$A47)</f>
        <v>0</v>
      </c>
      <c r="D47" s="18">
        <f>SUMIFS('Operator Hours Tasks Data (ADP)'!$I:$I,'Operator Hours Tasks Data (ADP)'!$M:$M,'E - Company Dummy'!$A47,'Operator Hours Tasks Data (ADP)'!$L:$L,'Look Up Table - The Heart'!$O$3,'Operator Hours Tasks Data (ADP)'!$K:$K,'Look Up Table - The Heart'!$K$5,'Operator Hours Tasks Data (ADP)'!$J:$J,"Overtime")</f>
        <v>0</v>
      </c>
      <c r="E47" s="18" t="str">
        <f t="shared" si="0"/>
        <v>-</v>
      </c>
      <c r="F47" s="18">
        <f>'Look Up Table - The Heart'!$X$4</f>
        <v>600</v>
      </c>
      <c r="G47" s="11" t="str">
        <f t="shared" si="1"/>
        <v>-</v>
      </c>
      <c r="H47" s="96" t="str">
        <f t="shared" si="2"/>
        <v>-</v>
      </c>
      <c r="I47" s="92" t="str">
        <f t="shared" si="3"/>
        <v>-</v>
      </c>
      <c r="J47" s="93" t="str">
        <f t="shared" si="4"/>
        <v>-</v>
      </c>
      <c r="K47" s="94" t="str">
        <f t="shared" si="5"/>
        <v>-</v>
      </c>
      <c r="L47" s="95" t="str">
        <f t="shared" si="6"/>
        <v>-</v>
      </c>
      <c r="M47" s="135" t="str">
        <f t="shared" si="8"/>
        <v>-</v>
      </c>
      <c r="N47" s="114">
        <f t="shared" si="7"/>
        <v>0</v>
      </c>
    </row>
    <row r="48" spans="1:14" x14ac:dyDescent="0.25">
      <c r="A48" s="31" t="str">
        <f>'Look Up Table - The Heart'!H48</f>
        <v xml:space="preserve">, </v>
      </c>
      <c r="B48" s="1">
        <f>SUMIFS('Operator Productivity Data'!$F:$F,'Operator Productivity Data'!$H:$H,'C - Company Company Dummy'!$A$1,'Operator Productivity Data'!$I:$I,'C - Company Company Dummy'!$A48)</f>
        <v>0</v>
      </c>
      <c r="C48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Dummy'!$A48)</f>
        <v>0</v>
      </c>
      <c r="D48" s="18">
        <f>SUMIFS('Operator Hours Tasks Data (ADP)'!$I:$I,'Operator Hours Tasks Data (ADP)'!$M:$M,'E - Company Dummy'!$A48,'Operator Hours Tasks Data (ADP)'!$L:$L,'Look Up Table - The Heart'!$O$3,'Operator Hours Tasks Data (ADP)'!$K:$K,'Look Up Table - The Heart'!$K$5,'Operator Hours Tasks Data (ADP)'!$J:$J,"Overtime")</f>
        <v>0</v>
      </c>
      <c r="E48" s="18" t="str">
        <f t="shared" si="0"/>
        <v>-</v>
      </c>
      <c r="F48" s="18">
        <f>'Look Up Table - The Heart'!$X$4</f>
        <v>600</v>
      </c>
      <c r="G48" s="11" t="str">
        <f t="shared" si="1"/>
        <v>-</v>
      </c>
      <c r="H48" s="96" t="str">
        <f t="shared" si="2"/>
        <v>-</v>
      </c>
      <c r="I48" s="92" t="str">
        <f t="shared" si="3"/>
        <v>-</v>
      </c>
      <c r="J48" s="93" t="str">
        <f t="shared" si="4"/>
        <v>-</v>
      </c>
      <c r="K48" s="94" t="str">
        <f t="shared" si="5"/>
        <v>-</v>
      </c>
      <c r="L48" s="95" t="str">
        <f t="shared" si="6"/>
        <v>-</v>
      </c>
      <c r="M48" s="135" t="str">
        <f t="shared" si="8"/>
        <v>-</v>
      </c>
      <c r="N48" s="114">
        <f t="shared" si="7"/>
        <v>0</v>
      </c>
    </row>
    <row r="49" spans="1:14" x14ac:dyDescent="0.25">
      <c r="A49" s="31" t="str">
        <f>'Look Up Table - The Heart'!H49</f>
        <v xml:space="preserve">, </v>
      </c>
      <c r="B49" s="1">
        <f>SUMIFS('Operator Productivity Data'!$F:$F,'Operator Productivity Data'!$H:$H,'C - Company Company Dummy'!$A$1,'Operator Productivity Data'!$I:$I,'C - Company Company Dummy'!$A49)</f>
        <v>0</v>
      </c>
      <c r="C49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Dummy'!$A49)</f>
        <v>0</v>
      </c>
      <c r="D49" s="18">
        <f>SUMIFS('Operator Hours Tasks Data (ADP)'!$I:$I,'Operator Hours Tasks Data (ADP)'!$M:$M,'E - Company Dummy'!$A49,'Operator Hours Tasks Data (ADP)'!$L:$L,'Look Up Table - The Heart'!$O$3,'Operator Hours Tasks Data (ADP)'!$K:$K,'Look Up Table - The Heart'!$K$5,'Operator Hours Tasks Data (ADP)'!$J:$J,"Overtime")</f>
        <v>0</v>
      </c>
      <c r="E49" s="18" t="str">
        <f t="shared" si="0"/>
        <v>-</v>
      </c>
      <c r="F49" s="18">
        <f>'Look Up Table - The Heart'!$X$4</f>
        <v>600</v>
      </c>
      <c r="G49" s="11" t="str">
        <f t="shared" si="1"/>
        <v>-</v>
      </c>
      <c r="H49" s="96" t="str">
        <f t="shared" si="2"/>
        <v>-</v>
      </c>
      <c r="I49" s="92" t="str">
        <f t="shared" si="3"/>
        <v>-</v>
      </c>
      <c r="J49" s="93" t="str">
        <f t="shared" si="4"/>
        <v>-</v>
      </c>
      <c r="K49" s="94" t="str">
        <f t="shared" si="5"/>
        <v>-</v>
      </c>
      <c r="L49" s="95" t="str">
        <f t="shared" si="6"/>
        <v>-</v>
      </c>
      <c r="M49" s="135" t="str">
        <f t="shared" si="8"/>
        <v>-</v>
      </c>
      <c r="N49" s="114">
        <f t="shared" si="7"/>
        <v>0</v>
      </c>
    </row>
    <row r="50" spans="1:14" x14ac:dyDescent="0.25">
      <c r="A50" s="31" t="str">
        <f>'Look Up Table - The Heart'!H50</f>
        <v xml:space="preserve">, </v>
      </c>
      <c r="B50" s="1">
        <f>SUMIFS('Operator Productivity Data'!$F:$F,'Operator Productivity Data'!$H:$H,'C - Company Company Dummy'!$A$1,'Operator Productivity Data'!$I:$I,'C - Company Company Dummy'!$A50)</f>
        <v>0</v>
      </c>
      <c r="C50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Dummy'!$A50)</f>
        <v>0</v>
      </c>
      <c r="D50" s="18">
        <f>SUMIFS('Operator Hours Tasks Data (ADP)'!$I:$I,'Operator Hours Tasks Data (ADP)'!$M:$M,'E - Company Dummy'!$A50,'Operator Hours Tasks Data (ADP)'!$L:$L,'Look Up Table - The Heart'!$O$3,'Operator Hours Tasks Data (ADP)'!$K:$K,'Look Up Table - The Heart'!$K$5,'Operator Hours Tasks Data (ADP)'!$J:$J,"Overtime")</f>
        <v>0</v>
      </c>
      <c r="E50" s="18" t="str">
        <f t="shared" si="0"/>
        <v>-</v>
      </c>
      <c r="F50" s="18">
        <f>'Look Up Table - The Heart'!$X$4</f>
        <v>600</v>
      </c>
      <c r="G50" s="11" t="str">
        <f t="shared" si="1"/>
        <v>-</v>
      </c>
      <c r="H50" s="96" t="str">
        <f t="shared" si="2"/>
        <v>-</v>
      </c>
      <c r="I50" s="92" t="str">
        <f t="shared" si="3"/>
        <v>-</v>
      </c>
      <c r="J50" s="93" t="str">
        <f t="shared" si="4"/>
        <v>-</v>
      </c>
      <c r="K50" s="94" t="str">
        <f t="shared" si="5"/>
        <v>-</v>
      </c>
      <c r="L50" s="95" t="str">
        <f t="shared" si="6"/>
        <v>-</v>
      </c>
      <c r="M50" s="135" t="str">
        <f t="shared" si="8"/>
        <v>-</v>
      </c>
      <c r="N50" s="114">
        <f t="shared" si="7"/>
        <v>0</v>
      </c>
    </row>
    <row r="51" spans="1:14" x14ac:dyDescent="0.25">
      <c r="A51" s="31" t="str">
        <f>'Look Up Table - The Heart'!H51</f>
        <v xml:space="preserve">, </v>
      </c>
      <c r="B51" s="1">
        <f>SUMIFS('Operator Productivity Data'!$F:$F,'Operator Productivity Data'!$H:$H,'C - Company Company Dummy'!$A$1,'Operator Productivity Data'!$I:$I,'C - Company Company Dummy'!$A51)</f>
        <v>0</v>
      </c>
      <c r="C51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Dummy'!$A51)</f>
        <v>0</v>
      </c>
      <c r="D51" s="18">
        <f>SUMIFS('Operator Hours Tasks Data (ADP)'!$I:$I,'Operator Hours Tasks Data (ADP)'!$M:$M,'E - Company Dummy'!$A51,'Operator Hours Tasks Data (ADP)'!$L:$L,'Look Up Table - The Heart'!$O$3,'Operator Hours Tasks Data (ADP)'!$K:$K,'Look Up Table - The Heart'!$K$5,'Operator Hours Tasks Data (ADP)'!$J:$J,"Overtime")</f>
        <v>0</v>
      </c>
      <c r="E51" s="18" t="str">
        <f t="shared" si="0"/>
        <v>-</v>
      </c>
      <c r="F51" s="18">
        <f>'Look Up Table - The Heart'!$X$4</f>
        <v>600</v>
      </c>
      <c r="G51" s="11" t="str">
        <f t="shared" si="1"/>
        <v>-</v>
      </c>
      <c r="H51" s="96" t="str">
        <f t="shared" si="2"/>
        <v>-</v>
      </c>
      <c r="I51" s="92" t="str">
        <f t="shared" si="3"/>
        <v>-</v>
      </c>
      <c r="J51" s="93" t="str">
        <f t="shared" si="4"/>
        <v>-</v>
      </c>
      <c r="K51" s="94" t="str">
        <f t="shared" si="5"/>
        <v>-</v>
      </c>
      <c r="L51" s="95" t="str">
        <f t="shared" si="6"/>
        <v>-</v>
      </c>
      <c r="M51" s="135" t="str">
        <f t="shared" si="8"/>
        <v>-</v>
      </c>
      <c r="N51" s="114">
        <f t="shared" si="7"/>
        <v>0</v>
      </c>
    </row>
    <row r="52" spans="1:14" x14ac:dyDescent="0.25">
      <c r="A52" s="31" t="str">
        <f>'Look Up Table - The Heart'!H52</f>
        <v xml:space="preserve">, </v>
      </c>
      <c r="B52" s="1">
        <f>SUMIFS('Operator Productivity Data'!$F:$F,'Operator Productivity Data'!$H:$H,'C - Company Company Dummy'!$A$1,'Operator Productivity Data'!$I:$I,'C - Company Company Dummy'!$A52)</f>
        <v>0</v>
      </c>
      <c r="C52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Dummy'!$A52)</f>
        <v>0</v>
      </c>
      <c r="D52" s="18">
        <f>SUMIFS('Operator Hours Tasks Data (ADP)'!$I:$I,'Operator Hours Tasks Data (ADP)'!$M:$M,'E - Company Dummy'!$A52,'Operator Hours Tasks Data (ADP)'!$L:$L,'Look Up Table - The Heart'!$O$3,'Operator Hours Tasks Data (ADP)'!$K:$K,'Look Up Table - The Heart'!$K$5,'Operator Hours Tasks Data (ADP)'!$J:$J,"Overtime")</f>
        <v>0</v>
      </c>
      <c r="E52" s="18" t="str">
        <f t="shared" si="0"/>
        <v>-</v>
      </c>
      <c r="F52" s="18">
        <f>'Look Up Table - The Heart'!$X$4</f>
        <v>600</v>
      </c>
      <c r="G52" s="11" t="str">
        <f t="shared" si="1"/>
        <v>-</v>
      </c>
      <c r="H52" s="96" t="str">
        <f t="shared" si="2"/>
        <v>-</v>
      </c>
      <c r="I52" s="92" t="str">
        <f t="shared" si="3"/>
        <v>-</v>
      </c>
      <c r="J52" s="93" t="str">
        <f t="shared" si="4"/>
        <v>-</v>
      </c>
      <c r="K52" s="94" t="str">
        <f t="shared" si="5"/>
        <v>-</v>
      </c>
      <c r="L52" s="95" t="str">
        <f t="shared" si="6"/>
        <v>-</v>
      </c>
      <c r="M52" s="135" t="str">
        <f t="shared" si="8"/>
        <v>-</v>
      </c>
      <c r="N52" s="114">
        <f t="shared" si="7"/>
        <v>0</v>
      </c>
    </row>
    <row r="53" spans="1:14" x14ac:dyDescent="0.25">
      <c r="A53" s="31" t="str">
        <f>'Look Up Table - The Heart'!H53</f>
        <v xml:space="preserve">, </v>
      </c>
      <c r="B53" s="1">
        <f>SUMIFS('Operator Productivity Data'!$F:$F,'Operator Productivity Data'!$H:$H,'C - Company Company Dummy'!$A$1,'Operator Productivity Data'!$I:$I,'C - Company Company Dummy'!$A53)</f>
        <v>0</v>
      </c>
      <c r="C53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Dummy'!$A53)</f>
        <v>0</v>
      </c>
      <c r="D53" s="18">
        <f>SUMIFS('Operator Hours Tasks Data (ADP)'!$I:$I,'Operator Hours Tasks Data (ADP)'!$M:$M,'E - Company Dummy'!$A53,'Operator Hours Tasks Data (ADP)'!$L:$L,'Look Up Table - The Heart'!$O$3,'Operator Hours Tasks Data (ADP)'!$K:$K,'Look Up Table - The Heart'!$K$5,'Operator Hours Tasks Data (ADP)'!$J:$J,"Overtime")</f>
        <v>0</v>
      </c>
      <c r="E53" s="18" t="str">
        <f t="shared" si="0"/>
        <v>-</v>
      </c>
      <c r="F53" s="18">
        <f>'Look Up Table - The Heart'!$X$4</f>
        <v>600</v>
      </c>
      <c r="G53" s="11" t="str">
        <f t="shared" si="1"/>
        <v>-</v>
      </c>
      <c r="H53" s="96" t="str">
        <f t="shared" si="2"/>
        <v>-</v>
      </c>
      <c r="I53" s="92" t="str">
        <f t="shared" si="3"/>
        <v>-</v>
      </c>
      <c r="J53" s="93" t="str">
        <f t="shared" si="4"/>
        <v>-</v>
      </c>
      <c r="K53" s="94" t="str">
        <f t="shared" si="5"/>
        <v>-</v>
      </c>
      <c r="L53" s="95" t="str">
        <f t="shared" si="6"/>
        <v>-</v>
      </c>
      <c r="M53" s="135" t="str">
        <f t="shared" si="8"/>
        <v>-</v>
      </c>
      <c r="N53" s="114">
        <f t="shared" si="7"/>
        <v>0</v>
      </c>
    </row>
    <row r="54" spans="1:14" x14ac:dyDescent="0.25">
      <c r="A54" s="31" t="str">
        <f>'Look Up Table - The Heart'!H54</f>
        <v xml:space="preserve">, </v>
      </c>
      <c r="B54" s="1">
        <f>SUMIFS('Operator Productivity Data'!$F:$F,'Operator Productivity Data'!$H:$H,'C - Company Company Dummy'!$A$1,'Operator Productivity Data'!$I:$I,'C - Company Company Dummy'!$A54)</f>
        <v>0</v>
      </c>
      <c r="C54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Dummy'!$A54)</f>
        <v>0</v>
      </c>
      <c r="D54" s="18">
        <f>SUMIFS('Operator Hours Tasks Data (ADP)'!$I:$I,'Operator Hours Tasks Data (ADP)'!$M:$M,'E - Company Dummy'!$A54,'Operator Hours Tasks Data (ADP)'!$L:$L,'Look Up Table - The Heart'!$O$3,'Operator Hours Tasks Data (ADP)'!$K:$K,'Look Up Table - The Heart'!$K$5,'Operator Hours Tasks Data (ADP)'!$J:$J,"Overtime")</f>
        <v>0</v>
      </c>
      <c r="E54" s="18" t="str">
        <f t="shared" si="0"/>
        <v>-</v>
      </c>
      <c r="F54" s="18">
        <f>'Look Up Table - The Heart'!$X$4</f>
        <v>600</v>
      </c>
      <c r="G54" s="11" t="str">
        <f t="shared" si="1"/>
        <v>-</v>
      </c>
      <c r="H54" s="96" t="str">
        <f t="shared" si="2"/>
        <v>-</v>
      </c>
      <c r="I54" s="92" t="str">
        <f t="shared" si="3"/>
        <v>-</v>
      </c>
      <c r="J54" s="93" t="str">
        <f t="shared" si="4"/>
        <v>-</v>
      </c>
      <c r="K54" s="94" t="str">
        <f t="shared" si="5"/>
        <v>-</v>
      </c>
      <c r="L54" s="95" t="str">
        <f t="shared" si="6"/>
        <v>-</v>
      </c>
      <c r="M54" s="135" t="str">
        <f t="shared" si="8"/>
        <v>-</v>
      </c>
      <c r="N54" s="114">
        <f t="shared" si="7"/>
        <v>0</v>
      </c>
    </row>
    <row r="55" spans="1:14" x14ac:dyDescent="0.25">
      <c r="A55" s="31" t="str">
        <f>'Look Up Table - The Heart'!H55</f>
        <v xml:space="preserve">, </v>
      </c>
      <c r="B55" s="1">
        <f>SUMIFS('Operator Productivity Data'!$F:$F,'Operator Productivity Data'!$H:$H,'C - Company Company Dummy'!$A$1,'Operator Productivity Data'!$I:$I,'C - Company Company Dummy'!$A55)</f>
        <v>0</v>
      </c>
      <c r="C55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Dummy'!$A55)</f>
        <v>0</v>
      </c>
      <c r="D55" s="18">
        <f>SUMIFS('Operator Hours Tasks Data (ADP)'!$I:$I,'Operator Hours Tasks Data (ADP)'!$M:$M,'E - Company Dummy'!$A55,'Operator Hours Tasks Data (ADP)'!$L:$L,'Look Up Table - The Heart'!$O$3,'Operator Hours Tasks Data (ADP)'!$K:$K,'Look Up Table - The Heart'!$K$5,'Operator Hours Tasks Data (ADP)'!$J:$J,"Overtime")</f>
        <v>0</v>
      </c>
      <c r="E55" s="18" t="str">
        <f t="shared" si="0"/>
        <v>-</v>
      </c>
      <c r="F55" s="18">
        <f>'Look Up Table - The Heart'!$X$4</f>
        <v>600</v>
      </c>
      <c r="G55" s="11" t="str">
        <f t="shared" si="1"/>
        <v>-</v>
      </c>
      <c r="H55" s="96" t="str">
        <f t="shared" si="2"/>
        <v>-</v>
      </c>
      <c r="I55" s="92" t="str">
        <f t="shared" si="3"/>
        <v>-</v>
      </c>
      <c r="J55" s="93" t="str">
        <f t="shared" si="4"/>
        <v>-</v>
      </c>
      <c r="K55" s="94" t="str">
        <f t="shared" si="5"/>
        <v>-</v>
      </c>
      <c r="L55" s="95" t="str">
        <f t="shared" si="6"/>
        <v>-</v>
      </c>
      <c r="M55" s="135" t="str">
        <f t="shared" si="8"/>
        <v>-</v>
      </c>
      <c r="N55" s="114">
        <f t="shared" si="7"/>
        <v>0</v>
      </c>
    </row>
    <row r="56" spans="1:14" x14ac:dyDescent="0.25">
      <c r="A56" s="31" t="str">
        <f>'Look Up Table - The Heart'!H56</f>
        <v xml:space="preserve">, </v>
      </c>
      <c r="B56" s="1">
        <f>SUMIFS('Operator Productivity Data'!$F:$F,'Operator Productivity Data'!$H:$H,'C - Company Company Dummy'!$A$1,'Operator Productivity Data'!$I:$I,'C - Company Company Dummy'!$A56)</f>
        <v>0</v>
      </c>
      <c r="C56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Dummy'!$A56)</f>
        <v>0</v>
      </c>
      <c r="D56" s="18">
        <f>SUMIFS('Operator Hours Tasks Data (ADP)'!$I:$I,'Operator Hours Tasks Data (ADP)'!$M:$M,'E - Company Dummy'!$A56,'Operator Hours Tasks Data (ADP)'!$L:$L,'Look Up Table - The Heart'!$O$3,'Operator Hours Tasks Data (ADP)'!$K:$K,'Look Up Table - The Heart'!$K$5,'Operator Hours Tasks Data (ADP)'!$J:$J,"Overtime")</f>
        <v>0</v>
      </c>
      <c r="E56" s="18" t="str">
        <f t="shared" si="0"/>
        <v>-</v>
      </c>
      <c r="F56" s="18">
        <f>'Look Up Table - The Heart'!$X$4</f>
        <v>600</v>
      </c>
      <c r="G56" s="11" t="str">
        <f t="shared" si="1"/>
        <v>-</v>
      </c>
      <c r="H56" s="96" t="str">
        <f t="shared" si="2"/>
        <v>-</v>
      </c>
      <c r="I56" s="92" t="str">
        <f t="shared" si="3"/>
        <v>-</v>
      </c>
      <c r="J56" s="93" t="str">
        <f t="shared" si="4"/>
        <v>-</v>
      </c>
      <c r="K56" s="94" t="str">
        <f t="shared" si="5"/>
        <v>-</v>
      </c>
      <c r="L56" s="95" t="str">
        <f t="shared" si="6"/>
        <v>-</v>
      </c>
      <c r="M56" s="135" t="str">
        <f t="shared" si="8"/>
        <v>-</v>
      </c>
      <c r="N56" s="114">
        <f t="shared" si="7"/>
        <v>0</v>
      </c>
    </row>
    <row r="57" spans="1:14" x14ac:dyDescent="0.25">
      <c r="A57" s="31" t="str">
        <f>'Look Up Table - The Heart'!H57</f>
        <v xml:space="preserve">, </v>
      </c>
      <c r="B57" s="1">
        <f>SUMIFS('Operator Productivity Data'!$F:$F,'Operator Productivity Data'!$H:$H,'C - Company Company Dummy'!$A$1,'Operator Productivity Data'!$I:$I,'C - Company Company Dummy'!$A57)</f>
        <v>0</v>
      </c>
      <c r="C57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Dummy'!$A57)</f>
        <v>0</v>
      </c>
      <c r="D57" s="18">
        <f>SUMIFS('Operator Hours Tasks Data (ADP)'!$I:$I,'Operator Hours Tasks Data (ADP)'!$M:$M,'E - Company Dummy'!$A57,'Operator Hours Tasks Data (ADP)'!$L:$L,'Look Up Table - The Heart'!$O$3,'Operator Hours Tasks Data (ADP)'!$K:$K,'Look Up Table - The Heart'!$K$5,'Operator Hours Tasks Data (ADP)'!$J:$J,"Overtime")</f>
        <v>0</v>
      </c>
      <c r="E57" s="18" t="str">
        <f t="shared" si="0"/>
        <v>-</v>
      </c>
      <c r="F57" s="18">
        <f>'Look Up Table - The Heart'!$X$4</f>
        <v>600</v>
      </c>
      <c r="G57" s="11" t="str">
        <f t="shared" si="1"/>
        <v>-</v>
      </c>
      <c r="H57" s="96" t="str">
        <f t="shared" si="2"/>
        <v>-</v>
      </c>
      <c r="I57" s="92" t="str">
        <f t="shared" si="3"/>
        <v>-</v>
      </c>
      <c r="J57" s="93" t="str">
        <f t="shared" si="4"/>
        <v>-</v>
      </c>
      <c r="K57" s="94" t="str">
        <f t="shared" si="5"/>
        <v>-</v>
      </c>
      <c r="L57" s="95" t="str">
        <f t="shared" si="6"/>
        <v>-</v>
      </c>
      <c r="M57" s="135" t="str">
        <f t="shared" si="8"/>
        <v>-</v>
      </c>
      <c r="N57" s="114">
        <f t="shared" si="7"/>
        <v>0</v>
      </c>
    </row>
    <row r="58" spans="1:14" x14ac:dyDescent="0.25">
      <c r="A58" s="31" t="str">
        <f>'Look Up Table - The Heart'!H58</f>
        <v xml:space="preserve">, </v>
      </c>
      <c r="B58" s="1">
        <f>SUMIFS('Operator Productivity Data'!$F:$F,'Operator Productivity Data'!$H:$H,'C - Company Company Dummy'!$A$1,'Operator Productivity Data'!$I:$I,'C - Company Company Dummy'!$A58)</f>
        <v>0</v>
      </c>
      <c r="C58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Dummy'!$A58)</f>
        <v>0</v>
      </c>
      <c r="D58" s="18">
        <f>SUMIFS('Operator Hours Tasks Data (ADP)'!$I:$I,'Operator Hours Tasks Data (ADP)'!$M:$M,'E - Company Dummy'!$A58,'Operator Hours Tasks Data (ADP)'!$L:$L,'Look Up Table - The Heart'!$O$3,'Operator Hours Tasks Data (ADP)'!$K:$K,'Look Up Table - The Heart'!$K$5,'Operator Hours Tasks Data (ADP)'!$J:$J,"Overtime")</f>
        <v>0</v>
      </c>
      <c r="E58" s="18" t="str">
        <f t="shared" si="0"/>
        <v>-</v>
      </c>
      <c r="F58" s="18">
        <f>'Look Up Table - The Heart'!$X$4</f>
        <v>600</v>
      </c>
      <c r="G58" s="11" t="str">
        <f t="shared" si="1"/>
        <v>-</v>
      </c>
      <c r="H58" s="96" t="str">
        <f t="shared" si="2"/>
        <v>-</v>
      </c>
      <c r="I58" s="92" t="str">
        <f t="shared" si="3"/>
        <v>-</v>
      </c>
      <c r="J58" s="93" t="str">
        <f t="shared" si="4"/>
        <v>-</v>
      </c>
      <c r="K58" s="94" t="str">
        <f t="shared" si="5"/>
        <v>-</v>
      </c>
      <c r="L58" s="95" t="str">
        <f t="shared" si="6"/>
        <v>-</v>
      </c>
      <c r="M58" s="135" t="str">
        <f t="shared" si="8"/>
        <v>-</v>
      </c>
      <c r="N58" s="114">
        <f t="shared" si="7"/>
        <v>0</v>
      </c>
    </row>
    <row r="59" spans="1:14" x14ac:dyDescent="0.25">
      <c r="A59" s="31" t="str">
        <f>'Look Up Table - The Heart'!H59</f>
        <v xml:space="preserve">, </v>
      </c>
      <c r="B59" s="1">
        <f>SUMIFS('Operator Productivity Data'!$F:$F,'Operator Productivity Data'!$H:$H,'C - Company Company Dummy'!$A$1,'Operator Productivity Data'!$I:$I,'C - Company Company Dummy'!$A59)</f>
        <v>0</v>
      </c>
      <c r="C59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Dummy'!$A59)</f>
        <v>0</v>
      </c>
      <c r="D59" s="18">
        <f>SUMIFS('Operator Hours Tasks Data (ADP)'!$I:$I,'Operator Hours Tasks Data (ADP)'!$M:$M,'E - Company Dummy'!$A59,'Operator Hours Tasks Data (ADP)'!$L:$L,'Look Up Table - The Heart'!$O$3,'Operator Hours Tasks Data (ADP)'!$K:$K,'Look Up Table - The Heart'!$K$5,'Operator Hours Tasks Data (ADP)'!$J:$J,"Overtime")</f>
        <v>0</v>
      </c>
      <c r="E59" s="18" t="str">
        <f t="shared" si="0"/>
        <v>-</v>
      </c>
      <c r="F59" s="18">
        <f>'Look Up Table - The Heart'!$X$4</f>
        <v>600</v>
      </c>
      <c r="G59" s="11" t="str">
        <f t="shared" si="1"/>
        <v>-</v>
      </c>
      <c r="H59" s="96" t="str">
        <f t="shared" si="2"/>
        <v>-</v>
      </c>
      <c r="I59" s="92" t="str">
        <f t="shared" si="3"/>
        <v>-</v>
      </c>
      <c r="J59" s="93" t="str">
        <f t="shared" si="4"/>
        <v>-</v>
      </c>
      <c r="K59" s="94" t="str">
        <f t="shared" si="5"/>
        <v>-</v>
      </c>
      <c r="L59" s="95" t="str">
        <f t="shared" si="6"/>
        <v>-</v>
      </c>
      <c r="M59" s="135" t="str">
        <f t="shared" si="8"/>
        <v>-</v>
      </c>
      <c r="N59" s="114">
        <f t="shared" si="7"/>
        <v>0</v>
      </c>
    </row>
    <row r="60" spans="1:14" x14ac:dyDescent="0.25">
      <c r="A60" s="31" t="str">
        <f>'Look Up Table - The Heart'!H60</f>
        <v xml:space="preserve">, </v>
      </c>
      <c r="B60" s="1">
        <f>SUMIFS('Operator Productivity Data'!$F:$F,'Operator Productivity Data'!$H:$H,'C - Company Company Dummy'!$A$1,'Operator Productivity Data'!$I:$I,'C - Company Company Dummy'!$A60)</f>
        <v>0</v>
      </c>
      <c r="C60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Dummy'!$A60)</f>
        <v>0</v>
      </c>
      <c r="D60" s="18">
        <f>SUMIFS('Operator Hours Tasks Data (ADP)'!$I:$I,'Operator Hours Tasks Data (ADP)'!$M:$M,'E - Company Dummy'!$A60,'Operator Hours Tasks Data (ADP)'!$L:$L,'Look Up Table - The Heart'!$O$3,'Operator Hours Tasks Data (ADP)'!$K:$K,'Look Up Table - The Heart'!$K$5,'Operator Hours Tasks Data (ADP)'!$J:$J,"Overtime")</f>
        <v>0</v>
      </c>
      <c r="E60" s="18" t="str">
        <f t="shared" si="0"/>
        <v>-</v>
      </c>
      <c r="F60" s="18">
        <f>'Look Up Table - The Heart'!$X$4</f>
        <v>600</v>
      </c>
      <c r="G60" s="11" t="str">
        <f t="shared" si="1"/>
        <v>-</v>
      </c>
      <c r="H60" s="96" t="str">
        <f t="shared" si="2"/>
        <v>-</v>
      </c>
      <c r="I60" s="92" t="str">
        <f t="shared" si="3"/>
        <v>-</v>
      </c>
      <c r="J60" s="93" t="str">
        <f t="shared" si="4"/>
        <v>-</v>
      </c>
      <c r="K60" s="94" t="str">
        <f t="shared" si="5"/>
        <v>-</v>
      </c>
      <c r="L60" s="95" t="str">
        <f t="shared" si="6"/>
        <v>-</v>
      </c>
      <c r="M60" s="135" t="str">
        <f t="shared" si="8"/>
        <v>-</v>
      </c>
      <c r="N60" s="114">
        <f t="shared" si="7"/>
        <v>0</v>
      </c>
    </row>
    <row r="61" spans="1:14" x14ac:dyDescent="0.25">
      <c r="A61" s="31" t="str">
        <f>'Look Up Table - The Heart'!H61</f>
        <v xml:space="preserve">, </v>
      </c>
      <c r="B61" s="1">
        <f>SUMIFS('Operator Productivity Data'!$F:$F,'Operator Productivity Data'!$H:$H,'C - Company Company Dummy'!$A$1,'Operator Productivity Data'!$I:$I,'C - Company Company Dummy'!$A61)</f>
        <v>0</v>
      </c>
      <c r="C61" s="18">
        <f>SUMIFS('Operator Hours Tasks Data (ADP)'!$I:$I,'Operator Hours Tasks Data (ADP)'!$K:$K,'Look Up Table - The Heart'!$K$5,'Operator Hours Tasks Data (ADP)'!$L:$L,'Look Up Table - The Heart'!$O$3,'Operator Hours Tasks Data (ADP)'!$M:$M,'C - Company Company Dummy'!$A61)</f>
        <v>0</v>
      </c>
      <c r="D61" s="18">
        <f>SUMIFS('Operator Hours Tasks Data (ADP)'!$I:$I,'Operator Hours Tasks Data (ADP)'!$M:$M,'E - Company Dummy'!$A61,'Operator Hours Tasks Data (ADP)'!$L:$L,'Look Up Table - The Heart'!$O$3,'Operator Hours Tasks Data (ADP)'!$K:$K,'Look Up Table - The Heart'!$K$5,'Operator Hours Tasks Data (ADP)'!$J:$J,"Overtime")</f>
        <v>0</v>
      </c>
      <c r="E61" s="18" t="str">
        <f t="shared" si="0"/>
        <v>-</v>
      </c>
      <c r="F61" s="18">
        <f>'Look Up Table - The Heart'!$X$4</f>
        <v>600</v>
      </c>
      <c r="G61" s="11" t="str">
        <f t="shared" si="1"/>
        <v>-</v>
      </c>
      <c r="H61" s="96" t="str">
        <f t="shared" si="2"/>
        <v>-</v>
      </c>
      <c r="I61" s="92" t="str">
        <f t="shared" si="3"/>
        <v>-</v>
      </c>
      <c r="J61" s="93" t="str">
        <f t="shared" si="4"/>
        <v>-</v>
      </c>
      <c r="K61" s="94" t="str">
        <f t="shared" si="5"/>
        <v>-</v>
      </c>
      <c r="L61" s="95" t="str">
        <f t="shared" si="6"/>
        <v>-</v>
      </c>
      <c r="M61" s="135" t="str">
        <f t="shared" si="8"/>
        <v>-</v>
      </c>
      <c r="N61" s="114">
        <f t="shared" si="7"/>
        <v>0</v>
      </c>
    </row>
    <row r="62" spans="1:14" x14ac:dyDescent="0.25">
      <c r="A62" s="31" t="str">
        <f>'Look Up Table - The Heart'!H62</f>
        <v xml:space="preserve">, </v>
      </c>
      <c r="B62" s="1"/>
      <c r="C62" s="18"/>
      <c r="D62" s="18">
        <f>SUMIFS('Operator Hours Tasks Data (ADP)'!$I:$I,'Operator Hours Tasks Data (ADP)'!$M:$M,'E - Company Dummy'!$A62,'Operator Hours Tasks Data (ADP)'!$L:$L,'Look Up Table - The Heart'!$O$3,'Operator Hours Tasks Data (ADP)'!$K:$K,'Look Up Table - The Heart'!$K$5,'Operator Hours Tasks Data (ADP)'!$J:$J,"Overtime")</f>
        <v>0</v>
      </c>
      <c r="E62" s="18" t="str">
        <f t="shared" si="0"/>
        <v>-</v>
      </c>
      <c r="F62" s="18">
        <f>'Look Up Table - The Heart'!$X$4</f>
        <v>600</v>
      </c>
      <c r="G62" s="11" t="str">
        <f t="shared" si="1"/>
        <v>-</v>
      </c>
      <c r="H62" s="96" t="str">
        <f t="shared" si="2"/>
        <v>-</v>
      </c>
      <c r="I62" s="92" t="str">
        <f t="shared" si="3"/>
        <v>-</v>
      </c>
      <c r="J62" s="93" t="str">
        <f t="shared" si="4"/>
        <v>-</v>
      </c>
      <c r="K62" s="94" t="str">
        <f t="shared" si="5"/>
        <v>-</v>
      </c>
      <c r="L62" s="95" t="str">
        <f t="shared" si="6"/>
        <v>-</v>
      </c>
      <c r="M62" s="135" t="str">
        <f t="shared" si="8"/>
        <v>-</v>
      </c>
      <c r="N62" s="114">
        <f t="shared" si="7"/>
        <v>0</v>
      </c>
    </row>
    <row r="63" spans="1:14" x14ac:dyDescent="0.25">
      <c r="A63" s="31" t="str">
        <f>'Look Up Table - The Heart'!H63</f>
        <v xml:space="preserve">, </v>
      </c>
      <c r="B63" s="1">
        <f>SUMIFS('Operator Productivity Data'!$F:$F,'Operator Productivity Data'!$H:$H,'C - Company Company Dummy'!$A$1,'Operator Productivity Data'!$I:$I,'C - Company Company Dummy'!$A63)</f>
        <v>0</v>
      </c>
      <c r="C6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Dummy'!A63)</f>
        <v>0</v>
      </c>
      <c r="D63" s="18">
        <f>SUMIFS('Operator Hours Tasks Data (ADP)'!$I:$I,'Operator Hours Tasks Data (ADP)'!$M:$M,'E - Company Dummy'!$A63,'Operator Hours Tasks Data (ADP)'!$L:$L,'Look Up Table - The Heart'!$O$3,'Operator Hours Tasks Data (ADP)'!$K:$K,'Look Up Table - The Heart'!$K$5,'Operator Hours Tasks Data (ADP)'!$J:$J,"Overtime")</f>
        <v>0</v>
      </c>
      <c r="E63" s="18" t="str">
        <f t="shared" si="0"/>
        <v>-</v>
      </c>
      <c r="F63" s="18">
        <f>'Look Up Table - The Heart'!$X$4</f>
        <v>600</v>
      </c>
      <c r="G63" s="11" t="str">
        <f t="shared" si="1"/>
        <v>-</v>
      </c>
      <c r="H63" s="96" t="str">
        <f t="shared" si="2"/>
        <v>-</v>
      </c>
      <c r="I63" s="92" t="str">
        <f t="shared" si="3"/>
        <v>-</v>
      </c>
      <c r="J63" s="93" t="str">
        <f t="shared" si="4"/>
        <v>-</v>
      </c>
      <c r="K63" s="94" t="str">
        <f t="shared" si="5"/>
        <v>-</v>
      </c>
      <c r="L63" s="95" t="str">
        <f t="shared" si="6"/>
        <v>-</v>
      </c>
      <c r="M63" s="135" t="str">
        <f t="shared" si="8"/>
        <v>-</v>
      </c>
      <c r="N63" s="114">
        <f t="shared" si="7"/>
        <v>0</v>
      </c>
    </row>
    <row r="64" spans="1:14" x14ac:dyDescent="0.25">
      <c r="A64" s="31" t="str">
        <f>'Look Up Table - The Heart'!H64</f>
        <v xml:space="preserve">, </v>
      </c>
      <c r="B64" s="1">
        <f>SUMIFS('Operator Productivity Data'!$F:$F,'Operator Productivity Data'!$H:$H,'C - Company Company Dummy'!$A$1,'Operator Productivity Data'!$I:$I,'C - Company Company Dummy'!$A64)</f>
        <v>0</v>
      </c>
      <c r="C6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Dummy'!A64)</f>
        <v>0</v>
      </c>
      <c r="D64" s="18">
        <f>SUMIFS('Operator Hours Tasks Data (ADP)'!$I:$I,'Operator Hours Tasks Data (ADP)'!$M:$M,'E - Company Dummy'!$A64,'Operator Hours Tasks Data (ADP)'!$L:$L,'Look Up Table - The Heart'!$O$3,'Operator Hours Tasks Data (ADP)'!$K:$K,'Look Up Table - The Heart'!$K$5,'Operator Hours Tasks Data (ADP)'!$J:$J,"Overtime")</f>
        <v>0</v>
      </c>
      <c r="E64" s="18" t="str">
        <f t="shared" si="0"/>
        <v>-</v>
      </c>
      <c r="F64" s="18">
        <f>'Look Up Table - The Heart'!$X$4</f>
        <v>600</v>
      </c>
      <c r="G64" s="11" t="str">
        <f t="shared" si="1"/>
        <v>-</v>
      </c>
      <c r="H64" s="96" t="str">
        <f t="shared" si="2"/>
        <v>-</v>
      </c>
      <c r="I64" s="92" t="str">
        <f t="shared" si="3"/>
        <v>-</v>
      </c>
      <c r="J64" s="93" t="str">
        <f t="shared" si="4"/>
        <v>-</v>
      </c>
      <c r="K64" s="94" t="str">
        <f t="shared" si="5"/>
        <v>-</v>
      </c>
      <c r="L64" s="95" t="str">
        <f t="shared" si="6"/>
        <v>-</v>
      </c>
      <c r="M64" s="135" t="str">
        <f t="shared" si="8"/>
        <v>-</v>
      </c>
      <c r="N64" s="114">
        <f t="shared" si="7"/>
        <v>0</v>
      </c>
    </row>
    <row r="65" spans="1:14" x14ac:dyDescent="0.25">
      <c r="A65" s="31" t="str">
        <f>'Look Up Table - The Heart'!H65</f>
        <v xml:space="preserve">, </v>
      </c>
      <c r="B65" s="1">
        <f>SUMIFS('Operator Productivity Data'!$F:$F,'Operator Productivity Data'!$H:$H,'C - Company Company Dummy'!$A$1,'Operator Productivity Data'!$I:$I,'C - Company Company Dummy'!$A65)</f>
        <v>0</v>
      </c>
      <c r="C6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Dummy'!A65)</f>
        <v>0</v>
      </c>
      <c r="D65" s="18">
        <f>SUMIFS('Operator Hours Tasks Data (ADP)'!$I:$I,'Operator Hours Tasks Data (ADP)'!$M:$M,'E - Company Dummy'!$A65,'Operator Hours Tasks Data (ADP)'!$L:$L,'Look Up Table - The Heart'!$O$3,'Operator Hours Tasks Data (ADP)'!$K:$K,'Look Up Table - The Heart'!$K$5,'Operator Hours Tasks Data (ADP)'!$J:$J,"Overtime")</f>
        <v>0</v>
      </c>
      <c r="E65" s="18" t="str">
        <f t="shared" si="0"/>
        <v>-</v>
      </c>
      <c r="F65" s="18">
        <f>'Look Up Table - The Heart'!$X$4</f>
        <v>600</v>
      </c>
      <c r="G65" s="11" t="str">
        <f t="shared" si="1"/>
        <v>-</v>
      </c>
      <c r="H65" s="96" t="str">
        <f t="shared" si="2"/>
        <v>-</v>
      </c>
      <c r="I65" s="92" t="str">
        <f t="shared" si="3"/>
        <v>-</v>
      </c>
      <c r="J65" s="93" t="str">
        <f t="shared" si="4"/>
        <v>-</v>
      </c>
      <c r="K65" s="94" t="str">
        <f t="shared" si="5"/>
        <v>-</v>
      </c>
      <c r="L65" s="95" t="str">
        <f t="shared" si="6"/>
        <v>-</v>
      </c>
      <c r="M65" s="135" t="str">
        <f t="shared" si="8"/>
        <v>-</v>
      </c>
      <c r="N65" s="114">
        <f t="shared" si="7"/>
        <v>0</v>
      </c>
    </row>
    <row r="66" spans="1:14" x14ac:dyDescent="0.25">
      <c r="A66" s="31" t="str">
        <f>'Look Up Table - The Heart'!H66</f>
        <v xml:space="preserve">, </v>
      </c>
      <c r="B66" s="1">
        <f>SUMIFS('Operator Productivity Data'!$F:$F,'Operator Productivity Data'!$H:$H,'C - Company Company Dummy'!$A$1,'Operator Productivity Data'!$I:$I,'C - Company Company Dummy'!$A66)</f>
        <v>0</v>
      </c>
      <c r="C6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Dummy'!A66)</f>
        <v>0</v>
      </c>
      <c r="D66" s="18">
        <f>SUMIFS('Operator Hours Tasks Data (ADP)'!$I:$I,'Operator Hours Tasks Data (ADP)'!$M:$M,'E - Company Dummy'!$A66,'Operator Hours Tasks Data (ADP)'!$L:$L,'Look Up Table - The Heart'!$O$3,'Operator Hours Tasks Data (ADP)'!$K:$K,'Look Up Table - The Heart'!$K$5,'Operator Hours Tasks Data (ADP)'!$J:$J,"Overtime")</f>
        <v>0</v>
      </c>
      <c r="E66" s="18" t="str">
        <f t="shared" si="0"/>
        <v>-</v>
      </c>
      <c r="F66" s="18">
        <f>'Look Up Table - The Heart'!$X$4</f>
        <v>600</v>
      </c>
      <c r="G66" s="11" t="str">
        <f t="shared" si="1"/>
        <v>-</v>
      </c>
      <c r="H66" s="96" t="str">
        <f t="shared" si="2"/>
        <v>-</v>
      </c>
      <c r="I66" s="92" t="str">
        <f t="shared" si="3"/>
        <v>-</v>
      </c>
      <c r="J66" s="93" t="str">
        <f t="shared" si="4"/>
        <v>-</v>
      </c>
      <c r="K66" s="94" t="str">
        <f t="shared" si="5"/>
        <v>-</v>
      </c>
      <c r="L66" s="95" t="str">
        <f t="shared" si="6"/>
        <v>-</v>
      </c>
      <c r="M66" s="135" t="str">
        <f t="shared" si="8"/>
        <v>-</v>
      </c>
      <c r="N66" s="114">
        <f t="shared" si="7"/>
        <v>0</v>
      </c>
    </row>
    <row r="67" spans="1:14" x14ac:dyDescent="0.25">
      <c r="A67" s="31" t="str">
        <f>'Look Up Table - The Heart'!H67</f>
        <v xml:space="preserve">, </v>
      </c>
      <c r="B67" s="1">
        <f>SUMIFS('Operator Productivity Data'!$F:$F,'Operator Productivity Data'!$H:$H,'C - Company Company Dummy'!$A$1,'Operator Productivity Data'!$I:$I,'C - Company Company Dummy'!$A67)</f>
        <v>0</v>
      </c>
      <c r="C6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Dummy'!A67)</f>
        <v>0</v>
      </c>
      <c r="D67" s="18">
        <f>SUMIFS('Operator Hours Tasks Data (ADP)'!$I:$I,'Operator Hours Tasks Data (ADP)'!$M:$M,'E - Company Dummy'!$A67,'Operator Hours Tasks Data (ADP)'!$L:$L,'Look Up Table - The Heart'!$O$3,'Operator Hours Tasks Data (ADP)'!$K:$K,'Look Up Table - The Heart'!$K$5,'Operator Hours Tasks Data (ADP)'!$J:$J,"Overtime")</f>
        <v>0</v>
      </c>
      <c r="E67" s="18" t="str">
        <f t="shared" si="0"/>
        <v>-</v>
      </c>
      <c r="F67" s="18">
        <f>'Look Up Table - The Heart'!$X$4</f>
        <v>600</v>
      </c>
      <c r="G67" s="11" t="str">
        <f t="shared" si="1"/>
        <v>-</v>
      </c>
      <c r="H67" s="96" t="str">
        <f t="shared" si="2"/>
        <v>-</v>
      </c>
      <c r="I67" s="92" t="str">
        <f t="shared" si="3"/>
        <v>-</v>
      </c>
      <c r="J67" s="93" t="str">
        <f t="shared" si="4"/>
        <v>-</v>
      </c>
      <c r="K67" s="94" t="str">
        <f t="shared" si="5"/>
        <v>-</v>
      </c>
      <c r="L67" s="95" t="str">
        <f t="shared" si="6"/>
        <v>-</v>
      </c>
      <c r="M67" s="135" t="str">
        <f t="shared" si="8"/>
        <v>-</v>
      </c>
      <c r="N67" s="114">
        <f t="shared" si="7"/>
        <v>0</v>
      </c>
    </row>
    <row r="68" spans="1:14" x14ac:dyDescent="0.25">
      <c r="A68" s="31" t="str">
        <f>'Look Up Table - The Heart'!H68</f>
        <v xml:space="preserve">, </v>
      </c>
      <c r="B68" s="1">
        <f>SUMIFS('Operator Productivity Data'!$F:$F,'Operator Productivity Data'!$H:$H,'C - Company Company Dummy'!$A$1,'Operator Productivity Data'!$I:$I,'C - Company Company Dummy'!$A68)</f>
        <v>0</v>
      </c>
      <c r="C6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Dummy'!A68)</f>
        <v>0</v>
      </c>
      <c r="D68" s="18">
        <f>SUMIFS('Operator Hours Tasks Data (ADP)'!$I:$I,'Operator Hours Tasks Data (ADP)'!$M:$M,'E - Company Dummy'!$A68,'Operator Hours Tasks Data (ADP)'!$L:$L,'Look Up Table - The Heart'!$O$3,'Operator Hours Tasks Data (ADP)'!$K:$K,'Look Up Table - The Heart'!$K$5,'Operator Hours Tasks Data (ADP)'!$J:$J,"Overtime")</f>
        <v>0</v>
      </c>
      <c r="E68" s="18" t="str">
        <f t="shared" ref="E68:E131" si="9">IFERROR(B68/C68,"-")</f>
        <v>-</v>
      </c>
      <c r="F68" s="18">
        <f>'Look Up Table - The Heart'!$X$4</f>
        <v>600</v>
      </c>
      <c r="G68" s="11" t="str">
        <f t="shared" ref="G68:G131" si="10">IFERROR(E68/F68,"-")</f>
        <v>-</v>
      </c>
      <c r="H68" s="96" t="str">
        <f t="shared" ref="H68:H131" si="11">IFERROR(E68*$U$13, "-")</f>
        <v>-</v>
      </c>
      <c r="I68" s="92" t="str">
        <f t="shared" ref="I68:I131" si="12">IFERROR(E68*$U$14, "-")</f>
        <v>-</v>
      </c>
      <c r="J68" s="93" t="str">
        <f t="shared" ref="J68:J131" si="13">IFERROR(E68*$U$15, "-")</f>
        <v>-</v>
      </c>
      <c r="K68" s="94" t="str">
        <f t="shared" ref="K68:K131" si="14">IFERROR(E68*$U$16, "-")</f>
        <v>-</v>
      </c>
      <c r="L68" s="95" t="str">
        <f t="shared" ref="L68:L131" si="15">IFERROR(E68*$U$17, "-")</f>
        <v>-</v>
      </c>
      <c r="M68" s="135" t="str">
        <f t="shared" si="8"/>
        <v>-</v>
      </c>
      <c r="N68" s="114">
        <f t="shared" ref="N68:N131" si="16">B68/$B$3</f>
        <v>0</v>
      </c>
    </row>
    <row r="69" spans="1:14" x14ac:dyDescent="0.25">
      <c r="A69" s="31" t="str">
        <f>'Look Up Table - The Heart'!H69</f>
        <v xml:space="preserve">, </v>
      </c>
      <c r="B69" s="1">
        <f>SUMIFS('Operator Productivity Data'!$F:$F,'Operator Productivity Data'!$H:$H,'C - Company Company Dummy'!$A$1,'Operator Productivity Data'!$I:$I,'C - Company Company Dummy'!$A69)</f>
        <v>0</v>
      </c>
      <c r="C6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Dummy'!A69)</f>
        <v>0</v>
      </c>
      <c r="D69" s="18">
        <f>SUMIFS('Operator Hours Tasks Data (ADP)'!$I:$I,'Operator Hours Tasks Data (ADP)'!$M:$M,'E - Company Dummy'!$A69,'Operator Hours Tasks Data (ADP)'!$L:$L,'Look Up Table - The Heart'!$O$3,'Operator Hours Tasks Data (ADP)'!$K:$K,'Look Up Table - The Heart'!$K$5,'Operator Hours Tasks Data (ADP)'!$J:$J,"Overtime")</f>
        <v>0</v>
      </c>
      <c r="E69" s="18" t="str">
        <f t="shared" si="9"/>
        <v>-</v>
      </c>
      <c r="F69" s="18">
        <f>'Look Up Table - The Heart'!$X$4</f>
        <v>600</v>
      </c>
      <c r="G69" s="11" t="str">
        <f t="shared" si="10"/>
        <v>-</v>
      </c>
      <c r="H69" s="96" t="str">
        <f t="shared" si="11"/>
        <v>-</v>
      </c>
      <c r="I69" s="92" t="str">
        <f t="shared" si="12"/>
        <v>-</v>
      </c>
      <c r="J69" s="93" t="str">
        <f t="shared" si="13"/>
        <v>-</v>
      </c>
      <c r="K69" s="94" t="str">
        <f t="shared" si="14"/>
        <v>-</v>
      </c>
      <c r="L69" s="95" t="str">
        <f t="shared" si="15"/>
        <v>-</v>
      </c>
      <c r="M69" s="135" t="str">
        <f t="shared" ref="M69:M132" si="17">IFERROR(D69/$D$3,"-")</f>
        <v>-</v>
      </c>
      <c r="N69" s="114">
        <f t="shared" si="16"/>
        <v>0</v>
      </c>
    </row>
    <row r="70" spans="1:14" x14ac:dyDescent="0.25">
      <c r="A70" s="31" t="str">
        <f>'Look Up Table - The Heart'!H70</f>
        <v xml:space="preserve">, </v>
      </c>
      <c r="B70" s="1">
        <f>SUMIFS('Operator Productivity Data'!$F:$F,'Operator Productivity Data'!$H:$H,'C - Company Company Dummy'!$A$1,'Operator Productivity Data'!$I:$I,'C - Company Company Dummy'!$A70)</f>
        <v>0</v>
      </c>
      <c r="C7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Dummy'!A70)</f>
        <v>0</v>
      </c>
      <c r="D70" s="18">
        <f>SUMIFS('Operator Hours Tasks Data (ADP)'!$I:$I,'Operator Hours Tasks Data (ADP)'!$M:$M,'E - Company Dummy'!$A70,'Operator Hours Tasks Data (ADP)'!$L:$L,'Look Up Table - The Heart'!$O$3,'Operator Hours Tasks Data (ADP)'!$K:$K,'Look Up Table - The Heart'!$K$5,'Operator Hours Tasks Data (ADP)'!$J:$J,"Overtime")</f>
        <v>0</v>
      </c>
      <c r="E70" s="18" t="str">
        <f t="shared" si="9"/>
        <v>-</v>
      </c>
      <c r="F70" s="18">
        <f>'Look Up Table - The Heart'!$X$4</f>
        <v>600</v>
      </c>
      <c r="G70" s="11" t="str">
        <f t="shared" si="10"/>
        <v>-</v>
      </c>
      <c r="H70" s="96" t="str">
        <f t="shared" si="11"/>
        <v>-</v>
      </c>
      <c r="I70" s="92" t="str">
        <f t="shared" si="12"/>
        <v>-</v>
      </c>
      <c r="J70" s="93" t="str">
        <f t="shared" si="13"/>
        <v>-</v>
      </c>
      <c r="K70" s="94" t="str">
        <f t="shared" si="14"/>
        <v>-</v>
      </c>
      <c r="L70" s="95" t="str">
        <f t="shared" si="15"/>
        <v>-</v>
      </c>
      <c r="M70" s="135" t="str">
        <f t="shared" si="17"/>
        <v>-</v>
      </c>
      <c r="N70" s="114">
        <f t="shared" si="16"/>
        <v>0</v>
      </c>
    </row>
    <row r="71" spans="1:14" x14ac:dyDescent="0.25">
      <c r="A71" s="31" t="str">
        <f>'Look Up Table - The Heart'!H71</f>
        <v xml:space="preserve">, </v>
      </c>
      <c r="B71" s="1">
        <f>SUMIFS('Operator Productivity Data'!$F:$F,'Operator Productivity Data'!$H:$H,'C - Company Company Dummy'!$A$1,'Operator Productivity Data'!$I:$I,'C - Company Company Dummy'!$A71)</f>
        <v>0</v>
      </c>
      <c r="C7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Dummy'!A71)</f>
        <v>0</v>
      </c>
      <c r="D71" s="18">
        <f>SUMIFS('Operator Hours Tasks Data (ADP)'!$I:$I,'Operator Hours Tasks Data (ADP)'!$M:$M,'E - Company Dummy'!$A71,'Operator Hours Tasks Data (ADP)'!$L:$L,'Look Up Table - The Heart'!$O$3,'Operator Hours Tasks Data (ADP)'!$K:$K,'Look Up Table - The Heart'!$K$5,'Operator Hours Tasks Data (ADP)'!$J:$J,"Overtime")</f>
        <v>0</v>
      </c>
      <c r="E71" s="18" t="str">
        <f t="shared" si="9"/>
        <v>-</v>
      </c>
      <c r="F71" s="18">
        <f>'Look Up Table - The Heart'!$X$4</f>
        <v>600</v>
      </c>
      <c r="G71" s="11" t="str">
        <f t="shared" si="10"/>
        <v>-</v>
      </c>
      <c r="H71" s="96" t="str">
        <f t="shared" si="11"/>
        <v>-</v>
      </c>
      <c r="I71" s="92" t="str">
        <f t="shared" si="12"/>
        <v>-</v>
      </c>
      <c r="J71" s="93" t="str">
        <f t="shared" si="13"/>
        <v>-</v>
      </c>
      <c r="K71" s="94" t="str">
        <f t="shared" si="14"/>
        <v>-</v>
      </c>
      <c r="L71" s="95" t="str">
        <f t="shared" si="15"/>
        <v>-</v>
      </c>
      <c r="M71" s="135" t="str">
        <f t="shared" si="17"/>
        <v>-</v>
      </c>
      <c r="N71" s="114">
        <f t="shared" si="16"/>
        <v>0</v>
      </c>
    </row>
    <row r="72" spans="1:14" x14ac:dyDescent="0.25">
      <c r="A72" s="31" t="str">
        <f>'Look Up Table - The Heart'!H72</f>
        <v xml:space="preserve">, </v>
      </c>
      <c r="B72" s="1">
        <f>SUMIFS('Operator Productivity Data'!$F:$F,'Operator Productivity Data'!$H:$H,'C - Company Company Dummy'!$A$1,'Operator Productivity Data'!$I:$I,'C - Company Company Dummy'!$A72)</f>
        <v>0</v>
      </c>
      <c r="C7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Dummy'!A72)</f>
        <v>0</v>
      </c>
      <c r="D72" s="18">
        <f>SUMIFS('Operator Hours Tasks Data (ADP)'!$I:$I,'Operator Hours Tasks Data (ADP)'!$M:$M,'E - Company Dummy'!$A72,'Operator Hours Tasks Data (ADP)'!$L:$L,'Look Up Table - The Heart'!$O$3,'Operator Hours Tasks Data (ADP)'!$K:$K,'Look Up Table - The Heart'!$K$5,'Operator Hours Tasks Data (ADP)'!$J:$J,"Overtime")</f>
        <v>0</v>
      </c>
      <c r="E72" s="18" t="str">
        <f t="shared" si="9"/>
        <v>-</v>
      </c>
      <c r="F72" s="18">
        <f>'Look Up Table - The Heart'!$X$4</f>
        <v>600</v>
      </c>
      <c r="G72" s="11" t="str">
        <f t="shared" si="10"/>
        <v>-</v>
      </c>
      <c r="H72" s="96" t="str">
        <f t="shared" si="11"/>
        <v>-</v>
      </c>
      <c r="I72" s="92" t="str">
        <f t="shared" si="12"/>
        <v>-</v>
      </c>
      <c r="J72" s="93" t="str">
        <f t="shared" si="13"/>
        <v>-</v>
      </c>
      <c r="K72" s="94" t="str">
        <f t="shared" si="14"/>
        <v>-</v>
      </c>
      <c r="L72" s="95" t="str">
        <f t="shared" si="15"/>
        <v>-</v>
      </c>
      <c r="M72" s="135" t="str">
        <f t="shared" si="17"/>
        <v>-</v>
      </c>
      <c r="N72" s="114">
        <f t="shared" si="16"/>
        <v>0</v>
      </c>
    </row>
    <row r="73" spans="1:14" x14ac:dyDescent="0.25">
      <c r="A73" s="31" t="str">
        <f>'Look Up Table - The Heart'!H73</f>
        <v xml:space="preserve">, </v>
      </c>
      <c r="B73" s="1">
        <f>SUMIFS('Operator Productivity Data'!$F:$F,'Operator Productivity Data'!$H:$H,'C - Company Company Dummy'!$A$1,'Operator Productivity Data'!$I:$I,'C - Company Company Dummy'!$A73)</f>
        <v>0</v>
      </c>
      <c r="C7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Dummy'!A73)</f>
        <v>0</v>
      </c>
      <c r="D73" s="18">
        <f>SUMIFS('Operator Hours Tasks Data (ADP)'!$I:$I,'Operator Hours Tasks Data (ADP)'!$M:$M,'E - Company Dummy'!$A73,'Operator Hours Tasks Data (ADP)'!$L:$L,'Look Up Table - The Heart'!$O$3,'Operator Hours Tasks Data (ADP)'!$K:$K,'Look Up Table - The Heart'!$K$5,'Operator Hours Tasks Data (ADP)'!$J:$J,"Overtime")</f>
        <v>0</v>
      </c>
      <c r="E73" s="18" t="str">
        <f t="shared" si="9"/>
        <v>-</v>
      </c>
      <c r="F73" s="18">
        <f>'Look Up Table - The Heart'!$X$4</f>
        <v>600</v>
      </c>
      <c r="G73" s="11" t="str">
        <f t="shared" si="10"/>
        <v>-</v>
      </c>
      <c r="H73" s="96" t="str">
        <f t="shared" si="11"/>
        <v>-</v>
      </c>
      <c r="I73" s="92" t="str">
        <f t="shared" si="12"/>
        <v>-</v>
      </c>
      <c r="J73" s="93" t="str">
        <f t="shared" si="13"/>
        <v>-</v>
      </c>
      <c r="K73" s="94" t="str">
        <f t="shared" si="14"/>
        <v>-</v>
      </c>
      <c r="L73" s="95" t="str">
        <f t="shared" si="15"/>
        <v>-</v>
      </c>
      <c r="M73" s="135" t="str">
        <f t="shared" si="17"/>
        <v>-</v>
      </c>
      <c r="N73" s="114">
        <f t="shared" si="16"/>
        <v>0</v>
      </c>
    </row>
    <row r="74" spans="1:14" x14ac:dyDescent="0.25">
      <c r="A74" s="31" t="str">
        <f>'Look Up Table - The Heart'!H74</f>
        <v xml:space="preserve">, </v>
      </c>
      <c r="B74" s="1">
        <f>SUMIFS('Operator Productivity Data'!$F:$F,'Operator Productivity Data'!$H:$H,'C - Company Company Dummy'!$A$1,'Operator Productivity Data'!$I:$I,'C - Company Company Dummy'!$A74)</f>
        <v>0</v>
      </c>
      <c r="C7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Dummy'!A74)</f>
        <v>0</v>
      </c>
      <c r="D74" s="18">
        <f>SUMIFS('Operator Hours Tasks Data (ADP)'!$I:$I,'Operator Hours Tasks Data (ADP)'!$M:$M,'E - Company Dummy'!$A74,'Operator Hours Tasks Data (ADP)'!$L:$L,'Look Up Table - The Heart'!$O$3,'Operator Hours Tasks Data (ADP)'!$K:$K,'Look Up Table - The Heart'!$K$5,'Operator Hours Tasks Data (ADP)'!$J:$J,"Overtime")</f>
        <v>0</v>
      </c>
      <c r="E74" s="18" t="str">
        <f t="shared" si="9"/>
        <v>-</v>
      </c>
      <c r="F74" s="18">
        <f>'Look Up Table - The Heart'!$X$4</f>
        <v>600</v>
      </c>
      <c r="G74" s="11" t="str">
        <f t="shared" si="10"/>
        <v>-</v>
      </c>
      <c r="H74" s="96" t="str">
        <f t="shared" si="11"/>
        <v>-</v>
      </c>
      <c r="I74" s="92" t="str">
        <f t="shared" si="12"/>
        <v>-</v>
      </c>
      <c r="J74" s="93" t="str">
        <f t="shared" si="13"/>
        <v>-</v>
      </c>
      <c r="K74" s="94" t="str">
        <f t="shared" si="14"/>
        <v>-</v>
      </c>
      <c r="L74" s="95" t="str">
        <f t="shared" si="15"/>
        <v>-</v>
      </c>
      <c r="M74" s="135" t="str">
        <f t="shared" si="17"/>
        <v>-</v>
      </c>
      <c r="N74" s="114">
        <f t="shared" si="16"/>
        <v>0</v>
      </c>
    </row>
    <row r="75" spans="1:14" x14ac:dyDescent="0.25">
      <c r="A75" s="31" t="str">
        <f>'Look Up Table - The Heart'!H75</f>
        <v xml:space="preserve">, </v>
      </c>
      <c r="B75" s="1">
        <f>SUMIFS('Operator Productivity Data'!$F:$F,'Operator Productivity Data'!$H:$H,'C - Company Company Dummy'!$A$1,'Operator Productivity Data'!$I:$I,'C - Company Company Dummy'!$A75)</f>
        <v>0</v>
      </c>
      <c r="C7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Dummy'!A75)</f>
        <v>0</v>
      </c>
      <c r="D75" s="18">
        <f>SUMIFS('Operator Hours Tasks Data (ADP)'!$I:$I,'Operator Hours Tasks Data (ADP)'!$M:$M,'E - Company Dummy'!$A75,'Operator Hours Tasks Data (ADP)'!$L:$L,'Look Up Table - The Heart'!$O$3,'Operator Hours Tasks Data (ADP)'!$K:$K,'Look Up Table - The Heart'!$K$5,'Operator Hours Tasks Data (ADP)'!$J:$J,"Overtime")</f>
        <v>0</v>
      </c>
      <c r="E75" s="18" t="str">
        <f t="shared" si="9"/>
        <v>-</v>
      </c>
      <c r="F75" s="18">
        <f>'Look Up Table - The Heart'!$X$4</f>
        <v>600</v>
      </c>
      <c r="G75" s="11" t="str">
        <f t="shared" si="10"/>
        <v>-</v>
      </c>
      <c r="H75" s="96" t="str">
        <f t="shared" si="11"/>
        <v>-</v>
      </c>
      <c r="I75" s="92" t="str">
        <f t="shared" si="12"/>
        <v>-</v>
      </c>
      <c r="J75" s="93" t="str">
        <f t="shared" si="13"/>
        <v>-</v>
      </c>
      <c r="K75" s="94" t="str">
        <f t="shared" si="14"/>
        <v>-</v>
      </c>
      <c r="L75" s="95" t="str">
        <f t="shared" si="15"/>
        <v>-</v>
      </c>
      <c r="M75" s="135" t="str">
        <f t="shared" si="17"/>
        <v>-</v>
      </c>
      <c r="N75" s="114">
        <f t="shared" si="16"/>
        <v>0</v>
      </c>
    </row>
    <row r="76" spans="1:14" x14ac:dyDescent="0.25">
      <c r="A76" s="31" t="str">
        <f>'Look Up Table - The Heart'!H76</f>
        <v xml:space="preserve">, </v>
      </c>
      <c r="B76" s="1">
        <f>SUMIFS('Operator Productivity Data'!$F:$F,'Operator Productivity Data'!$H:$H,'C - Company Company Dummy'!$A$1,'Operator Productivity Data'!$I:$I,'C - Company Company Dummy'!$A76)</f>
        <v>0</v>
      </c>
      <c r="C7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Dummy'!A76)</f>
        <v>0</v>
      </c>
      <c r="D76" s="18">
        <f>SUMIFS('Operator Hours Tasks Data (ADP)'!$I:$I,'Operator Hours Tasks Data (ADP)'!$M:$M,'E - Company Dummy'!$A76,'Operator Hours Tasks Data (ADP)'!$L:$L,'Look Up Table - The Heart'!$O$3,'Operator Hours Tasks Data (ADP)'!$K:$K,'Look Up Table - The Heart'!$K$5,'Operator Hours Tasks Data (ADP)'!$J:$J,"Overtime")</f>
        <v>0</v>
      </c>
      <c r="E76" s="18" t="str">
        <f t="shared" si="9"/>
        <v>-</v>
      </c>
      <c r="F76" s="18">
        <f>'Look Up Table - The Heart'!$X$4</f>
        <v>600</v>
      </c>
      <c r="G76" s="11" t="str">
        <f t="shared" si="10"/>
        <v>-</v>
      </c>
      <c r="H76" s="96" t="str">
        <f t="shared" si="11"/>
        <v>-</v>
      </c>
      <c r="I76" s="92" t="str">
        <f t="shared" si="12"/>
        <v>-</v>
      </c>
      <c r="J76" s="93" t="str">
        <f t="shared" si="13"/>
        <v>-</v>
      </c>
      <c r="K76" s="94" t="str">
        <f t="shared" si="14"/>
        <v>-</v>
      </c>
      <c r="L76" s="95" t="str">
        <f t="shared" si="15"/>
        <v>-</v>
      </c>
      <c r="M76" s="135" t="str">
        <f t="shared" si="17"/>
        <v>-</v>
      </c>
      <c r="N76" s="114">
        <f t="shared" si="16"/>
        <v>0</v>
      </c>
    </row>
    <row r="77" spans="1:14" x14ac:dyDescent="0.25">
      <c r="A77" s="31" t="str">
        <f>'Look Up Table - The Heart'!H77</f>
        <v xml:space="preserve">, </v>
      </c>
      <c r="B77" s="1">
        <f>SUMIFS('Operator Productivity Data'!$F:$F,'Operator Productivity Data'!$H:$H,'C - Company Company Dummy'!$A$1,'Operator Productivity Data'!$I:$I,'C - Company Company Dummy'!$A77)</f>
        <v>0</v>
      </c>
      <c r="C7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Dummy'!A77)</f>
        <v>0</v>
      </c>
      <c r="D77" s="18">
        <f>SUMIFS('Operator Hours Tasks Data (ADP)'!$I:$I,'Operator Hours Tasks Data (ADP)'!$M:$M,'E - Company Dummy'!$A77,'Operator Hours Tasks Data (ADP)'!$L:$L,'Look Up Table - The Heart'!$O$3,'Operator Hours Tasks Data (ADP)'!$K:$K,'Look Up Table - The Heart'!$K$5,'Operator Hours Tasks Data (ADP)'!$J:$J,"Overtime")</f>
        <v>0</v>
      </c>
      <c r="E77" s="18" t="str">
        <f t="shared" si="9"/>
        <v>-</v>
      </c>
      <c r="F77" s="18">
        <f>'Look Up Table - The Heart'!$X$4</f>
        <v>600</v>
      </c>
      <c r="G77" s="11" t="str">
        <f t="shared" si="10"/>
        <v>-</v>
      </c>
      <c r="H77" s="96" t="str">
        <f t="shared" si="11"/>
        <v>-</v>
      </c>
      <c r="I77" s="92" t="str">
        <f t="shared" si="12"/>
        <v>-</v>
      </c>
      <c r="J77" s="93" t="str">
        <f t="shared" si="13"/>
        <v>-</v>
      </c>
      <c r="K77" s="94" t="str">
        <f t="shared" si="14"/>
        <v>-</v>
      </c>
      <c r="L77" s="95" t="str">
        <f t="shared" si="15"/>
        <v>-</v>
      </c>
      <c r="M77" s="135" t="str">
        <f t="shared" si="17"/>
        <v>-</v>
      </c>
      <c r="N77" s="114">
        <f t="shared" si="16"/>
        <v>0</v>
      </c>
    </row>
    <row r="78" spans="1:14" x14ac:dyDescent="0.25">
      <c r="A78" s="31" t="str">
        <f>'Look Up Table - The Heart'!H78</f>
        <v xml:space="preserve">, </v>
      </c>
      <c r="B78" s="1">
        <f>SUMIFS('Operator Productivity Data'!$F:$F,'Operator Productivity Data'!$H:$H,'C - Company Company Dummy'!$A$1,'Operator Productivity Data'!$I:$I,'C - Company Company Dummy'!$A78)</f>
        <v>0</v>
      </c>
      <c r="C7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Dummy'!A78)</f>
        <v>0</v>
      </c>
      <c r="D78" s="18">
        <f>SUMIFS('Operator Hours Tasks Data (ADP)'!$I:$I,'Operator Hours Tasks Data (ADP)'!$M:$M,'E - Company Dummy'!$A78,'Operator Hours Tasks Data (ADP)'!$L:$L,'Look Up Table - The Heart'!$O$3,'Operator Hours Tasks Data (ADP)'!$K:$K,'Look Up Table - The Heart'!$K$5,'Operator Hours Tasks Data (ADP)'!$J:$J,"Overtime")</f>
        <v>0</v>
      </c>
      <c r="E78" s="18" t="str">
        <f t="shared" si="9"/>
        <v>-</v>
      </c>
      <c r="F78" s="18">
        <f>'Look Up Table - The Heart'!$X$4</f>
        <v>600</v>
      </c>
      <c r="G78" s="11" t="str">
        <f t="shared" si="10"/>
        <v>-</v>
      </c>
      <c r="H78" s="96" t="str">
        <f t="shared" si="11"/>
        <v>-</v>
      </c>
      <c r="I78" s="92" t="str">
        <f t="shared" si="12"/>
        <v>-</v>
      </c>
      <c r="J78" s="93" t="str">
        <f t="shared" si="13"/>
        <v>-</v>
      </c>
      <c r="K78" s="94" t="str">
        <f t="shared" si="14"/>
        <v>-</v>
      </c>
      <c r="L78" s="95" t="str">
        <f t="shared" si="15"/>
        <v>-</v>
      </c>
      <c r="M78" s="135" t="str">
        <f t="shared" si="17"/>
        <v>-</v>
      </c>
      <c r="N78" s="114">
        <f t="shared" si="16"/>
        <v>0</v>
      </c>
    </row>
    <row r="79" spans="1:14" x14ac:dyDescent="0.25">
      <c r="A79" s="31" t="str">
        <f>'Look Up Table - The Heart'!H79</f>
        <v xml:space="preserve">, </v>
      </c>
      <c r="B79" s="1">
        <f>SUMIFS('Operator Productivity Data'!$F:$F,'Operator Productivity Data'!$H:$H,'C - Company Company Dummy'!$A$1,'Operator Productivity Data'!$I:$I,'C - Company Company Dummy'!$A79)</f>
        <v>0</v>
      </c>
      <c r="C7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Dummy'!A79)</f>
        <v>0</v>
      </c>
      <c r="D79" s="18">
        <f>SUMIFS('Operator Hours Tasks Data (ADP)'!$I:$I,'Operator Hours Tasks Data (ADP)'!$M:$M,'E - Company Dummy'!$A79,'Operator Hours Tasks Data (ADP)'!$L:$L,'Look Up Table - The Heart'!$O$3,'Operator Hours Tasks Data (ADP)'!$K:$K,'Look Up Table - The Heart'!$K$5,'Operator Hours Tasks Data (ADP)'!$J:$J,"Overtime")</f>
        <v>0</v>
      </c>
      <c r="E79" s="18" t="str">
        <f t="shared" si="9"/>
        <v>-</v>
      </c>
      <c r="F79" s="18">
        <f>'Look Up Table - The Heart'!$X$4</f>
        <v>600</v>
      </c>
      <c r="G79" s="11" t="str">
        <f t="shared" si="10"/>
        <v>-</v>
      </c>
      <c r="H79" s="96" t="str">
        <f t="shared" si="11"/>
        <v>-</v>
      </c>
      <c r="I79" s="92" t="str">
        <f t="shared" si="12"/>
        <v>-</v>
      </c>
      <c r="J79" s="93" t="str">
        <f t="shared" si="13"/>
        <v>-</v>
      </c>
      <c r="K79" s="94" t="str">
        <f t="shared" si="14"/>
        <v>-</v>
      </c>
      <c r="L79" s="95" t="str">
        <f t="shared" si="15"/>
        <v>-</v>
      </c>
      <c r="M79" s="135" t="str">
        <f t="shared" si="17"/>
        <v>-</v>
      </c>
      <c r="N79" s="114">
        <f t="shared" si="16"/>
        <v>0</v>
      </c>
    </row>
    <row r="80" spans="1:14" x14ac:dyDescent="0.25">
      <c r="A80" s="31" t="str">
        <f>'Look Up Table - The Heart'!H80</f>
        <v xml:space="preserve">, </v>
      </c>
      <c r="B80" s="1">
        <f>SUMIFS('Operator Productivity Data'!$F:$F,'Operator Productivity Data'!$H:$H,'C - Company Company Dummy'!$A$1,'Operator Productivity Data'!$I:$I,'C - Company Company Dummy'!$A80)</f>
        <v>0</v>
      </c>
      <c r="C8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Dummy'!A80)</f>
        <v>0</v>
      </c>
      <c r="D80" s="18">
        <f>SUMIFS('Operator Hours Tasks Data (ADP)'!$I:$I,'Operator Hours Tasks Data (ADP)'!$M:$M,'E - Company Dummy'!$A80,'Operator Hours Tasks Data (ADP)'!$L:$L,'Look Up Table - The Heart'!$O$3,'Operator Hours Tasks Data (ADP)'!$K:$K,'Look Up Table - The Heart'!$K$5,'Operator Hours Tasks Data (ADP)'!$J:$J,"Overtime")</f>
        <v>0</v>
      </c>
      <c r="E80" s="18" t="str">
        <f t="shared" si="9"/>
        <v>-</v>
      </c>
      <c r="F80" s="18">
        <f>'Look Up Table - The Heart'!$X$4</f>
        <v>600</v>
      </c>
      <c r="G80" s="11" t="str">
        <f t="shared" si="10"/>
        <v>-</v>
      </c>
      <c r="H80" s="96" t="str">
        <f t="shared" si="11"/>
        <v>-</v>
      </c>
      <c r="I80" s="92" t="str">
        <f t="shared" si="12"/>
        <v>-</v>
      </c>
      <c r="J80" s="93" t="str">
        <f t="shared" si="13"/>
        <v>-</v>
      </c>
      <c r="K80" s="94" t="str">
        <f t="shared" si="14"/>
        <v>-</v>
      </c>
      <c r="L80" s="95" t="str">
        <f t="shared" si="15"/>
        <v>-</v>
      </c>
      <c r="M80" s="135" t="str">
        <f t="shared" si="17"/>
        <v>-</v>
      </c>
      <c r="N80" s="114">
        <f t="shared" si="16"/>
        <v>0</v>
      </c>
    </row>
    <row r="81" spans="1:14" x14ac:dyDescent="0.25">
      <c r="A81" s="31" t="str">
        <f>'Look Up Table - The Heart'!H81</f>
        <v xml:space="preserve">, </v>
      </c>
      <c r="B81" s="1">
        <f>SUMIFS('Operator Productivity Data'!$F:$F,'Operator Productivity Data'!$H:$H,'C - Company Company Dummy'!$A$1,'Operator Productivity Data'!$I:$I,'C - Company Company Dummy'!$A81)</f>
        <v>0</v>
      </c>
      <c r="C8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Dummy'!A81)</f>
        <v>0</v>
      </c>
      <c r="D81" s="18">
        <f>SUMIFS('Operator Hours Tasks Data (ADP)'!$I:$I,'Operator Hours Tasks Data (ADP)'!$M:$M,'E - Company Dummy'!$A81,'Operator Hours Tasks Data (ADP)'!$L:$L,'Look Up Table - The Heart'!$O$3,'Operator Hours Tasks Data (ADP)'!$K:$K,'Look Up Table - The Heart'!$K$5,'Operator Hours Tasks Data (ADP)'!$J:$J,"Overtime")</f>
        <v>0</v>
      </c>
      <c r="E81" s="18" t="str">
        <f t="shared" si="9"/>
        <v>-</v>
      </c>
      <c r="F81" s="18">
        <f>'Look Up Table - The Heart'!$X$4</f>
        <v>600</v>
      </c>
      <c r="G81" s="11" t="str">
        <f t="shared" si="10"/>
        <v>-</v>
      </c>
      <c r="H81" s="96" t="str">
        <f t="shared" si="11"/>
        <v>-</v>
      </c>
      <c r="I81" s="92" t="str">
        <f t="shared" si="12"/>
        <v>-</v>
      </c>
      <c r="J81" s="93" t="str">
        <f t="shared" si="13"/>
        <v>-</v>
      </c>
      <c r="K81" s="94" t="str">
        <f t="shared" si="14"/>
        <v>-</v>
      </c>
      <c r="L81" s="95" t="str">
        <f t="shared" si="15"/>
        <v>-</v>
      </c>
      <c r="M81" s="135" t="str">
        <f t="shared" si="17"/>
        <v>-</v>
      </c>
      <c r="N81" s="114">
        <f t="shared" si="16"/>
        <v>0</v>
      </c>
    </row>
    <row r="82" spans="1:14" x14ac:dyDescent="0.25">
      <c r="A82" s="31" t="str">
        <f>'Look Up Table - The Heart'!H82</f>
        <v xml:space="preserve">, </v>
      </c>
      <c r="B82" s="1">
        <f>SUMIFS('Operator Productivity Data'!$F:$F,'Operator Productivity Data'!$H:$H,'C - Company Company Dummy'!$A$1,'Operator Productivity Data'!$I:$I,'C - Company Company Dummy'!$A82)</f>
        <v>0</v>
      </c>
      <c r="C8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Dummy'!A82)</f>
        <v>0</v>
      </c>
      <c r="D82" s="18">
        <f>SUMIFS('Operator Hours Tasks Data (ADP)'!$I:$I,'Operator Hours Tasks Data (ADP)'!$M:$M,'E - Company Dummy'!$A82,'Operator Hours Tasks Data (ADP)'!$L:$L,'Look Up Table - The Heart'!$O$3,'Operator Hours Tasks Data (ADP)'!$K:$K,'Look Up Table - The Heart'!$K$5,'Operator Hours Tasks Data (ADP)'!$J:$J,"Overtime")</f>
        <v>0</v>
      </c>
      <c r="E82" s="18" t="str">
        <f t="shared" si="9"/>
        <v>-</v>
      </c>
      <c r="F82" s="18">
        <f>'Look Up Table - The Heart'!$X$4</f>
        <v>600</v>
      </c>
      <c r="G82" s="11" t="str">
        <f t="shared" si="10"/>
        <v>-</v>
      </c>
      <c r="H82" s="96" t="str">
        <f t="shared" si="11"/>
        <v>-</v>
      </c>
      <c r="I82" s="92" t="str">
        <f t="shared" si="12"/>
        <v>-</v>
      </c>
      <c r="J82" s="93" t="str">
        <f t="shared" si="13"/>
        <v>-</v>
      </c>
      <c r="K82" s="94" t="str">
        <f t="shared" si="14"/>
        <v>-</v>
      </c>
      <c r="L82" s="95" t="str">
        <f t="shared" si="15"/>
        <v>-</v>
      </c>
      <c r="M82" s="135" t="str">
        <f t="shared" si="17"/>
        <v>-</v>
      </c>
      <c r="N82" s="114">
        <f t="shared" si="16"/>
        <v>0</v>
      </c>
    </row>
    <row r="83" spans="1:14" x14ac:dyDescent="0.25">
      <c r="A83" s="31" t="str">
        <f>'Look Up Table - The Heart'!H83</f>
        <v xml:space="preserve">, </v>
      </c>
      <c r="B83" s="1">
        <f>SUMIFS('Operator Productivity Data'!$F:$F,'Operator Productivity Data'!$H:$H,'C - Company Company Dummy'!$A$1,'Operator Productivity Data'!$I:$I,'C - Company Company Dummy'!$A83)</f>
        <v>0</v>
      </c>
      <c r="C8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Dummy'!A83)</f>
        <v>0</v>
      </c>
      <c r="D83" s="18">
        <f>SUMIFS('Operator Hours Tasks Data (ADP)'!$I:$I,'Operator Hours Tasks Data (ADP)'!$M:$M,'E - Company Dummy'!$A83,'Operator Hours Tasks Data (ADP)'!$L:$L,'Look Up Table - The Heart'!$O$3,'Operator Hours Tasks Data (ADP)'!$K:$K,'Look Up Table - The Heart'!$K$5,'Operator Hours Tasks Data (ADP)'!$J:$J,"Overtime")</f>
        <v>0</v>
      </c>
      <c r="E83" s="18" t="str">
        <f t="shared" si="9"/>
        <v>-</v>
      </c>
      <c r="F83" s="18">
        <f>'Look Up Table - The Heart'!$X$4</f>
        <v>600</v>
      </c>
      <c r="G83" s="11" t="str">
        <f t="shared" si="10"/>
        <v>-</v>
      </c>
      <c r="H83" s="96" t="str">
        <f t="shared" si="11"/>
        <v>-</v>
      </c>
      <c r="I83" s="92" t="str">
        <f t="shared" si="12"/>
        <v>-</v>
      </c>
      <c r="J83" s="93" t="str">
        <f t="shared" si="13"/>
        <v>-</v>
      </c>
      <c r="K83" s="94" t="str">
        <f t="shared" si="14"/>
        <v>-</v>
      </c>
      <c r="L83" s="95" t="str">
        <f t="shared" si="15"/>
        <v>-</v>
      </c>
      <c r="M83" s="135" t="str">
        <f t="shared" si="17"/>
        <v>-</v>
      </c>
      <c r="N83" s="114">
        <f t="shared" si="16"/>
        <v>0</v>
      </c>
    </row>
    <row r="84" spans="1:14" x14ac:dyDescent="0.25">
      <c r="A84" s="31" t="str">
        <f>'Look Up Table - The Heart'!H84</f>
        <v xml:space="preserve">, </v>
      </c>
      <c r="B84" s="1">
        <f>SUMIFS('Operator Productivity Data'!$F:$F,'Operator Productivity Data'!$H:$H,'C - Company Company Dummy'!$A$1,'Operator Productivity Data'!$I:$I,'C - Company Company Dummy'!$A84)</f>
        <v>0</v>
      </c>
      <c r="C8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Dummy'!A84)</f>
        <v>0</v>
      </c>
      <c r="D84" s="18">
        <f>SUMIFS('Operator Hours Tasks Data (ADP)'!$I:$I,'Operator Hours Tasks Data (ADP)'!$M:$M,'E - Company Dummy'!$A84,'Operator Hours Tasks Data (ADP)'!$L:$L,'Look Up Table - The Heart'!$O$3,'Operator Hours Tasks Data (ADP)'!$K:$K,'Look Up Table - The Heart'!$K$5,'Operator Hours Tasks Data (ADP)'!$J:$J,"Overtime")</f>
        <v>0</v>
      </c>
      <c r="E84" s="18" t="str">
        <f t="shared" si="9"/>
        <v>-</v>
      </c>
      <c r="F84" s="18">
        <f>'Look Up Table - The Heart'!$X$4</f>
        <v>600</v>
      </c>
      <c r="G84" s="11" t="str">
        <f t="shared" si="10"/>
        <v>-</v>
      </c>
      <c r="H84" s="96" t="str">
        <f t="shared" si="11"/>
        <v>-</v>
      </c>
      <c r="I84" s="92" t="str">
        <f t="shared" si="12"/>
        <v>-</v>
      </c>
      <c r="J84" s="93" t="str">
        <f t="shared" si="13"/>
        <v>-</v>
      </c>
      <c r="K84" s="94" t="str">
        <f t="shared" si="14"/>
        <v>-</v>
      </c>
      <c r="L84" s="95" t="str">
        <f t="shared" si="15"/>
        <v>-</v>
      </c>
      <c r="M84" s="135" t="str">
        <f t="shared" si="17"/>
        <v>-</v>
      </c>
      <c r="N84" s="114">
        <f t="shared" si="16"/>
        <v>0</v>
      </c>
    </row>
    <row r="85" spans="1:14" x14ac:dyDescent="0.25">
      <c r="A85" s="31" t="str">
        <f>'Look Up Table - The Heart'!H85</f>
        <v xml:space="preserve">, </v>
      </c>
      <c r="B85" s="1">
        <f>SUMIFS('Operator Productivity Data'!$F:$F,'Operator Productivity Data'!$H:$H,'C - Company Company Dummy'!$A$1,'Operator Productivity Data'!$I:$I,'C - Company Company Dummy'!$A85)</f>
        <v>0</v>
      </c>
      <c r="C8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Dummy'!A85)</f>
        <v>0</v>
      </c>
      <c r="D85" s="18">
        <f>SUMIFS('Operator Hours Tasks Data (ADP)'!$I:$I,'Operator Hours Tasks Data (ADP)'!$M:$M,'E - Company Dummy'!$A85,'Operator Hours Tasks Data (ADP)'!$L:$L,'Look Up Table - The Heart'!$O$3,'Operator Hours Tasks Data (ADP)'!$K:$K,'Look Up Table - The Heart'!$K$5,'Operator Hours Tasks Data (ADP)'!$J:$J,"Overtime")</f>
        <v>0</v>
      </c>
      <c r="E85" s="18" t="str">
        <f t="shared" si="9"/>
        <v>-</v>
      </c>
      <c r="F85" s="18">
        <f>'Look Up Table - The Heart'!$X$4</f>
        <v>600</v>
      </c>
      <c r="G85" s="11" t="str">
        <f t="shared" si="10"/>
        <v>-</v>
      </c>
      <c r="H85" s="96" t="str">
        <f t="shared" si="11"/>
        <v>-</v>
      </c>
      <c r="I85" s="92" t="str">
        <f t="shared" si="12"/>
        <v>-</v>
      </c>
      <c r="J85" s="93" t="str">
        <f t="shared" si="13"/>
        <v>-</v>
      </c>
      <c r="K85" s="94" t="str">
        <f t="shared" si="14"/>
        <v>-</v>
      </c>
      <c r="L85" s="95" t="str">
        <f t="shared" si="15"/>
        <v>-</v>
      </c>
      <c r="M85" s="135" t="str">
        <f t="shared" si="17"/>
        <v>-</v>
      </c>
      <c r="N85" s="114">
        <f t="shared" si="16"/>
        <v>0</v>
      </c>
    </row>
    <row r="86" spans="1:14" x14ac:dyDescent="0.25">
      <c r="A86" s="31" t="str">
        <f>'Look Up Table - The Heart'!H86</f>
        <v xml:space="preserve">, </v>
      </c>
      <c r="B86" s="1">
        <f>SUMIFS('Operator Productivity Data'!$F:$F,'Operator Productivity Data'!$H:$H,'C - Company Company Dummy'!$A$1,'Operator Productivity Data'!$I:$I,'C - Company Company Dummy'!$A86)</f>
        <v>0</v>
      </c>
      <c r="C8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Dummy'!A86)</f>
        <v>0</v>
      </c>
      <c r="D86" s="18">
        <f>SUMIFS('Operator Hours Tasks Data (ADP)'!$I:$I,'Operator Hours Tasks Data (ADP)'!$M:$M,'E - Company Dummy'!$A86,'Operator Hours Tasks Data (ADP)'!$L:$L,'Look Up Table - The Heart'!$O$3,'Operator Hours Tasks Data (ADP)'!$K:$K,'Look Up Table - The Heart'!$K$5,'Operator Hours Tasks Data (ADP)'!$J:$J,"Overtime")</f>
        <v>0</v>
      </c>
      <c r="E86" s="18" t="str">
        <f t="shared" si="9"/>
        <v>-</v>
      </c>
      <c r="F86" s="18">
        <f>'Look Up Table - The Heart'!$X$4</f>
        <v>600</v>
      </c>
      <c r="G86" s="11" t="str">
        <f t="shared" si="10"/>
        <v>-</v>
      </c>
      <c r="H86" s="96" t="str">
        <f t="shared" si="11"/>
        <v>-</v>
      </c>
      <c r="I86" s="92" t="str">
        <f t="shared" si="12"/>
        <v>-</v>
      </c>
      <c r="J86" s="93" t="str">
        <f t="shared" si="13"/>
        <v>-</v>
      </c>
      <c r="K86" s="94" t="str">
        <f t="shared" si="14"/>
        <v>-</v>
      </c>
      <c r="L86" s="95" t="str">
        <f t="shared" si="15"/>
        <v>-</v>
      </c>
      <c r="M86" s="135" t="str">
        <f t="shared" si="17"/>
        <v>-</v>
      </c>
      <c r="N86" s="114">
        <f t="shared" si="16"/>
        <v>0</v>
      </c>
    </row>
    <row r="87" spans="1:14" x14ac:dyDescent="0.25">
      <c r="A87" s="31" t="str">
        <f>'Look Up Table - The Heart'!H87</f>
        <v xml:space="preserve">, </v>
      </c>
      <c r="B87" s="1">
        <f>SUMIFS('Operator Productivity Data'!$F:$F,'Operator Productivity Data'!$H:$H,'C - Company Company Dummy'!$A$1,'Operator Productivity Data'!$I:$I,'C - Company Company Dummy'!$A87)</f>
        <v>0</v>
      </c>
      <c r="C8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Dummy'!A87)</f>
        <v>0</v>
      </c>
      <c r="D87" s="18">
        <f>SUMIFS('Operator Hours Tasks Data (ADP)'!$I:$I,'Operator Hours Tasks Data (ADP)'!$M:$M,'E - Company Dummy'!$A87,'Operator Hours Tasks Data (ADP)'!$L:$L,'Look Up Table - The Heart'!$O$3,'Operator Hours Tasks Data (ADP)'!$K:$K,'Look Up Table - The Heart'!$K$5,'Operator Hours Tasks Data (ADP)'!$J:$J,"Overtime")</f>
        <v>0</v>
      </c>
      <c r="E87" s="18" t="str">
        <f t="shared" si="9"/>
        <v>-</v>
      </c>
      <c r="F87" s="18">
        <f>'Look Up Table - The Heart'!$X$4</f>
        <v>600</v>
      </c>
      <c r="G87" s="11" t="str">
        <f t="shared" si="10"/>
        <v>-</v>
      </c>
      <c r="H87" s="96" t="str">
        <f t="shared" si="11"/>
        <v>-</v>
      </c>
      <c r="I87" s="92" t="str">
        <f t="shared" si="12"/>
        <v>-</v>
      </c>
      <c r="J87" s="93" t="str">
        <f t="shared" si="13"/>
        <v>-</v>
      </c>
      <c r="K87" s="94" t="str">
        <f t="shared" si="14"/>
        <v>-</v>
      </c>
      <c r="L87" s="95" t="str">
        <f t="shared" si="15"/>
        <v>-</v>
      </c>
      <c r="M87" s="135" t="str">
        <f t="shared" si="17"/>
        <v>-</v>
      </c>
      <c r="N87" s="114">
        <f t="shared" si="16"/>
        <v>0</v>
      </c>
    </row>
    <row r="88" spans="1:14" x14ac:dyDescent="0.25">
      <c r="A88" s="31" t="str">
        <f>'Look Up Table - The Heart'!H88</f>
        <v xml:space="preserve">, </v>
      </c>
      <c r="B88" s="1">
        <f>SUMIFS('Operator Productivity Data'!$F:$F,'Operator Productivity Data'!$H:$H,'C - Company Company Dummy'!$A$1,'Operator Productivity Data'!$I:$I,'C - Company Company Dummy'!$A88)</f>
        <v>0</v>
      </c>
      <c r="C8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Dummy'!A88)</f>
        <v>0</v>
      </c>
      <c r="D88" s="18">
        <f>SUMIFS('Operator Hours Tasks Data (ADP)'!$I:$I,'Operator Hours Tasks Data (ADP)'!$M:$M,'E - Company Dummy'!$A88,'Operator Hours Tasks Data (ADP)'!$L:$L,'Look Up Table - The Heart'!$O$3,'Operator Hours Tasks Data (ADP)'!$K:$K,'Look Up Table - The Heart'!$K$5,'Operator Hours Tasks Data (ADP)'!$J:$J,"Overtime")</f>
        <v>0</v>
      </c>
      <c r="E88" s="18" t="str">
        <f t="shared" si="9"/>
        <v>-</v>
      </c>
      <c r="F88" s="18">
        <f>'Look Up Table - The Heart'!$X$4</f>
        <v>600</v>
      </c>
      <c r="G88" s="11" t="str">
        <f t="shared" si="10"/>
        <v>-</v>
      </c>
      <c r="H88" s="96" t="str">
        <f t="shared" si="11"/>
        <v>-</v>
      </c>
      <c r="I88" s="92" t="str">
        <f t="shared" si="12"/>
        <v>-</v>
      </c>
      <c r="J88" s="93" t="str">
        <f t="shared" si="13"/>
        <v>-</v>
      </c>
      <c r="K88" s="94" t="str">
        <f t="shared" si="14"/>
        <v>-</v>
      </c>
      <c r="L88" s="95" t="str">
        <f t="shared" si="15"/>
        <v>-</v>
      </c>
      <c r="M88" s="135" t="str">
        <f t="shared" si="17"/>
        <v>-</v>
      </c>
      <c r="N88" s="114">
        <f t="shared" si="16"/>
        <v>0</v>
      </c>
    </row>
    <row r="89" spans="1:14" x14ac:dyDescent="0.25">
      <c r="A89" s="31" t="str">
        <f>'Look Up Table - The Heart'!H89</f>
        <v xml:space="preserve">, </v>
      </c>
      <c r="B89" s="1">
        <f>SUMIFS('Operator Productivity Data'!$F:$F,'Operator Productivity Data'!$H:$H,'C - Company Company Dummy'!$A$1,'Operator Productivity Data'!$I:$I,'C - Company Company Dummy'!$A89)</f>
        <v>0</v>
      </c>
      <c r="C8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Dummy'!A89)</f>
        <v>0</v>
      </c>
      <c r="D89" s="18">
        <f>SUMIFS('Operator Hours Tasks Data (ADP)'!$I:$I,'Operator Hours Tasks Data (ADP)'!$M:$M,'E - Company Dummy'!$A89,'Operator Hours Tasks Data (ADP)'!$L:$L,'Look Up Table - The Heart'!$O$3,'Operator Hours Tasks Data (ADP)'!$K:$K,'Look Up Table - The Heart'!$K$5,'Operator Hours Tasks Data (ADP)'!$J:$J,"Overtime")</f>
        <v>0</v>
      </c>
      <c r="E89" s="18" t="str">
        <f t="shared" si="9"/>
        <v>-</v>
      </c>
      <c r="F89" s="18">
        <f>'Look Up Table - The Heart'!$X$4</f>
        <v>600</v>
      </c>
      <c r="G89" s="11" t="str">
        <f t="shared" si="10"/>
        <v>-</v>
      </c>
      <c r="H89" s="96" t="str">
        <f t="shared" si="11"/>
        <v>-</v>
      </c>
      <c r="I89" s="92" t="str">
        <f t="shared" si="12"/>
        <v>-</v>
      </c>
      <c r="J89" s="93" t="str">
        <f t="shared" si="13"/>
        <v>-</v>
      </c>
      <c r="K89" s="94" t="str">
        <f t="shared" si="14"/>
        <v>-</v>
      </c>
      <c r="L89" s="95" t="str">
        <f t="shared" si="15"/>
        <v>-</v>
      </c>
      <c r="M89" s="135" t="str">
        <f t="shared" si="17"/>
        <v>-</v>
      </c>
      <c r="N89" s="114">
        <f t="shared" si="16"/>
        <v>0</v>
      </c>
    </row>
    <row r="90" spans="1:14" x14ac:dyDescent="0.25">
      <c r="A90" s="31" t="str">
        <f>'Look Up Table - The Heart'!H90</f>
        <v xml:space="preserve">, </v>
      </c>
      <c r="B90" s="1">
        <f>SUMIFS('Operator Productivity Data'!$F:$F,'Operator Productivity Data'!$H:$H,'C - Company Company Dummy'!$A$1,'Operator Productivity Data'!$I:$I,'C - Company Company Dummy'!$A90)</f>
        <v>0</v>
      </c>
      <c r="C9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Dummy'!A90)</f>
        <v>0</v>
      </c>
      <c r="D90" s="18">
        <f>SUMIFS('Operator Hours Tasks Data (ADP)'!$I:$I,'Operator Hours Tasks Data (ADP)'!$M:$M,'E - Company Dummy'!$A90,'Operator Hours Tasks Data (ADP)'!$L:$L,'Look Up Table - The Heart'!$O$3,'Operator Hours Tasks Data (ADP)'!$K:$K,'Look Up Table - The Heart'!$K$5,'Operator Hours Tasks Data (ADP)'!$J:$J,"Overtime")</f>
        <v>0</v>
      </c>
      <c r="E90" s="18" t="str">
        <f t="shared" si="9"/>
        <v>-</v>
      </c>
      <c r="F90" s="18">
        <f>'Look Up Table - The Heart'!$X$4</f>
        <v>600</v>
      </c>
      <c r="G90" s="11" t="str">
        <f t="shared" si="10"/>
        <v>-</v>
      </c>
      <c r="H90" s="96" t="str">
        <f t="shared" si="11"/>
        <v>-</v>
      </c>
      <c r="I90" s="92" t="str">
        <f t="shared" si="12"/>
        <v>-</v>
      </c>
      <c r="J90" s="93" t="str">
        <f t="shared" si="13"/>
        <v>-</v>
      </c>
      <c r="K90" s="94" t="str">
        <f t="shared" si="14"/>
        <v>-</v>
      </c>
      <c r="L90" s="95" t="str">
        <f t="shared" si="15"/>
        <v>-</v>
      </c>
      <c r="M90" s="135" t="str">
        <f t="shared" si="17"/>
        <v>-</v>
      </c>
      <c r="N90" s="114">
        <f t="shared" si="16"/>
        <v>0</v>
      </c>
    </row>
    <row r="91" spans="1:14" x14ac:dyDescent="0.25">
      <c r="A91" s="31" t="str">
        <f>'Look Up Table - The Heart'!H91</f>
        <v xml:space="preserve">, </v>
      </c>
      <c r="B91" s="1">
        <f>SUMIFS('Operator Productivity Data'!$F:$F,'Operator Productivity Data'!$H:$H,'C - Company Company Dummy'!$A$1,'Operator Productivity Data'!$I:$I,'C - Company Company Dummy'!$A91)</f>
        <v>0</v>
      </c>
      <c r="C9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Dummy'!A91)</f>
        <v>0</v>
      </c>
      <c r="D91" s="18">
        <f>SUMIFS('Operator Hours Tasks Data (ADP)'!$I:$I,'Operator Hours Tasks Data (ADP)'!$M:$M,'E - Company Dummy'!$A91,'Operator Hours Tasks Data (ADP)'!$L:$L,'Look Up Table - The Heart'!$O$3,'Operator Hours Tasks Data (ADP)'!$K:$K,'Look Up Table - The Heart'!$K$5,'Operator Hours Tasks Data (ADP)'!$J:$J,"Overtime")</f>
        <v>0</v>
      </c>
      <c r="E91" s="18" t="str">
        <f t="shared" si="9"/>
        <v>-</v>
      </c>
      <c r="F91" s="18">
        <f>'Look Up Table - The Heart'!$X$4</f>
        <v>600</v>
      </c>
      <c r="G91" s="11" t="str">
        <f t="shared" si="10"/>
        <v>-</v>
      </c>
      <c r="H91" s="96" t="str">
        <f t="shared" si="11"/>
        <v>-</v>
      </c>
      <c r="I91" s="92" t="str">
        <f t="shared" si="12"/>
        <v>-</v>
      </c>
      <c r="J91" s="93" t="str">
        <f t="shared" si="13"/>
        <v>-</v>
      </c>
      <c r="K91" s="94" t="str">
        <f t="shared" si="14"/>
        <v>-</v>
      </c>
      <c r="L91" s="95" t="str">
        <f t="shared" si="15"/>
        <v>-</v>
      </c>
      <c r="M91" s="135" t="str">
        <f t="shared" si="17"/>
        <v>-</v>
      </c>
      <c r="N91" s="114">
        <f t="shared" si="16"/>
        <v>0</v>
      </c>
    </row>
    <row r="92" spans="1:14" x14ac:dyDescent="0.25">
      <c r="A92" s="31" t="str">
        <f>'Look Up Table - The Heart'!H92</f>
        <v xml:space="preserve">, </v>
      </c>
      <c r="B92" s="1">
        <f>SUMIFS('Operator Productivity Data'!$F:$F,'Operator Productivity Data'!$H:$H,'C - Company Company Dummy'!$A$1,'Operator Productivity Data'!$I:$I,'C - Company Company Dummy'!$A92)</f>
        <v>0</v>
      </c>
      <c r="C9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Dummy'!A92)</f>
        <v>0</v>
      </c>
      <c r="D92" s="18">
        <f>SUMIFS('Operator Hours Tasks Data (ADP)'!$I:$I,'Operator Hours Tasks Data (ADP)'!$M:$M,'E - Company Dummy'!$A92,'Operator Hours Tasks Data (ADP)'!$L:$L,'Look Up Table - The Heart'!$O$3,'Operator Hours Tasks Data (ADP)'!$K:$K,'Look Up Table - The Heart'!$K$5,'Operator Hours Tasks Data (ADP)'!$J:$J,"Overtime")</f>
        <v>0</v>
      </c>
      <c r="E92" s="18" t="str">
        <f t="shared" si="9"/>
        <v>-</v>
      </c>
      <c r="F92" s="18">
        <f>'Look Up Table - The Heart'!$X$4</f>
        <v>600</v>
      </c>
      <c r="G92" s="11" t="str">
        <f t="shared" si="10"/>
        <v>-</v>
      </c>
      <c r="H92" s="96" t="str">
        <f t="shared" si="11"/>
        <v>-</v>
      </c>
      <c r="I92" s="92" t="str">
        <f t="shared" si="12"/>
        <v>-</v>
      </c>
      <c r="J92" s="93" t="str">
        <f t="shared" si="13"/>
        <v>-</v>
      </c>
      <c r="K92" s="94" t="str">
        <f t="shared" si="14"/>
        <v>-</v>
      </c>
      <c r="L92" s="95" t="str">
        <f t="shared" si="15"/>
        <v>-</v>
      </c>
      <c r="M92" s="135" t="str">
        <f t="shared" si="17"/>
        <v>-</v>
      </c>
      <c r="N92" s="114">
        <f t="shared" si="16"/>
        <v>0</v>
      </c>
    </row>
    <row r="93" spans="1:14" x14ac:dyDescent="0.25">
      <c r="A93" s="31" t="str">
        <f>'Look Up Table - The Heart'!H93</f>
        <v xml:space="preserve">, </v>
      </c>
      <c r="B93" s="1">
        <f>SUMIFS('Operator Productivity Data'!$F:$F,'Operator Productivity Data'!$H:$H,'C - Company Company Dummy'!$A$1,'Operator Productivity Data'!$I:$I,'C - Company Company Dummy'!$A93)</f>
        <v>0</v>
      </c>
      <c r="C9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Dummy'!A93)</f>
        <v>0</v>
      </c>
      <c r="D93" s="18">
        <f>SUMIFS('Operator Hours Tasks Data (ADP)'!$I:$I,'Operator Hours Tasks Data (ADP)'!$M:$M,'E - Company Dummy'!$A93,'Operator Hours Tasks Data (ADP)'!$L:$L,'Look Up Table - The Heart'!$O$3,'Operator Hours Tasks Data (ADP)'!$K:$K,'Look Up Table - The Heart'!$K$5,'Operator Hours Tasks Data (ADP)'!$J:$J,"Overtime")</f>
        <v>0</v>
      </c>
      <c r="E93" s="18" t="str">
        <f t="shared" si="9"/>
        <v>-</v>
      </c>
      <c r="F93" s="18">
        <f>'Look Up Table - The Heart'!$X$4</f>
        <v>600</v>
      </c>
      <c r="G93" s="11" t="str">
        <f t="shared" si="10"/>
        <v>-</v>
      </c>
      <c r="H93" s="96" t="str">
        <f t="shared" si="11"/>
        <v>-</v>
      </c>
      <c r="I93" s="92" t="str">
        <f t="shared" si="12"/>
        <v>-</v>
      </c>
      <c r="J93" s="93" t="str">
        <f t="shared" si="13"/>
        <v>-</v>
      </c>
      <c r="K93" s="94" t="str">
        <f t="shared" si="14"/>
        <v>-</v>
      </c>
      <c r="L93" s="95" t="str">
        <f t="shared" si="15"/>
        <v>-</v>
      </c>
      <c r="M93" s="135" t="str">
        <f t="shared" si="17"/>
        <v>-</v>
      </c>
      <c r="N93" s="114">
        <f t="shared" si="16"/>
        <v>0</v>
      </c>
    </row>
    <row r="94" spans="1:14" x14ac:dyDescent="0.25">
      <c r="A94" s="31" t="str">
        <f>'Look Up Table - The Heart'!H94</f>
        <v xml:space="preserve">, </v>
      </c>
      <c r="B94" s="1">
        <f>SUMIFS('Operator Productivity Data'!$F:$F,'Operator Productivity Data'!$H:$H,'C - Company Company Dummy'!$A$1,'Operator Productivity Data'!$I:$I,'C - Company Company Dummy'!$A94)</f>
        <v>0</v>
      </c>
      <c r="C9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Dummy'!A94)</f>
        <v>0</v>
      </c>
      <c r="D94" s="18">
        <f>SUMIFS('Operator Hours Tasks Data (ADP)'!$I:$I,'Operator Hours Tasks Data (ADP)'!$M:$M,'E - Company Dummy'!$A94,'Operator Hours Tasks Data (ADP)'!$L:$L,'Look Up Table - The Heart'!$O$3,'Operator Hours Tasks Data (ADP)'!$K:$K,'Look Up Table - The Heart'!$K$5,'Operator Hours Tasks Data (ADP)'!$J:$J,"Overtime")</f>
        <v>0</v>
      </c>
      <c r="E94" s="18" t="str">
        <f t="shared" si="9"/>
        <v>-</v>
      </c>
      <c r="F94" s="18">
        <f>'Look Up Table - The Heart'!$X$4</f>
        <v>600</v>
      </c>
      <c r="G94" s="11" t="str">
        <f t="shared" si="10"/>
        <v>-</v>
      </c>
      <c r="H94" s="96" t="str">
        <f t="shared" si="11"/>
        <v>-</v>
      </c>
      <c r="I94" s="92" t="str">
        <f t="shared" si="12"/>
        <v>-</v>
      </c>
      <c r="J94" s="93" t="str">
        <f t="shared" si="13"/>
        <v>-</v>
      </c>
      <c r="K94" s="94" t="str">
        <f t="shared" si="14"/>
        <v>-</v>
      </c>
      <c r="L94" s="95" t="str">
        <f t="shared" si="15"/>
        <v>-</v>
      </c>
      <c r="M94" s="135" t="str">
        <f t="shared" si="17"/>
        <v>-</v>
      </c>
      <c r="N94" s="114">
        <f t="shared" si="16"/>
        <v>0</v>
      </c>
    </row>
    <row r="95" spans="1:14" x14ac:dyDescent="0.25">
      <c r="A95" s="31" t="str">
        <f>'Look Up Table - The Heart'!H95</f>
        <v xml:space="preserve">, </v>
      </c>
      <c r="B95" s="1">
        <f>SUMIFS('Operator Productivity Data'!$F:$F,'Operator Productivity Data'!$H:$H,'C - Company Company Dummy'!$A$1,'Operator Productivity Data'!$I:$I,'C - Company Company Dummy'!$A95)</f>
        <v>0</v>
      </c>
      <c r="C9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Dummy'!A95)</f>
        <v>0</v>
      </c>
      <c r="D95" s="18">
        <f>SUMIFS('Operator Hours Tasks Data (ADP)'!$I:$I,'Operator Hours Tasks Data (ADP)'!$M:$M,'E - Company Dummy'!$A95,'Operator Hours Tasks Data (ADP)'!$L:$L,'Look Up Table - The Heart'!$O$3,'Operator Hours Tasks Data (ADP)'!$K:$K,'Look Up Table - The Heart'!$K$5,'Operator Hours Tasks Data (ADP)'!$J:$J,"Overtime")</f>
        <v>0</v>
      </c>
      <c r="E95" s="18" t="str">
        <f t="shared" si="9"/>
        <v>-</v>
      </c>
      <c r="F95" s="18">
        <f>'Look Up Table - The Heart'!$X$4</f>
        <v>600</v>
      </c>
      <c r="G95" s="11" t="str">
        <f t="shared" si="10"/>
        <v>-</v>
      </c>
      <c r="H95" s="96" t="str">
        <f t="shared" si="11"/>
        <v>-</v>
      </c>
      <c r="I95" s="92" t="str">
        <f t="shared" si="12"/>
        <v>-</v>
      </c>
      <c r="J95" s="93" t="str">
        <f t="shared" si="13"/>
        <v>-</v>
      </c>
      <c r="K95" s="94" t="str">
        <f t="shared" si="14"/>
        <v>-</v>
      </c>
      <c r="L95" s="95" t="str">
        <f t="shared" si="15"/>
        <v>-</v>
      </c>
      <c r="M95" s="135" t="str">
        <f t="shared" si="17"/>
        <v>-</v>
      </c>
      <c r="N95" s="114">
        <f t="shared" si="16"/>
        <v>0</v>
      </c>
    </row>
    <row r="96" spans="1:14" x14ac:dyDescent="0.25">
      <c r="A96" s="31" t="str">
        <f>'Look Up Table - The Heart'!H96</f>
        <v xml:space="preserve">, </v>
      </c>
      <c r="B96" s="1">
        <f>SUMIFS('Operator Productivity Data'!$F:$F,'Operator Productivity Data'!$H:$H,'C - Company Company Dummy'!$A$1,'Operator Productivity Data'!$I:$I,'C - Company Company Dummy'!$A96)</f>
        <v>0</v>
      </c>
      <c r="C9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Dummy'!A96)</f>
        <v>0</v>
      </c>
      <c r="D96" s="18">
        <f>SUMIFS('Operator Hours Tasks Data (ADP)'!$I:$I,'Operator Hours Tasks Data (ADP)'!$M:$M,'E - Company Dummy'!$A96,'Operator Hours Tasks Data (ADP)'!$L:$L,'Look Up Table - The Heart'!$O$3,'Operator Hours Tasks Data (ADP)'!$K:$K,'Look Up Table - The Heart'!$K$5,'Operator Hours Tasks Data (ADP)'!$J:$J,"Overtime")</f>
        <v>0</v>
      </c>
      <c r="E96" s="18" t="str">
        <f t="shared" si="9"/>
        <v>-</v>
      </c>
      <c r="F96" s="18">
        <f>'Look Up Table - The Heart'!$X$4</f>
        <v>600</v>
      </c>
      <c r="G96" s="11" t="str">
        <f t="shared" si="10"/>
        <v>-</v>
      </c>
      <c r="H96" s="96" t="str">
        <f t="shared" si="11"/>
        <v>-</v>
      </c>
      <c r="I96" s="92" t="str">
        <f t="shared" si="12"/>
        <v>-</v>
      </c>
      <c r="J96" s="93" t="str">
        <f t="shared" si="13"/>
        <v>-</v>
      </c>
      <c r="K96" s="94" t="str">
        <f t="shared" si="14"/>
        <v>-</v>
      </c>
      <c r="L96" s="95" t="str">
        <f t="shared" si="15"/>
        <v>-</v>
      </c>
      <c r="M96" s="135" t="str">
        <f t="shared" si="17"/>
        <v>-</v>
      </c>
      <c r="N96" s="114">
        <f t="shared" si="16"/>
        <v>0</v>
      </c>
    </row>
    <row r="97" spans="1:14" x14ac:dyDescent="0.25">
      <c r="A97" s="31" t="str">
        <f>'Look Up Table - The Heart'!H97</f>
        <v xml:space="preserve">, </v>
      </c>
      <c r="B97" s="1">
        <f>SUMIFS('Operator Productivity Data'!$F:$F,'Operator Productivity Data'!$H:$H,'C - Company Company Dummy'!$A$1,'Operator Productivity Data'!$I:$I,'C - Company Company Dummy'!$A97)</f>
        <v>0</v>
      </c>
      <c r="C9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Dummy'!A97)</f>
        <v>0</v>
      </c>
      <c r="D97" s="18">
        <f>SUMIFS('Operator Hours Tasks Data (ADP)'!$I:$I,'Operator Hours Tasks Data (ADP)'!$M:$M,'E - Company Dummy'!$A97,'Operator Hours Tasks Data (ADP)'!$L:$L,'Look Up Table - The Heart'!$O$3,'Operator Hours Tasks Data (ADP)'!$K:$K,'Look Up Table - The Heart'!$K$5,'Operator Hours Tasks Data (ADP)'!$J:$J,"Overtime")</f>
        <v>0</v>
      </c>
      <c r="E97" s="18" t="str">
        <f t="shared" si="9"/>
        <v>-</v>
      </c>
      <c r="F97" s="18">
        <f>'Look Up Table - The Heart'!$X$4</f>
        <v>600</v>
      </c>
      <c r="G97" s="11" t="str">
        <f t="shared" si="10"/>
        <v>-</v>
      </c>
      <c r="H97" s="96" t="str">
        <f t="shared" si="11"/>
        <v>-</v>
      </c>
      <c r="I97" s="92" t="str">
        <f t="shared" si="12"/>
        <v>-</v>
      </c>
      <c r="J97" s="93" t="str">
        <f t="shared" si="13"/>
        <v>-</v>
      </c>
      <c r="K97" s="94" t="str">
        <f t="shared" si="14"/>
        <v>-</v>
      </c>
      <c r="L97" s="95" t="str">
        <f t="shared" si="15"/>
        <v>-</v>
      </c>
      <c r="M97" s="135" t="str">
        <f t="shared" si="17"/>
        <v>-</v>
      </c>
      <c r="N97" s="114">
        <f t="shared" si="16"/>
        <v>0</v>
      </c>
    </row>
    <row r="98" spans="1:14" x14ac:dyDescent="0.25">
      <c r="A98" s="31" t="str">
        <f>'Look Up Table - The Heart'!H98</f>
        <v xml:space="preserve">, </v>
      </c>
      <c r="B98" s="1">
        <f>SUMIFS('Operator Productivity Data'!$F:$F,'Operator Productivity Data'!$H:$H,'C - Company Company Dummy'!$A$1,'Operator Productivity Data'!$I:$I,'C - Company Company Dummy'!$A98)</f>
        <v>0</v>
      </c>
      <c r="C9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Dummy'!A98)</f>
        <v>0</v>
      </c>
      <c r="D98" s="18">
        <f>SUMIFS('Operator Hours Tasks Data (ADP)'!$I:$I,'Operator Hours Tasks Data (ADP)'!$M:$M,'E - Company Dummy'!$A98,'Operator Hours Tasks Data (ADP)'!$L:$L,'Look Up Table - The Heart'!$O$3,'Operator Hours Tasks Data (ADP)'!$K:$K,'Look Up Table - The Heart'!$K$5,'Operator Hours Tasks Data (ADP)'!$J:$J,"Overtime")</f>
        <v>0</v>
      </c>
      <c r="E98" s="18" t="str">
        <f t="shared" si="9"/>
        <v>-</v>
      </c>
      <c r="F98" s="18">
        <f>'Look Up Table - The Heart'!$X$4</f>
        <v>600</v>
      </c>
      <c r="G98" s="11" t="str">
        <f t="shared" si="10"/>
        <v>-</v>
      </c>
      <c r="H98" s="96" t="str">
        <f t="shared" si="11"/>
        <v>-</v>
      </c>
      <c r="I98" s="92" t="str">
        <f t="shared" si="12"/>
        <v>-</v>
      </c>
      <c r="J98" s="93" t="str">
        <f t="shared" si="13"/>
        <v>-</v>
      </c>
      <c r="K98" s="94" t="str">
        <f t="shared" si="14"/>
        <v>-</v>
      </c>
      <c r="L98" s="95" t="str">
        <f t="shared" si="15"/>
        <v>-</v>
      </c>
      <c r="M98" s="135" t="str">
        <f t="shared" si="17"/>
        <v>-</v>
      </c>
      <c r="N98" s="114">
        <f t="shared" si="16"/>
        <v>0</v>
      </c>
    </row>
    <row r="99" spans="1:14" x14ac:dyDescent="0.25">
      <c r="A99" s="31" t="str">
        <f>'Look Up Table - The Heart'!H99</f>
        <v xml:space="preserve">, </v>
      </c>
      <c r="B99" s="1">
        <f>SUMIFS('Operator Productivity Data'!$F:$F,'Operator Productivity Data'!$H:$H,'C - Company Company Dummy'!$A$1,'Operator Productivity Data'!$I:$I,'C - Company Company Dummy'!$A99)</f>
        <v>0</v>
      </c>
      <c r="C9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Dummy'!A99)</f>
        <v>0</v>
      </c>
      <c r="D99" s="18">
        <f>SUMIFS('Operator Hours Tasks Data (ADP)'!$I:$I,'Operator Hours Tasks Data (ADP)'!$M:$M,'E - Company Dummy'!$A99,'Operator Hours Tasks Data (ADP)'!$L:$L,'Look Up Table - The Heart'!$O$3,'Operator Hours Tasks Data (ADP)'!$K:$K,'Look Up Table - The Heart'!$K$5,'Operator Hours Tasks Data (ADP)'!$J:$J,"Overtime")</f>
        <v>0</v>
      </c>
      <c r="E99" s="18" t="str">
        <f t="shared" si="9"/>
        <v>-</v>
      </c>
      <c r="F99" s="18">
        <f>'Look Up Table - The Heart'!$X$4</f>
        <v>600</v>
      </c>
      <c r="G99" s="11" t="str">
        <f t="shared" si="10"/>
        <v>-</v>
      </c>
      <c r="H99" s="96" t="str">
        <f t="shared" si="11"/>
        <v>-</v>
      </c>
      <c r="I99" s="92" t="str">
        <f t="shared" si="12"/>
        <v>-</v>
      </c>
      <c r="J99" s="93" t="str">
        <f t="shared" si="13"/>
        <v>-</v>
      </c>
      <c r="K99" s="94" t="str">
        <f t="shared" si="14"/>
        <v>-</v>
      </c>
      <c r="L99" s="95" t="str">
        <f t="shared" si="15"/>
        <v>-</v>
      </c>
      <c r="M99" s="135" t="str">
        <f t="shared" si="17"/>
        <v>-</v>
      </c>
      <c r="N99" s="114">
        <f t="shared" si="16"/>
        <v>0</v>
      </c>
    </row>
    <row r="100" spans="1:14" x14ac:dyDescent="0.25">
      <c r="A100" s="31" t="str">
        <f>'Look Up Table - The Heart'!H100</f>
        <v xml:space="preserve">, </v>
      </c>
      <c r="B100" s="1">
        <f>SUMIFS('Operator Productivity Data'!$F:$F,'Operator Productivity Data'!$H:$H,'C - Company Company Dummy'!$A$1,'Operator Productivity Data'!$I:$I,'C - Company Company Dummy'!$A100)</f>
        <v>0</v>
      </c>
      <c r="C10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Dummy'!A100)</f>
        <v>0</v>
      </c>
      <c r="D100" s="18">
        <f>SUMIFS('Operator Hours Tasks Data (ADP)'!$I:$I,'Operator Hours Tasks Data (ADP)'!$M:$M,'E - Company Dummy'!$A100,'Operator Hours Tasks Data (ADP)'!$L:$L,'Look Up Table - The Heart'!$O$3,'Operator Hours Tasks Data (ADP)'!$K:$K,'Look Up Table - The Heart'!$K$5,'Operator Hours Tasks Data (ADP)'!$J:$J,"Overtime")</f>
        <v>0</v>
      </c>
      <c r="E100" s="18" t="str">
        <f t="shared" si="9"/>
        <v>-</v>
      </c>
      <c r="F100" s="18">
        <f>'Look Up Table - The Heart'!$X$4</f>
        <v>600</v>
      </c>
      <c r="G100" s="11" t="str">
        <f t="shared" si="10"/>
        <v>-</v>
      </c>
      <c r="H100" s="96" t="str">
        <f t="shared" si="11"/>
        <v>-</v>
      </c>
      <c r="I100" s="92" t="str">
        <f t="shared" si="12"/>
        <v>-</v>
      </c>
      <c r="J100" s="93" t="str">
        <f t="shared" si="13"/>
        <v>-</v>
      </c>
      <c r="K100" s="94" t="str">
        <f t="shared" si="14"/>
        <v>-</v>
      </c>
      <c r="L100" s="95" t="str">
        <f t="shared" si="15"/>
        <v>-</v>
      </c>
      <c r="M100" s="135" t="str">
        <f t="shared" si="17"/>
        <v>-</v>
      </c>
      <c r="N100" s="114">
        <f t="shared" si="16"/>
        <v>0</v>
      </c>
    </row>
    <row r="101" spans="1:14" x14ac:dyDescent="0.25">
      <c r="A101" s="31" t="str">
        <f>'Look Up Table - The Heart'!H101</f>
        <v xml:space="preserve">, </v>
      </c>
      <c r="B101" s="1">
        <f>SUMIFS('Operator Productivity Data'!$F:$F,'Operator Productivity Data'!$H:$H,'C - Company Company Dummy'!$A$1,'Operator Productivity Data'!$I:$I,'C - Company Company Dummy'!$A101)</f>
        <v>0</v>
      </c>
      <c r="C10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Dummy'!A101)</f>
        <v>0</v>
      </c>
      <c r="D101" s="18">
        <f>SUMIFS('Operator Hours Tasks Data (ADP)'!$I:$I,'Operator Hours Tasks Data (ADP)'!$M:$M,'E - Company Dummy'!$A101,'Operator Hours Tasks Data (ADP)'!$L:$L,'Look Up Table - The Heart'!$O$3,'Operator Hours Tasks Data (ADP)'!$K:$K,'Look Up Table - The Heart'!$K$5,'Operator Hours Tasks Data (ADP)'!$J:$J,"Overtime")</f>
        <v>0</v>
      </c>
      <c r="E101" s="18" t="str">
        <f t="shared" si="9"/>
        <v>-</v>
      </c>
      <c r="F101" s="18">
        <f>'Look Up Table - The Heart'!$X$4</f>
        <v>600</v>
      </c>
      <c r="G101" s="11" t="str">
        <f t="shared" si="10"/>
        <v>-</v>
      </c>
      <c r="H101" s="96" t="str">
        <f t="shared" si="11"/>
        <v>-</v>
      </c>
      <c r="I101" s="92" t="str">
        <f t="shared" si="12"/>
        <v>-</v>
      </c>
      <c r="J101" s="93" t="str">
        <f t="shared" si="13"/>
        <v>-</v>
      </c>
      <c r="K101" s="94" t="str">
        <f t="shared" si="14"/>
        <v>-</v>
      </c>
      <c r="L101" s="95" t="str">
        <f t="shared" si="15"/>
        <v>-</v>
      </c>
      <c r="M101" s="135" t="str">
        <f t="shared" si="17"/>
        <v>-</v>
      </c>
      <c r="N101" s="114">
        <f t="shared" si="16"/>
        <v>0</v>
      </c>
    </row>
    <row r="102" spans="1:14" x14ac:dyDescent="0.25">
      <c r="A102" s="31" t="str">
        <f>'Look Up Table - The Heart'!H102</f>
        <v xml:space="preserve">, </v>
      </c>
      <c r="B102" s="1">
        <f>SUMIFS('Operator Productivity Data'!$F:$F,'Operator Productivity Data'!$H:$H,'C - Company Company Dummy'!$A$1,'Operator Productivity Data'!$I:$I,'C - Company Company Dummy'!$A102)</f>
        <v>0</v>
      </c>
      <c r="C10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Dummy'!A102)</f>
        <v>0</v>
      </c>
      <c r="D102" s="18">
        <f>SUMIFS('Operator Hours Tasks Data (ADP)'!$I:$I,'Operator Hours Tasks Data (ADP)'!$M:$M,'E - Company Dummy'!$A102,'Operator Hours Tasks Data (ADP)'!$L:$L,'Look Up Table - The Heart'!$O$3,'Operator Hours Tasks Data (ADP)'!$K:$K,'Look Up Table - The Heart'!$K$5,'Operator Hours Tasks Data (ADP)'!$J:$J,"Overtime")</f>
        <v>0</v>
      </c>
      <c r="E102" s="18" t="str">
        <f t="shared" si="9"/>
        <v>-</v>
      </c>
      <c r="F102" s="18">
        <f>'Look Up Table - The Heart'!$X$4</f>
        <v>600</v>
      </c>
      <c r="G102" s="11" t="str">
        <f t="shared" si="10"/>
        <v>-</v>
      </c>
      <c r="H102" s="96" t="str">
        <f t="shared" si="11"/>
        <v>-</v>
      </c>
      <c r="I102" s="92" t="str">
        <f t="shared" si="12"/>
        <v>-</v>
      </c>
      <c r="J102" s="93" t="str">
        <f t="shared" si="13"/>
        <v>-</v>
      </c>
      <c r="K102" s="94" t="str">
        <f t="shared" si="14"/>
        <v>-</v>
      </c>
      <c r="L102" s="95" t="str">
        <f t="shared" si="15"/>
        <v>-</v>
      </c>
      <c r="M102" s="135" t="str">
        <f t="shared" si="17"/>
        <v>-</v>
      </c>
      <c r="N102" s="114">
        <f t="shared" si="16"/>
        <v>0</v>
      </c>
    </row>
    <row r="103" spans="1:14" x14ac:dyDescent="0.25">
      <c r="A103" s="31" t="str">
        <f>'Look Up Table - The Heart'!H103</f>
        <v xml:space="preserve">, </v>
      </c>
      <c r="B103" s="1">
        <f>SUMIFS('Operator Productivity Data'!$F:$F,'Operator Productivity Data'!$H:$H,'C - Company Company Dummy'!$A$1,'Operator Productivity Data'!$I:$I,'C - Company Company Dummy'!$A103)</f>
        <v>0</v>
      </c>
      <c r="C10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Dummy'!A103)</f>
        <v>0</v>
      </c>
      <c r="D103" s="18">
        <f>SUMIFS('Operator Hours Tasks Data (ADP)'!$I:$I,'Operator Hours Tasks Data (ADP)'!$M:$M,'E - Company Dummy'!$A103,'Operator Hours Tasks Data (ADP)'!$L:$L,'Look Up Table - The Heart'!$O$3,'Operator Hours Tasks Data (ADP)'!$K:$K,'Look Up Table - The Heart'!$K$5,'Operator Hours Tasks Data (ADP)'!$J:$J,"Overtime")</f>
        <v>0</v>
      </c>
      <c r="E103" s="18" t="str">
        <f t="shared" si="9"/>
        <v>-</v>
      </c>
      <c r="F103" s="18">
        <f>'Look Up Table - The Heart'!$X$4</f>
        <v>600</v>
      </c>
      <c r="G103" s="11" t="str">
        <f t="shared" si="10"/>
        <v>-</v>
      </c>
      <c r="H103" s="96" t="str">
        <f t="shared" si="11"/>
        <v>-</v>
      </c>
      <c r="I103" s="92" t="str">
        <f t="shared" si="12"/>
        <v>-</v>
      </c>
      <c r="J103" s="93" t="str">
        <f t="shared" si="13"/>
        <v>-</v>
      </c>
      <c r="K103" s="94" t="str">
        <f t="shared" si="14"/>
        <v>-</v>
      </c>
      <c r="L103" s="95" t="str">
        <f t="shared" si="15"/>
        <v>-</v>
      </c>
      <c r="M103" s="135" t="str">
        <f t="shared" si="17"/>
        <v>-</v>
      </c>
      <c r="N103" s="114">
        <f t="shared" si="16"/>
        <v>0</v>
      </c>
    </row>
    <row r="104" spans="1:14" x14ac:dyDescent="0.25">
      <c r="A104" s="31" t="str">
        <f>'Look Up Table - The Heart'!H104</f>
        <v xml:space="preserve">, </v>
      </c>
      <c r="B104" s="1">
        <f>SUMIFS('Operator Productivity Data'!$F:$F,'Operator Productivity Data'!$H:$H,'C - Company Company Dummy'!$A$1,'Operator Productivity Data'!$I:$I,'C - Company Company Dummy'!$A104)</f>
        <v>0</v>
      </c>
      <c r="C10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Dummy'!A104)</f>
        <v>0</v>
      </c>
      <c r="D104" s="18">
        <f>SUMIFS('Operator Hours Tasks Data (ADP)'!$I:$I,'Operator Hours Tasks Data (ADP)'!$M:$M,'E - Company Dummy'!$A104,'Operator Hours Tasks Data (ADP)'!$L:$L,'Look Up Table - The Heart'!$O$3,'Operator Hours Tasks Data (ADP)'!$K:$K,'Look Up Table - The Heart'!$K$5,'Operator Hours Tasks Data (ADP)'!$J:$J,"Overtime")</f>
        <v>0</v>
      </c>
      <c r="E104" s="18" t="str">
        <f t="shared" si="9"/>
        <v>-</v>
      </c>
      <c r="F104" s="18">
        <f>'Look Up Table - The Heart'!$X$4</f>
        <v>600</v>
      </c>
      <c r="G104" s="11" t="str">
        <f t="shared" si="10"/>
        <v>-</v>
      </c>
      <c r="H104" s="96" t="str">
        <f t="shared" si="11"/>
        <v>-</v>
      </c>
      <c r="I104" s="92" t="str">
        <f t="shared" si="12"/>
        <v>-</v>
      </c>
      <c r="J104" s="93" t="str">
        <f t="shared" si="13"/>
        <v>-</v>
      </c>
      <c r="K104" s="94" t="str">
        <f t="shared" si="14"/>
        <v>-</v>
      </c>
      <c r="L104" s="95" t="str">
        <f t="shared" si="15"/>
        <v>-</v>
      </c>
      <c r="M104" s="135" t="str">
        <f t="shared" si="17"/>
        <v>-</v>
      </c>
      <c r="N104" s="114">
        <f t="shared" si="16"/>
        <v>0</v>
      </c>
    </row>
    <row r="105" spans="1:14" x14ac:dyDescent="0.25">
      <c r="A105" s="31" t="str">
        <f>'Look Up Table - The Heart'!H105</f>
        <v xml:space="preserve">, </v>
      </c>
      <c r="B105" s="1">
        <f>SUMIFS('Operator Productivity Data'!$F:$F,'Operator Productivity Data'!$H:$H,'C - Company Company Dummy'!$A$1,'Operator Productivity Data'!$I:$I,'C - Company Company Dummy'!$A105)</f>
        <v>0</v>
      </c>
      <c r="C10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Dummy'!A105)</f>
        <v>0</v>
      </c>
      <c r="D105" s="18">
        <f>SUMIFS('Operator Hours Tasks Data (ADP)'!$I:$I,'Operator Hours Tasks Data (ADP)'!$M:$M,'E - Company Dummy'!$A105,'Operator Hours Tasks Data (ADP)'!$L:$L,'Look Up Table - The Heart'!$O$3,'Operator Hours Tasks Data (ADP)'!$K:$K,'Look Up Table - The Heart'!$K$5,'Operator Hours Tasks Data (ADP)'!$J:$J,"Overtime")</f>
        <v>0</v>
      </c>
      <c r="E105" s="18" t="str">
        <f t="shared" si="9"/>
        <v>-</v>
      </c>
      <c r="F105" s="18">
        <f>'Look Up Table - The Heart'!$X$4</f>
        <v>600</v>
      </c>
      <c r="G105" s="11" t="str">
        <f t="shared" si="10"/>
        <v>-</v>
      </c>
      <c r="H105" s="96" t="str">
        <f t="shared" si="11"/>
        <v>-</v>
      </c>
      <c r="I105" s="92" t="str">
        <f t="shared" si="12"/>
        <v>-</v>
      </c>
      <c r="J105" s="93" t="str">
        <f t="shared" si="13"/>
        <v>-</v>
      </c>
      <c r="K105" s="94" t="str">
        <f t="shared" si="14"/>
        <v>-</v>
      </c>
      <c r="L105" s="95" t="str">
        <f t="shared" si="15"/>
        <v>-</v>
      </c>
      <c r="M105" s="135" t="str">
        <f t="shared" si="17"/>
        <v>-</v>
      </c>
      <c r="N105" s="114">
        <f t="shared" si="16"/>
        <v>0</v>
      </c>
    </row>
    <row r="106" spans="1:14" x14ac:dyDescent="0.25">
      <c r="A106" s="31" t="str">
        <f>'Look Up Table - The Heart'!H106</f>
        <v xml:space="preserve">, </v>
      </c>
      <c r="B106" s="1">
        <f>SUMIFS('Operator Productivity Data'!$F:$F,'Operator Productivity Data'!$H:$H,'C - Company Company Dummy'!$A$1,'Operator Productivity Data'!$I:$I,'C - Company Company Dummy'!$A106)</f>
        <v>0</v>
      </c>
      <c r="C10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Dummy'!A106)</f>
        <v>0</v>
      </c>
      <c r="D106" s="18">
        <f>SUMIFS('Operator Hours Tasks Data (ADP)'!$I:$I,'Operator Hours Tasks Data (ADP)'!$M:$M,'E - Company Dummy'!$A106,'Operator Hours Tasks Data (ADP)'!$L:$L,'Look Up Table - The Heart'!$O$3,'Operator Hours Tasks Data (ADP)'!$K:$K,'Look Up Table - The Heart'!$K$5,'Operator Hours Tasks Data (ADP)'!$J:$J,"Overtime")</f>
        <v>0</v>
      </c>
      <c r="E106" s="18" t="str">
        <f t="shared" si="9"/>
        <v>-</v>
      </c>
      <c r="F106" s="18">
        <f>'Look Up Table - The Heart'!$X$4</f>
        <v>600</v>
      </c>
      <c r="G106" s="11" t="str">
        <f t="shared" si="10"/>
        <v>-</v>
      </c>
      <c r="H106" s="96" t="str">
        <f t="shared" si="11"/>
        <v>-</v>
      </c>
      <c r="I106" s="92" t="str">
        <f t="shared" si="12"/>
        <v>-</v>
      </c>
      <c r="J106" s="93" t="str">
        <f t="shared" si="13"/>
        <v>-</v>
      </c>
      <c r="K106" s="94" t="str">
        <f t="shared" si="14"/>
        <v>-</v>
      </c>
      <c r="L106" s="95" t="str">
        <f t="shared" si="15"/>
        <v>-</v>
      </c>
      <c r="M106" s="135" t="str">
        <f t="shared" si="17"/>
        <v>-</v>
      </c>
      <c r="N106" s="114">
        <f t="shared" si="16"/>
        <v>0</v>
      </c>
    </row>
    <row r="107" spans="1:14" x14ac:dyDescent="0.25">
      <c r="A107" s="31" t="str">
        <f>'Look Up Table - The Heart'!H107</f>
        <v xml:space="preserve">, </v>
      </c>
      <c r="B107" s="1">
        <f>SUMIFS('Operator Productivity Data'!$F:$F,'Operator Productivity Data'!$H:$H,'C - Company Company Dummy'!$A$1,'Operator Productivity Data'!$I:$I,'C - Company Company Dummy'!$A107)</f>
        <v>0</v>
      </c>
      <c r="C10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Dummy'!A107)</f>
        <v>0</v>
      </c>
      <c r="D107" s="18">
        <f>SUMIFS('Operator Hours Tasks Data (ADP)'!$I:$I,'Operator Hours Tasks Data (ADP)'!$M:$M,'E - Company Dummy'!$A107,'Operator Hours Tasks Data (ADP)'!$L:$L,'Look Up Table - The Heart'!$O$3,'Operator Hours Tasks Data (ADP)'!$K:$K,'Look Up Table - The Heart'!$K$5,'Operator Hours Tasks Data (ADP)'!$J:$J,"Overtime")</f>
        <v>0</v>
      </c>
      <c r="E107" s="18" t="str">
        <f t="shared" si="9"/>
        <v>-</v>
      </c>
      <c r="F107" s="18">
        <f>'Look Up Table - The Heart'!$X$4</f>
        <v>600</v>
      </c>
      <c r="G107" s="11" t="str">
        <f t="shared" si="10"/>
        <v>-</v>
      </c>
      <c r="H107" s="96" t="str">
        <f t="shared" si="11"/>
        <v>-</v>
      </c>
      <c r="I107" s="92" t="str">
        <f t="shared" si="12"/>
        <v>-</v>
      </c>
      <c r="J107" s="93" t="str">
        <f t="shared" si="13"/>
        <v>-</v>
      </c>
      <c r="K107" s="94" t="str">
        <f t="shared" si="14"/>
        <v>-</v>
      </c>
      <c r="L107" s="95" t="str">
        <f t="shared" si="15"/>
        <v>-</v>
      </c>
      <c r="M107" s="135" t="str">
        <f t="shared" si="17"/>
        <v>-</v>
      </c>
      <c r="N107" s="114">
        <f t="shared" si="16"/>
        <v>0</v>
      </c>
    </row>
    <row r="108" spans="1:14" x14ac:dyDescent="0.25">
      <c r="A108" s="31" t="str">
        <f>'Look Up Table - The Heart'!H108</f>
        <v xml:space="preserve">, </v>
      </c>
      <c r="B108" s="1">
        <f>SUMIFS('Operator Productivity Data'!$F:$F,'Operator Productivity Data'!$H:$H,'C - Company Company Dummy'!$A$1,'Operator Productivity Data'!$I:$I,'C - Company Company Dummy'!$A108)</f>
        <v>0</v>
      </c>
      <c r="C10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Dummy'!A108)</f>
        <v>0</v>
      </c>
      <c r="D108" s="18">
        <f>SUMIFS('Operator Hours Tasks Data (ADP)'!$I:$I,'Operator Hours Tasks Data (ADP)'!$M:$M,'E - Company Dummy'!$A108,'Operator Hours Tasks Data (ADP)'!$L:$L,'Look Up Table - The Heart'!$O$3,'Operator Hours Tasks Data (ADP)'!$K:$K,'Look Up Table - The Heart'!$K$5,'Operator Hours Tasks Data (ADP)'!$J:$J,"Overtime")</f>
        <v>0</v>
      </c>
      <c r="E108" s="18" t="str">
        <f t="shared" si="9"/>
        <v>-</v>
      </c>
      <c r="F108" s="18">
        <f>'Look Up Table - The Heart'!$X$4</f>
        <v>600</v>
      </c>
      <c r="G108" s="11" t="str">
        <f t="shared" si="10"/>
        <v>-</v>
      </c>
      <c r="H108" s="96" t="str">
        <f t="shared" si="11"/>
        <v>-</v>
      </c>
      <c r="I108" s="92" t="str">
        <f t="shared" si="12"/>
        <v>-</v>
      </c>
      <c r="J108" s="93" t="str">
        <f t="shared" si="13"/>
        <v>-</v>
      </c>
      <c r="K108" s="94" t="str">
        <f t="shared" si="14"/>
        <v>-</v>
      </c>
      <c r="L108" s="95" t="str">
        <f t="shared" si="15"/>
        <v>-</v>
      </c>
      <c r="M108" s="135" t="str">
        <f t="shared" si="17"/>
        <v>-</v>
      </c>
      <c r="N108" s="114">
        <f t="shared" si="16"/>
        <v>0</v>
      </c>
    </row>
    <row r="109" spans="1:14" x14ac:dyDescent="0.25">
      <c r="A109" s="31" t="str">
        <f>'Look Up Table - The Heart'!H109</f>
        <v xml:space="preserve">, </v>
      </c>
      <c r="B109" s="1">
        <f>SUMIFS('Operator Productivity Data'!$F:$F,'Operator Productivity Data'!$H:$H,'C - Company Company Dummy'!$A$1,'Operator Productivity Data'!$I:$I,'C - Company Company Dummy'!$A109)</f>
        <v>0</v>
      </c>
      <c r="C10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Dummy'!A109)</f>
        <v>0</v>
      </c>
      <c r="D109" s="18">
        <f>SUMIFS('Operator Hours Tasks Data (ADP)'!$I:$I,'Operator Hours Tasks Data (ADP)'!$M:$M,'E - Company Dummy'!$A109,'Operator Hours Tasks Data (ADP)'!$L:$L,'Look Up Table - The Heart'!$O$3,'Operator Hours Tasks Data (ADP)'!$K:$K,'Look Up Table - The Heart'!$K$5,'Operator Hours Tasks Data (ADP)'!$J:$J,"Overtime")</f>
        <v>0</v>
      </c>
      <c r="E109" s="18" t="str">
        <f t="shared" si="9"/>
        <v>-</v>
      </c>
      <c r="F109" s="18">
        <f>'Look Up Table - The Heart'!$X$4</f>
        <v>600</v>
      </c>
      <c r="G109" s="11" t="str">
        <f t="shared" si="10"/>
        <v>-</v>
      </c>
      <c r="H109" s="96" t="str">
        <f t="shared" si="11"/>
        <v>-</v>
      </c>
      <c r="I109" s="92" t="str">
        <f t="shared" si="12"/>
        <v>-</v>
      </c>
      <c r="J109" s="93" t="str">
        <f t="shared" si="13"/>
        <v>-</v>
      </c>
      <c r="K109" s="94" t="str">
        <f t="shared" si="14"/>
        <v>-</v>
      </c>
      <c r="L109" s="95" t="str">
        <f t="shared" si="15"/>
        <v>-</v>
      </c>
      <c r="M109" s="135" t="str">
        <f t="shared" si="17"/>
        <v>-</v>
      </c>
      <c r="N109" s="114">
        <f t="shared" si="16"/>
        <v>0</v>
      </c>
    </row>
    <row r="110" spans="1:14" x14ac:dyDescent="0.25">
      <c r="A110" s="31" t="str">
        <f>'Look Up Table - The Heart'!H110</f>
        <v xml:space="preserve">, </v>
      </c>
      <c r="B110" s="1">
        <f>SUMIFS('Operator Productivity Data'!$F:$F,'Operator Productivity Data'!$H:$H,'C - Company Company Dummy'!$A$1,'Operator Productivity Data'!$I:$I,'C - Company Company Dummy'!$A110)</f>
        <v>0</v>
      </c>
      <c r="C11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Dummy'!A110)</f>
        <v>0</v>
      </c>
      <c r="D110" s="18">
        <f>SUMIFS('Operator Hours Tasks Data (ADP)'!$I:$I,'Operator Hours Tasks Data (ADP)'!$M:$M,'E - Company Dummy'!$A110,'Operator Hours Tasks Data (ADP)'!$L:$L,'Look Up Table - The Heart'!$O$3,'Operator Hours Tasks Data (ADP)'!$K:$K,'Look Up Table - The Heart'!$K$5,'Operator Hours Tasks Data (ADP)'!$J:$J,"Overtime")</f>
        <v>0</v>
      </c>
      <c r="E110" s="18" t="str">
        <f t="shared" si="9"/>
        <v>-</v>
      </c>
      <c r="F110" s="18">
        <f>'Look Up Table - The Heart'!$X$4</f>
        <v>600</v>
      </c>
      <c r="G110" s="11" t="str">
        <f t="shared" si="10"/>
        <v>-</v>
      </c>
      <c r="H110" s="96" t="str">
        <f t="shared" si="11"/>
        <v>-</v>
      </c>
      <c r="I110" s="92" t="str">
        <f t="shared" si="12"/>
        <v>-</v>
      </c>
      <c r="J110" s="93" t="str">
        <f t="shared" si="13"/>
        <v>-</v>
      </c>
      <c r="K110" s="94" t="str">
        <f t="shared" si="14"/>
        <v>-</v>
      </c>
      <c r="L110" s="95" t="str">
        <f t="shared" si="15"/>
        <v>-</v>
      </c>
      <c r="M110" s="135" t="str">
        <f t="shared" si="17"/>
        <v>-</v>
      </c>
      <c r="N110" s="114">
        <f t="shared" si="16"/>
        <v>0</v>
      </c>
    </row>
    <row r="111" spans="1:14" x14ac:dyDescent="0.25">
      <c r="A111" s="31" t="str">
        <f>'Look Up Table - The Heart'!H111</f>
        <v xml:space="preserve">, </v>
      </c>
      <c r="B111" s="1">
        <f>SUMIFS('Operator Productivity Data'!$F:$F,'Operator Productivity Data'!$H:$H,'C - Company Company Dummy'!$A$1,'Operator Productivity Data'!$I:$I,'C - Company Company Dummy'!$A111)</f>
        <v>0</v>
      </c>
      <c r="C11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Dummy'!A111)</f>
        <v>0</v>
      </c>
      <c r="D111" s="18">
        <f>SUMIFS('Operator Hours Tasks Data (ADP)'!$I:$I,'Operator Hours Tasks Data (ADP)'!$M:$M,'E - Company Dummy'!$A111,'Operator Hours Tasks Data (ADP)'!$L:$L,'Look Up Table - The Heart'!$O$3,'Operator Hours Tasks Data (ADP)'!$K:$K,'Look Up Table - The Heart'!$K$5,'Operator Hours Tasks Data (ADP)'!$J:$J,"Overtime")</f>
        <v>0</v>
      </c>
      <c r="E111" s="18" t="str">
        <f t="shared" si="9"/>
        <v>-</v>
      </c>
      <c r="F111" s="18">
        <f>'Look Up Table - The Heart'!$X$4</f>
        <v>600</v>
      </c>
      <c r="G111" s="11" t="str">
        <f t="shared" si="10"/>
        <v>-</v>
      </c>
      <c r="H111" s="96" t="str">
        <f t="shared" si="11"/>
        <v>-</v>
      </c>
      <c r="I111" s="92" t="str">
        <f t="shared" si="12"/>
        <v>-</v>
      </c>
      <c r="J111" s="93" t="str">
        <f t="shared" si="13"/>
        <v>-</v>
      </c>
      <c r="K111" s="94" t="str">
        <f t="shared" si="14"/>
        <v>-</v>
      </c>
      <c r="L111" s="95" t="str">
        <f t="shared" si="15"/>
        <v>-</v>
      </c>
      <c r="M111" s="135" t="str">
        <f t="shared" si="17"/>
        <v>-</v>
      </c>
      <c r="N111" s="114">
        <f t="shared" si="16"/>
        <v>0</v>
      </c>
    </row>
    <row r="112" spans="1:14" x14ac:dyDescent="0.25">
      <c r="A112" s="31" t="str">
        <f>'Look Up Table - The Heart'!H112</f>
        <v xml:space="preserve">, </v>
      </c>
      <c r="B112" s="1">
        <f>SUMIFS('Operator Productivity Data'!$F:$F,'Operator Productivity Data'!$H:$H,'C - Company Company Dummy'!$A$1,'Operator Productivity Data'!$I:$I,'C - Company Company Dummy'!$A112)</f>
        <v>0</v>
      </c>
      <c r="C11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Dummy'!A112)</f>
        <v>0</v>
      </c>
      <c r="D112" s="18">
        <f>SUMIFS('Operator Hours Tasks Data (ADP)'!$I:$I,'Operator Hours Tasks Data (ADP)'!$M:$M,'E - Company Dummy'!$A112,'Operator Hours Tasks Data (ADP)'!$L:$L,'Look Up Table - The Heart'!$O$3,'Operator Hours Tasks Data (ADP)'!$K:$K,'Look Up Table - The Heart'!$K$5,'Operator Hours Tasks Data (ADP)'!$J:$J,"Overtime")</f>
        <v>0</v>
      </c>
      <c r="E112" s="18" t="str">
        <f t="shared" si="9"/>
        <v>-</v>
      </c>
      <c r="F112" s="18">
        <f>'Look Up Table - The Heart'!$X$4</f>
        <v>600</v>
      </c>
      <c r="G112" s="11" t="str">
        <f t="shared" si="10"/>
        <v>-</v>
      </c>
      <c r="H112" s="96" t="str">
        <f t="shared" si="11"/>
        <v>-</v>
      </c>
      <c r="I112" s="92" t="str">
        <f t="shared" si="12"/>
        <v>-</v>
      </c>
      <c r="J112" s="93" t="str">
        <f t="shared" si="13"/>
        <v>-</v>
      </c>
      <c r="K112" s="94" t="str">
        <f t="shared" si="14"/>
        <v>-</v>
      </c>
      <c r="L112" s="95" t="str">
        <f t="shared" si="15"/>
        <v>-</v>
      </c>
      <c r="M112" s="135" t="str">
        <f t="shared" si="17"/>
        <v>-</v>
      </c>
      <c r="N112" s="114">
        <f t="shared" si="16"/>
        <v>0</v>
      </c>
    </row>
    <row r="113" spans="1:14" x14ac:dyDescent="0.25">
      <c r="A113" s="31" t="str">
        <f>'Look Up Table - The Heart'!H113</f>
        <v xml:space="preserve">, </v>
      </c>
      <c r="B113" s="1">
        <f>SUMIFS('Operator Productivity Data'!$F:$F,'Operator Productivity Data'!$H:$H,'C - Company Company Dummy'!$A$1,'Operator Productivity Data'!$I:$I,'C - Company Company Dummy'!$A113)</f>
        <v>0</v>
      </c>
      <c r="C11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Dummy'!A113)</f>
        <v>0</v>
      </c>
      <c r="D113" s="18">
        <f>SUMIFS('Operator Hours Tasks Data (ADP)'!$I:$I,'Operator Hours Tasks Data (ADP)'!$M:$M,'E - Company Dummy'!$A113,'Operator Hours Tasks Data (ADP)'!$L:$L,'Look Up Table - The Heart'!$O$3,'Operator Hours Tasks Data (ADP)'!$K:$K,'Look Up Table - The Heart'!$K$5,'Operator Hours Tasks Data (ADP)'!$J:$J,"Overtime")</f>
        <v>0</v>
      </c>
      <c r="E113" s="18" t="str">
        <f t="shared" si="9"/>
        <v>-</v>
      </c>
      <c r="F113" s="18">
        <f>'Look Up Table - The Heart'!$X$4</f>
        <v>600</v>
      </c>
      <c r="G113" s="11" t="str">
        <f t="shared" si="10"/>
        <v>-</v>
      </c>
      <c r="H113" s="96" t="str">
        <f t="shared" si="11"/>
        <v>-</v>
      </c>
      <c r="I113" s="92" t="str">
        <f t="shared" si="12"/>
        <v>-</v>
      </c>
      <c r="J113" s="93" t="str">
        <f t="shared" si="13"/>
        <v>-</v>
      </c>
      <c r="K113" s="94" t="str">
        <f t="shared" si="14"/>
        <v>-</v>
      </c>
      <c r="L113" s="95" t="str">
        <f t="shared" si="15"/>
        <v>-</v>
      </c>
      <c r="M113" s="135" t="str">
        <f t="shared" si="17"/>
        <v>-</v>
      </c>
      <c r="N113" s="114">
        <f t="shared" si="16"/>
        <v>0</v>
      </c>
    </row>
    <row r="114" spans="1:14" x14ac:dyDescent="0.25">
      <c r="A114" s="31" t="str">
        <f>'Look Up Table - The Heart'!H114</f>
        <v xml:space="preserve">, </v>
      </c>
      <c r="B114" s="1">
        <f>SUMIFS('Operator Productivity Data'!$F:$F,'Operator Productivity Data'!$H:$H,'C - Company Company Dummy'!$A$1,'Operator Productivity Data'!$I:$I,'C - Company Company Dummy'!$A114)</f>
        <v>0</v>
      </c>
      <c r="C11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Dummy'!A114)</f>
        <v>0</v>
      </c>
      <c r="D114" s="18">
        <f>SUMIFS('Operator Hours Tasks Data (ADP)'!$I:$I,'Operator Hours Tasks Data (ADP)'!$M:$M,'E - Company Dummy'!$A114,'Operator Hours Tasks Data (ADP)'!$L:$L,'Look Up Table - The Heart'!$O$3,'Operator Hours Tasks Data (ADP)'!$K:$K,'Look Up Table - The Heart'!$K$5,'Operator Hours Tasks Data (ADP)'!$J:$J,"Overtime")</f>
        <v>0</v>
      </c>
      <c r="E114" s="18" t="str">
        <f t="shared" si="9"/>
        <v>-</v>
      </c>
      <c r="F114" s="18">
        <f>'Look Up Table - The Heart'!$X$4</f>
        <v>600</v>
      </c>
      <c r="G114" s="11" t="str">
        <f t="shared" si="10"/>
        <v>-</v>
      </c>
      <c r="H114" s="96" t="str">
        <f t="shared" si="11"/>
        <v>-</v>
      </c>
      <c r="I114" s="92" t="str">
        <f t="shared" si="12"/>
        <v>-</v>
      </c>
      <c r="J114" s="93" t="str">
        <f t="shared" si="13"/>
        <v>-</v>
      </c>
      <c r="K114" s="94" t="str">
        <f t="shared" si="14"/>
        <v>-</v>
      </c>
      <c r="L114" s="95" t="str">
        <f t="shared" si="15"/>
        <v>-</v>
      </c>
      <c r="M114" s="135" t="str">
        <f t="shared" si="17"/>
        <v>-</v>
      </c>
      <c r="N114" s="114">
        <f t="shared" si="16"/>
        <v>0</v>
      </c>
    </row>
    <row r="115" spans="1:14" x14ac:dyDescent="0.25">
      <c r="A115" s="31" t="str">
        <f>'Look Up Table - The Heart'!H115</f>
        <v xml:space="preserve">, </v>
      </c>
      <c r="B115" s="1">
        <f>SUMIFS('Operator Productivity Data'!$F:$F,'Operator Productivity Data'!$H:$H,'C - Company Company Dummy'!$A$1,'Operator Productivity Data'!$I:$I,'C - Company Company Dummy'!$A115)</f>
        <v>0</v>
      </c>
      <c r="C11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Dummy'!A115)</f>
        <v>0</v>
      </c>
      <c r="D115" s="18">
        <f>SUMIFS('Operator Hours Tasks Data (ADP)'!$I:$I,'Operator Hours Tasks Data (ADP)'!$M:$M,'E - Company Dummy'!$A115,'Operator Hours Tasks Data (ADP)'!$L:$L,'Look Up Table - The Heart'!$O$3,'Operator Hours Tasks Data (ADP)'!$K:$K,'Look Up Table - The Heart'!$K$5,'Operator Hours Tasks Data (ADP)'!$J:$J,"Overtime")</f>
        <v>0</v>
      </c>
      <c r="E115" s="18" t="str">
        <f t="shared" si="9"/>
        <v>-</v>
      </c>
      <c r="F115" s="18">
        <f>'Look Up Table - The Heart'!$X$4</f>
        <v>600</v>
      </c>
      <c r="G115" s="11" t="str">
        <f t="shared" si="10"/>
        <v>-</v>
      </c>
      <c r="H115" s="96" t="str">
        <f t="shared" si="11"/>
        <v>-</v>
      </c>
      <c r="I115" s="92" t="str">
        <f t="shared" si="12"/>
        <v>-</v>
      </c>
      <c r="J115" s="93" t="str">
        <f t="shared" si="13"/>
        <v>-</v>
      </c>
      <c r="K115" s="94" t="str">
        <f t="shared" si="14"/>
        <v>-</v>
      </c>
      <c r="L115" s="95" t="str">
        <f t="shared" si="15"/>
        <v>-</v>
      </c>
      <c r="M115" s="135" t="str">
        <f t="shared" si="17"/>
        <v>-</v>
      </c>
      <c r="N115" s="114">
        <f t="shared" si="16"/>
        <v>0</v>
      </c>
    </row>
    <row r="116" spans="1:14" x14ac:dyDescent="0.25">
      <c r="A116" s="31" t="str">
        <f>'Look Up Table - The Heart'!H116</f>
        <v xml:space="preserve">, </v>
      </c>
      <c r="B116" s="1">
        <f>SUMIFS('Operator Productivity Data'!$F:$F,'Operator Productivity Data'!$H:$H,'C - Company Company Dummy'!$A$1,'Operator Productivity Data'!$I:$I,'C - Company Company Dummy'!$A116)</f>
        <v>0</v>
      </c>
      <c r="C11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Dummy'!A116)</f>
        <v>0</v>
      </c>
      <c r="D116" s="18">
        <f>SUMIFS('Operator Hours Tasks Data (ADP)'!$I:$I,'Operator Hours Tasks Data (ADP)'!$M:$M,'E - Company Dummy'!$A116,'Operator Hours Tasks Data (ADP)'!$L:$L,'Look Up Table - The Heart'!$O$3,'Operator Hours Tasks Data (ADP)'!$K:$K,'Look Up Table - The Heart'!$K$5,'Operator Hours Tasks Data (ADP)'!$J:$J,"Overtime")</f>
        <v>0</v>
      </c>
      <c r="E116" s="18" t="str">
        <f t="shared" si="9"/>
        <v>-</v>
      </c>
      <c r="F116" s="18">
        <f>'Look Up Table - The Heart'!$X$4</f>
        <v>600</v>
      </c>
      <c r="G116" s="11" t="str">
        <f t="shared" si="10"/>
        <v>-</v>
      </c>
      <c r="H116" s="96" t="str">
        <f t="shared" si="11"/>
        <v>-</v>
      </c>
      <c r="I116" s="92" t="str">
        <f t="shared" si="12"/>
        <v>-</v>
      </c>
      <c r="J116" s="93" t="str">
        <f t="shared" si="13"/>
        <v>-</v>
      </c>
      <c r="K116" s="94" t="str">
        <f t="shared" si="14"/>
        <v>-</v>
      </c>
      <c r="L116" s="95" t="str">
        <f t="shared" si="15"/>
        <v>-</v>
      </c>
      <c r="M116" s="135" t="str">
        <f t="shared" si="17"/>
        <v>-</v>
      </c>
      <c r="N116" s="114">
        <f t="shared" si="16"/>
        <v>0</v>
      </c>
    </row>
    <row r="117" spans="1:14" x14ac:dyDescent="0.25">
      <c r="A117" s="31" t="str">
        <f>'Look Up Table - The Heart'!H117</f>
        <v xml:space="preserve">, </v>
      </c>
      <c r="B117" s="1">
        <f>SUMIFS('Operator Productivity Data'!$F:$F,'Operator Productivity Data'!$H:$H,'C - Company Company Dummy'!$A$1,'Operator Productivity Data'!$I:$I,'C - Company Company Dummy'!$A117)</f>
        <v>0</v>
      </c>
      <c r="C11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Dummy'!A117)</f>
        <v>0</v>
      </c>
      <c r="D117" s="18">
        <f>SUMIFS('Operator Hours Tasks Data (ADP)'!$I:$I,'Operator Hours Tasks Data (ADP)'!$M:$M,'E - Company Dummy'!$A117,'Operator Hours Tasks Data (ADP)'!$L:$L,'Look Up Table - The Heart'!$O$3,'Operator Hours Tasks Data (ADP)'!$K:$K,'Look Up Table - The Heart'!$K$5,'Operator Hours Tasks Data (ADP)'!$J:$J,"Overtime")</f>
        <v>0</v>
      </c>
      <c r="E117" s="18" t="str">
        <f t="shared" si="9"/>
        <v>-</v>
      </c>
      <c r="F117" s="18">
        <f>'Look Up Table - The Heart'!$X$4</f>
        <v>600</v>
      </c>
      <c r="G117" s="11" t="str">
        <f t="shared" si="10"/>
        <v>-</v>
      </c>
      <c r="H117" s="96" t="str">
        <f t="shared" si="11"/>
        <v>-</v>
      </c>
      <c r="I117" s="92" t="str">
        <f t="shared" si="12"/>
        <v>-</v>
      </c>
      <c r="J117" s="93" t="str">
        <f t="shared" si="13"/>
        <v>-</v>
      </c>
      <c r="K117" s="94" t="str">
        <f t="shared" si="14"/>
        <v>-</v>
      </c>
      <c r="L117" s="95" t="str">
        <f t="shared" si="15"/>
        <v>-</v>
      </c>
      <c r="M117" s="135" t="str">
        <f t="shared" si="17"/>
        <v>-</v>
      </c>
      <c r="N117" s="114">
        <f t="shared" si="16"/>
        <v>0</v>
      </c>
    </row>
    <row r="118" spans="1:14" x14ac:dyDescent="0.25">
      <c r="A118" s="31" t="str">
        <f>'Look Up Table - The Heart'!H118</f>
        <v xml:space="preserve">, </v>
      </c>
      <c r="B118" s="1">
        <f>SUMIFS('Operator Productivity Data'!$F:$F,'Operator Productivity Data'!$H:$H,'C - Company Company Dummy'!$A$1,'Operator Productivity Data'!$I:$I,'C - Company Company Dummy'!$A118)</f>
        <v>0</v>
      </c>
      <c r="C11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Dummy'!A118)</f>
        <v>0</v>
      </c>
      <c r="D118" s="18">
        <f>SUMIFS('Operator Hours Tasks Data (ADP)'!$I:$I,'Operator Hours Tasks Data (ADP)'!$M:$M,'E - Company Dummy'!$A118,'Operator Hours Tasks Data (ADP)'!$L:$L,'Look Up Table - The Heart'!$O$3,'Operator Hours Tasks Data (ADP)'!$K:$K,'Look Up Table - The Heart'!$K$5,'Operator Hours Tasks Data (ADP)'!$J:$J,"Overtime")</f>
        <v>0</v>
      </c>
      <c r="E118" s="18" t="str">
        <f t="shared" si="9"/>
        <v>-</v>
      </c>
      <c r="F118" s="18">
        <f>'Look Up Table - The Heart'!$X$4</f>
        <v>600</v>
      </c>
      <c r="G118" s="11" t="str">
        <f t="shared" si="10"/>
        <v>-</v>
      </c>
      <c r="H118" s="96" t="str">
        <f t="shared" si="11"/>
        <v>-</v>
      </c>
      <c r="I118" s="92" t="str">
        <f t="shared" si="12"/>
        <v>-</v>
      </c>
      <c r="J118" s="93" t="str">
        <f t="shared" si="13"/>
        <v>-</v>
      </c>
      <c r="K118" s="94" t="str">
        <f t="shared" si="14"/>
        <v>-</v>
      </c>
      <c r="L118" s="95" t="str">
        <f t="shared" si="15"/>
        <v>-</v>
      </c>
      <c r="M118" s="135" t="str">
        <f t="shared" si="17"/>
        <v>-</v>
      </c>
      <c r="N118" s="114">
        <f t="shared" si="16"/>
        <v>0</v>
      </c>
    </row>
    <row r="119" spans="1:14" x14ac:dyDescent="0.25">
      <c r="A119" s="31" t="str">
        <f>'Look Up Table - The Heart'!H119</f>
        <v xml:space="preserve">, </v>
      </c>
      <c r="B119" s="1">
        <f>SUMIFS('Operator Productivity Data'!$F:$F,'Operator Productivity Data'!$H:$H,'C - Company Company Dummy'!$A$1,'Operator Productivity Data'!$I:$I,'C - Company Company Dummy'!$A119)</f>
        <v>0</v>
      </c>
      <c r="C11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Dummy'!A119)</f>
        <v>0</v>
      </c>
      <c r="D119" s="18">
        <f>SUMIFS('Operator Hours Tasks Data (ADP)'!$I:$I,'Operator Hours Tasks Data (ADP)'!$M:$M,'E - Company Dummy'!$A119,'Operator Hours Tasks Data (ADP)'!$L:$L,'Look Up Table - The Heart'!$O$3,'Operator Hours Tasks Data (ADP)'!$K:$K,'Look Up Table - The Heart'!$K$5,'Operator Hours Tasks Data (ADP)'!$J:$J,"Overtime")</f>
        <v>0</v>
      </c>
      <c r="E119" s="18" t="str">
        <f t="shared" si="9"/>
        <v>-</v>
      </c>
      <c r="F119" s="18">
        <f>'Look Up Table - The Heart'!$X$4</f>
        <v>600</v>
      </c>
      <c r="G119" s="11" t="str">
        <f t="shared" si="10"/>
        <v>-</v>
      </c>
      <c r="H119" s="96" t="str">
        <f t="shared" si="11"/>
        <v>-</v>
      </c>
      <c r="I119" s="92" t="str">
        <f t="shared" si="12"/>
        <v>-</v>
      </c>
      <c r="J119" s="93" t="str">
        <f t="shared" si="13"/>
        <v>-</v>
      </c>
      <c r="K119" s="94" t="str">
        <f t="shared" si="14"/>
        <v>-</v>
      </c>
      <c r="L119" s="95" t="str">
        <f t="shared" si="15"/>
        <v>-</v>
      </c>
      <c r="M119" s="135" t="str">
        <f t="shared" si="17"/>
        <v>-</v>
      </c>
      <c r="N119" s="114">
        <f t="shared" si="16"/>
        <v>0</v>
      </c>
    </row>
    <row r="120" spans="1:14" x14ac:dyDescent="0.25">
      <c r="A120" s="31" t="str">
        <f>'Look Up Table - The Heart'!H120</f>
        <v xml:space="preserve">, </v>
      </c>
      <c r="B120" s="1">
        <f>SUMIFS('Operator Productivity Data'!$F:$F,'Operator Productivity Data'!$H:$H,'C - Company Company Dummy'!$A$1,'Operator Productivity Data'!$I:$I,'C - Company Company Dummy'!$A120)</f>
        <v>0</v>
      </c>
      <c r="C12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Dummy'!A120)</f>
        <v>0</v>
      </c>
      <c r="D120" s="18">
        <f>SUMIFS('Operator Hours Tasks Data (ADP)'!$I:$I,'Operator Hours Tasks Data (ADP)'!$M:$M,'E - Company Dummy'!$A120,'Operator Hours Tasks Data (ADP)'!$L:$L,'Look Up Table - The Heart'!$O$3,'Operator Hours Tasks Data (ADP)'!$K:$K,'Look Up Table - The Heart'!$K$5,'Operator Hours Tasks Data (ADP)'!$J:$J,"Overtime")</f>
        <v>0</v>
      </c>
      <c r="E120" s="18" t="str">
        <f t="shared" si="9"/>
        <v>-</v>
      </c>
      <c r="F120" s="18">
        <f>'Look Up Table - The Heart'!$X$4</f>
        <v>600</v>
      </c>
      <c r="G120" s="11" t="str">
        <f t="shared" si="10"/>
        <v>-</v>
      </c>
      <c r="H120" s="96" t="str">
        <f t="shared" si="11"/>
        <v>-</v>
      </c>
      <c r="I120" s="92" t="str">
        <f t="shared" si="12"/>
        <v>-</v>
      </c>
      <c r="J120" s="93" t="str">
        <f t="shared" si="13"/>
        <v>-</v>
      </c>
      <c r="K120" s="94" t="str">
        <f t="shared" si="14"/>
        <v>-</v>
      </c>
      <c r="L120" s="95" t="str">
        <f t="shared" si="15"/>
        <v>-</v>
      </c>
      <c r="M120" s="135" t="str">
        <f t="shared" si="17"/>
        <v>-</v>
      </c>
      <c r="N120" s="114">
        <f t="shared" si="16"/>
        <v>0</v>
      </c>
    </row>
    <row r="121" spans="1:14" x14ac:dyDescent="0.25">
      <c r="A121" s="31" t="str">
        <f>'Look Up Table - The Heart'!H121</f>
        <v xml:space="preserve">, </v>
      </c>
      <c r="B121" s="1">
        <f>SUMIFS('Operator Productivity Data'!$F:$F,'Operator Productivity Data'!$H:$H,'C - Company Company Dummy'!$A$1,'Operator Productivity Data'!$I:$I,'C - Company Company Dummy'!$A121)</f>
        <v>0</v>
      </c>
      <c r="C12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Dummy'!A121)</f>
        <v>0</v>
      </c>
      <c r="D121" s="18">
        <f>SUMIFS('Operator Hours Tasks Data (ADP)'!$I:$I,'Operator Hours Tasks Data (ADP)'!$M:$M,'E - Company Dummy'!$A121,'Operator Hours Tasks Data (ADP)'!$L:$L,'Look Up Table - The Heart'!$O$3,'Operator Hours Tasks Data (ADP)'!$K:$K,'Look Up Table - The Heart'!$K$5,'Operator Hours Tasks Data (ADP)'!$J:$J,"Overtime")</f>
        <v>0</v>
      </c>
      <c r="E121" s="18" t="str">
        <f t="shared" si="9"/>
        <v>-</v>
      </c>
      <c r="F121" s="18">
        <f>'Look Up Table - The Heart'!$X$4</f>
        <v>600</v>
      </c>
      <c r="G121" s="11" t="str">
        <f t="shared" si="10"/>
        <v>-</v>
      </c>
      <c r="H121" s="96" t="str">
        <f t="shared" si="11"/>
        <v>-</v>
      </c>
      <c r="I121" s="92" t="str">
        <f t="shared" si="12"/>
        <v>-</v>
      </c>
      <c r="J121" s="93" t="str">
        <f t="shared" si="13"/>
        <v>-</v>
      </c>
      <c r="K121" s="94" t="str">
        <f t="shared" si="14"/>
        <v>-</v>
      </c>
      <c r="L121" s="95" t="str">
        <f t="shared" si="15"/>
        <v>-</v>
      </c>
      <c r="M121" s="135" t="str">
        <f t="shared" si="17"/>
        <v>-</v>
      </c>
      <c r="N121" s="114">
        <f t="shared" si="16"/>
        <v>0</v>
      </c>
    </row>
    <row r="122" spans="1:14" x14ac:dyDescent="0.25">
      <c r="A122" s="31" t="str">
        <f>'Look Up Table - The Heart'!H122</f>
        <v xml:space="preserve">, </v>
      </c>
      <c r="B122" s="1">
        <f>SUMIFS('Operator Productivity Data'!$F:$F,'Operator Productivity Data'!$H:$H,'C - Company Company Dummy'!$A$1,'Operator Productivity Data'!$I:$I,'C - Company Company Dummy'!$A122)</f>
        <v>0</v>
      </c>
      <c r="C12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Dummy'!A122)</f>
        <v>0</v>
      </c>
      <c r="D122" s="18">
        <f>SUMIFS('Operator Hours Tasks Data (ADP)'!$I:$I,'Operator Hours Tasks Data (ADP)'!$M:$M,'E - Company Dummy'!$A122,'Operator Hours Tasks Data (ADP)'!$L:$L,'Look Up Table - The Heart'!$O$3,'Operator Hours Tasks Data (ADP)'!$K:$K,'Look Up Table - The Heart'!$K$5,'Operator Hours Tasks Data (ADP)'!$J:$J,"Overtime")</f>
        <v>0</v>
      </c>
      <c r="E122" s="18" t="str">
        <f t="shared" si="9"/>
        <v>-</v>
      </c>
      <c r="F122" s="18">
        <f>'Look Up Table - The Heart'!$X$4</f>
        <v>600</v>
      </c>
      <c r="G122" s="11" t="str">
        <f t="shared" si="10"/>
        <v>-</v>
      </c>
      <c r="H122" s="96" t="str">
        <f t="shared" si="11"/>
        <v>-</v>
      </c>
      <c r="I122" s="92" t="str">
        <f t="shared" si="12"/>
        <v>-</v>
      </c>
      <c r="J122" s="93" t="str">
        <f t="shared" si="13"/>
        <v>-</v>
      </c>
      <c r="K122" s="94" t="str">
        <f t="shared" si="14"/>
        <v>-</v>
      </c>
      <c r="L122" s="95" t="str">
        <f t="shared" si="15"/>
        <v>-</v>
      </c>
      <c r="M122" s="135" t="str">
        <f t="shared" si="17"/>
        <v>-</v>
      </c>
      <c r="N122" s="114">
        <f t="shared" si="16"/>
        <v>0</v>
      </c>
    </row>
    <row r="123" spans="1:14" x14ac:dyDescent="0.25">
      <c r="A123" s="31" t="str">
        <f>'Look Up Table - The Heart'!H123</f>
        <v xml:space="preserve">, </v>
      </c>
      <c r="B123" s="1">
        <f>SUMIFS('Operator Productivity Data'!$F:$F,'Operator Productivity Data'!$H:$H,'C - Company Company Dummy'!$A$1,'Operator Productivity Data'!$I:$I,'C - Company Company Dummy'!$A123)</f>
        <v>0</v>
      </c>
      <c r="C12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Dummy'!A123)</f>
        <v>0</v>
      </c>
      <c r="D123" s="18">
        <f>SUMIFS('Operator Hours Tasks Data (ADP)'!$I:$I,'Operator Hours Tasks Data (ADP)'!$M:$M,'E - Company Dummy'!$A123,'Operator Hours Tasks Data (ADP)'!$L:$L,'Look Up Table - The Heart'!$O$3,'Operator Hours Tasks Data (ADP)'!$K:$K,'Look Up Table - The Heart'!$K$5,'Operator Hours Tasks Data (ADP)'!$J:$J,"Overtime")</f>
        <v>0</v>
      </c>
      <c r="E123" s="18" t="str">
        <f t="shared" si="9"/>
        <v>-</v>
      </c>
      <c r="F123" s="18">
        <f>'Look Up Table - The Heart'!$X$4</f>
        <v>600</v>
      </c>
      <c r="G123" s="11" t="str">
        <f t="shared" si="10"/>
        <v>-</v>
      </c>
      <c r="H123" s="96" t="str">
        <f t="shared" si="11"/>
        <v>-</v>
      </c>
      <c r="I123" s="92" t="str">
        <f t="shared" si="12"/>
        <v>-</v>
      </c>
      <c r="J123" s="93" t="str">
        <f t="shared" si="13"/>
        <v>-</v>
      </c>
      <c r="K123" s="94" t="str">
        <f t="shared" si="14"/>
        <v>-</v>
      </c>
      <c r="L123" s="95" t="str">
        <f t="shared" si="15"/>
        <v>-</v>
      </c>
      <c r="M123" s="135" t="str">
        <f t="shared" si="17"/>
        <v>-</v>
      </c>
      <c r="N123" s="114">
        <f t="shared" si="16"/>
        <v>0</v>
      </c>
    </row>
    <row r="124" spans="1:14" x14ac:dyDescent="0.25">
      <c r="A124" s="31" t="str">
        <f>'Look Up Table - The Heart'!H124</f>
        <v xml:space="preserve">, </v>
      </c>
      <c r="B124" s="1">
        <f>SUMIFS('Operator Productivity Data'!$F:$F,'Operator Productivity Data'!$H:$H,'C - Company Company Dummy'!$A$1,'Operator Productivity Data'!$I:$I,'C - Company Company Dummy'!$A124)</f>
        <v>0</v>
      </c>
      <c r="C12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Dummy'!A124)</f>
        <v>0</v>
      </c>
      <c r="D124" s="18">
        <f>SUMIFS('Operator Hours Tasks Data (ADP)'!$I:$I,'Operator Hours Tasks Data (ADP)'!$M:$M,'E - Company Dummy'!$A124,'Operator Hours Tasks Data (ADP)'!$L:$L,'Look Up Table - The Heart'!$O$3,'Operator Hours Tasks Data (ADP)'!$K:$K,'Look Up Table - The Heart'!$K$5,'Operator Hours Tasks Data (ADP)'!$J:$J,"Overtime")</f>
        <v>0</v>
      </c>
      <c r="E124" s="18" t="str">
        <f t="shared" si="9"/>
        <v>-</v>
      </c>
      <c r="F124" s="18">
        <f>'Look Up Table - The Heart'!$X$4</f>
        <v>600</v>
      </c>
      <c r="G124" s="11" t="str">
        <f t="shared" si="10"/>
        <v>-</v>
      </c>
      <c r="H124" s="96" t="str">
        <f t="shared" si="11"/>
        <v>-</v>
      </c>
      <c r="I124" s="92" t="str">
        <f t="shared" si="12"/>
        <v>-</v>
      </c>
      <c r="J124" s="93" t="str">
        <f t="shared" si="13"/>
        <v>-</v>
      </c>
      <c r="K124" s="94" t="str">
        <f t="shared" si="14"/>
        <v>-</v>
      </c>
      <c r="L124" s="95" t="str">
        <f t="shared" si="15"/>
        <v>-</v>
      </c>
      <c r="M124" s="135" t="str">
        <f t="shared" si="17"/>
        <v>-</v>
      </c>
      <c r="N124" s="114">
        <f t="shared" si="16"/>
        <v>0</v>
      </c>
    </row>
    <row r="125" spans="1:14" x14ac:dyDescent="0.25">
      <c r="A125" s="31" t="str">
        <f>'Look Up Table - The Heart'!H125</f>
        <v xml:space="preserve">, </v>
      </c>
      <c r="B125" s="1">
        <f>SUMIFS('Operator Productivity Data'!$F:$F,'Operator Productivity Data'!$H:$H,'C - Company Company Dummy'!$A$1,'Operator Productivity Data'!$I:$I,'C - Company Company Dummy'!$A125)</f>
        <v>0</v>
      </c>
      <c r="C12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Dummy'!A125)</f>
        <v>0</v>
      </c>
      <c r="D125" s="18">
        <f>SUMIFS('Operator Hours Tasks Data (ADP)'!$I:$I,'Operator Hours Tasks Data (ADP)'!$M:$M,'E - Company Dummy'!$A125,'Operator Hours Tasks Data (ADP)'!$L:$L,'Look Up Table - The Heart'!$O$3,'Operator Hours Tasks Data (ADP)'!$K:$K,'Look Up Table - The Heart'!$K$5,'Operator Hours Tasks Data (ADP)'!$J:$J,"Overtime")</f>
        <v>0</v>
      </c>
      <c r="E125" s="18" t="str">
        <f t="shared" si="9"/>
        <v>-</v>
      </c>
      <c r="F125" s="18">
        <f>'Look Up Table - The Heart'!$X$4</f>
        <v>600</v>
      </c>
      <c r="G125" s="11" t="str">
        <f t="shared" si="10"/>
        <v>-</v>
      </c>
      <c r="H125" s="96" t="str">
        <f t="shared" si="11"/>
        <v>-</v>
      </c>
      <c r="I125" s="92" t="str">
        <f t="shared" si="12"/>
        <v>-</v>
      </c>
      <c r="J125" s="93" t="str">
        <f t="shared" si="13"/>
        <v>-</v>
      </c>
      <c r="K125" s="94" t="str">
        <f t="shared" si="14"/>
        <v>-</v>
      </c>
      <c r="L125" s="95" t="str">
        <f t="shared" si="15"/>
        <v>-</v>
      </c>
      <c r="M125" s="135" t="str">
        <f t="shared" si="17"/>
        <v>-</v>
      </c>
      <c r="N125" s="114">
        <f t="shared" si="16"/>
        <v>0</v>
      </c>
    </row>
    <row r="126" spans="1:14" x14ac:dyDescent="0.25">
      <c r="A126" s="31" t="str">
        <f>'Look Up Table - The Heart'!H126</f>
        <v xml:space="preserve">, </v>
      </c>
      <c r="B126" s="1">
        <f>SUMIFS('Operator Productivity Data'!$F:$F,'Operator Productivity Data'!$H:$H,'C - Company Company Dummy'!$A$1,'Operator Productivity Data'!$I:$I,'C - Company Company Dummy'!$A126)</f>
        <v>0</v>
      </c>
      <c r="C12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Dummy'!A126)</f>
        <v>0</v>
      </c>
      <c r="D126" s="18">
        <f>SUMIFS('Operator Hours Tasks Data (ADP)'!$I:$I,'Operator Hours Tasks Data (ADP)'!$M:$M,'E - Company Dummy'!$A126,'Operator Hours Tasks Data (ADP)'!$L:$L,'Look Up Table - The Heart'!$O$3,'Operator Hours Tasks Data (ADP)'!$K:$K,'Look Up Table - The Heart'!$K$5,'Operator Hours Tasks Data (ADP)'!$J:$J,"Overtime")</f>
        <v>0</v>
      </c>
      <c r="E126" s="18" t="str">
        <f t="shared" si="9"/>
        <v>-</v>
      </c>
      <c r="F126" s="18">
        <f>'Look Up Table - The Heart'!$X$4</f>
        <v>600</v>
      </c>
      <c r="G126" s="11" t="str">
        <f t="shared" si="10"/>
        <v>-</v>
      </c>
      <c r="H126" s="96" t="str">
        <f t="shared" si="11"/>
        <v>-</v>
      </c>
      <c r="I126" s="92" t="str">
        <f t="shared" si="12"/>
        <v>-</v>
      </c>
      <c r="J126" s="93" t="str">
        <f t="shared" si="13"/>
        <v>-</v>
      </c>
      <c r="K126" s="94" t="str">
        <f t="shared" si="14"/>
        <v>-</v>
      </c>
      <c r="L126" s="95" t="str">
        <f t="shared" si="15"/>
        <v>-</v>
      </c>
      <c r="M126" s="135" t="str">
        <f t="shared" si="17"/>
        <v>-</v>
      </c>
      <c r="N126" s="114">
        <f t="shared" si="16"/>
        <v>0</v>
      </c>
    </row>
    <row r="127" spans="1:14" x14ac:dyDescent="0.25">
      <c r="A127" s="31" t="str">
        <f>'Look Up Table - The Heart'!H127</f>
        <v xml:space="preserve">, </v>
      </c>
      <c r="B127" s="1">
        <f>SUMIFS('Operator Productivity Data'!$F:$F,'Operator Productivity Data'!$H:$H,'C - Company Company Dummy'!$A$1,'Operator Productivity Data'!$I:$I,'C - Company Company Dummy'!$A127)</f>
        <v>0</v>
      </c>
      <c r="C12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Dummy'!A127)</f>
        <v>0</v>
      </c>
      <c r="D127" s="18">
        <f>SUMIFS('Operator Hours Tasks Data (ADP)'!$I:$I,'Operator Hours Tasks Data (ADP)'!$M:$M,'E - Company Dummy'!$A127,'Operator Hours Tasks Data (ADP)'!$L:$L,'Look Up Table - The Heart'!$O$3,'Operator Hours Tasks Data (ADP)'!$K:$K,'Look Up Table - The Heart'!$K$5,'Operator Hours Tasks Data (ADP)'!$J:$J,"Overtime")</f>
        <v>0</v>
      </c>
      <c r="E127" s="18" t="str">
        <f t="shared" si="9"/>
        <v>-</v>
      </c>
      <c r="F127" s="18">
        <f>'Look Up Table - The Heart'!$X$4</f>
        <v>600</v>
      </c>
      <c r="G127" s="11" t="str">
        <f t="shared" si="10"/>
        <v>-</v>
      </c>
      <c r="H127" s="96" t="str">
        <f t="shared" si="11"/>
        <v>-</v>
      </c>
      <c r="I127" s="92" t="str">
        <f t="shared" si="12"/>
        <v>-</v>
      </c>
      <c r="J127" s="93" t="str">
        <f t="shared" si="13"/>
        <v>-</v>
      </c>
      <c r="K127" s="94" t="str">
        <f t="shared" si="14"/>
        <v>-</v>
      </c>
      <c r="L127" s="95" t="str">
        <f t="shared" si="15"/>
        <v>-</v>
      </c>
      <c r="M127" s="135" t="str">
        <f t="shared" si="17"/>
        <v>-</v>
      </c>
      <c r="N127" s="114">
        <f t="shared" si="16"/>
        <v>0</v>
      </c>
    </row>
    <row r="128" spans="1:14" x14ac:dyDescent="0.25">
      <c r="A128" s="31" t="str">
        <f>'Look Up Table - The Heart'!H128</f>
        <v xml:space="preserve">, </v>
      </c>
      <c r="B128" s="1">
        <f>SUMIFS('Operator Productivity Data'!$F:$F,'Operator Productivity Data'!$H:$H,'C - Company Company Dummy'!$A$1,'Operator Productivity Data'!$I:$I,'C - Company Company Dummy'!$A128)</f>
        <v>0</v>
      </c>
      <c r="C12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Dummy'!A128)</f>
        <v>0</v>
      </c>
      <c r="D128" s="18">
        <f>SUMIFS('Operator Hours Tasks Data (ADP)'!$I:$I,'Operator Hours Tasks Data (ADP)'!$M:$M,'E - Company Dummy'!$A128,'Operator Hours Tasks Data (ADP)'!$L:$L,'Look Up Table - The Heart'!$O$3,'Operator Hours Tasks Data (ADP)'!$K:$K,'Look Up Table - The Heart'!$K$5,'Operator Hours Tasks Data (ADP)'!$J:$J,"Overtime")</f>
        <v>0</v>
      </c>
      <c r="E128" s="18" t="str">
        <f t="shared" si="9"/>
        <v>-</v>
      </c>
      <c r="F128" s="18">
        <f>'Look Up Table - The Heart'!$X$4</f>
        <v>600</v>
      </c>
      <c r="G128" s="11" t="str">
        <f t="shared" si="10"/>
        <v>-</v>
      </c>
      <c r="H128" s="96" t="str">
        <f t="shared" si="11"/>
        <v>-</v>
      </c>
      <c r="I128" s="92" t="str">
        <f t="shared" si="12"/>
        <v>-</v>
      </c>
      <c r="J128" s="93" t="str">
        <f t="shared" si="13"/>
        <v>-</v>
      </c>
      <c r="K128" s="94" t="str">
        <f t="shared" si="14"/>
        <v>-</v>
      </c>
      <c r="L128" s="95" t="str">
        <f t="shared" si="15"/>
        <v>-</v>
      </c>
      <c r="M128" s="135" t="str">
        <f t="shared" si="17"/>
        <v>-</v>
      </c>
      <c r="N128" s="114">
        <f t="shared" si="16"/>
        <v>0</v>
      </c>
    </row>
    <row r="129" spans="1:14" x14ac:dyDescent="0.25">
      <c r="A129" s="31" t="str">
        <f>'Look Up Table - The Heart'!H129</f>
        <v xml:space="preserve">, </v>
      </c>
      <c r="B129" s="1">
        <f>SUMIFS('Operator Productivity Data'!$F:$F,'Operator Productivity Data'!$H:$H,'C - Company Company Dummy'!$A$1,'Operator Productivity Data'!$I:$I,'C - Company Company Dummy'!$A129)</f>
        <v>0</v>
      </c>
      <c r="C12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Dummy'!A129)</f>
        <v>0</v>
      </c>
      <c r="D129" s="18">
        <f>SUMIFS('Operator Hours Tasks Data (ADP)'!$I:$I,'Operator Hours Tasks Data (ADP)'!$M:$M,'E - Company Dummy'!$A129,'Operator Hours Tasks Data (ADP)'!$L:$L,'Look Up Table - The Heart'!$O$3,'Operator Hours Tasks Data (ADP)'!$K:$K,'Look Up Table - The Heart'!$K$5,'Operator Hours Tasks Data (ADP)'!$J:$J,"Overtime")</f>
        <v>0</v>
      </c>
      <c r="E129" s="18" t="str">
        <f t="shared" si="9"/>
        <v>-</v>
      </c>
      <c r="F129" s="18">
        <f>'Look Up Table - The Heart'!$X$4</f>
        <v>600</v>
      </c>
      <c r="G129" s="11" t="str">
        <f t="shared" si="10"/>
        <v>-</v>
      </c>
      <c r="H129" s="96" t="str">
        <f t="shared" si="11"/>
        <v>-</v>
      </c>
      <c r="I129" s="92" t="str">
        <f t="shared" si="12"/>
        <v>-</v>
      </c>
      <c r="J129" s="93" t="str">
        <f t="shared" si="13"/>
        <v>-</v>
      </c>
      <c r="K129" s="94" t="str">
        <f t="shared" si="14"/>
        <v>-</v>
      </c>
      <c r="L129" s="95" t="str">
        <f t="shared" si="15"/>
        <v>-</v>
      </c>
      <c r="M129" s="135" t="str">
        <f t="shared" si="17"/>
        <v>-</v>
      </c>
      <c r="N129" s="114">
        <f t="shared" si="16"/>
        <v>0</v>
      </c>
    </row>
    <row r="130" spans="1:14" x14ac:dyDescent="0.25">
      <c r="A130" s="31" t="str">
        <f>'Look Up Table - The Heart'!H130</f>
        <v xml:space="preserve">, </v>
      </c>
      <c r="B130" s="1">
        <f>SUMIFS('Operator Productivity Data'!$F:$F,'Operator Productivity Data'!$H:$H,'C - Company Company Dummy'!$A$1,'Operator Productivity Data'!$I:$I,'C - Company Company Dummy'!$A130)</f>
        <v>0</v>
      </c>
      <c r="C13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Dummy'!A130)</f>
        <v>0</v>
      </c>
      <c r="D130" s="18">
        <f>SUMIFS('Operator Hours Tasks Data (ADP)'!$I:$I,'Operator Hours Tasks Data (ADP)'!$M:$M,'E - Company Dummy'!$A130,'Operator Hours Tasks Data (ADP)'!$L:$L,'Look Up Table - The Heart'!$O$3,'Operator Hours Tasks Data (ADP)'!$K:$K,'Look Up Table - The Heart'!$K$5,'Operator Hours Tasks Data (ADP)'!$J:$J,"Overtime")</f>
        <v>0</v>
      </c>
      <c r="E130" s="18" t="str">
        <f t="shared" si="9"/>
        <v>-</v>
      </c>
      <c r="F130" s="18">
        <f>'Look Up Table - The Heart'!$X$4</f>
        <v>600</v>
      </c>
      <c r="G130" s="11" t="str">
        <f t="shared" si="10"/>
        <v>-</v>
      </c>
      <c r="H130" s="96" t="str">
        <f t="shared" si="11"/>
        <v>-</v>
      </c>
      <c r="I130" s="92" t="str">
        <f t="shared" si="12"/>
        <v>-</v>
      </c>
      <c r="J130" s="93" t="str">
        <f t="shared" si="13"/>
        <v>-</v>
      </c>
      <c r="K130" s="94" t="str">
        <f t="shared" si="14"/>
        <v>-</v>
      </c>
      <c r="L130" s="95" t="str">
        <f t="shared" si="15"/>
        <v>-</v>
      </c>
      <c r="M130" s="135" t="str">
        <f t="shared" si="17"/>
        <v>-</v>
      </c>
      <c r="N130" s="114">
        <f t="shared" si="16"/>
        <v>0</v>
      </c>
    </row>
    <row r="131" spans="1:14" x14ac:dyDescent="0.25">
      <c r="A131" s="31" t="str">
        <f>'Look Up Table - The Heart'!H131</f>
        <v xml:space="preserve">, </v>
      </c>
      <c r="B131" s="1">
        <f>SUMIFS('Operator Productivity Data'!$F:$F,'Operator Productivity Data'!$H:$H,'C - Company Company Dummy'!$A$1,'Operator Productivity Data'!$I:$I,'C - Company Company Dummy'!$A131)</f>
        <v>0</v>
      </c>
      <c r="C13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Dummy'!A131)</f>
        <v>0</v>
      </c>
      <c r="D131" s="18">
        <f>SUMIFS('Operator Hours Tasks Data (ADP)'!$I:$I,'Operator Hours Tasks Data (ADP)'!$M:$M,'E - Company Dummy'!$A131,'Operator Hours Tasks Data (ADP)'!$L:$L,'Look Up Table - The Heart'!$O$3,'Operator Hours Tasks Data (ADP)'!$K:$K,'Look Up Table - The Heart'!$K$5,'Operator Hours Tasks Data (ADP)'!$J:$J,"Overtime")</f>
        <v>0</v>
      </c>
      <c r="E131" s="18" t="str">
        <f t="shared" si="9"/>
        <v>-</v>
      </c>
      <c r="F131" s="18">
        <f>'Look Up Table - The Heart'!$X$4</f>
        <v>600</v>
      </c>
      <c r="G131" s="11" t="str">
        <f t="shared" si="10"/>
        <v>-</v>
      </c>
      <c r="H131" s="96" t="str">
        <f t="shared" si="11"/>
        <v>-</v>
      </c>
      <c r="I131" s="92" t="str">
        <f t="shared" si="12"/>
        <v>-</v>
      </c>
      <c r="J131" s="93" t="str">
        <f t="shared" si="13"/>
        <v>-</v>
      </c>
      <c r="K131" s="94" t="str">
        <f t="shared" si="14"/>
        <v>-</v>
      </c>
      <c r="L131" s="95" t="str">
        <f t="shared" si="15"/>
        <v>-</v>
      </c>
      <c r="M131" s="135" t="str">
        <f t="shared" si="17"/>
        <v>-</v>
      </c>
      <c r="N131" s="114">
        <f t="shared" si="16"/>
        <v>0</v>
      </c>
    </row>
    <row r="132" spans="1:14" x14ac:dyDescent="0.25">
      <c r="A132" s="31" t="str">
        <f>'Look Up Table - The Heart'!H132</f>
        <v xml:space="preserve">, </v>
      </c>
      <c r="B132" s="1">
        <f>SUMIFS('Operator Productivity Data'!$F:$F,'Operator Productivity Data'!$H:$H,'C - Company Company Dummy'!$A$1,'Operator Productivity Data'!$I:$I,'C - Company Company Dummy'!$A132)</f>
        <v>0</v>
      </c>
      <c r="C13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Dummy'!A132)</f>
        <v>0</v>
      </c>
      <c r="D132" s="18">
        <f>SUMIFS('Operator Hours Tasks Data (ADP)'!$I:$I,'Operator Hours Tasks Data (ADP)'!$M:$M,'E - Company Dummy'!$A132,'Operator Hours Tasks Data (ADP)'!$L:$L,'Look Up Table - The Heart'!$O$3,'Operator Hours Tasks Data (ADP)'!$K:$K,'Look Up Table - The Heart'!$K$5,'Operator Hours Tasks Data (ADP)'!$J:$J,"Overtime")</f>
        <v>0</v>
      </c>
      <c r="E132" s="18" t="str">
        <f t="shared" ref="E132:E195" si="18">IFERROR(B132/C132,"-")</f>
        <v>-</v>
      </c>
      <c r="F132" s="18">
        <f>'Look Up Table - The Heart'!$X$4</f>
        <v>600</v>
      </c>
      <c r="G132" s="11" t="str">
        <f t="shared" ref="G132:G195" si="19">IFERROR(E132/F132,"-")</f>
        <v>-</v>
      </c>
      <c r="H132" s="96" t="str">
        <f t="shared" ref="H132:H195" si="20">IFERROR(E132*$U$13, "-")</f>
        <v>-</v>
      </c>
      <c r="I132" s="92" t="str">
        <f t="shared" ref="I132:I195" si="21">IFERROR(E132*$U$14, "-")</f>
        <v>-</v>
      </c>
      <c r="J132" s="93" t="str">
        <f t="shared" ref="J132:J195" si="22">IFERROR(E132*$U$15, "-")</f>
        <v>-</v>
      </c>
      <c r="K132" s="94" t="str">
        <f t="shared" ref="K132:K195" si="23">IFERROR(E132*$U$16, "-")</f>
        <v>-</v>
      </c>
      <c r="L132" s="95" t="str">
        <f t="shared" ref="L132:L195" si="24">IFERROR(E132*$U$17, "-")</f>
        <v>-</v>
      </c>
      <c r="M132" s="135" t="str">
        <f t="shared" si="17"/>
        <v>-</v>
      </c>
      <c r="N132" s="114">
        <f t="shared" ref="N132:N195" si="25">B132/$B$3</f>
        <v>0</v>
      </c>
    </row>
    <row r="133" spans="1:14" x14ac:dyDescent="0.25">
      <c r="A133" s="31" t="str">
        <f>'Look Up Table - The Heart'!H133</f>
        <v xml:space="preserve">, </v>
      </c>
      <c r="B133" s="1">
        <f>SUMIFS('Operator Productivity Data'!$F:$F,'Operator Productivity Data'!$H:$H,'C - Company Company Dummy'!$A$1,'Operator Productivity Data'!$I:$I,'C - Company Company Dummy'!$A133)</f>
        <v>0</v>
      </c>
      <c r="C13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Dummy'!A133)</f>
        <v>0</v>
      </c>
      <c r="D133" s="18">
        <f>SUMIFS('Operator Hours Tasks Data (ADP)'!$I:$I,'Operator Hours Tasks Data (ADP)'!$M:$M,'E - Company Dummy'!$A133,'Operator Hours Tasks Data (ADP)'!$L:$L,'Look Up Table - The Heart'!$O$3,'Operator Hours Tasks Data (ADP)'!$K:$K,'Look Up Table - The Heart'!$K$5,'Operator Hours Tasks Data (ADP)'!$J:$J,"Overtime")</f>
        <v>0</v>
      </c>
      <c r="E133" s="18" t="str">
        <f t="shared" si="18"/>
        <v>-</v>
      </c>
      <c r="F133" s="18">
        <f>'Look Up Table - The Heart'!$X$4</f>
        <v>600</v>
      </c>
      <c r="G133" s="11" t="str">
        <f t="shared" si="19"/>
        <v>-</v>
      </c>
      <c r="H133" s="96" t="str">
        <f t="shared" si="20"/>
        <v>-</v>
      </c>
      <c r="I133" s="92" t="str">
        <f t="shared" si="21"/>
        <v>-</v>
      </c>
      <c r="J133" s="93" t="str">
        <f t="shared" si="22"/>
        <v>-</v>
      </c>
      <c r="K133" s="94" t="str">
        <f t="shared" si="23"/>
        <v>-</v>
      </c>
      <c r="L133" s="95" t="str">
        <f t="shared" si="24"/>
        <v>-</v>
      </c>
      <c r="M133" s="135" t="str">
        <f t="shared" ref="M133:M196" si="26">IFERROR(D133/$D$3,"-")</f>
        <v>-</v>
      </c>
      <c r="N133" s="114">
        <f t="shared" si="25"/>
        <v>0</v>
      </c>
    </row>
    <row r="134" spans="1:14" x14ac:dyDescent="0.25">
      <c r="A134" s="31" t="str">
        <f>'Look Up Table - The Heart'!H134</f>
        <v xml:space="preserve">, </v>
      </c>
      <c r="B134" s="1">
        <f>SUMIFS('Operator Productivity Data'!$F:$F,'Operator Productivity Data'!$H:$H,'C - Company Company Dummy'!$A$1,'Operator Productivity Data'!$I:$I,'C - Company Company Dummy'!$A134)</f>
        <v>0</v>
      </c>
      <c r="C13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Dummy'!A134)</f>
        <v>0</v>
      </c>
      <c r="D134" s="18">
        <f>SUMIFS('Operator Hours Tasks Data (ADP)'!$I:$I,'Operator Hours Tasks Data (ADP)'!$M:$M,'E - Company Dummy'!$A134,'Operator Hours Tasks Data (ADP)'!$L:$L,'Look Up Table - The Heart'!$O$3,'Operator Hours Tasks Data (ADP)'!$K:$K,'Look Up Table - The Heart'!$K$5,'Operator Hours Tasks Data (ADP)'!$J:$J,"Overtime")</f>
        <v>0</v>
      </c>
      <c r="E134" s="18" t="str">
        <f t="shared" si="18"/>
        <v>-</v>
      </c>
      <c r="F134" s="18">
        <f>'Look Up Table - The Heart'!$X$4</f>
        <v>600</v>
      </c>
      <c r="G134" s="11" t="str">
        <f t="shared" si="19"/>
        <v>-</v>
      </c>
      <c r="H134" s="96" t="str">
        <f t="shared" si="20"/>
        <v>-</v>
      </c>
      <c r="I134" s="92" t="str">
        <f t="shared" si="21"/>
        <v>-</v>
      </c>
      <c r="J134" s="93" t="str">
        <f t="shared" si="22"/>
        <v>-</v>
      </c>
      <c r="K134" s="94" t="str">
        <f t="shared" si="23"/>
        <v>-</v>
      </c>
      <c r="L134" s="95" t="str">
        <f t="shared" si="24"/>
        <v>-</v>
      </c>
      <c r="M134" s="135" t="str">
        <f t="shared" si="26"/>
        <v>-</v>
      </c>
      <c r="N134" s="114">
        <f t="shared" si="25"/>
        <v>0</v>
      </c>
    </row>
    <row r="135" spans="1:14" x14ac:dyDescent="0.25">
      <c r="A135" s="31" t="str">
        <f>'Look Up Table - The Heart'!H135</f>
        <v xml:space="preserve">, </v>
      </c>
      <c r="B135" s="1">
        <f>SUMIFS('Operator Productivity Data'!$F:$F,'Operator Productivity Data'!$H:$H,'C - Company Company Dummy'!$A$1,'Operator Productivity Data'!$I:$I,'C - Company Company Dummy'!$A135)</f>
        <v>0</v>
      </c>
      <c r="C13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Dummy'!A135)</f>
        <v>0</v>
      </c>
      <c r="D135" s="18">
        <f>SUMIFS('Operator Hours Tasks Data (ADP)'!$I:$I,'Operator Hours Tasks Data (ADP)'!$M:$M,'E - Company Dummy'!$A135,'Operator Hours Tasks Data (ADP)'!$L:$L,'Look Up Table - The Heart'!$O$3,'Operator Hours Tasks Data (ADP)'!$K:$K,'Look Up Table - The Heart'!$K$5,'Operator Hours Tasks Data (ADP)'!$J:$J,"Overtime")</f>
        <v>0</v>
      </c>
      <c r="E135" s="18" t="str">
        <f t="shared" si="18"/>
        <v>-</v>
      </c>
      <c r="F135" s="18">
        <f>'Look Up Table - The Heart'!$X$4</f>
        <v>600</v>
      </c>
      <c r="G135" s="11" t="str">
        <f t="shared" si="19"/>
        <v>-</v>
      </c>
      <c r="H135" s="96" t="str">
        <f t="shared" si="20"/>
        <v>-</v>
      </c>
      <c r="I135" s="92" t="str">
        <f t="shared" si="21"/>
        <v>-</v>
      </c>
      <c r="J135" s="93" t="str">
        <f t="shared" si="22"/>
        <v>-</v>
      </c>
      <c r="K135" s="94" t="str">
        <f t="shared" si="23"/>
        <v>-</v>
      </c>
      <c r="L135" s="95" t="str">
        <f t="shared" si="24"/>
        <v>-</v>
      </c>
      <c r="M135" s="135" t="str">
        <f t="shared" si="26"/>
        <v>-</v>
      </c>
      <c r="N135" s="114">
        <f t="shared" si="25"/>
        <v>0</v>
      </c>
    </row>
    <row r="136" spans="1:14" x14ac:dyDescent="0.25">
      <c r="A136" s="31" t="str">
        <f>'Look Up Table - The Heart'!H136</f>
        <v xml:space="preserve">, </v>
      </c>
      <c r="B136" s="1">
        <f>SUMIFS('Operator Productivity Data'!$F:$F,'Operator Productivity Data'!$H:$H,'C - Company Company Dummy'!$A$1,'Operator Productivity Data'!$I:$I,'C - Company Company Dummy'!$A136)</f>
        <v>0</v>
      </c>
      <c r="C13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Dummy'!A136)</f>
        <v>0</v>
      </c>
      <c r="D136" s="18">
        <f>SUMIFS('Operator Hours Tasks Data (ADP)'!$I:$I,'Operator Hours Tasks Data (ADP)'!$M:$M,'E - Company Dummy'!$A136,'Operator Hours Tasks Data (ADP)'!$L:$L,'Look Up Table - The Heart'!$O$3,'Operator Hours Tasks Data (ADP)'!$K:$K,'Look Up Table - The Heart'!$K$5,'Operator Hours Tasks Data (ADP)'!$J:$J,"Overtime")</f>
        <v>0</v>
      </c>
      <c r="E136" s="18" t="str">
        <f t="shared" si="18"/>
        <v>-</v>
      </c>
      <c r="F136" s="18">
        <f>'Look Up Table - The Heart'!$X$4</f>
        <v>600</v>
      </c>
      <c r="G136" s="11" t="str">
        <f t="shared" si="19"/>
        <v>-</v>
      </c>
      <c r="H136" s="96" t="str">
        <f t="shared" si="20"/>
        <v>-</v>
      </c>
      <c r="I136" s="92" t="str">
        <f t="shared" si="21"/>
        <v>-</v>
      </c>
      <c r="J136" s="93" t="str">
        <f t="shared" si="22"/>
        <v>-</v>
      </c>
      <c r="K136" s="94" t="str">
        <f t="shared" si="23"/>
        <v>-</v>
      </c>
      <c r="L136" s="95" t="str">
        <f t="shared" si="24"/>
        <v>-</v>
      </c>
      <c r="M136" s="135" t="str">
        <f t="shared" si="26"/>
        <v>-</v>
      </c>
      <c r="N136" s="114">
        <f t="shared" si="25"/>
        <v>0</v>
      </c>
    </row>
    <row r="137" spans="1:14" x14ac:dyDescent="0.25">
      <c r="A137" s="31" t="str">
        <f>'Look Up Table - The Heart'!H137</f>
        <v xml:space="preserve">, </v>
      </c>
      <c r="B137" s="1">
        <f>SUMIFS('Operator Productivity Data'!$F:$F,'Operator Productivity Data'!$H:$H,'C - Company Company Dummy'!$A$1,'Operator Productivity Data'!$I:$I,'C - Company Company Dummy'!$A137)</f>
        <v>0</v>
      </c>
      <c r="C13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Dummy'!A137)</f>
        <v>0</v>
      </c>
      <c r="D137" s="18">
        <f>SUMIFS('Operator Hours Tasks Data (ADP)'!$I:$I,'Operator Hours Tasks Data (ADP)'!$M:$M,'E - Company Dummy'!$A137,'Operator Hours Tasks Data (ADP)'!$L:$L,'Look Up Table - The Heart'!$O$3,'Operator Hours Tasks Data (ADP)'!$K:$K,'Look Up Table - The Heart'!$K$5,'Operator Hours Tasks Data (ADP)'!$J:$J,"Overtime")</f>
        <v>0</v>
      </c>
      <c r="E137" s="18" t="str">
        <f t="shared" si="18"/>
        <v>-</v>
      </c>
      <c r="F137" s="18">
        <f>'Look Up Table - The Heart'!$X$4</f>
        <v>600</v>
      </c>
      <c r="G137" s="11" t="str">
        <f t="shared" si="19"/>
        <v>-</v>
      </c>
      <c r="H137" s="96" t="str">
        <f t="shared" si="20"/>
        <v>-</v>
      </c>
      <c r="I137" s="92" t="str">
        <f t="shared" si="21"/>
        <v>-</v>
      </c>
      <c r="J137" s="93" t="str">
        <f t="shared" si="22"/>
        <v>-</v>
      </c>
      <c r="K137" s="94" t="str">
        <f t="shared" si="23"/>
        <v>-</v>
      </c>
      <c r="L137" s="95" t="str">
        <f t="shared" si="24"/>
        <v>-</v>
      </c>
      <c r="M137" s="135" t="str">
        <f t="shared" si="26"/>
        <v>-</v>
      </c>
      <c r="N137" s="114">
        <f t="shared" si="25"/>
        <v>0</v>
      </c>
    </row>
    <row r="138" spans="1:14" x14ac:dyDescent="0.25">
      <c r="A138" s="31" t="str">
        <f>'Look Up Table - The Heart'!H138</f>
        <v xml:space="preserve">, </v>
      </c>
      <c r="B138" s="1">
        <f>SUMIFS('Operator Productivity Data'!$F:$F,'Operator Productivity Data'!$H:$H,'C - Company Company Dummy'!$A$1,'Operator Productivity Data'!$I:$I,'C - Company Company Dummy'!$A138)</f>
        <v>0</v>
      </c>
      <c r="C13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Dummy'!A138)</f>
        <v>0</v>
      </c>
      <c r="D138" s="18">
        <f>SUMIFS('Operator Hours Tasks Data (ADP)'!$I:$I,'Operator Hours Tasks Data (ADP)'!$M:$M,'E - Company Dummy'!$A138,'Operator Hours Tasks Data (ADP)'!$L:$L,'Look Up Table - The Heart'!$O$3,'Operator Hours Tasks Data (ADP)'!$K:$K,'Look Up Table - The Heart'!$K$5,'Operator Hours Tasks Data (ADP)'!$J:$J,"Overtime")</f>
        <v>0</v>
      </c>
      <c r="E138" s="18" t="str">
        <f t="shared" si="18"/>
        <v>-</v>
      </c>
      <c r="F138" s="18">
        <f>'Look Up Table - The Heart'!$X$4</f>
        <v>600</v>
      </c>
      <c r="G138" s="11" t="str">
        <f t="shared" si="19"/>
        <v>-</v>
      </c>
      <c r="H138" s="96" t="str">
        <f t="shared" si="20"/>
        <v>-</v>
      </c>
      <c r="I138" s="92" t="str">
        <f t="shared" si="21"/>
        <v>-</v>
      </c>
      <c r="J138" s="93" t="str">
        <f t="shared" si="22"/>
        <v>-</v>
      </c>
      <c r="K138" s="94" t="str">
        <f t="shared" si="23"/>
        <v>-</v>
      </c>
      <c r="L138" s="95" t="str">
        <f t="shared" si="24"/>
        <v>-</v>
      </c>
      <c r="M138" s="135" t="str">
        <f t="shared" si="26"/>
        <v>-</v>
      </c>
      <c r="N138" s="114">
        <f t="shared" si="25"/>
        <v>0</v>
      </c>
    </row>
    <row r="139" spans="1:14" x14ac:dyDescent="0.25">
      <c r="A139" s="31" t="str">
        <f>'Look Up Table - The Heart'!H139</f>
        <v xml:space="preserve">, </v>
      </c>
      <c r="B139" s="1">
        <f>SUMIFS('Operator Productivity Data'!$F:$F,'Operator Productivity Data'!$H:$H,'C - Company Company Dummy'!$A$1,'Operator Productivity Data'!$I:$I,'C - Company Company Dummy'!$A139)</f>
        <v>0</v>
      </c>
      <c r="C13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Dummy'!A139)</f>
        <v>0</v>
      </c>
      <c r="D139" s="18">
        <f>SUMIFS('Operator Hours Tasks Data (ADP)'!$I:$I,'Operator Hours Tasks Data (ADP)'!$M:$M,'E - Company Dummy'!$A139,'Operator Hours Tasks Data (ADP)'!$L:$L,'Look Up Table - The Heart'!$O$3,'Operator Hours Tasks Data (ADP)'!$K:$K,'Look Up Table - The Heart'!$K$5,'Operator Hours Tasks Data (ADP)'!$J:$J,"Overtime")</f>
        <v>0</v>
      </c>
      <c r="E139" s="18" t="str">
        <f t="shared" si="18"/>
        <v>-</v>
      </c>
      <c r="F139" s="18">
        <f>'Look Up Table - The Heart'!$X$4</f>
        <v>600</v>
      </c>
      <c r="G139" s="11" t="str">
        <f t="shared" si="19"/>
        <v>-</v>
      </c>
      <c r="H139" s="96" t="str">
        <f t="shared" si="20"/>
        <v>-</v>
      </c>
      <c r="I139" s="92" t="str">
        <f t="shared" si="21"/>
        <v>-</v>
      </c>
      <c r="J139" s="93" t="str">
        <f t="shared" si="22"/>
        <v>-</v>
      </c>
      <c r="K139" s="94" t="str">
        <f t="shared" si="23"/>
        <v>-</v>
      </c>
      <c r="L139" s="95" t="str">
        <f t="shared" si="24"/>
        <v>-</v>
      </c>
      <c r="M139" s="135" t="str">
        <f t="shared" si="26"/>
        <v>-</v>
      </c>
      <c r="N139" s="114">
        <f t="shared" si="25"/>
        <v>0</v>
      </c>
    </row>
    <row r="140" spans="1:14" x14ac:dyDescent="0.25">
      <c r="A140" s="31" t="str">
        <f>'Look Up Table - The Heart'!H140</f>
        <v xml:space="preserve">, </v>
      </c>
      <c r="B140" s="1">
        <f>SUMIFS('Operator Productivity Data'!$F:$F,'Operator Productivity Data'!$H:$H,'C - Company Company Dummy'!$A$1,'Operator Productivity Data'!$I:$I,'C - Company Company Dummy'!$A140)</f>
        <v>0</v>
      </c>
      <c r="C14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Dummy'!A140)</f>
        <v>0</v>
      </c>
      <c r="D140" s="18">
        <f>SUMIFS('Operator Hours Tasks Data (ADP)'!$I:$I,'Operator Hours Tasks Data (ADP)'!$M:$M,'E - Company Dummy'!$A140,'Operator Hours Tasks Data (ADP)'!$L:$L,'Look Up Table - The Heart'!$O$3,'Operator Hours Tasks Data (ADP)'!$K:$K,'Look Up Table - The Heart'!$K$5,'Operator Hours Tasks Data (ADP)'!$J:$J,"Overtime")</f>
        <v>0</v>
      </c>
      <c r="E140" s="18" t="str">
        <f t="shared" si="18"/>
        <v>-</v>
      </c>
      <c r="F140" s="18">
        <f>'Look Up Table - The Heart'!$X$4</f>
        <v>600</v>
      </c>
      <c r="G140" s="11" t="str">
        <f t="shared" si="19"/>
        <v>-</v>
      </c>
      <c r="H140" s="96" t="str">
        <f t="shared" si="20"/>
        <v>-</v>
      </c>
      <c r="I140" s="92" t="str">
        <f t="shared" si="21"/>
        <v>-</v>
      </c>
      <c r="J140" s="93" t="str">
        <f t="shared" si="22"/>
        <v>-</v>
      </c>
      <c r="K140" s="94" t="str">
        <f t="shared" si="23"/>
        <v>-</v>
      </c>
      <c r="L140" s="95" t="str">
        <f t="shared" si="24"/>
        <v>-</v>
      </c>
      <c r="M140" s="135" t="str">
        <f t="shared" si="26"/>
        <v>-</v>
      </c>
      <c r="N140" s="114">
        <f t="shared" si="25"/>
        <v>0</v>
      </c>
    </row>
    <row r="141" spans="1:14" x14ac:dyDescent="0.25">
      <c r="A141" s="31" t="str">
        <f>'Look Up Table - The Heart'!H141</f>
        <v xml:space="preserve">, </v>
      </c>
      <c r="B141" s="1">
        <f>SUMIFS('Operator Productivity Data'!$F:$F,'Operator Productivity Data'!$H:$H,'C - Company Company Dummy'!$A$1,'Operator Productivity Data'!$I:$I,'C - Company Company Dummy'!$A141)</f>
        <v>0</v>
      </c>
      <c r="C14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Dummy'!A141)</f>
        <v>0</v>
      </c>
      <c r="D141" s="18">
        <f>SUMIFS('Operator Hours Tasks Data (ADP)'!$I:$I,'Operator Hours Tasks Data (ADP)'!$M:$M,'E - Company Dummy'!$A141,'Operator Hours Tasks Data (ADP)'!$L:$L,'Look Up Table - The Heart'!$O$3,'Operator Hours Tasks Data (ADP)'!$K:$K,'Look Up Table - The Heart'!$K$5,'Operator Hours Tasks Data (ADP)'!$J:$J,"Overtime")</f>
        <v>0</v>
      </c>
      <c r="E141" s="18" t="str">
        <f t="shared" si="18"/>
        <v>-</v>
      </c>
      <c r="F141" s="18">
        <f>'Look Up Table - The Heart'!$X$4</f>
        <v>600</v>
      </c>
      <c r="G141" s="11" t="str">
        <f t="shared" si="19"/>
        <v>-</v>
      </c>
      <c r="H141" s="96" t="str">
        <f t="shared" si="20"/>
        <v>-</v>
      </c>
      <c r="I141" s="92" t="str">
        <f t="shared" si="21"/>
        <v>-</v>
      </c>
      <c r="J141" s="93" t="str">
        <f t="shared" si="22"/>
        <v>-</v>
      </c>
      <c r="K141" s="94" t="str">
        <f t="shared" si="23"/>
        <v>-</v>
      </c>
      <c r="L141" s="95" t="str">
        <f t="shared" si="24"/>
        <v>-</v>
      </c>
      <c r="M141" s="135" t="str">
        <f t="shared" si="26"/>
        <v>-</v>
      </c>
      <c r="N141" s="114">
        <f t="shared" si="25"/>
        <v>0</v>
      </c>
    </row>
    <row r="142" spans="1:14" x14ac:dyDescent="0.25">
      <c r="A142" s="31" t="str">
        <f>'Look Up Table - The Heart'!H142</f>
        <v xml:space="preserve">, </v>
      </c>
      <c r="B142" s="1">
        <f>SUMIFS('Operator Productivity Data'!$F:$F,'Operator Productivity Data'!$H:$H,'C - Company Company Dummy'!$A$1,'Operator Productivity Data'!$I:$I,'C - Company Company Dummy'!$A142)</f>
        <v>0</v>
      </c>
      <c r="C14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Dummy'!A142)</f>
        <v>0</v>
      </c>
      <c r="D142" s="18">
        <f>SUMIFS('Operator Hours Tasks Data (ADP)'!$I:$I,'Operator Hours Tasks Data (ADP)'!$M:$M,'E - Company Dummy'!$A142,'Operator Hours Tasks Data (ADP)'!$L:$L,'Look Up Table - The Heart'!$O$3,'Operator Hours Tasks Data (ADP)'!$K:$K,'Look Up Table - The Heart'!$K$5,'Operator Hours Tasks Data (ADP)'!$J:$J,"Overtime")</f>
        <v>0</v>
      </c>
      <c r="E142" s="18" t="str">
        <f t="shared" si="18"/>
        <v>-</v>
      </c>
      <c r="F142" s="18">
        <f>'Look Up Table - The Heart'!$X$4</f>
        <v>600</v>
      </c>
      <c r="G142" s="11" t="str">
        <f t="shared" si="19"/>
        <v>-</v>
      </c>
      <c r="H142" s="96" t="str">
        <f t="shared" si="20"/>
        <v>-</v>
      </c>
      <c r="I142" s="92" t="str">
        <f t="shared" si="21"/>
        <v>-</v>
      </c>
      <c r="J142" s="93" t="str">
        <f t="shared" si="22"/>
        <v>-</v>
      </c>
      <c r="K142" s="94" t="str">
        <f t="shared" si="23"/>
        <v>-</v>
      </c>
      <c r="L142" s="95" t="str">
        <f t="shared" si="24"/>
        <v>-</v>
      </c>
      <c r="M142" s="135" t="str">
        <f t="shared" si="26"/>
        <v>-</v>
      </c>
      <c r="N142" s="114">
        <f t="shared" si="25"/>
        <v>0</v>
      </c>
    </row>
    <row r="143" spans="1:14" x14ac:dyDescent="0.25">
      <c r="A143" s="31" t="str">
        <f>'Look Up Table - The Heart'!H143</f>
        <v xml:space="preserve">, </v>
      </c>
      <c r="B143" s="1">
        <f>SUMIFS('Operator Productivity Data'!$F:$F,'Operator Productivity Data'!$H:$H,'C - Company Company Dummy'!$A$1,'Operator Productivity Data'!$I:$I,'C - Company Company Dummy'!$A143)</f>
        <v>0</v>
      </c>
      <c r="C14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Dummy'!A143)</f>
        <v>0</v>
      </c>
      <c r="D143" s="18">
        <f>SUMIFS('Operator Hours Tasks Data (ADP)'!$I:$I,'Operator Hours Tasks Data (ADP)'!$M:$M,'E - Company Dummy'!$A143,'Operator Hours Tasks Data (ADP)'!$L:$L,'Look Up Table - The Heart'!$O$3,'Operator Hours Tasks Data (ADP)'!$K:$K,'Look Up Table - The Heart'!$K$5,'Operator Hours Tasks Data (ADP)'!$J:$J,"Overtime")</f>
        <v>0</v>
      </c>
      <c r="E143" s="18" t="str">
        <f t="shared" si="18"/>
        <v>-</v>
      </c>
      <c r="F143" s="18">
        <f>'Look Up Table - The Heart'!$X$4</f>
        <v>600</v>
      </c>
      <c r="G143" s="11" t="str">
        <f t="shared" si="19"/>
        <v>-</v>
      </c>
      <c r="H143" s="96" t="str">
        <f t="shared" si="20"/>
        <v>-</v>
      </c>
      <c r="I143" s="92" t="str">
        <f t="shared" si="21"/>
        <v>-</v>
      </c>
      <c r="J143" s="93" t="str">
        <f t="shared" si="22"/>
        <v>-</v>
      </c>
      <c r="K143" s="94" t="str">
        <f t="shared" si="23"/>
        <v>-</v>
      </c>
      <c r="L143" s="95" t="str">
        <f t="shared" si="24"/>
        <v>-</v>
      </c>
      <c r="M143" s="135" t="str">
        <f t="shared" si="26"/>
        <v>-</v>
      </c>
      <c r="N143" s="114">
        <f t="shared" si="25"/>
        <v>0</v>
      </c>
    </row>
    <row r="144" spans="1:14" x14ac:dyDescent="0.25">
      <c r="A144" s="31" t="str">
        <f>'Look Up Table - The Heart'!H144</f>
        <v xml:space="preserve">, </v>
      </c>
      <c r="B144" s="1">
        <f>SUMIFS('Operator Productivity Data'!$F:$F,'Operator Productivity Data'!$H:$H,'C - Company Company Dummy'!$A$1,'Operator Productivity Data'!$I:$I,'C - Company Company Dummy'!$A144)</f>
        <v>0</v>
      </c>
      <c r="C14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Dummy'!A144)</f>
        <v>0</v>
      </c>
      <c r="D144" s="18">
        <f>SUMIFS('Operator Hours Tasks Data (ADP)'!$I:$I,'Operator Hours Tasks Data (ADP)'!$M:$M,'E - Company Dummy'!$A144,'Operator Hours Tasks Data (ADP)'!$L:$L,'Look Up Table - The Heart'!$O$3,'Operator Hours Tasks Data (ADP)'!$K:$K,'Look Up Table - The Heart'!$K$5,'Operator Hours Tasks Data (ADP)'!$J:$J,"Overtime")</f>
        <v>0</v>
      </c>
      <c r="E144" s="18" t="str">
        <f t="shared" si="18"/>
        <v>-</v>
      </c>
      <c r="F144" s="18">
        <f>'Look Up Table - The Heart'!$X$4</f>
        <v>600</v>
      </c>
      <c r="G144" s="11" t="str">
        <f t="shared" si="19"/>
        <v>-</v>
      </c>
      <c r="H144" s="96" t="str">
        <f t="shared" si="20"/>
        <v>-</v>
      </c>
      <c r="I144" s="92" t="str">
        <f t="shared" si="21"/>
        <v>-</v>
      </c>
      <c r="J144" s="93" t="str">
        <f t="shared" si="22"/>
        <v>-</v>
      </c>
      <c r="K144" s="94" t="str">
        <f t="shared" si="23"/>
        <v>-</v>
      </c>
      <c r="L144" s="95" t="str">
        <f t="shared" si="24"/>
        <v>-</v>
      </c>
      <c r="M144" s="135" t="str">
        <f t="shared" si="26"/>
        <v>-</v>
      </c>
      <c r="N144" s="114">
        <f t="shared" si="25"/>
        <v>0</v>
      </c>
    </row>
    <row r="145" spans="1:14" x14ac:dyDescent="0.25">
      <c r="A145" s="31" t="str">
        <f>'Look Up Table - The Heart'!H145</f>
        <v xml:space="preserve">, </v>
      </c>
      <c r="B145" s="1">
        <f>SUMIFS('Operator Productivity Data'!$F:$F,'Operator Productivity Data'!$H:$H,'C - Company Company Dummy'!$A$1,'Operator Productivity Data'!$I:$I,'C - Company Company Dummy'!$A145)</f>
        <v>0</v>
      </c>
      <c r="C14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Dummy'!A145)</f>
        <v>0</v>
      </c>
      <c r="D145" s="18">
        <f>SUMIFS('Operator Hours Tasks Data (ADP)'!$I:$I,'Operator Hours Tasks Data (ADP)'!$M:$M,'E - Company Dummy'!$A145,'Operator Hours Tasks Data (ADP)'!$L:$L,'Look Up Table - The Heart'!$O$3,'Operator Hours Tasks Data (ADP)'!$K:$K,'Look Up Table - The Heart'!$K$5,'Operator Hours Tasks Data (ADP)'!$J:$J,"Overtime")</f>
        <v>0</v>
      </c>
      <c r="E145" s="18" t="str">
        <f t="shared" si="18"/>
        <v>-</v>
      </c>
      <c r="F145" s="18">
        <f>'Look Up Table - The Heart'!$X$4</f>
        <v>600</v>
      </c>
      <c r="G145" s="11" t="str">
        <f t="shared" si="19"/>
        <v>-</v>
      </c>
      <c r="H145" s="96" t="str">
        <f t="shared" si="20"/>
        <v>-</v>
      </c>
      <c r="I145" s="92" t="str">
        <f t="shared" si="21"/>
        <v>-</v>
      </c>
      <c r="J145" s="93" t="str">
        <f t="shared" si="22"/>
        <v>-</v>
      </c>
      <c r="K145" s="94" t="str">
        <f t="shared" si="23"/>
        <v>-</v>
      </c>
      <c r="L145" s="95" t="str">
        <f t="shared" si="24"/>
        <v>-</v>
      </c>
      <c r="M145" s="135" t="str">
        <f t="shared" si="26"/>
        <v>-</v>
      </c>
      <c r="N145" s="114">
        <f t="shared" si="25"/>
        <v>0</v>
      </c>
    </row>
    <row r="146" spans="1:14" x14ac:dyDescent="0.25">
      <c r="A146" s="31" t="str">
        <f>'Look Up Table - The Heart'!H146</f>
        <v xml:space="preserve">, </v>
      </c>
      <c r="B146" s="1">
        <f>SUMIFS('Operator Productivity Data'!$F:$F,'Operator Productivity Data'!$H:$H,'C - Company Company Dummy'!$A$1,'Operator Productivity Data'!$I:$I,'C - Company Company Dummy'!$A146)</f>
        <v>0</v>
      </c>
      <c r="C14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Dummy'!A146)</f>
        <v>0</v>
      </c>
      <c r="D146" s="18">
        <f>SUMIFS('Operator Hours Tasks Data (ADP)'!$I:$I,'Operator Hours Tasks Data (ADP)'!$M:$M,'E - Company Dummy'!$A146,'Operator Hours Tasks Data (ADP)'!$L:$L,'Look Up Table - The Heart'!$O$3,'Operator Hours Tasks Data (ADP)'!$K:$K,'Look Up Table - The Heart'!$K$5,'Operator Hours Tasks Data (ADP)'!$J:$J,"Overtime")</f>
        <v>0</v>
      </c>
      <c r="E146" s="18" t="str">
        <f t="shared" si="18"/>
        <v>-</v>
      </c>
      <c r="F146" s="18">
        <f>'Look Up Table - The Heart'!$X$4</f>
        <v>600</v>
      </c>
      <c r="G146" s="11" t="str">
        <f t="shared" si="19"/>
        <v>-</v>
      </c>
      <c r="H146" s="96" t="str">
        <f t="shared" si="20"/>
        <v>-</v>
      </c>
      <c r="I146" s="92" t="str">
        <f t="shared" si="21"/>
        <v>-</v>
      </c>
      <c r="J146" s="93" t="str">
        <f t="shared" si="22"/>
        <v>-</v>
      </c>
      <c r="K146" s="94" t="str">
        <f t="shared" si="23"/>
        <v>-</v>
      </c>
      <c r="L146" s="95" t="str">
        <f t="shared" si="24"/>
        <v>-</v>
      </c>
      <c r="M146" s="135" t="str">
        <f t="shared" si="26"/>
        <v>-</v>
      </c>
      <c r="N146" s="114">
        <f t="shared" si="25"/>
        <v>0</v>
      </c>
    </row>
    <row r="147" spans="1:14" x14ac:dyDescent="0.25">
      <c r="A147" s="31" t="str">
        <f>'Look Up Table - The Heart'!H147</f>
        <v xml:space="preserve">, </v>
      </c>
      <c r="B147" s="1">
        <f>SUMIFS('Operator Productivity Data'!$F:$F,'Operator Productivity Data'!$H:$H,'C - Company Company Dummy'!$A$1,'Operator Productivity Data'!$I:$I,'C - Company Company Dummy'!$A147)</f>
        <v>0</v>
      </c>
      <c r="C14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Dummy'!A147)</f>
        <v>0</v>
      </c>
      <c r="D147" s="18">
        <f>SUMIFS('Operator Hours Tasks Data (ADP)'!$I:$I,'Operator Hours Tasks Data (ADP)'!$M:$M,'E - Company Dummy'!$A147,'Operator Hours Tasks Data (ADP)'!$L:$L,'Look Up Table - The Heart'!$O$3,'Operator Hours Tasks Data (ADP)'!$K:$K,'Look Up Table - The Heart'!$K$5,'Operator Hours Tasks Data (ADP)'!$J:$J,"Overtime")</f>
        <v>0</v>
      </c>
      <c r="E147" s="18" t="str">
        <f t="shared" si="18"/>
        <v>-</v>
      </c>
      <c r="F147" s="18">
        <f>'Look Up Table - The Heart'!$X$4</f>
        <v>600</v>
      </c>
      <c r="G147" s="11" t="str">
        <f t="shared" si="19"/>
        <v>-</v>
      </c>
      <c r="H147" s="96" t="str">
        <f t="shared" si="20"/>
        <v>-</v>
      </c>
      <c r="I147" s="92" t="str">
        <f t="shared" si="21"/>
        <v>-</v>
      </c>
      <c r="J147" s="93" t="str">
        <f t="shared" si="22"/>
        <v>-</v>
      </c>
      <c r="K147" s="94" t="str">
        <f t="shared" si="23"/>
        <v>-</v>
      </c>
      <c r="L147" s="95" t="str">
        <f t="shared" si="24"/>
        <v>-</v>
      </c>
      <c r="M147" s="135" t="str">
        <f t="shared" si="26"/>
        <v>-</v>
      </c>
      <c r="N147" s="114">
        <f t="shared" si="25"/>
        <v>0</v>
      </c>
    </row>
    <row r="148" spans="1:14" x14ac:dyDescent="0.25">
      <c r="A148" s="31" t="str">
        <f>'Look Up Table - The Heart'!H148</f>
        <v xml:space="preserve">, </v>
      </c>
      <c r="B148" s="1">
        <f>SUMIFS('Operator Productivity Data'!$F:$F,'Operator Productivity Data'!$H:$H,'C - Company Company Dummy'!$A$1,'Operator Productivity Data'!$I:$I,'C - Company Company Dummy'!$A148)</f>
        <v>0</v>
      </c>
      <c r="C14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Dummy'!A148)</f>
        <v>0</v>
      </c>
      <c r="D148" s="18">
        <f>SUMIFS('Operator Hours Tasks Data (ADP)'!$I:$I,'Operator Hours Tasks Data (ADP)'!$M:$M,'E - Company Dummy'!$A148,'Operator Hours Tasks Data (ADP)'!$L:$L,'Look Up Table - The Heart'!$O$3,'Operator Hours Tasks Data (ADP)'!$K:$K,'Look Up Table - The Heart'!$K$5,'Operator Hours Tasks Data (ADP)'!$J:$J,"Overtime")</f>
        <v>0</v>
      </c>
      <c r="E148" s="18" t="str">
        <f t="shared" si="18"/>
        <v>-</v>
      </c>
      <c r="F148" s="18">
        <f>'Look Up Table - The Heart'!$X$4</f>
        <v>600</v>
      </c>
      <c r="G148" s="11" t="str">
        <f t="shared" si="19"/>
        <v>-</v>
      </c>
      <c r="H148" s="96" t="str">
        <f t="shared" si="20"/>
        <v>-</v>
      </c>
      <c r="I148" s="92" t="str">
        <f t="shared" si="21"/>
        <v>-</v>
      </c>
      <c r="J148" s="93" t="str">
        <f t="shared" si="22"/>
        <v>-</v>
      </c>
      <c r="K148" s="94" t="str">
        <f t="shared" si="23"/>
        <v>-</v>
      </c>
      <c r="L148" s="95" t="str">
        <f t="shared" si="24"/>
        <v>-</v>
      </c>
      <c r="M148" s="135" t="str">
        <f t="shared" si="26"/>
        <v>-</v>
      </c>
      <c r="N148" s="114">
        <f t="shared" si="25"/>
        <v>0</v>
      </c>
    </row>
    <row r="149" spans="1:14" x14ac:dyDescent="0.25">
      <c r="A149" s="31" t="str">
        <f>'Look Up Table - The Heart'!H149</f>
        <v xml:space="preserve">, </v>
      </c>
      <c r="B149" s="1">
        <f>SUMIFS('Operator Productivity Data'!$F:$F,'Operator Productivity Data'!$H:$H,'C - Company Company Dummy'!$A$1,'Operator Productivity Data'!$I:$I,'C - Company Company Dummy'!$A149)</f>
        <v>0</v>
      </c>
      <c r="C14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Dummy'!A149)</f>
        <v>0</v>
      </c>
      <c r="D149" s="18">
        <f>SUMIFS('Operator Hours Tasks Data (ADP)'!$I:$I,'Operator Hours Tasks Data (ADP)'!$M:$M,'E - Company Dummy'!$A149,'Operator Hours Tasks Data (ADP)'!$L:$L,'Look Up Table - The Heart'!$O$3,'Operator Hours Tasks Data (ADP)'!$K:$K,'Look Up Table - The Heart'!$K$5,'Operator Hours Tasks Data (ADP)'!$J:$J,"Overtime")</f>
        <v>0</v>
      </c>
      <c r="E149" s="18" t="str">
        <f t="shared" si="18"/>
        <v>-</v>
      </c>
      <c r="F149" s="18">
        <f>'Look Up Table - The Heart'!$X$4</f>
        <v>600</v>
      </c>
      <c r="G149" s="11" t="str">
        <f t="shared" si="19"/>
        <v>-</v>
      </c>
      <c r="H149" s="96" t="str">
        <f t="shared" si="20"/>
        <v>-</v>
      </c>
      <c r="I149" s="92" t="str">
        <f t="shared" si="21"/>
        <v>-</v>
      </c>
      <c r="J149" s="93" t="str">
        <f t="shared" si="22"/>
        <v>-</v>
      </c>
      <c r="K149" s="94" t="str">
        <f t="shared" si="23"/>
        <v>-</v>
      </c>
      <c r="L149" s="95" t="str">
        <f t="shared" si="24"/>
        <v>-</v>
      </c>
      <c r="M149" s="135" t="str">
        <f t="shared" si="26"/>
        <v>-</v>
      </c>
      <c r="N149" s="114">
        <f t="shared" si="25"/>
        <v>0</v>
      </c>
    </row>
    <row r="150" spans="1:14" x14ac:dyDescent="0.25">
      <c r="A150" s="31" t="str">
        <f>'Look Up Table - The Heart'!H150</f>
        <v xml:space="preserve">, </v>
      </c>
      <c r="B150" s="1">
        <f>SUMIFS('Operator Productivity Data'!$F:$F,'Operator Productivity Data'!$H:$H,'C - Company Company Dummy'!$A$1,'Operator Productivity Data'!$I:$I,'C - Company Company Dummy'!$A150)</f>
        <v>0</v>
      </c>
      <c r="C15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Dummy'!A150)</f>
        <v>0</v>
      </c>
      <c r="D150" s="18">
        <f>SUMIFS('Operator Hours Tasks Data (ADP)'!$I:$I,'Operator Hours Tasks Data (ADP)'!$M:$M,'E - Company Dummy'!$A150,'Operator Hours Tasks Data (ADP)'!$L:$L,'Look Up Table - The Heart'!$O$3,'Operator Hours Tasks Data (ADP)'!$K:$K,'Look Up Table - The Heart'!$K$5,'Operator Hours Tasks Data (ADP)'!$J:$J,"Overtime")</f>
        <v>0</v>
      </c>
      <c r="E150" s="18" t="str">
        <f t="shared" si="18"/>
        <v>-</v>
      </c>
      <c r="F150" s="18">
        <f>'Look Up Table - The Heart'!$X$4</f>
        <v>600</v>
      </c>
      <c r="G150" s="11" t="str">
        <f t="shared" si="19"/>
        <v>-</v>
      </c>
      <c r="H150" s="96" t="str">
        <f t="shared" si="20"/>
        <v>-</v>
      </c>
      <c r="I150" s="92" t="str">
        <f t="shared" si="21"/>
        <v>-</v>
      </c>
      <c r="J150" s="93" t="str">
        <f t="shared" si="22"/>
        <v>-</v>
      </c>
      <c r="K150" s="94" t="str">
        <f t="shared" si="23"/>
        <v>-</v>
      </c>
      <c r="L150" s="95" t="str">
        <f t="shared" si="24"/>
        <v>-</v>
      </c>
      <c r="M150" s="135" t="str">
        <f t="shared" si="26"/>
        <v>-</v>
      </c>
      <c r="N150" s="114">
        <f t="shared" si="25"/>
        <v>0</v>
      </c>
    </row>
    <row r="151" spans="1:14" x14ac:dyDescent="0.25">
      <c r="A151" s="31" t="str">
        <f>'Look Up Table - The Heart'!H151</f>
        <v xml:space="preserve">, </v>
      </c>
      <c r="B151" s="1">
        <f>SUMIFS('Operator Productivity Data'!$F:$F,'Operator Productivity Data'!$H:$H,'C - Company Company Dummy'!$A$1,'Operator Productivity Data'!$I:$I,'C - Company Company Dummy'!$A151)</f>
        <v>0</v>
      </c>
      <c r="C15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Dummy'!A151)</f>
        <v>0</v>
      </c>
      <c r="D151" s="18">
        <f>SUMIFS('Operator Hours Tasks Data (ADP)'!$I:$I,'Operator Hours Tasks Data (ADP)'!$M:$M,'E - Company Dummy'!$A151,'Operator Hours Tasks Data (ADP)'!$L:$L,'Look Up Table - The Heart'!$O$3,'Operator Hours Tasks Data (ADP)'!$K:$K,'Look Up Table - The Heart'!$K$5,'Operator Hours Tasks Data (ADP)'!$J:$J,"Overtime")</f>
        <v>0</v>
      </c>
      <c r="E151" s="18" t="str">
        <f t="shared" si="18"/>
        <v>-</v>
      </c>
      <c r="F151" s="18">
        <f>'Look Up Table - The Heart'!$X$4</f>
        <v>600</v>
      </c>
      <c r="G151" s="11" t="str">
        <f t="shared" si="19"/>
        <v>-</v>
      </c>
      <c r="H151" s="96" t="str">
        <f t="shared" si="20"/>
        <v>-</v>
      </c>
      <c r="I151" s="92" t="str">
        <f t="shared" si="21"/>
        <v>-</v>
      </c>
      <c r="J151" s="93" t="str">
        <f t="shared" si="22"/>
        <v>-</v>
      </c>
      <c r="K151" s="94" t="str">
        <f t="shared" si="23"/>
        <v>-</v>
      </c>
      <c r="L151" s="95" t="str">
        <f t="shared" si="24"/>
        <v>-</v>
      </c>
      <c r="M151" s="135" t="str">
        <f t="shared" si="26"/>
        <v>-</v>
      </c>
      <c r="N151" s="114">
        <f t="shared" si="25"/>
        <v>0</v>
      </c>
    </row>
    <row r="152" spans="1:14" x14ac:dyDescent="0.25">
      <c r="A152" s="31" t="str">
        <f>'Look Up Table - The Heart'!H152</f>
        <v xml:space="preserve">, </v>
      </c>
      <c r="B152" s="1">
        <f>SUMIFS('Operator Productivity Data'!$F:$F,'Operator Productivity Data'!$H:$H,'C - Company Company Dummy'!$A$1,'Operator Productivity Data'!$I:$I,'C - Company Company Dummy'!$A152)</f>
        <v>0</v>
      </c>
      <c r="C15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Dummy'!A152)</f>
        <v>0</v>
      </c>
      <c r="D152" s="18">
        <f>SUMIFS('Operator Hours Tasks Data (ADP)'!$I:$I,'Operator Hours Tasks Data (ADP)'!$M:$M,'E - Company Dummy'!$A152,'Operator Hours Tasks Data (ADP)'!$L:$L,'Look Up Table - The Heart'!$O$3,'Operator Hours Tasks Data (ADP)'!$K:$K,'Look Up Table - The Heart'!$K$5,'Operator Hours Tasks Data (ADP)'!$J:$J,"Overtime")</f>
        <v>0</v>
      </c>
      <c r="E152" s="18" t="str">
        <f t="shared" si="18"/>
        <v>-</v>
      </c>
      <c r="F152" s="18">
        <f>'Look Up Table - The Heart'!$X$4</f>
        <v>600</v>
      </c>
      <c r="G152" s="11" t="str">
        <f t="shared" si="19"/>
        <v>-</v>
      </c>
      <c r="H152" s="96" t="str">
        <f t="shared" si="20"/>
        <v>-</v>
      </c>
      <c r="I152" s="92" t="str">
        <f t="shared" si="21"/>
        <v>-</v>
      </c>
      <c r="J152" s="93" t="str">
        <f t="shared" si="22"/>
        <v>-</v>
      </c>
      <c r="K152" s="94" t="str">
        <f t="shared" si="23"/>
        <v>-</v>
      </c>
      <c r="L152" s="95" t="str">
        <f t="shared" si="24"/>
        <v>-</v>
      </c>
      <c r="M152" s="135" t="str">
        <f t="shared" si="26"/>
        <v>-</v>
      </c>
      <c r="N152" s="114">
        <f t="shared" si="25"/>
        <v>0</v>
      </c>
    </row>
    <row r="153" spans="1:14" x14ac:dyDescent="0.25">
      <c r="A153" s="31" t="str">
        <f>'Look Up Table - The Heart'!H153</f>
        <v xml:space="preserve">, </v>
      </c>
      <c r="B153" s="1">
        <f>SUMIFS('Operator Productivity Data'!$F:$F,'Operator Productivity Data'!$H:$H,'C - Company Company Dummy'!$A$1,'Operator Productivity Data'!$I:$I,'C - Company Company Dummy'!$A153)</f>
        <v>0</v>
      </c>
      <c r="C15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Dummy'!A153)</f>
        <v>0</v>
      </c>
      <c r="D153" s="18">
        <f>SUMIFS('Operator Hours Tasks Data (ADP)'!$I:$I,'Operator Hours Tasks Data (ADP)'!$M:$M,'E - Company Dummy'!$A153,'Operator Hours Tasks Data (ADP)'!$L:$L,'Look Up Table - The Heart'!$O$3,'Operator Hours Tasks Data (ADP)'!$K:$K,'Look Up Table - The Heart'!$K$5,'Operator Hours Tasks Data (ADP)'!$J:$J,"Overtime")</f>
        <v>0</v>
      </c>
      <c r="E153" s="18" t="str">
        <f t="shared" si="18"/>
        <v>-</v>
      </c>
      <c r="F153" s="18">
        <f>'Look Up Table - The Heart'!$X$4</f>
        <v>600</v>
      </c>
      <c r="G153" s="11" t="str">
        <f t="shared" si="19"/>
        <v>-</v>
      </c>
      <c r="H153" s="96" t="str">
        <f t="shared" si="20"/>
        <v>-</v>
      </c>
      <c r="I153" s="92" t="str">
        <f t="shared" si="21"/>
        <v>-</v>
      </c>
      <c r="J153" s="93" t="str">
        <f t="shared" si="22"/>
        <v>-</v>
      </c>
      <c r="K153" s="94" t="str">
        <f t="shared" si="23"/>
        <v>-</v>
      </c>
      <c r="L153" s="95" t="str">
        <f t="shared" si="24"/>
        <v>-</v>
      </c>
      <c r="M153" s="135" t="str">
        <f t="shared" si="26"/>
        <v>-</v>
      </c>
      <c r="N153" s="114">
        <f t="shared" si="25"/>
        <v>0</v>
      </c>
    </row>
    <row r="154" spans="1:14" x14ac:dyDescent="0.25">
      <c r="A154" s="31" t="str">
        <f>'Look Up Table - The Heart'!H154</f>
        <v xml:space="preserve">, </v>
      </c>
      <c r="B154" s="1">
        <f>SUMIFS('Operator Productivity Data'!$F:$F,'Operator Productivity Data'!$H:$H,'C - Company Company Dummy'!$A$1,'Operator Productivity Data'!$I:$I,'C - Company Company Dummy'!$A154)</f>
        <v>0</v>
      </c>
      <c r="C15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Dummy'!A154)</f>
        <v>0</v>
      </c>
      <c r="D154" s="18">
        <f>SUMIFS('Operator Hours Tasks Data (ADP)'!$I:$I,'Operator Hours Tasks Data (ADP)'!$M:$M,'E - Company Dummy'!$A154,'Operator Hours Tasks Data (ADP)'!$L:$L,'Look Up Table - The Heart'!$O$3,'Operator Hours Tasks Data (ADP)'!$K:$K,'Look Up Table - The Heart'!$K$5,'Operator Hours Tasks Data (ADP)'!$J:$J,"Overtime")</f>
        <v>0</v>
      </c>
      <c r="E154" s="18" t="str">
        <f t="shared" si="18"/>
        <v>-</v>
      </c>
      <c r="F154" s="18">
        <f>'Look Up Table - The Heart'!$X$4</f>
        <v>600</v>
      </c>
      <c r="G154" s="11" t="str">
        <f t="shared" si="19"/>
        <v>-</v>
      </c>
      <c r="H154" s="96" t="str">
        <f t="shared" si="20"/>
        <v>-</v>
      </c>
      <c r="I154" s="92" t="str">
        <f t="shared" si="21"/>
        <v>-</v>
      </c>
      <c r="J154" s="93" t="str">
        <f t="shared" si="22"/>
        <v>-</v>
      </c>
      <c r="K154" s="94" t="str">
        <f t="shared" si="23"/>
        <v>-</v>
      </c>
      <c r="L154" s="95" t="str">
        <f t="shared" si="24"/>
        <v>-</v>
      </c>
      <c r="M154" s="135" t="str">
        <f t="shared" si="26"/>
        <v>-</v>
      </c>
      <c r="N154" s="114">
        <f t="shared" si="25"/>
        <v>0</v>
      </c>
    </row>
    <row r="155" spans="1:14" x14ac:dyDescent="0.25">
      <c r="A155" s="31" t="str">
        <f>'Look Up Table - The Heart'!H155</f>
        <v xml:space="preserve">, </v>
      </c>
      <c r="B155" s="1">
        <f>SUMIFS('Operator Productivity Data'!$F:$F,'Operator Productivity Data'!$H:$H,'C - Company Company Dummy'!$A$1,'Operator Productivity Data'!$I:$I,'C - Company Company Dummy'!$A155)</f>
        <v>0</v>
      </c>
      <c r="C15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Dummy'!A155)</f>
        <v>0</v>
      </c>
      <c r="D155" s="18">
        <f>SUMIFS('Operator Hours Tasks Data (ADP)'!$I:$I,'Operator Hours Tasks Data (ADP)'!$M:$M,'E - Company Dummy'!$A155,'Operator Hours Tasks Data (ADP)'!$L:$L,'Look Up Table - The Heart'!$O$3,'Operator Hours Tasks Data (ADP)'!$K:$K,'Look Up Table - The Heart'!$K$5,'Operator Hours Tasks Data (ADP)'!$J:$J,"Overtime")</f>
        <v>0</v>
      </c>
      <c r="E155" s="18" t="str">
        <f t="shared" si="18"/>
        <v>-</v>
      </c>
      <c r="F155" s="18">
        <f>'Look Up Table - The Heart'!$X$4</f>
        <v>600</v>
      </c>
      <c r="G155" s="11" t="str">
        <f t="shared" si="19"/>
        <v>-</v>
      </c>
      <c r="H155" s="96" t="str">
        <f t="shared" si="20"/>
        <v>-</v>
      </c>
      <c r="I155" s="92" t="str">
        <f t="shared" si="21"/>
        <v>-</v>
      </c>
      <c r="J155" s="93" t="str">
        <f t="shared" si="22"/>
        <v>-</v>
      </c>
      <c r="K155" s="94" t="str">
        <f t="shared" si="23"/>
        <v>-</v>
      </c>
      <c r="L155" s="95" t="str">
        <f t="shared" si="24"/>
        <v>-</v>
      </c>
      <c r="M155" s="135" t="str">
        <f t="shared" si="26"/>
        <v>-</v>
      </c>
      <c r="N155" s="114">
        <f t="shared" si="25"/>
        <v>0</v>
      </c>
    </row>
    <row r="156" spans="1:14" x14ac:dyDescent="0.25">
      <c r="A156" s="31" t="str">
        <f>'Look Up Table - The Heart'!H156</f>
        <v xml:space="preserve">, </v>
      </c>
      <c r="B156" s="1">
        <f>SUMIFS('Operator Productivity Data'!$F:$F,'Operator Productivity Data'!$H:$H,'C - Company Company Dummy'!$A$1,'Operator Productivity Data'!$I:$I,'C - Company Company Dummy'!$A156)</f>
        <v>0</v>
      </c>
      <c r="C15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Dummy'!A156)</f>
        <v>0</v>
      </c>
      <c r="D156" s="18">
        <f>SUMIFS('Operator Hours Tasks Data (ADP)'!$I:$I,'Operator Hours Tasks Data (ADP)'!$M:$M,'E - Company Dummy'!$A156,'Operator Hours Tasks Data (ADP)'!$L:$L,'Look Up Table - The Heart'!$O$3,'Operator Hours Tasks Data (ADP)'!$K:$K,'Look Up Table - The Heart'!$K$5,'Operator Hours Tasks Data (ADP)'!$J:$J,"Overtime")</f>
        <v>0</v>
      </c>
      <c r="E156" s="18" t="str">
        <f t="shared" si="18"/>
        <v>-</v>
      </c>
      <c r="F156" s="18">
        <f>'Look Up Table - The Heart'!$X$4</f>
        <v>600</v>
      </c>
      <c r="G156" s="11" t="str">
        <f t="shared" si="19"/>
        <v>-</v>
      </c>
      <c r="H156" s="96" t="str">
        <f t="shared" si="20"/>
        <v>-</v>
      </c>
      <c r="I156" s="92" t="str">
        <f t="shared" si="21"/>
        <v>-</v>
      </c>
      <c r="J156" s="93" t="str">
        <f t="shared" si="22"/>
        <v>-</v>
      </c>
      <c r="K156" s="94" t="str">
        <f t="shared" si="23"/>
        <v>-</v>
      </c>
      <c r="L156" s="95" t="str">
        <f t="shared" si="24"/>
        <v>-</v>
      </c>
      <c r="M156" s="135" t="str">
        <f t="shared" si="26"/>
        <v>-</v>
      </c>
      <c r="N156" s="114">
        <f t="shared" si="25"/>
        <v>0</v>
      </c>
    </row>
    <row r="157" spans="1:14" x14ac:dyDescent="0.25">
      <c r="A157" s="31" t="str">
        <f>'Look Up Table - The Heart'!H157</f>
        <v xml:space="preserve">, </v>
      </c>
      <c r="B157" s="1">
        <f>SUMIFS('Operator Productivity Data'!$F:$F,'Operator Productivity Data'!$H:$H,'C - Company Company Dummy'!$A$1,'Operator Productivity Data'!$I:$I,'C - Company Company Dummy'!$A157)</f>
        <v>0</v>
      </c>
      <c r="C15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Dummy'!A157)</f>
        <v>0</v>
      </c>
      <c r="D157" s="18">
        <f>SUMIFS('Operator Hours Tasks Data (ADP)'!$I:$I,'Operator Hours Tasks Data (ADP)'!$M:$M,'E - Company Dummy'!$A157,'Operator Hours Tasks Data (ADP)'!$L:$L,'Look Up Table - The Heart'!$O$3,'Operator Hours Tasks Data (ADP)'!$K:$K,'Look Up Table - The Heart'!$K$5,'Operator Hours Tasks Data (ADP)'!$J:$J,"Overtime")</f>
        <v>0</v>
      </c>
      <c r="E157" s="18" t="str">
        <f t="shared" si="18"/>
        <v>-</v>
      </c>
      <c r="F157" s="18">
        <f>'Look Up Table - The Heart'!$X$4</f>
        <v>600</v>
      </c>
      <c r="G157" s="11" t="str">
        <f t="shared" si="19"/>
        <v>-</v>
      </c>
      <c r="H157" s="96" t="str">
        <f t="shared" si="20"/>
        <v>-</v>
      </c>
      <c r="I157" s="92" t="str">
        <f t="shared" si="21"/>
        <v>-</v>
      </c>
      <c r="J157" s="93" t="str">
        <f t="shared" si="22"/>
        <v>-</v>
      </c>
      <c r="K157" s="94" t="str">
        <f t="shared" si="23"/>
        <v>-</v>
      </c>
      <c r="L157" s="95" t="str">
        <f t="shared" si="24"/>
        <v>-</v>
      </c>
      <c r="M157" s="135" t="str">
        <f t="shared" si="26"/>
        <v>-</v>
      </c>
      <c r="N157" s="114">
        <f t="shared" si="25"/>
        <v>0</v>
      </c>
    </row>
    <row r="158" spans="1:14" x14ac:dyDescent="0.25">
      <c r="A158" s="31" t="str">
        <f>'Look Up Table - The Heart'!H158</f>
        <v xml:space="preserve">, </v>
      </c>
      <c r="B158" s="1">
        <f>SUMIFS('Operator Productivity Data'!$F:$F,'Operator Productivity Data'!$H:$H,'C - Company Company Dummy'!$A$1,'Operator Productivity Data'!$I:$I,'C - Company Company Dummy'!$A158)</f>
        <v>0</v>
      </c>
      <c r="C15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Dummy'!A158)</f>
        <v>0</v>
      </c>
      <c r="D158" s="18">
        <f>SUMIFS('Operator Hours Tasks Data (ADP)'!$I:$I,'Operator Hours Tasks Data (ADP)'!$M:$M,'E - Company Dummy'!$A158,'Operator Hours Tasks Data (ADP)'!$L:$L,'Look Up Table - The Heart'!$O$3,'Operator Hours Tasks Data (ADP)'!$K:$K,'Look Up Table - The Heart'!$K$5,'Operator Hours Tasks Data (ADP)'!$J:$J,"Overtime")</f>
        <v>0</v>
      </c>
      <c r="E158" s="18" t="str">
        <f t="shared" si="18"/>
        <v>-</v>
      </c>
      <c r="F158" s="18">
        <f>'Look Up Table - The Heart'!$X$4</f>
        <v>600</v>
      </c>
      <c r="G158" s="11" t="str">
        <f t="shared" si="19"/>
        <v>-</v>
      </c>
      <c r="H158" s="96" t="str">
        <f t="shared" si="20"/>
        <v>-</v>
      </c>
      <c r="I158" s="92" t="str">
        <f t="shared" si="21"/>
        <v>-</v>
      </c>
      <c r="J158" s="93" t="str">
        <f t="shared" si="22"/>
        <v>-</v>
      </c>
      <c r="K158" s="94" t="str">
        <f t="shared" si="23"/>
        <v>-</v>
      </c>
      <c r="L158" s="95" t="str">
        <f t="shared" si="24"/>
        <v>-</v>
      </c>
      <c r="M158" s="135" t="str">
        <f t="shared" si="26"/>
        <v>-</v>
      </c>
      <c r="N158" s="114">
        <f t="shared" si="25"/>
        <v>0</v>
      </c>
    </row>
    <row r="159" spans="1:14" x14ac:dyDescent="0.25">
      <c r="A159" s="31" t="str">
        <f>'Look Up Table - The Heart'!H159</f>
        <v xml:space="preserve">, </v>
      </c>
      <c r="B159" s="1">
        <f>SUMIFS('Operator Productivity Data'!$F:$F,'Operator Productivity Data'!$H:$H,'C - Company Company Dummy'!$A$1,'Operator Productivity Data'!$I:$I,'C - Company Company Dummy'!$A159)</f>
        <v>0</v>
      </c>
      <c r="C15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Dummy'!A159)</f>
        <v>0</v>
      </c>
      <c r="D159" s="18">
        <f>SUMIFS('Operator Hours Tasks Data (ADP)'!$I:$I,'Operator Hours Tasks Data (ADP)'!$M:$M,'E - Company Dummy'!$A159,'Operator Hours Tasks Data (ADP)'!$L:$L,'Look Up Table - The Heart'!$O$3,'Operator Hours Tasks Data (ADP)'!$K:$K,'Look Up Table - The Heart'!$K$5,'Operator Hours Tasks Data (ADP)'!$J:$J,"Overtime")</f>
        <v>0</v>
      </c>
      <c r="E159" s="18" t="str">
        <f t="shared" si="18"/>
        <v>-</v>
      </c>
      <c r="F159" s="18">
        <f>'Look Up Table - The Heart'!$X$4</f>
        <v>600</v>
      </c>
      <c r="G159" s="11" t="str">
        <f t="shared" si="19"/>
        <v>-</v>
      </c>
      <c r="H159" s="96" t="str">
        <f t="shared" si="20"/>
        <v>-</v>
      </c>
      <c r="I159" s="92" t="str">
        <f t="shared" si="21"/>
        <v>-</v>
      </c>
      <c r="J159" s="93" t="str">
        <f t="shared" si="22"/>
        <v>-</v>
      </c>
      <c r="K159" s="94" t="str">
        <f t="shared" si="23"/>
        <v>-</v>
      </c>
      <c r="L159" s="95" t="str">
        <f t="shared" si="24"/>
        <v>-</v>
      </c>
      <c r="M159" s="135" t="str">
        <f t="shared" si="26"/>
        <v>-</v>
      </c>
      <c r="N159" s="114">
        <f t="shared" si="25"/>
        <v>0</v>
      </c>
    </row>
    <row r="160" spans="1:14" x14ac:dyDescent="0.25">
      <c r="A160" s="31" t="str">
        <f>'Look Up Table - The Heart'!H160</f>
        <v xml:space="preserve">, </v>
      </c>
      <c r="B160" s="1">
        <f>SUMIFS('Operator Productivity Data'!$F:$F,'Operator Productivity Data'!$H:$H,'C - Company Company Dummy'!$A$1,'Operator Productivity Data'!$I:$I,'C - Company Company Dummy'!$A160)</f>
        <v>0</v>
      </c>
      <c r="C16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Dummy'!A160)</f>
        <v>0</v>
      </c>
      <c r="D160" s="18">
        <f>SUMIFS('Operator Hours Tasks Data (ADP)'!$I:$I,'Operator Hours Tasks Data (ADP)'!$M:$M,'E - Company Dummy'!$A160,'Operator Hours Tasks Data (ADP)'!$L:$L,'Look Up Table - The Heart'!$O$3,'Operator Hours Tasks Data (ADP)'!$K:$K,'Look Up Table - The Heart'!$K$5,'Operator Hours Tasks Data (ADP)'!$J:$J,"Overtime")</f>
        <v>0</v>
      </c>
      <c r="E160" s="18" t="str">
        <f t="shared" si="18"/>
        <v>-</v>
      </c>
      <c r="F160" s="18">
        <f>'Look Up Table - The Heart'!$X$4</f>
        <v>600</v>
      </c>
      <c r="G160" s="11" t="str">
        <f t="shared" si="19"/>
        <v>-</v>
      </c>
      <c r="H160" s="96" t="str">
        <f t="shared" si="20"/>
        <v>-</v>
      </c>
      <c r="I160" s="92" t="str">
        <f t="shared" si="21"/>
        <v>-</v>
      </c>
      <c r="J160" s="93" t="str">
        <f t="shared" si="22"/>
        <v>-</v>
      </c>
      <c r="K160" s="94" t="str">
        <f t="shared" si="23"/>
        <v>-</v>
      </c>
      <c r="L160" s="95" t="str">
        <f t="shared" si="24"/>
        <v>-</v>
      </c>
      <c r="M160" s="135" t="str">
        <f t="shared" si="26"/>
        <v>-</v>
      </c>
      <c r="N160" s="114">
        <f t="shared" si="25"/>
        <v>0</v>
      </c>
    </row>
    <row r="161" spans="1:14" x14ac:dyDescent="0.25">
      <c r="A161" s="31" t="str">
        <f>'Look Up Table - The Heart'!H161</f>
        <v xml:space="preserve">, </v>
      </c>
      <c r="B161" s="1">
        <f>SUMIFS('Operator Productivity Data'!$F:$F,'Operator Productivity Data'!$H:$H,'C - Company Company Dummy'!$A$1,'Operator Productivity Data'!$I:$I,'C - Company Company Dummy'!$A161)</f>
        <v>0</v>
      </c>
      <c r="C16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Dummy'!A161)</f>
        <v>0</v>
      </c>
      <c r="D161" s="18">
        <f>SUMIFS('Operator Hours Tasks Data (ADP)'!$I:$I,'Operator Hours Tasks Data (ADP)'!$M:$M,'E - Company Dummy'!$A161,'Operator Hours Tasks Data (ADP)'!$L:$L,'Look Up Table - The Heart'!$O$3,'Operator Hours Tasks Data (ADP)'!$K:$K,'Look Up Table - The Heart'!$K$5,'Operator Hours Tasks Data (ADP)'!$J:$J,"Overtime")</f>
        <v>0</v>
      </c>
      <c r="E161" s="18" t="str">
        <f t="shared" si="18"/>
        <v>-</v>
      </c>
      <c r="F161" s="18">
        <f>'Look Up Table - The Heart'!$X$4</f>
        <v>600</v>
      </c>
      <c r="G161" s="11" t="str">
        <f t="shared" si="19"/>
        <v>-</v>
      </c>
      <c r="H161" s="96" t="str">
        <f t="shared" si="20"/>
        <v>-</v>
      </c>
      <c r="I161" s="92" t="str">
        <f t="shared" si="21"/>
        <v>-</v>
      </c>
      <c r="J161" s="93" t="str">
        <f t="shared" si="22"/>
        <v>-</v>
      </c>
      <c r="K161" s="94" t="str">
        <f t="shared" si="23"/>
        <v>-</v>
      </c>
      <c r="L161" s="95" t="str">
        <f t="shared" si="24"/>
        <v>-</v>
      </c>
      <c r="M161" s="135" t="str">
        <f t="shared" si="26"/>
        <v>-</v>
      </c>
      <c r="N161" s="114">
        <f t="shared" si="25"/>
        <v>0</v>
      </c>
    </row>
    <row r="162" spans="1:14" x14ac:dyDescent="0.25">
      <c r="A162" s="31" t="str">
        <f>'Look Up Table - The Heart'!H162</f>
        <v xml:space="preserve">, </v>
      </c>
      <c r="B162" s="1">
        <f>SUMIFS('Operator Productivity Data'!$F:$F,'Operator Productivity Data'!$H:$H,'C - Company Company Dummy'!$A$1,'Operator Productivity Data'!$I:$I,'C - Company Company Dummy'!$A162)</f>
        <v>0</v>
      </c>
      <c r="C16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Dummy'!A162)</f>
        <v>0</v>
      </c>
      <c r="D162" s="18">
        <f>SUMIFS('Operator Hours Tasks Data (ADP)'!$I:$I,'Operator Hours Tasks Data (ADP)'!$M:$M,'E - Company Dummy'!$A162,'Operator Hours Tasks Data (ADP)'!$L:$L,'Look Up Table - The Heart'!$O$3,'Operator Hours Tasks Data (ADP)'!$K:$K,'Look Up Table - The Heart'!$K$5,'Operator Hours Tasks Data (ADP)'!$J:$J,"Overtime")</f>
        <v>0</v>
      </c>
      <c r="E162" s="18" t="str">
        <f t="shared" si="18"/>
        <v>-</v>
      </c>
      <c r="F162" s="18">
        <f>'Look Up Table - The Heart'!$X$4</f>
        <v>600</v>
      </c>
      <c r="G162" s="11" t="str">
        <f t="shared" si="19"/>
        <v>-</v>
      </c>
      <c r="H162" s="96" t="str">
        <f t="shared" si="20"/>
        <v>-</v>
      </c>
      <c r="I162" s="92" t="str">
        <f t="shared" si="21"/>
        <v>-</v>
      </c>
      <c r="J162" s="93" t="str">
        <f t="shared" si="22"/>
        <v>-</v>
      </c>
      <c r="K162" s="94" t="str">
        <f t="shared" si="23"/>
        <v>-</v>
      </c>
      <c r="L162" s="95" t="str">
        <f t="shared" si="24"/>
        <v>-</v>
      </c>
      <c r="M162" s="135" t="str">
        <f t="shared" si="26"/>
        <v>-</v>
      </c>
      <c r="N162" s="114">
        <f t="shared" si="25"/>
        <v>0</v>
      </c>
    </row>
    <row r="163" spans="1:14" x14ac:dyDescent="0.25">
      <c r="A163" s="31" t="str">
        <f>'Look Up Table - The Heart'!H163</f>
        <v xml:space="preserve">, </v>
      </c>
      <c r="B163" s="1">
        <f>SUMIFS('Operator Productivity Data'!$F:$F,'Operator Productivity Data'!$H:$H,'C - Company Company Dummy'!$A$1,'Operator Productivity Data'!$I:$I,'C - Company Company Dummy'!$A163)</f>
        <v>0</v>
      </c>
      <c r="C16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Dummy'!A163)</f>
        <v>0</v>
      </c>
      <c r="D163" s="18">
        <f>SUMIFS('Operator Hours Tasks Data (ADP)'!$I:$I,'Operator Hours Tasks Data (ADP)'!$M:$M,'E - Company Dummy'!$A163,'Operator Hours Tasks Data (ADP)'!$L:$L,'Look Up Table - The Heart'!$O$3,'Operator Hours Tasks Data (ADP)'!$K:$K,'Look Up Table - The Heart'!$K$5,'Operator Hours Tasks Data (ADP)'!$J:$J,"Overtime")</f>
        <v>0</v>
      </c>
      <c r="E163" s="18" t="str">
        <f t="shared" si="18"/>
        <v>-</v>
      </c>
      <c r="F163" s="18">
        <f>'Look Up Table - The Heart'!$X$4</f>
        <v>600</v>
      </c>
      <c r="G163" s="11" t="str">
        <f t="shared" si="19"/>
        <v>-</v>
      </c>
      <c r="H163" s="96" t="str">
        <f t="shared" si="20"/>
        <v>-</v>
      </c>
      <c r="I163" s="92" t="str">
        <f t="shared" si="21"/>
        <v>-</v>
      </c>
      <c r="J163" s="93" t="str">
        <f t="shared" si="22"/>
        <v>-</v>
      </c>
      <c r="K163" s="94" t="str">
        <f t="shared" si="23"/>
        <v>-</v>
      </c>
      <c r="L163" s="95" t="str">
        <f t="shared" si="24"/>
        <v>-</v>
      </c>
      <c r="M163" s="135" t="str">
        <f t="shared" si="26"/>
        <v>-</v>
      </c>
      <c r="N163" s="114">
        <f t="shared" si="25"/>
        <v>0</v>
      </c>
    </row>
    <row r="164" spans="1:14" x14ac:dyDescent="0.25">
      <c r="A164" s="31" t="str">
        <f>'Look Up Table - The Heart'!H164</f>
        <v xml:space="preserve">, </v>
      </c>
      <c r="B164" s="1">
        <f>SUMIFS('Operator Productivity Data'!$F:$F,'Operator Productivity Data'!$H:$H,'C - Company Company Dummy'!$A$1,'Operator Productivity Data'!$I:$I,'C - Company Company Dummy'!$A164)</f>
        <v>0</v>
      </c>
      <c r="C16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Dummy'!A164)</f>
        <v>0</v>
      </c>
      <c r="D164" s="18">
        <f>SUMIFS('Operator Hours Tasks Data (ADP)'!$I:$I,'Operator Hours Tasks Data (ADP)'!$M:$M,'E - Company Dummy'!$A164,'Operator Hours Tasks Data (ADP)'!$L:$L,'Look Up Table - The Heart'!$O$3,'Operator Hours Tasks Data (ADP)'!$K:$K,'Look Up Table - The Heart'!$K$5,'Operator Hours Tasks Data (ADP)'!$J:$J,"Overtime")</f>
        <v>0</v>
      </c>
      <c r="E164" s="18" t="str">
        <f t="shared" si="18"/>
        <v>-</v>
      </c>
      <c r="F164" s="18">
        <f>'Look Up Table - The Heart'!$X$4</f>
        <v>600</v>
      </c>
      <c r="G164" s="11" t="str">
        <f t="shared" si="19"/>
        <v>-</v>
      </c>
      <c r="H164" s="96" t="str">
        <f t="shared" si="20"/>
        <v>-</v>
      </c>
      <c r="I164" s="92" t="str">
        <f t="shared" si="21"/>
        <v>-</v>
      </c>
      <c r="J164" s="93" t="str">
        <f t="shared" si="22"/>
        <v>-</v>
      </c>
      <c r="K164" s="94" t="str">
        <f t="shared" si="23"/>
        <v>-</v>
      </c>
      <c r="L164" s="95" t="str">
        <f t="shared" si="24"/>
        <v>-</v>
      </c>
      <c r="M164" s="135" t="str">
        <f t="shared" si="26"/>
        <v>-</v>
      </c>
      <c r="N164" s="114">
        <f t="shared" si="25"/>
        <v>0</v>
      </c>
    </row>
    <row r="165" spans="1:14" x14ac:dyDescent="0.25">
      <c r="A165" s="31" t="str">
        <f>'Look Up Table - The Heart'!H165</f>
        <v xml:space="preserve">, </v>
      </c>
      <c r="B165" s="1">
        <f>SUMIFS('Operator Productivity Data'!$F:$F,'Operator Productivity Data'!$H:$H,'C - Company Company Dummy'!$A$1,'Operator Productivity Data'!$I:$I,'C - Company Company Dummy'!$A165)</f>
        <v>0</v>
      </c>
      <c r="C16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Dummy'!A165)</f>
        <v>0</v>
      </c>
      <c r="D165" s="18">
        <f>SUMIFS('Operator Hours Tasks Data (ADP)'!$I:$I,'Operator Hours Tasks Data (ADP)'!$M:$M,'E - Company Dummy'!$A165,'Operator Hours Tasks Data (ADP)'!$L:$L,'Look Up Table - The Heart'!$O$3,'Operator Hours Tasks Data (ADP)'!$K:$K,'Look Up Table - The Heart'!$K$5,'Operator Hours Tasks Data (ADP)'!$J:$J,"Overtime")</f>
        <v>0</v>
      </c>
      <c r="E165" s="18" t="str">
        <f t="shared" si="18"/>
        <v>-</v>
      </c>
      <c r="F165" s="18">
        <f>'Look Up Table - The Heart'!$X$4</f>
        <v>600</v>
      </c>
      <c r="G165" s="11" t="str">
        <f t="shared" si="19"/>
        <v>-</v>
      </c>
      <c r="H165" s="96" t="str">
        <f t="shared" si="20"/>
        <v>-</v>
      </c>
      <c r="I165" s="92" t="str">
        <f t="shared" si="21"/>
        <v>-</v>
      </c>
      <c r="J165" s="93" t="str">
        <f t="shared" si="22"/>
        <v>-</v>
      </c>
      <c r="K165" s="94" t="str">
        <f t="shared" si="23"/>
        <v>-</v>
      </c>
      <c r="L165" s="95" t="str">
        <f t="shared" si="24"/>
        <v>-</v>
      </c>
      <c r="M165" s="135" t="str">
        <f t="shared" si="26"/>
        <v>-</v>
      </c>
      <c r="N165" s="114">
        <f t="shared" si="25"/>
        <v>0</v>
      </c>
    </row>
    <row r="166" spans="1:14" x14ac:dyDescent="0.25">
      <c r="A166" s="31" t="str">
        <f>'Look Up Table - The Heart'!H166</f>
        <v xml:space="preserve">, </v>
      </c>
      <c r="B166" s="1">
        <f>SUMIFS('Operator Productivity Data'!$F:$F,'Operator Productivity Data'!$H:$H,'C - Company Company Dummy'!$A$1,'Operator Productivity Data'!$I:$I,'C - Company Company Dummy'!$A166)</f>
        <v>0</v>
      </c>
      <c r="C16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Dummy'!A166)</f>
        <v>0</v>
      </c>
      <c r="D166" s="18">
        <f>SUMIFS('Operator Hours Tasks Data (ADP)'!$I:$I,'Operator Hours Tasks Data (ADP)'!$M:$M,'E - Company Dummy'!$A166,'Operator Hours Tasks Data (ADP)'!$L:$L,'Look Up Table - The Heart'!$O$3,'Operator Hours Tasks Data (ADP)'!$K:$K,'Look Up Table - The Heart'!$K$5,'Operator Hours Tasks Data (ADP)'!$J:$J,"Overtime")</f>
        <v>0</v>
      </c>
      <c r="E166" s="18" t="str">
        <f t="shared" si="18"/>
        <v>-</v>
      </c>
      <c r="F166" s="18">
        <f>'Look Up Table - The Heart'!$X$4</f>
        <v>600</v>
      </c>
      <c r="G166" s="11" t="str">
        <f t="shared" si="19"/>
        <v>-</v>
      </c>
      <c r="H166" s="96" t="str">
        <f t="shared" si="20"/>
        <v>-</v>
      </c>
      <c r="I166" s="92" t="str">
        <f t="shared" si="21"/>
        <v>-</v>
      </c>
      <c r="J166" s="93" t="str">
        <f t="shared" si="22"/>
        <v>-</v>
      </c>
      <c r="K166" s="94" t="str">
        <f t="shared" si="23"/>
        <v>-</v>
      </c>
      <c r="L166" s="95" t="str">
        <f t="shared" si="24"/>
        <v>-</v>
      </c>
      <c r="M166" s="135" t="str">
        <f t="shared" si="26"/>
        <v>-</v>
      </c>
      <c r="N166" s="114">
        <f t="shared" si="25"/>
        <v>0</v>
      </c>
    </row>
    <row r="167" spans="1:14" x14ac:dyDescent="0.25">
      <c r="A167" s="31" t="str">
        <f>'Look Up Table - The Heart'!H167</f>
        <v xml:space="preserve">, </v>
      </c>
      <c r="B167" s="1">
        <f>SUMIFS('Operator Productivity Data'!$F:$F,'Operator Productivity Data'!$H:$H,'C - Company Company Dummy'!$A$1,'Operator Productivity Data'!$I:$I,'C - Company Company Dummy'!$A167)</f>
        <v>0</v>
      </c>
      <c r="C16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Dummy'!A167)</f>
        <v>0</v>
      </c>
      <c r="D167" s="18">
        <f>SUMIFS('Operator Hours Tasks Data (ADP)'!$I:$I,'Operator Hours Tasks Data (ADP)'!$M:$M,'E - Company Dummy'!$A167,'Operator Hours Tasks Data (ADP)'!$L:$L,'Look Up Table - The Heart'!$O$3,'Operator Hours Tasks Data (ADP)'!$K:$K,'Look Up Table - The Heart'!$K$5,'Operator Hours Tasks Data (ADP)'!$J:$J,"Overtime")</f>
        <v>0</v>
      </c>
      <c r="E167" s="18" t="str">
        <f t="shared" si="18"/>
        <v>-</v>
      </c>
      <c r="F167" s="18">
        <f>'Look Up Table - The Heart'!$X$4</f>
        <v>600</v>
      </c>
      <c r="G167" s="11" t="str">
        <f t="shared" si="19"/>
        <v>-</v>
      </c>
      <c r="H167" s="96" t="str">
        <f t="shared" si="20"/>
        <v>-</v>
      </c>
      <c r="I167" s="92" t="str">
        <f t="shared" si="21"/>
        <v>-</v>
      </c>
      <c r="J167" s="93" t="str">
        <f t="shared" si="22"/>
        <v>-</v>
      </c>
      <c r="K167" s="94" t="str">
        <f t="shared" si="23"/>
        <v>-</v>
      </c>
      <c r="L167" s="95" t="str">
        <f t="shared" si="24"/>
        <v>-</v>
      </c>
      <c r="M167" s="135" t="str">
        <f t="shared" si="26"/>
        <v>-</v>
      </c>
      <c r="N167" s="114">
        <f t="shared" si="25"/>
        <v>0</v>
      </c>
    </row>
    <row r="168" spans="1:14" x14ac:dyDescent="0.25">
      <c r="A168" s="31" t="str">
        <f>'Look Up Table - The Heart'!H168</f>
        <v xml:space="preserve">, </v>
      </c>
      <c r="B168" s="1">
        <f>SUMIFS('Operator Productivity Data'!$F:$F,'Operator Productivity Data'!$H:$H,'C - Company Company Dummy'!$A$1,'Operator Productivity Data'!$I:$I,'C - Company Company Dummy'!$A168)</f>
        <v>0</v>
      </c>
      <c r="C16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Dummy'!A168)</f>
        <v>0</v>
      </c>
      <c r="D168" s="18">
        <f>SUMIFS('Operator Hours Tasks Data (ADP)'!$I:$I,'Operator Hours Tasks Data (ADP)'!$M:$M,'E - Company Dummy'!$A168,'Operator Hours Tasks Data (ADP)'!$L:$L,'Look Up Table - The Heart'!$O$3,'Operator Hours Tasks Data (ADP)'!$K:$K,'Look Up Table - The Heart'!$K$5,'Operator Hours Tasks Data (ADP)'!$J:$J,"Overtime")</f>
        <v>0</v>
      </c>
      <c r="E168" s="18" t="str">
        <f t="shared" si="18"/>
        <v>-</v>
      </c>
      <c r="F168" s="18">
        <f>'Look Up Table - The Heart'!$X$4</f>
        <v>600</v>
      </c>
      <c r="G168" s="11" t="str">
        <f t="shared" si="19"/>
        <v>-</v>
      </c>
      <c r="H168" s="96" t="str">
        <f t="shared" si="20"/>
        <v>-</v>
      </c>
      <c r="I168" s="92" t="str">
        <f t="shared" si="21"/>
        <v>-</v>
      </c>
      <c r="J168" s="93" t="str">
        <f t="shared" si="22"/>
        <v>-</v>
      </c>
      <c r="K168" s="94" t="str">
        <f t="shared" si="23"/>
        <v>-</v>
      </c>
      <c r="L168" s="95" t="str">
        <f t="shared" si="24"/>
        <v>-</v>
      </c>
      <c r="M168" s="135" t="str">
        <f t="shared" si="26"/>
        <v>-</v>
      </c>
      <c r="N168" s="114">
        <f t="shared" si="25"/>
        <v>0</v>
      </c>
    </row>
    <row r="169" spans="1:14" x14ac:dyDescent="0.25">
      <c r="A169" s="31" t="str">
        <f>'Look Up Table - The Heart'!H169</f>
        <v xml:space="preserve">, </v>
      </c>
      <c r="B169" s="1">
        <f>SUMIFS('Operator Productivity Data'!$F:$F,'Operator Productivity Data'!$H:$H,'C - Company Company Dummy'!$A$1,'Operator Productivity Data'!$I:$I,'C - Company Company Dummy'!$A169)</f>
        <v>0</v>
      </c>
      <c r="C16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Dummy'!A169)</f>
        <v>0</v>
      </c>
      <c r="D169" s="18">
        <f>SUMIFS('Operator Hours Tasks Data (ADP)'!$I:$I,'Operator Hours Tasks Data (ADP)'!$M:$M,'E - Company Dummy'!$A169,'Operator Hours Tasks Data (ADP)'!$L:$L,'Look Up Table - The Heart'!$O$3,'Operator Hours Tasks Data (ADP)'!$K:$K,'Look Up Table - The Heart'!$K$5,'Operator Hours Tasks Data (ADP)'!$J:$J,"Overtime")</f>
        <v>0</v>
      </c>
      <c r="E169" s="18" t="str">
        <f t="shared" si="18"/>
        <v>-</v>
      </c>
      <c r="F169" s="18">
        <f>'Look Up Table - The Heart'!$X$4</f>
        <v>600</v>
      </c>
      <c r="G169" s="11" t="str">
        <f t="shared" si="19"/>
        <v>-</v>
      </c>
      <c r="H169" s="96" t="str">
        <f t="shared" si="20"/>
        <v>-</v>
      </c>
      <c r="I169" s="92" t="str">
        <f t="shared" si="21"/>
        <v>-</v>
      </c>
      <c r="J169" s="93" t="str">
        <f t="shared" si="22"/>
        <v>-</v>
      </c>
      <c r="K169" s="94" t="str">
        <f t="shared" si="23"/>
        <v>-</v>
      </c>
      <c r="L169" s="95" t="str">
        <f t="shared" si="24"/>
        <v>-</v>
      </c>
      <c r="M169" s="135" t="str">
        <f t="shared" si="26"/>
        <v>-</v>
      </c>
      <c r="N169" s="114">
        <f t="shared" si="25"/>
        <v>0</v>
      </c>
    </row>
    <row r="170" spans="1:14" x14ac:dyDescent="0.25">
      <c r="A170" s="31" t="str">
        <f>'Look Up Table - The Heart'!H170</f>
        <v xml:space="preserve">, </v>
      </c>
      <c r="B170" s="1">
        <f>SUMIFS('Operator Productivity Data'!$F:$F,'Operator Productivity Data'!$H:$H,'C - Company Company Dummy'!$A$1,'Operator Productivity Data'!$I:$I,'C - Company Company Dummy'!$A170)</f>
        <v>0</v>
      </c>
      <c r="C17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Dummy'!A170)</f>
        <v>0</v>
      </c>
      <c r="D170" s="18">
        <f>SUMIFS('Operator Hours Tasks Data (ADP)'!$I:$I,'Operator Hours Tasks Data (ADP)'!$M:$M,'E - Company Dummy'!$A170,'Operator Hours Tasks Data (ADP)'!$L:$L,'Look Up Table - The Heart'!$O$3,'Operator Hours Tasks Data (ADP)'!$K:$K,'Look Up Table - The Heart'!$K$5,'Operator Hours Tasks Data (ADP)'!$J:$J,"Overtime")</f>
        <v>0</v>
      </c>
      <c r="E170" s="18" t="str">
        <f t="shared" si="18"/>
        <v>-</v>
      </c>
      <c r="F170" s="18">
        <f>'Look Up Table - The Heart'!$X$4</f>
        <v>600</v>
      </c>
      <c r="G170" s="11" t="str">
        <f t="shared" si="19"/>
        <v>-</v>
      </c>
      <c r="H170" s="96" t="str">
        <f t="shared" si="20"/>
        <v>-</v>
      </c>
      <c r="I170" s="92" t="str">
        <f t="shared" si="21"/>
        <v>-</v>
      </c>
      <c r="J170" s="93" t="str">
        <f t="shared" si="22"/>
        <v>-</v>
      </c>
      <c r="K170" s="94" t="str">
        <f t="shared" si="23"/>
        <v>-</v>
      </c>
      <c r="L170" s="95" t="str">
        <f t="shared" si="24"/>
        <v>-</v>
      </c>
      <c r="M170" s="135" t="str">
        <f t="shared" si="26"/>
        <v>-</v>
      </c>
      <c r="N170" s="114">
        <f t="shared" si="25"/>
        <v>0</v>
      </c>
    </row>
    <row r="171" spans="1:14" x14ac:dyDescent="0.25">
      <c r="A171" s="31" t="str">
        <f>'Look Up Table - The Heart'!H171</f>
        <v xml:space="preserve">, </v>
      </c>
      <c r="B171" s="1">
        <f>SUMIFS('Operator Productivity Data'!$F:$F,'Operator Productivity Data'!$H:$H,'C - Company Company Dummy'!$A$1,'Operator Productivity Data'!$I:$I,'C - Company Company Dummy'!$A171)</f>
        <v>0</v>
      </c>
      <c r="C17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Dummy'!A171)</f>
        <v>0</v>
      </c>
      <c r="D171" s="18">
        <f>SUMIFS('Operator Hours Tasks Data (ADP)'!$I:$I,'Operator Hours Tasks Data (ADP)'!$M:$M,'E - Company Dummy'!$A171,'Operator Hours Tasks Data (ADP)'!$L:$L,'Look Up Table - The Heart'!$O$3,'Operator Hours Tasks Data (ADP)'!$K:$K,'Look Up Table - The Heart'!$K$5,'Operator Hours Tasks Data (ADP)'!$J:$J,"Overtime")</f>
        <v>0</v>
      </c>
      <c r="E171" s="18" t="str">
        <f t="shared" si="18"/>
        <v>-</v>
      </c>
      <c r="F171" s="18">
        <f>'Look Up Table - The Heart'!$X$4</f>
        <v>600</v>
      </c>
      <c r="G171" s="11" t="str">
        <f t="shared" si="19"/>
        <v>-</v>
      </c>
      <c r="H171" s="96" t="str">
        <f t="shared" si="20"/>
        <v>-</v>
      </c>
      <c r="I171" s="92" t="str">
        <f t="shared" si="21"/>
        <v>-</v>
      </c>
      <c r="J171" s="93" t="str">
        <f t="shared" si="22"/>
        <v>-</v>
      </c>
      <c r="K171" s="94" t="str">
        <f t="shared" si="23"/>
        <v>-</v>
      </c>
      <c r="L171" s="95" t="str">
        <f t="shared" si="24"/>
        <v>-</v>
      </c>
      <c r="M171" s="135" t="str">
        <f t="shared" si="26"/>
        <v>-</v>
      </c>
      <c r="N171" s="114">
        <f t="shared" si="25"/>
        <v>0</v>
      </c>
    </row>
    <row r="172" spans="1:14" x14ac:dyDescent="0.25">
      <c r="A172" s="31" t="str">
        <f>'Look Up Table - The Heart'!H172</f>
        <v xml:space="preserve">, </v>
      </c>
      <c r="B172" s="1">
        <f>SUMIFS('Operator Productivity Data'!$F:$F,'Operator Productivity Data'!$H:$H,'C - Company Company Dummy'!$A$1,'Operator Productivity Data'!$I:$I,'C - Company Company Dummy'!$A172)</f>
        <v>0</v>
      </c>
      <c r="C17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Dummy'!A172)</f>
        <v>0</v>
      </c>
      <c r="D172" s="18">
        <f>SUMIFS('Operator Hours Tasks Data (ADP)'!$I:$I,'Operator Hours Tasks Data (ADP)'!$M:$M,'E - Company Dummy'!$A172,'Operator Hours Tasks Data (ADP)'!$L:$L,'Look Up Table - The Heart'!$O$3,'Operator Hours Tasks Data (ADP)'!$K:$K,'Look Up Table - The Heart'!$K$5,'Operator Hours Tasks Data (ADP)'!$J:$J,"Overtime")</f>
        <v>0</v>
      </c>
      <c r="E172" s="18" t="str">
        <f t="shared" si="18"/>
        <v>-</v>
      </c>
      <c r="F172" s="18">
        <f>'Look Up Table - The Heart'!$X$4</f>
        <v>600</v>
      </c>
      <c r="G172" s="11" t="str">
        <f t="shared" si="19"/>
        <v>-</v>
      </c>
      <c r="H172" s="96" t="str">
        <f t="shared" si="20"/>
        <v>-</v>
      </c>
      <c r="I172" s="92" t="str">
        <f t="shared" si="21"/>
        <v>-</v>
      </c>
      <c r="J172" s="93" t="str">
        <f t="shared" si="22"/>
        <v>-</v>
      </c>
      <c r="K172" s="94" t="str">
        <f t="shared" si="23"/>
        <v>-</v>
      </c>
      <c r="L172" s="95" t="str">
        <f t="shared" si="24"/>
        <v>-</v>
      </c>
      <c r="M172" s="135" t="str">
        <f t="shared" si="26"/>
        <v>-</v>
      </c>
      <c r="N172" s="114">
        <f t="shared" si="25"/>
        <v>0</v>
      </c>
    </row>
    <row r="173" spans="1:14" x14ac:dyDescent="0.25">
      <c r="A173" s="31" t="str">
        <f>'Look Up Table - The Heart'!H173</f>
        <v xml:space="preserve">, </v>
      </c>
      <c r="B173" s="1">
        <f>SUMIFS('Operator Productivity Data'!$F:$F,'Operator Productivity Data'!$H:$H,'C - Company Company Dummy'!$A$1,'Operator Productivity Data'!$I:$I,'C - Company Company Dummy'!$A173)</f>
        <v>0</v>
      </c>
      <c r="C17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Dummy'!A173)</f>
        <v>0</v>
      </c>
      <c r="D173" s="18">
        <f>SUMIFS('Operator Hours Tasks Data (ADP)'!$I:$I,'Operator Hours Tasks Data (ADP)'!$M:$M,'E - Company Dummy'!$A173,'Operator Hours Tasks Data (ADP)'!$L:$L,'Look Up Table - The Heart'!$O$3,'Operator Hours Tasks Data (ADP)'!$K:$K,'Look Up Table - The Heart'!$K$5,'Operator Hours Tasks Data (ADP)'!$J:$J,"Overtime")</f>
        <v>0</v>
      </c>
      <c r="E173" s="18" t="str">
        <f t="shared" si="18"/>
        <v>-</v>
      </c>
      <c r="F173" s="18">
        <f>'Look Up Table - The Heart'!$X$4</f>
        <v>600</v>
      </c>
      <c r="G173" s="11" t="str">
        <f t="shared" si="19"/>
        <v>-</v>
      </c>
      <c r="H173" s="96" t="str">
        <f t="shared" si="20"/>
        <v>-</v>
      </c>
      <c r="I173" s="92" t="str">
        <f t="shared" si="21"/>
        <v>-</v>
      </c>
      <c r="J173" s="93" t="str">
        <f t="shared" si="22"/>
        <v>-</v>
      </c>
      <c r="K173" s="94" t="str">
        <f t="shared" si="23"/>
        <v>-</v>
      </c>
      <c r="L173" s="95" t="str">
        <f t="shared" si="24"/>
        <v>-</v>
      </c>
      <c r="M173" s="135" t="str">
        <f t="shared" si="26"/>
        <v>-</v>
      </c>
      <c r="N173" s="114">
        <f t="shared" si="25"/>
        <v>0</v>
      </c>
    </row>
    <row r="174" spans="1:14" x14ac:dyDescent="0.25">
      <c r="A174" s="31" t="str">
        <f>'Look Up Table - The Heart'!H174</f>
        <v xml:space="preserve">, </v>
      </c>
      <c r="B174" s="1">
        <f>SUMIFS('Operator Productivity Data'!$F:$F,'Operator Productivity Data'!$H:$H,'C - Company Company Dummy'!$A$1,'Operator Productivity Data'!$I:$I,'C - Company Company Dummy'!$A174)</f>
        <v>0</v>
      </c>
      <c r="C17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Dummy'!A174)</f>
        <v>0</v>
      </c>
      <c r="D174" s="18">
        <f>SUMIFS('Operator Hours Tasks Data (ADP)'!$I:$I,'Operator Hours Tasks Data (ADP)'!$M:$M,'E - Company Dummy'!$A174,'Operator Hours Tasks Data (ADP)'!$L:$L,'Look Up Table - The Heart'!$O$3,'Operator Hours Tasks Data (ADP)'!$K:$K,'Look Up Table - The Heart'!$K$5,'Operator Hours Tasks Data (ADP)'!$J:$J,"Overtime")</f>
        <v>0</v>
      </c>
      <c r="E174" s="18" t="str">
        <f t="shared" si="18"/>
        <v>-</v>
      </c>
      <c r="F174" s="18">
        <f>'Look Up Table - The Heart'!$X$4</f>
        <v>600</v>
      </c>
      <c r="G174" s="11" t="str">
        <f t="shared" si="19"/>
        <v>-</v>
      </c>
      <c r="H174" s="96" t="str">
        <f t="shared" si="20"/>
        <v>-</v>
      </c>
      <c r="I174" s="92" t="str">
        <f t="shared" si="21"/>
        <v>-</v>
      </c>
      <c r="J174" s="93" t="str">
        <f t="shared" si="22"/>
        <v>-</v>
      </c>
      <c r="K174" s="94" t="str">
        <f t="shared" si="23"/>
        <v>-</v>
      </c>
      <c r="L174" s="95" t="str">
        <f t="shared" si="24"/>
        <v>-</v>
      </c>
      <c r="M174" s="135" t="str">
        <f t="shared" si="26"/>
        <v>-</v>
      </c>
      <c r="N174" s="114">
        <f t="shared" si="25"/>
        <v>0</v>
      </c>
    </row>
    <row r="175" spans="1:14" x14ac:dyDescent="0.25">
      <c r="A175" s="31" t="str">
        <f>'Look Up Table - The Heart'!H175</f>
        <v xml:space="preserve">, </v>
      </c>
      <c r="B175" s="1">
        <f>SUMIFS('Operator Productivity Data'!$F:$F,'Operator Productivity Data'!$H:$H,'C - Company Company Dummy'!$A$1,'Operator Productivity Data'!$I:$I,'C - Company Company Dummy'!$A175)</f>
        <v>0</v>
      </c>
      <c r="C17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Dummy'!A175)</f>
        <v>0</v>
      </c>
      <c r="D175" s="18">
        <f>SUMIFS('Operator Hours Tasks Data (ADP)'!$I:$I,'Operator Hours Tasks Data (ADP)'!$M:$M,'E - Company Dummy'!$A175,'Operator Hours Tasks Data (ADP)'!$L:$L,'Look Up Table - The Heart'!$O$3,'Operator Hours Tasks Data (ADP)'!$K:$K,'Look Up Table - The Heart'!$K$5,'Operator Hours Tasks Data (ADP)'!$J:$J,"Overtime")</f>
        <v>0</v>
      </c>
      <c r="E175" s="18" t="str">
        <f t="shared" si="18"/>
        <v>-</v>
      </c>
      <c r="F175" s="18">
        <f>'Look Up Table - The Heart'!$X$4</f>
        <v>600</v>
      </c>
      <c r="G175" s="11" t="str">
        <f t="shared" si="19"/>
        <v>-</v>
      </c>
      <c r="H175" s="96" t="str">
        <f t="shared" si="20"/>
        <v>-</v>
      </c>
      <c r="I175" s="92" t="str">
        <f t="shared" si="21"/>
        <v>-</v>
      </c>
      <c r="J175" s="93" t="str">
        <f t="shared" si="22"/>
        <v>-</v>
      </c>
      <c r="K175" s="94" t="str">
        <f t="shared" si="23"/>
        <v>-</v>
      </c>
      <c r="L175" s="95" t="str">
        <f t="shared" si="24"/>
        <v>-</v>
      </c>
      <c r="M175" s="135" t="str">
        <f t="shared" si="26"/>
        <v>-</v>
      </c>
      <c r="N175" s="114">
        <f t="shared" si="25"/>
        <v>0</v>
      </c>
    </row>
    <row r="176" spans="1:14" x14ac:dyDescent="0.25">
      <c r="A176" s="31" t="str">
        <f>'Look Up Table - The Heart'!H176</f>
        <v xml:space="preserve">, </v>
      </c>
      <c r="B176" s="1">
        <f>SUMIFS('Operator Productivity Data'!$F:$F,'Operator Productivity Data'!$H:$H,'C - Company Company Dummy'!$A$1,'Operator Productivity Data'!$I:$I,'C - Company Company Dummy'!$A176)</f>
        <v>0</v>
      </c>
      <c r="C17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Dummy'!A176)</f>
        <v>0</v>
      </c>
      <c r="D176" s="18">
        <f>SUMIFS('Operator Hours Tasks Data (ADP)'!$I:$I,'Operator Hours Tasks Data (ADP)'!$M:$M,'E - Company Dummy'!$A176,'Operator Hours Tasks Data (ADP)'!$L:$L,'Look Up Table - The Heart'!$O$3,'Operator Hours Tasks Data (ADP)'!$K:$K,'Look Up Table - The Heart'!$K$5,'Operator Hours Tasks Data (ADP)'!$J:$J,"Overtime")</f>
        <v>0</v>
      </c>
      <c r="E176" s="18" t="str">
        <f t="shared" si="18"/>
        <v>-</v>
      </c>
      <c r="F176" s="18">
        <f>'Look Up Table - The Heart'!$X$4</f>
        <v>600</v>
      </c>
      <c r="G176" s="11" t="str">
        <f t="shared" si="19"/>
        <v>-</v>
      </c>
      <c r="H176" s="96" t="str">
        <f t="shared" si="20"/>
        <v>-</v>
      </c>
      <c r="I176" s="92" t="str">
        <f t="shared" si="21"/>
        <v>-</v>
      </c>
      <c r="J176" s="93" t="str">
        <f t="shared" si="22"/>
        <v>-</v>
      </c>
      <c r="K176" s="94" t="str">
        <f t="shared" si="23"/>
        <v>-</v>
      </c>
      <c r="L176" s="95" t="str">
        <f t="shared" si="24"/>
        <v>-</v>
      </c>
      <c r="M176" s="135" t="str">
        <f t="shared" si="26"/>
        <v>-</v>
      </c>
      <c r="N176" s="114">
        <f t="shared" si="25"/>
        <v>0</v>
      </c>
    </row>
    <row r="177" spans="1:14" x14ac:dyDescent="0.25">
      <c r="A177" s="31" t="str">
        <f>'Look Up Table - The Heart'!H177</f>
        <v xml:space="preserve">, </v>
      </c>
      <c r="B177" s="1">
        <f>SUMIFS('Operator Productivity Data'!$F:$F,'Operator Productivity Data'!$H:$H,'C - Company Company Dummy'!$A$1,'Operator Productivity Data'!$I:$I,'C - Company Company Dummy'!$A177)</f>
        <v>0</v>
      </c>
      <c r="C17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Dummy'!A177)</f>
        <v>0</v>
      </c>
      <c r="D177" s="18">
        <f>SUMIFS('Operator Hours Tasks Data (ADP)'!$I:$I,'Operator Hours Tasks Data (ADP)'!$M:$M,'E - Company Dummy'!$A177,'Operator Hours Tasks Data (ADP)'!$L:$L,'Look Up Table - The Heart'!$O$3,'Operator Hours Tasks Data (ADP)'!$K:$K,'Look Up Table - The Heart'!$K$5,'Operator Hours Tasks Data (ADP)'!$J:$J,"Overtime")</f>
        <v>0</v>
      </c>
      <c r="E177" s="18" t="str">
        <f t="shared" si="18"/>
        <v>-</v>
      </c>
      <c r="F177" s="18">
        <f>'Look Up Table - The Heart'!$X$4</f>
        <v>600</v>
      </c>
      <c r="G177" s="11" t="str">
        <f t="shared" si="19"/>
        <v>-</v>
      </c>
      <c r="H177" s="96" t="str">
        <f t="shared" si="20"/>
        <v>-</v>
      </c>
      <c r="I177" s="92" t="str">
        <f t="shared" si="21"/>
        <v>-</v>
      </c>
      <c r="J177" s="93" t="str">
        <f t="shared" si="22"/>
        <v>-</v>
      </c>
      <c r="K177" s="94" t="str">
        <f t="shared" si="23"/>
        <v>-</v>
      </c>
      <c r="L177" s="95" t="str">
        <f t="shared" si="24"/>
        <v>-</v>
      </c>
      <c r="M177" s="135" t="str">
        <f t="shared" si="26"/>
        <v>-</v>
      </c>
      <c r="N177" s="114">
        <f t="shared" si="25"/>
        <v>0</v>
      </c>
    </row>
    <row r="178" spans="1:14" x14ac:dyDescent="0.25">
      <c r="A178" s="31" t="str">
        <f>'Look Up Table - The Heart'!H178</f>
        <v xml:space="preserve">, </v>
      </c>
      <c r="B178" s="1">
        <f>SUMIFS('Operator Productivity Data'!$F:$F,'Operator Productivity Data'!$H:$H,'C - Company Company Dummy'!$A$1,'Operator Productivity Data'!$I:$I,'C - Company Company Dummy'!$A178)</f>
        <v>0</v>
      </c>
      <c r="C17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Dummy'!A178)</f>
        <v>0</v>
      </c>
      <c r="D178" s="18">
        <f>SUMIFS('Operator Hours Tasks Data (ADP)'!$I:$I,'Operator Hours Tasks Data (ADP)'!$M:$M,'E - Company Dummy'!$A178,'Operator Hours Tasks Data (ADP)'!$L:$L,'Look Up Table - The Heart'!$O$3,'Operator Hours Tasks Data (ADP)'!$K:$K,'Look Up Table - The Heart'!$K$5,'Operator Hours Tasks Data (ADP)'!$J:$J,"Overtime")</f>
        <v>0</v>
      </c>
      <c r="E178" s="18" t="str">
        <f t="shared" si="18"/>
        <v>-</v>
      </c>
      <c r="F178" s="18">
        <f>'Look Up Table - The Heart'!$X$4</f>
        <v>600</v>
      </c>
      <c r="G178" s="11" t="str">
        <f t="shared" si="19"/>
        <v>-</v>
      </c>
      <c r="H178" s="96" t="str">
        <f t="shared" si="20"/>
        <v>-</v>
      </c>
      <c r="I178" s="92" t="str">
        <f t="shared" si="21"/>
        <v>-</v>
      </c>
      <c r="J178" s="93" t="str">
        <f t="shared" si="22"/>
        <v>-</v>
      </c>
      <c r="K178" s="94" t="str">
        <f t="shared" si="23"/>
        <v>-</v>
      </c>
      <c r="L178" s="95" t="str">
        <f t="shared" si="24"/>
        <v>-</v>
      </c>
      <c r="M178" s="135" t="str">
        <f t="shared" si="26"/>
        <v>-</v>
      </c>
      <c r="N178" s="114">
        <f t="shared" si="25"/>
        <v>0</v>
      </c>
    </row>
    <row r="179" spans="1:14" x14ac:dyDescent="0.25">
      <c r="A179" s="31" t="str">
        <f>'Look Up Table - The Heart'!H179</f>
        <v xml:space="preserve">, </v>
      </c>
      <c r="B179" s="1">
        <f>SUMIFS('Operator Productivity Data'!$F:$F,'Operator Productivity Data'!$H:$H,'C - Company Company Dummy'!$A$1,'Operator Productivity Data'!$I:$I,'C - Company Company Dummy'!$A179)</f>
        <v>0</v>
      </c>
      <c r="C17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Dummy'!A179)</f>
        <v>0</v>
      </c>
      <c r="D179" s="18">
        <f>SUMIFS('Operator Hours Tasks Data (ADP)'!$I:$I,'Operator Hours Tasks Data (ADP)'!$M:$M,'E - Company Dummy'!$A179,'Operator Hours Tasks Data (ADP)'!$L:$L,'Look Up Table - The Heart'!$O$3,'Operator Hours Tasks Data (ADP)'!$K:$K,'Look Up Table - The Heart'!$K$5,'Operator Hours Tasks Data (ADP)'!$J:$J,"Overtime")</f>
        <v>0</v>
      </c>
      <c r="E179" s="18" t="str">
        <f t="shared" si="18"/>
        <v>-</v>
      </c>
      <c r="F179" s="18">
        <f>'Look Up Table - The Heart'!$X$4</f>
        <v>600</v>
      </c>
      <c r="G179" s="11" t="str">
        <f t="shared" si="19"/>
        <v>-</v>
      </c>
      <c r="H179" s="96" t="str">
        <f t="shared" si="20"/>
        <v>-</v>
      </c>
      <c r="I179" s="92" t="str">
        <f t="shared" si="21"/>
        <v>-</v>
      </c>
      <c r="J179" s="93" t="str">
        <f t="shared" si="22"/>
        <v>-</v>
      </c>
      <c r="K179" s="94" t="str">
        <f t="shared" si="23"/>
        <v>-</v>
      </c>
      <c r="L179" s="95" t="str">
        <f t="shared" si="24"/>
        <v>-</v>
      </c>
      <c r="M179" s="135" t="str">
        <f t="shared" si="26"/>
        <v>-</v>
      </c>
      <c r="N179" s="114">
        <f t="shared" si="25"/>
        <v>0</v>
      </c>
    </row>
    <row r="180" spans="1:14" x14ac:dyDescent="0.25">
      <c r="A180" s="31" t="str">
        <f>'Look Up Table - The Heart'!H180</f>
        <v xml:space="preserve">, </v>
      </c>
      <c r="B180" s="1">
        <f>SUMIFS('Operator Productivity Data'!$F:$F,'Operator Productivity Data'!$H:$H,'C - Company Company Dummy'!$A$1,'Operator Productivity Data'!$I:$I,'C - Company Company Dummy'!$A180)</f>
        <v>0</v>
      </c>
      <c r="C18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Dummy'!A180)</f>
        <v>0</v>
      </c>
      <c r="D180" s="18">
        <f>SUMIFS('Operator Hours Tasks Data (ADP)'!$I:$I,'Operator Hours Tasks Data (ADP)'!$M:$M,'E - Company Dummy'!$A180,'Operator Hours Tasks Data (ADP)'!$L:$L,'Look Up Table - The Heart'!$O$3,'Operator Hours Tasks Data (ADP)'!$K:$K,'Look Up Table - The Heart'!$K$5,'Operator Hours Tasks Data (ADP)'!$J:$J,"Overtime")</f>
        <v>0</v>
      </c>
      <c r="E180" s="18" t="str">
        <f t="shared" si="18"/>
        <v>-</v>
      </c>
      <c r="F180" s="18">
        <f>'Look Up Table - The Heart'!$X$4</f>
        <v>600</v>
      </c>
      <c r="G180" s="11" t="str">
        <f t="shared" si="19"/>
        <v>-</v>
      </c>
      <c r="H180" s="96" t="str">
        <f t="shared" si="20"/>
        <v>-</v>
      </c>
      <c r="I180" s="92" t="str">
        <f t="shared" si="21"/>
        <v>-</v>
      </c>
      <c r="J180" s="93" t="str">
        <f t="shared" si="22"/>
        <v>-</v>
      </c>
      <c r="K180" s="94" t="str">
        <f t="shared" si="23"/>
        <v>-</v>
      </c>
      <c r="L180" s="95" t="str">
        <f t="shared" si="24"/>
        <v>-</v>
      </c>
      <c r="M180" s="135" t="str">
        <f t="shared" si="26"/>
        <v>-</v>
      </c>
      <c r="N180" s="114">
        <f t="shared" si="25"/>
        <v>0</v>
      </c>
    </row>
    <row r="181" spans="1:14" x14ac:dyDescent="0.25">
      <c r="A181" s="31" t="str">
        <f>'Look Up Table - The Heart'!H181</f>
        <v xml:space="preserve">, </v>
      </c>
      <c r="B181" s="1">
        <f>SUMIFS('Operator Productivity Data'!$F:$F,'Operator Productivity Data'!$H:$H,'C - Company Company Dummy'!$A$1,'Operator Productivity Data'!$I:$I,'C - Company Company Dummy'!$A181)</f>
        <v>0</v>
      </c>
      <c r="C18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Dummy'!A181)</f>
        <v>0</v>
      </c>
      <c r="D181" s="18">
        <f>SUMIFS('Operator Hours Tasks Data (ADP)'!$I:$I,'Operator Hours Tasks Data (ADP)'!$M:$M,'E - Company Dummy'!$A181,'Operator Hours Tasks Data (ADP)'!$L:$L,'Look Up Table - The Heart'!$O$3,'Operator Hours Tasks Data (ADP)'!$K:$K,'Look Up Table - The Heart'!$K$5,'Operator Hours Tasks Data (ADP)'!$J:$J,"Overtime")</f>
        <v>0</v>
      </c>
      <c r="E181" s="18" t="str">
        <f t="shared" si="18"/>
        <v>-</v>
      </c>
      <c r="F181" s="18">
        <f>'Look Up Table - The Heart'!$X$4</f>
        <v>600</v>
      </c>
      <c r="G181" s="11" t="str">
        <f t="shared" si="19"/>
        <v>-</v>
      </c>
      <c r="H181" s="96" t="str">
        <f t="shared" si="20"/>
        <v>-</v>
      </c>
      <c r="I181" s="92" t="str">
        <f t="shared" si="21"/>
        <v>-</v>
      </c>
      <c r="J181" s="93" t="str">
        <f t="shared" si="22"/>
        <v>-</v>
      </c>
      <c r="K181" s="94" t="str">
        <f t="shared" si="23"/>
        <v>-</v>
      </c>
      <c r="L181" s="95" t="str">
        <f t="shared" si="24"/>
        <v>-</v>
      </c>
      <c r="M181" s="135" t="str">
        <f t="shared" si="26"/>
        <v>-</v>
      </c>
      <c r="N181" s="114">
        <f t="shared" si="25"/>
        <v>0</v>
      </c>
    </row>
    <row r="182" spans="1:14" x14ac:dyDescent="0.25">
      <c r="A182" s="31" t="str">
        <f>'Look Up Table - The Heart'!H182</f>
        <v xml:space="preserve">, </v>
      </c>
      <c r="B182" s="1">
        <f>SUMIFS('Operator Productivity Data'!$F:$F,'Operator Productivity Data'!$H:$H,'C - Company Company Dummy'!$A$1,'Operator Productivity Data'!$I:$I,'C - Company Company Dummy'!$A182)</f>
        <v>0</v>
      </c>
      <c r="C18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Dummy'!A182)</f>
        <v>0</v>
      </c>
      <c r="D182" s="18">
        <f>SUMIFS('Operator Hours Tasks Data (ADP)'!$I:$I,'Operator Hours Tasks Data (ADP)'!$M:$M,'E - Company Dummy'!$A182,'Operator Hours Tasks Data (ADP)'!$L:$L,'Look Up Table - The Heart'!$O$3,'Operator Hours Tasks Data (ADP)'!$K:$K,'Look Up Table - The Heart'!$K$5,'Operator Hours Tasks Data (ADP)'!$J:$J,"Overtime")</f>
        <v>0</v>
      </c>
      <c r="E182" s="18" t="str">
        <f t="shared" si="18"/>
        <v>-</v>
      </c>
      <c r="F182" s="18">
        <f>'Look Up Table - The Heart'!$X$4</f>
        <v>600</v>
      </c>
      <c r="G182" s="11" t="str">
        <f t="shared" si="19"/>
        <v>-</v>
      </c>
      <c r="H182" s="96" t="str">
        <f t="shared" si="20"/>
        <v>-</v>
      </c>
      <c r="I182" s="92" t="str">
        <f t="shared" si="21"/>
        <v>-</v>
      </c>
      <c r="J182" s="93" t="str">
        <f t="shared" si="22"/>
        <v>-</v>
      </c>
      <c r="K182" s="94" t="str">
        <f t="shared" si="23"/>
        <v>-</v>
      </c>
      <c r="L182" s="95" t="str">
        <f t="shared" si="24"/>
        <v>-</v>
      </c>
      <c r="M182" s="135" t="str">
        <f t="shared" si="26"/>
        <v>-</v>
      </c>
      <c r="N182" s="114">
        <f t="shared" si="25"/>
        <v>0</v>
      </c>
    </row>
    <row r="183" spans="1:14" x14ac:dyDescent="0.25">
      <c r="A183" s="31" t="str">
        <f>'Look Up Table - The Heart'!H183</f>
        <v xml:space="preserve">, </v>
      </c>
      <c r="B183" s="1">
        <f>SUMIFS('Operator Productivity Data'!$F:$F,'Operator Productivity Data'!$H:$H,'C - Company Company Dummy'!$A$1,'Operator Productivity Data'!$I:$I,'C - Company Company Dummy'!$A183)</f>
        <v>0</v>
      </c>
      <c r="C18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Dummy'!A183)</f>
        <v>0</v>
      </c>
      <c r="D183" s="18">
        <f>SUMIFS('Operator Hours Tasks Data (ADP)'!$I:$I,'Operator Hours Tasks Data (ADP)'!$M:$M,'E - Company Dummy'!$A183,'Operator Hours Tasks Data (ADP)'!$L:$L,'Look Up Table - The Heart'!$O$3,'Operator Hours Tasks Data (ADP)'!$K:$K,'Look Up Table - The Heart'!$K$5,'Operator Hours Tasks Data (ADP)'!$J:$J,"Overtime")</f>
        <v>0</v>
      </c>
      <c r="E183" s="18" t="str">
        <f t="shared" si="18"/>
        <v>-</v>
      </c>
      <c r="F183" s="18">
        <f>'Look Up Table - The Heart'!$X$4</f>
        <v>600</v>
      </c>
      <c r="G183" s="11" t="str">
        <f t="shared" si="19"/>
        <v>-</v>
      </c>
      <c r="H183" s="96" t="str">
        <f t="shared" si="20"/>
        <v>-</v>
      </c>
      <c r="I183" s="92" t="str">
        <f t="shared" si="21"/>
        <v>-</v>
      </c>
      <c r="J183" s="93" t="str">
        <f t="shared" si="22"/>
        <v>-</v>
      </c>
      <c r="K183" s="94" t="str">
        <f t="shared" si="23"/>
        <v>-</v>
      </c>
      <c r="L183" s="95" t="str">
        <f t="shared" si="24"/>
        <v>-</v>
      </c>
      <c r="M183" s="135" t="str">
        <f t="shared" si="26"/>
        <v>-</v>
      </c>
      <c r="N183" s="114">
        <f t="shared" si="25"/>
        <v>0</v>
      </c>
    </row>
    <row r="184" spans="1:14" x14ac:dyDescent="0.25">
      <c r="A184" s="31" t="str">
        <f>'Look Up Table - The Heart'!H184</f>
        <v xml:space="preserve">, </v>
      </c>
      <c r="B184" s="1">
        <f>SUMIFS('Operator Productivity Data'!$F:$F,'Operator Productivity Data'!$H:$H,'C - Company Company Dummy'!$A$1,'Operator Productivity Data'!$I:$I,'C - Company Company Dummy'!$A184)</f>
        <v>0</v>
      </c>
      <c r="C18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Dummy'!A184)</f>
        <v>0</v>
      </c>
      <c r="D184" s="18">
        <f>SUMIFS('Operator Hours Tasks Data (ADP)'!$I:$I,'Operator Hours Tasks Data (ADP)'!$M:$M,'E - Company Dummy'!$A184,'Operator Hours Tasks Data (ADP)'!$L:$L,'Look Up Table - The Heart'!$O$3,'Operator Hours Tasks Data (ADP)'!$K:$K,'Look Up Table - The Heart'!$K$5,'Operator Hours Tasks Data (ADP)'!$J:$J,"Overtime")</f>
        <v>0</v>
      </c>
      <c r="E184" s="18" t="str">
        <f t="shared" si="18"/>
        <v>-</v>
      </c>
      <c r="F184" s="18">
        <f>'Look Up Table - The Heart'!$X$4</f>
        <v>600</v>
      </c>
      <c r="G184" s="11" t="str">
        <f t="shared" si="19"/>
        <v>-</v>
      </c>
      <c r="H184" s="96" t="str">
        <f t="shared" si="20"/>
        <v>-</v>
      </c>
      <c r="I184" s="92" t="str">
        <f t="shared" si="21"/>
        <v>-</v>
      </c>
      <c r="J184" s="93" t="str">
        <f t="shared" si="22"/>
        <v>-</v>
      </c>
      <c r="K184" s="94" t="str">
        <f t="shared" si="23"/>
        <v>-</v>
      </c>
      <c r="L184" s="95" t="str">
        <f t="shared" si="24"/>
        <v>-</v>
      </c>
      <c r="M184" s="135" t="str">
        <f t="shared" si="26"/>
        <v>-</v>
      </c>
      <c r="N184" s="114">
        <f t="shared" si="25"/>
        <v>0</v>
      </c>
    </row>
    <row r="185" spans="1:14" x14ac:dyDescent="0.25">
      <c r="A185" s="31" t="str">
        <f>'Look Up Table - The Heart'!H185</f>
        <v xml:space="preserve">, </v>
      </c>
      <c r="B185" s="1">
        <f>SUMIFS('Operator Productivity Data'!$F:$F,'Operator Productivity Data'!$H:$H,'C - Company Company Dummy'!$A$1,'Operator Productivity Data'!$I:$I,'C - Company Company Dummy'!$A185)</f>
        <v>0</v>
      </c>
      <c r="C18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Dummy'!A185)</f>
        <v>0</v>
      </c>
      <c r="D185" s="18">
        <f>SUMIFS('Operator Hours Tasks Data (ADP)'!$I:$I,'Operator Hours Tasks Data (ADP)'!$M:$M,'E - Company Dummy'!$A185,'Operator Hours Tasks Data (ADP)'!$L:$L,'Look Up Table - The Heart'!$O$3,'Operator Hours Tasks Data (ADP)'!$K:$K,'Look Up Table - The Heart'!$K$5,'Operator Hours Tasks Data (ADP)'!$J:$J,"Overtime")</f>
        <v>0</v>
      </c>
      <c r="E185" s="18" t="str">
        <f t="shared" si="18"/>
        <v>-</v>
      </c>
      <c r="F185" s="18">
        <f>'Look Up Table - The Heart'!$X$4</f>
        <v>600</v>
      </c>
      <c r="G185" s="11" t="str">
        <f t="shared" si="19"/>
        <v>-</v>
      </c>
      <c r="H185" s="96" t="str">
        <f t="shared" si="20"/>
        <v>-</v>
      </c>
      <c r="I185" s="92" t="str">
        <f t="shared" si="21"/>
        <v>-</v>
      </c>
      <c r="J185" s="93" t="str">
        <f t="shared" si="22"/>
        <v>-</v>
      </c>
      <c r="K185" s="94" t="str">
        <f t="shared" si="23"/>
        <v>-</v>
      </c>
      <c r="L185" s="95" t="str">
        <f t="shared" si="24"/>
        <v>-</v>
      </c>
      <c r="M185" s="135" t="str">
        <f t="shared" si="26"/>
        <v>-</v>
      </c>
      <c r="N185" s="114">
        <f t="shared" si="25"/>
        <v>0</v>
      </c>
    </row>
    <row r="186" spans="1:14" x14ac:dyDescent="0.25">
      <c r="A186" s="31" t="str">
        <f>'Look Up Table - The Heart'!H186</f>
        <v xml:space="preserve">, </v>
      </c>
      <c r="B186" s="1">
        <f>SUMIFS('Operator Productivity Data'!$F:$F,'Operator Productivity Data'!$H:$H,'C - Company Company Dummy'!$A$1,'Operator Productivity Data'!$I:$I,'C - Company Company Dummy'!$A186)</f>
        <v>0</v>
      </c>
      <c r="C18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Dummy'!A186)</f>
        <v>0</v>
      </c>
      <c r="D186" s="18">
        <f>SUMIFS('Operator Hours Tasks Data (ADP)'!$I:$I,'Operator Hours Tasks Data (ADP)'!$M:$M,'E - Company Dummy'!$A186,'Operator Hours Tasks Data (ADP)'!$L:$L,'Look Up Table - The Heart'!$O$3,'Operator Hours Tasks Data (ADP)'!$K:$K,'Look Up Table - The Heart'!$K$5,'Operator Hours Tasks Data (ADP)'!$J:$J,"Overtime")</f>
        <v>0</v>
      </c>
      <c r="E186" s="18" t="str">
        <f t="shared" si="18"/>
        <v>-</v>
      </c>
      <c r="F186" s="18">
        <f>'Look Up Table - The Heart'!$X$4</f>
        <v>600</v>
      </c>
      <c r="G186" s="11" t="str">
        <f t="shared" si="19"/>
        <v>-</v>
      </c>
      <c r="H186" s="96" t="str">
        <f t="shared" si="20"/>
        <v>-</v>
      </c>
      <c r="I186" s="92" t="str">
        <f t="shared" si="21"/>
        <v>-</v>
      </c>
      <c r="J186" s="93" t="str">
        <f t="shared" si="22"/>
        <v>-</v>
      </c>
      <c r="K186" s="94" t="str">
        <f t="shared" si="23"/>
        <v>-</v>
      </c>
      <c r="L186" s="95" t="str">
        <f t="shared" si="24"/>
        <v>-</v>
      </c>
      <c r="M186" s="135" t="str">
        <f t="shared" si="26"/>
        <v>-</v>
      </c>
      <c r="N186" s="114">
        <f t="shared" si="25"/>
        <v>0</v>
      </c>
    </row>
    <row r="187" spans="1:14" x14ac:dyDescent="0.25">
      <c r="A187" s="31" t="str">
        <f>'Look Up Table - The Heart'!H187</f>
        <v xml:space="preserve">, </v>
      </c>
      <c r="B187" s="1">
        <f>SUMIFS('Operator Productivity Data'!$F:$F,'Operator Productivity Data'!$H:$H,'C - Company Company Dummy'!$A$1,'Operator Productivity Data'!$I:$I,'C - Company Company Dummy'!$A187)</f>
        <v>0</v>
      </c>
      <c r="C18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Dummy'!A187)</f>
        <v>0</v>
      </c>
      <c r="D187" s="18">
        <f>SUMIFS('Operator Hours Tasks Data (ADP)'!$I:$I,'Operator Hours Tasks Data (ADP)'!$M:$M,'E - Company Dummy'!$A187,'Operator Hours Tasks Data (ADP)'!$L:$L,'Look Up Table - The Heart'!$O$3,'Operator Hours Tasks Data (ADP)'!$K:$K,'Look Up Table - The Heart'!$K$5,'Operator Hours Tasks Data (ADP)'!$J:$J,"Overtime")</f>
        <v>0</v>
      </c>
      <c r="E187" s="18" t="str">
        <f t="shared" si="18"/>
        <v>-</v>
      </c>
      <c r="F187" s="18">
        <f>'Look Up Table - The Heart'!$X$4</f>
        <v>600</v>
      </c>
      <c r="G187" s="11" t="str">
        <f t="shared" si="19"/>
        <v>-</v>
      </c>
      <c r="H187" s="96" t="str">
        <f t="shared" si="20"/>
        <v>-</v>
      </c>
      <c r="I187" s="92" t="str">
        <f t="shared" si="21"/>
        <v>-</v>
      </c>
      <c r="J187" s="93" t="str">
        <f t="shared" si="22"/>
        <v>-</v>
      </c>
      <c r="K187" s="94" t="str">
        <f t="shared" si="23"/>
        <v>-</v>
      </c>
      <c r="L187" s="95" t="str">
        <f t="shared" si="24"/>
        <v>-</v>
      </c>
      <c r="M187" s="135" t="str">
        <f t="shared" si="26"/>
        <v>-</v>
      </c>
      <c r="N187" s="114">
        <f t="shared" si="25"/>
        <v>0</v>
      </c>
    </row>
    <row r="188" spans="1:14" x14ac:dyDescent="0.25">
      <c r="A188" s="31" t="str">
        <f>'Look Up Table - The Heart'!H188</f>
        <v xml:space="preserve">, </v>
      </c>
      <c r="B188" s="1">
        <f>SUMIFS('Operator Productivity Data'!$F:$F,'Operator Productivity Data'!$H:$H,'C - Company Company Dummy'!$A$1,'Operator Productivity Data'!$I:$I,'C - Company Company Dummy'!$A188)</f>
        <v>0</v>
      </c>
      <c r="C18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Dummy'!A188)</f>
        <v>0</v>
      </c>
      <c r="D188" s="18">
        <f>SUMIFS('Operator Hours Tasks Data (ADP)'!$I:$I,'Operator Hours Tasks Data (ADP)'!$M:$M,'E - Company Dummy'!$A188,'Operator Hours Tasks Data (ADP)'!$L:$L,'Look Up Table - The Heart'!$O$3,'Operator Hours Tasks Data (ADP)'!$K:$K,'Look Up Table - The Heart'!$K$5,'Operator Hours Tasks Data (ADP)'!$J:$J,"Overtime")</f>
        <v>0</v>
      </c>
      <c r="E188" s="18" t="str">
        <f t="shared" si="18"/>
        <v>-</v>
      </c>
      <c r="F188" s="18">
        <f>'Look Up Table - The Heart'!$X$4</f>
        <v>600</v>
      </c>
      <c r="G188" s="11" t="str">
        <f t="shared" si="19"/>
        <v>-</v>
      </c>
      <c r="H188" s="96" t="str">
        <f t="shared" si="20"/>
        <v>-</v>
      </c>
      <c r="I188" s="92" t="str">
        <f t="shared" si="21"/>
        <v>-</v>
      </c>
      <c r="J188" s="93" t="str">
        <f t="shared" si="22"/>
        <v>-</v>
      </c>
      <c r="K188" s="94" t="str">
        <f t="shared" si="23"/>
        <v>-</v>
      </c>
      <c r="L188" s="95" t="str">
        <f t="shared" si="24"/>
        <v>-</v>
      </c>
      <c r="M188" s="135" t="str">
        <f t="shared" si="26"/>
        <v>-</v>
      </c>
      <c r="N188" s="114">
        <f t="shared" si="25"/>
        <v>0</v>
      </c>
    </row>
    <row r="189" spans="1:14" x14ac:dyDescent="0.25">
      <c r="A189" s="31" t="str">
        <f>'Look Up Table - The Heart'!H189</f>
        <v xml:space="preserve">, </v>
      </c>
      <c r="B189" s="1">
        <f>SUMIFS('Operator Productivity Data'!$F:$F,'Operator Productivity Data'!$H:$H,'C - Company Company Dummy'!$A$1,'Operator Productivity Data'!$I:$I,'C - Company Company Dummy'!$A189)</f>
        <v>0</v>
      </c>
      <c r="C18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Dummy'!A189)</f>
        <v>0</v>
      </c>
      <c r="D189" s="18">
        <f>SUMIFS('Operator Hours Tasks Data (ADP)'!$I:$I,'Operator Hours Tasks Data (ADP)'!$M:$M,'E - Company Dummy'!$A189,'Operator Hours Tasks Data (ADP)'!$L:$L,'Look Up Table - The Heart'!$O$3,'Operator Hours Tasks Data (ADP)'!$K:$K,'Look Up Table - The Heart'!$K$5,'Operator Hours Tasks Data (ADP)'!$J:$J,"Overtime")</f>
        <v>0</v>
      </c>
      <c r="E189" s="18" t="str">
        <f t="shared" si="18"/>
        <v>-</v>
      </c>
      <c r="F189" s="18">
        <f>'Look Up Table - The Heart'!$X$4</f>
        <v>600</v>
      </c>
      <c r="G189" s="11" t="str">
        <f t="shared" si="19"/>
        <v>-</v>
      </c>
      <c r="H189" s="96" t="str">
        <f t="shared" si="20"/>
        <v>-</v>
      </c>
      <c r="I189" s="92" t="str">
        <f t="shared" si="21"/>
        <v>-</v>
      </c>
      <c r="J189" s="93" t="str">
        <f t="shared" si="22"/>
        <v>-</v>
      </c>
      <c r="K189" s="94" t="str">
        <f t="shared" si="23"/>
        <v>-</v>
      </c>
      <c r="L189" s="95" t="str">
        <f t="shared" si="24"/>
        <v>-</v>
      </c>
      <c r="M189" s="135" t="str">
        <f t="shared" si="26"/>
        <v>-</v>
      </c>
      <c r="N189" s="114">
        <f t="shared" si="25"/>
        <v>0</v>
      </c>
    </row>
    <row r="190" spans="1:14" x14ac:dyDescent="0.25">
      <c r="A190" s="31" t="str">
        <f>'Look Up Table - The Heart'!H190</f>
        <v xml:space="preserve">, </v>
      </c>
      <c r="B190" s="1">
        <f>SUMIFS('Operator Productivity Data'!$F:$F,'Operator Productivity Data'!$H:$H,'C - Company Company Dummy'!$A$1,'Operator Productivity Data'!$I:$I,'C - Company Company Dummy'!$A190)</f>
        <v>0</v>
      </c>
      <c r="C19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Dummy'!A190)</f>
        <v>0</v>
      </c>
      <c r="D190" s="18">
        <f>SUMIFS('Operator Hours Tasks Data (ADP)'!$I:$I,'Operator Hours Tasks Data (ADP)'!$M:$M,'E - Company Dummy'!$A190,'Operator Hours Tasks Data (ADP)'!$L:$L,'Look Up Table - The Heart'!$O$3,'Operator Hours Tasks Data (ADP)'!$K:$K,'Look Up Table - The Heart'!$K$5,'Operator Hours Tasks Data (ADP)'!$J:$J,"Overtime")</f>
        <v>0</v>
      </c>
      <c r="E190" s="18" t="str">
        <f t="shared" si="18"/>
        <v>-</v>
      </c>
      <c r="F190" s="18">
        <f>'Look Up Table - The Heart'!$X$4</f>
        <v>600</v>
      </c>
      <c r="G190" s="11" t="str">
        <f t="shared" si="19"/>
        <v>-</v>
      </c>
      <c r="H190" s="96" t="str">
        <f t="shared" si="20"/>
        <v>-</v>
      </c>
      <c r="I190" s="92" t="str">
        <f t="shared" si="21"/>
        <v>-</v>
      </c>
      <c r="J190" s="93" t="str">
        <f t="shared" si="22"/>
        <v>-</v>
      </c>
      <c r="K190" s="94" t="str">
        <f t="shared" si="23"/>
        <v>-</v>
      </c>
      <c r="L190" s="95" t="str">
        <f t="shared" si="24"/>
        <v>-</v>
      </c>
      <c r="M190" s="135" t="str">
        <f t="shared" si="26"/>
        <v>-</v>
      </c>
      <c r="N190" s="114">
        <f t="shared" si="25"/>
        <v>0</v>
      </c>
    </row>
    <row r="191" spans="1:14" x14ac:dyDescent="0.25">
      <c r="A191" s="31" t="str">
        <f>'Look Up Table - The Heart'!H191</f>
        <v xml:space="preserve">, </v>
      </c>
      <c r="B191" s="1">
        <f>SUMIFS('Operator Productivity Data'!$F:$F,'Operator Productivity Data'!$H:$H,'C - Company Company Dummy'!$A$1,'Operator Productivity Data'!$I:$I,'C - Company Company Dummy'!$A191)</f>
        <v>0</v>
      </c>
      <c r="C19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Dummy'!A191)</f>
        <v>0</v>
      </c>
      <c r="D191" s="18">
        <f>SUMIFS('Operator Hours Tasks Data (ADP)'!$I:$I,'Operator Hours Tasks Data (ADP)'!$M:$M,'E - Company Dummy'!$A191,'Operator Hours Tasks Data (ADP)'!$L:$L,'Look Up Table - The Heart'!$O$3,'Operator Hours Tasks Data (ADP)'!$K:$K,'Look Up Table - The Heart'!$K$5,'Operator Hours Tasks Data (ADP)'!$J:$J,"Overtime")</f>
        <v>0</v>
      </c>
      <c r="E191" s="18" t="str">
        <f t="shared" si="18"/>
        <v>-</v>
      </c>
      <c r="F191" s="18">
        <f>'Look Up Table - The Heart'!$X$4</f>
        <v>600</v>
      </c>
      <c r="G191" s="11" t="str">
        <f t="shared" si="19"/>
        <v>-</v>
      </c>
      <c r="H191" s="96" t="str">
        <f t="shared" si="20"/>
        <v>-</v>
      </c>
      <c r="I191" s="92" t="str">
        <f t="shared" si="21"/>
        <v>-</v>
      </c>
      <c r="J191" s="93" t="str">
        <f t="shared" si="22"/>
        <v>-</v>
      </c>
      <c r="K191" s="94" t="str">
        <f t="shared" si="23"/>
        <v>-</v>
      </c>
      <c r="L191" s="95" t="str">
        <f t="shared" si="24"/>
        <v>-</v>
      </c>
      <c r="M191" s="135" t="str">
        <f t="shared" si="26"/>
        <v>-</v>
      </c>
      <c r="N191" s="114">
        <f t="shared" si="25"/>
        <v>0</v>
      </c>
    </row>
    <row r="192" spans="1:14" x14ac:dyDescent="0.25">
      <c r="A192" s="31" t="str">
        <f>'Look Up Table - The Heart'!H192</f>
        <v xml:space="preserve">, </v>
      </c>
      <c r="B192" s="1">
        <f>SUMIFS('Operator Productivity Data'!$F:$F,'Operator Productivity Data'!$H:$H,'C - Company Company Dummy'!$A$1,'Operator Productivity Data'!$I:$I,'C - Company Company Dummy'!$A192)</f>
        <v>0</v>
      </c>
      <c r="C19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Dummy'!A192)</f>
        <v>0</v>
      </c>
      <c r="D192" s="18">
        <f>SUMIFS('Operator Hours Tasks Data (ADP)'!$I:$I,'Operator Hours Tasks Data (ADP)'!$M:$M,'E - Company Dummy'!$A192,'Operator Hours Tasks Data (ADP)'!$L:$L,'Look Up Table - The Heart'!$O$3,'Operator Hours Tasks Data (ADP)'!$K:$K,'Look Up Table - The Heart'!$K$5,'Operator Hours Tasks Data (ADP)'!$J:$J,"Overtime")</f>
        <v>0</v>
      </c>
      <c r="E192" s="18" t="str">
        <f t="shared" si="18"/>
        <v>-</v>
      </c>
      <c r="F192" s="18">
        <f>'Look Up Table - The Heart'!$X$4</f>
        <v>600</v>
      </c>
      <c r="G192" s="11" t="str">
        <f t="shared" si="19"/>
        <v>-</v>
      </c>
      <c r="H192" s="96" t="str">
        <f t="shared" si="20"/>
        <v>-</v>
      </c>
      <c r="I192" s="92" t="str">
        <f t="shared" si="21"/>
        <v>-</v>
      </c>
      <c r="J192" s="93" t="str">
        <f t="shared" si="22"/>
        <v>-</v>
      </c>
      <c r="K192" s="94" t="str">
        <f t="shared" si="23"/>
        <v>-</v>
      </c>
      <c r="L192" s="95" t="str">
        <f t="shared" si="24"/>
        <v>-</v>
      </c>
      <c r="M192" s="135" t="str">
        <f t="shared" si="26"/>
        <v>-</v>
      </c>
      <c r="N192" s="114">
        <f t="shared" si="25"/>
        <v>0</v>
      </c>
    </row>
    <row r="193" spans="1:14" x14ac:dyDescent="0.25">
      <c r="A193" s="31" t="str">
        <f>'Look Up Table - The Heart'!H193</f>
        <v xml:space="preserve">, </v>
      </c>
      <c r="B193" s="1">
        <f>SUMIFS('Operator Productivity Data'!$F:$F,'Operator Productivity Data'!$H:$H,'C - Company Company Dummy'!$A$1,'Operator Productivity Data'!$I:$I,'C - Company Company Dummy'!$A193)</f>
        <v>0</v>
      </c>
      <c r="C19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Dummy'!A193)</f>
        <v>0</v>
      </c>
      <c r="D193" s="18">
        <f>SUMIFS('Operator Hours Tasks Data (ADP)'!$I:$I,'Operator Hours Tasks Data (ADP)'!$M:$M,'E - Company Dummy'!$A193,'Operator Hours Tasks Data (ADP)'!$L:$L,'Look Up Table - The Heart'!$O$3,'Operator Hours Tasks Data (ADP)'!$K:$K,'Look Up Table - The Heart'!$K$5,'Operator Hours Tasks Data (ADP)'!$J:$J,"Overtime")</f>
        <v>0</v>
      </c>
      <c r="E193" s="18" t="str">
        <f t="shared" si="18"/>
        <v>-</v>
      </c>
      <c r="F193" s="18">
        <f>'Look Up Table - The Heart'!$X$4</f>
        <v>600</v>
      </c>
      <c r="G193" s="11" t="str">
        <f t="shared" si="19"/>
        <v>-</v>
      </c>
      <c r="H193" s="96" t="str">
        <f t="shared" si="20"/>
        <v>-</v>
      </c>
      <c r="I193" s="92" t="str">
        <f t="shared" si="21"/>
        <v>-</v>
      </c>
      <c r="J193" s="93" t="str">
        <f t="shared" si="22"/>
        <v>-</v>
      </c>
      <c r="K193" s="94" t="str">
        <f t="shared" si="23"/>
        <v>-</v>
      </c>
      <c r="L193" s="95" t="str">
        <f t="shared" si="24"/>
        <v>-</v>
      </c>
      <c r="M193" s="135" t="str">
        <f t="shared" si="26"/>
        <v>-</v>
      </c>
      <c r="N193" s="114">
        <f t="shared" si="25"/>
        <v>0</v>
      </c>
    </row>
    <row r="194" spans="1:14" x14ac:dyDescent="0.25">
      <c r="A194" s="31" t="str">
        <f>'Look Up Table - The Heart'!H194</f>
        <v xml:space="preserve">, </v>
      </c>
      <c r="B194" s="1">
        <f>SUMIFS('Operator Productivity Data'!$F:$F,'Operator Productivity Data'!$H:$H,'C - Company Company Dummy'!$A$1,'Operator Productivity Data'!$I:$I,'C - Company Company Dummy'!$A194)</f>
        <v>0</v>
      </c>
      <c r="C19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Dummy'!A194)</f>
        <v>0</v>
      </c>
      <c r="D194" s="18">
        <f>SUMIFS('Operator Hours Tasks Data (ADP)'!$I:$I,'Operator Hours Tasks Data (ADP)'!$M:$M,'E - Company Dummy'!$A194,'Operator Hours Tasks Data (ADP)'!$L:$L,'Look Up Table - The Heart'!$O$3,'Operator Hours Tasks Data (ADP)'!$K:$K,'Look Up Table - The Heart'!$K$5,'Operator Hours Tasks Data (ADP)'!$J:$J,"Overtime")</f>
        <v>0</v>
      </c>
      <c r="E194" s="18" t="str">
        <f t="shared" si="18"/>
        <v>-</v>
      </c>
      <c r="F194" s="18">
        <f>'Look Up Table - The Heart'!$X$4</f>
        <v>600</v>
      </c>
      <c r="G194" s="11" t="str">
        <f t="shared" si="19"/>
        <v>-</v>
      </c>
      <c r="H194" s="96" t="str">
        <f t="shared" si="20"/>
        <v>-</v>
      </c>
      <c r="I194" s="92" t="str">
        <f t="shared" si="21"/>
        <v>-</v>
      </c>
      <c r="J194" s="93" t="str">
        <f t="shared" si="22"/>
        <v>-</v>
      </c>
      <c r="K194" s="94" t="str">
        <f t="shared" si="23"/>
        <v>-</v>
      </c>
      <c r="L194" s="95" t="str">
        <f t="shared" si="24"/>
        <v>-</v>
      </c>
      <c r="M194" s="135" t="str">
        <f t="shared" si="26"/>
        <v>-</v>
      </c>
      <c r="N194" s="114">
        <f t="shared" si="25"/>
        <v>0</v>
      </c>
    </row>
    <row r="195" spans="1:14" x14ac:dyDescent="0.25">
      <c r="A195" s="31" t="str">
        <f>'Look Up Table - The Heart'!H195</f>
        <v xml:space="preserve">, </v>
      </c>
      <c r="B195" s="1">
        <f>SUMIFS('Operator Productivity Data'!$F:$F,'Operator Productivity Data'!$H:$H,'C - Company Company Dummy'!$A$1,'Operator Productivity Data'!$I:$I,'C - Company Company Dummy'!$A195)</f>
        <v>0</v>
      </c>
      <c r="C19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Dummy'!A195)</f>
        <v>0</v>
      </c>
      <c r="D195" s="18">
        <f>SUMIFS('Operator Hours Tasks Data (ADP)'!$I:$I,'Operator Hours Tasks Data (ADP)'!$M:$M,'E - Company Dummy'!$A195,'Operator Hours Tasks Data (ADP)'!$L:$L,'Look Up Table - The Heart'!$O$3,'Operator Hours Tasks Data (ADP)'!$K:$K,'Look Up Table - The Heart'!$K$5,'Operator Hours Tasks Data (ADP)'!$J:$J,"Overtime")</f>
        <v>0</v>
      </c>
      <c r="E195" s="18" t="str">
        <f t="shared" si="18"/>
        <v>-</v>
      </c>
      <c r="F195" s="18">
        <f>'Look Up Table - The Heart'!$X$4</f>
        <v>600</v>
      </c>
      <c r="G195" s="11" t="str">
        <f t="shared" si="19"/>
        <v>-</v>
      </c>
      <c r="H195" s="96" t="str">
        <f t="shared" si="20"/>
        <v>-</v>
      </c>
      <c r="I195" s="92" t="str">
        <f t="shared" si="21"/>
        <v>-</v>
      </c>
      <c r="J195" s="93" t="str">
        <f t="shared" si="22"/>
        <v>-</v>
      </c>
      <c r="K195" s="94" t="str">
        <f t="shared" si="23"/>
        <v>-</v>
      </c>
      <c r="L195" s="95" t="str">
        <f t="shared" si="24"/>
        <v>-</v>
      </c>
      <c r="M195" s="135" t="str">
        <f t="shared" si="26"/>
        <v>-</v>
      </c>
      <c r="N195" s="114">
        <f t="shared" si="25"/>
        <v>0</v>
      </c>
    </row>
    <row r="196" spans="1:14" x14ac:dyDescent="0.25">
      <c r="A196" s="31" t="str">
        <f>'Look Up Table - The Heart'!H196</f>
        <v xml:space="preserve">, </v>
      </c>
      <c r="B196" s="1">
        <f>SUMIFS('Operator Productivity Data'!$F:$F,'Operator Productivity Data'!$H:$H,'C - Company Company Dummy'!$A$1,'Operator Productivity Data'!$I:$I,'C - Company Company Dummy'!$A196)</f>
        <v>0</v>
      </c>
      <c r="C19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Dummy'!A196)</f>
        <v>0</v>
      </c>
      <c r="D196" s="18">
        <f>SUMIFS('Operator Hours Tasks Data (ADP)'!$I:$I,'Operator Hours Tasks Data (ADP)'!$M:$M,'E - Company Dummy'!$A196,'Operator Hours Tasks Data (ADP)'!$L:$L,'Look Up Table - The Heart'!$O$3,'Operator Hours Tasks Data (ADP)'!$K:$K,'Look Up Table - The Heart'!$K$5,'Operator Hours Tasks Data (ADP)'!$J:$J,"Overtime")</f>
        <v>0</v>
      </c>
      <c r="E196" s="18" t="str">
        <f t="shared" ref="E196:E253" si="27">IFERROR(B196/C196,"-")</f>
        <v>-</v>
      </c>
      <c r="F196" s="18">
        <f>'Look Up Table - The Heart'!$X$4</f>
        <v>600</v>
      </c>
      <c r="G196" s="11" t="str">
        <f t="shared" ref="G196:G253" si="28">IFERROR(E196/F196,"-")</f>
        <v>-</v>
      </c>
      <c r="H196" s="96" t="str">
        <f t="shared" ref="H196:H253" si="29">IFERROR(E196*$U$13, "-")</f>
        <v>-</v>
      </c>
      <c r="I196" s="92" t="str">
        <f t="shared" ref="I196:I253" si="30">IFERROR(E196*$U$14, "-")</f>
        <v>-</v>
      </c>
      <c r="J196" s="93" t="str">
        <f t="shared" ref="J196:J253" si="31">IFERROR(E196*$U$15, "-")</f>
        <v>-</v>
      </c>
      <c r="K196" s="94" t="str">
        <f t="shared" ref="K196:K253" si="32">IFERROR(E196*$U$16, "-")</f>
        <v>-</v>
      </c>
      <c r="L196" s="95" t="str">
        <f t="shared" ref="L196:L253" si="33">IFERROR(E196*$U$17, "-")</f>
        <v>-</v>
      </c>
      <c r="M196" s="135" t="str">
        <f t="shared" si="26"/>
        <v>-</v>
      </c>
      <c r="N196" s="114">
        <f t="shared" ref="N196:N253" si="34">B196/$B$3</f>
        <v>0</v>
      </c>
    </row>
    <row r="197" spans="1:14" x14ac:dyDescent="0.25">
      <c r="A197" s="31" t="str">
        <f>'Look Up Table - The Heart'!H197</f>
        <v xml:space="preserve">, </v>
      </c>
      <c r="B197" s="1">
        <f>SUMIFS('Operator Productivity Data'!$F:$F,'Operator Productivity Data'!$H:$H,'C - Company Company Dummy'!$A$1,'Operator Productivity Data'!$I:$I,'C - Company Company Dummy'!$A197)</f>
        <v>0</v>
      </c>
      <c r="C19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Dummy'!A197)</f>
        <v>0</v>
      </c>
      <c r="D197" s="18">
        <f>SUMIFS('Operator Hours Tasks Data (ADP)'!$I:$I,'Operator Hours Tasks Data (ADP)'!$M:$M,'E - Company Dummy'!$A197,'Operator Hours Tasks Data (ADP)'!$L:$L,'Look Up Table - The Heart'!$O$3,'Operator Hours Tasks Data (ADP)'!$K:$K,'Look Up Table - The Heart'!$K$5,'Operator Hours Tasks Data (ADP)'!$J:$J,"Overtime")</f>
        <v>0</v>
      </c>
      <c r="E197" s="18" t="str">
        <f t="shared" si="27"/>
        <v>-</v>
      </c>
      <c r="F197" s="18">
        <f>'Look Up Table - The Heart'!$X$4</f>
        <v>600</v>
      </c>
      <c r="G197" s="11" t="str">
        <f t="shared" si="28"/>
        <v>-</v>
      </c>
      <c r="H197" s="96" t="str">
        <f t="shared" si="29"/>
        <v>-</v>
      </c>
      <c r="I197" s="92" t="str">
        <f t="shared" si="30"/>
        <v>-</v>
      </c>
      <c r="J197" s="93" t="str">
        <f t="shared" si="31"/>
        <v>-</v>
      </c>
      <c r="K197" s="94" t="str">
        <f t="shared" si="32"/>
        <v>-</v>
      </c>
      <c r="L197" s="95" t="str">
        <f t="shared" si="33"/>
        <v>-</v>
      </c>
      <c r="M197" s="135" t="str">
        <f t="shared" ref="M197:M253" si="35">IFERROR(D197/$D$3,"-")</f>
        <v>-</v>
      </c>
      <c r="N197" s="114">
        <f t="shared" si="34"/>
        <v>0</v>
      </c>
    </row>
    <row r="198" spans="1:14" x14ac:dyDescent="0.25">
      <c r="A198" s="31" t="str">
        <f>'Look Up Table - The Heart'!H198</f>
        <v xml:space="preserve">, </v>
      </c>
      <c r="B198" s="1">
        <f>SUMIFS('Operator Productivity Data'!$F:$F,'Operator Productivity Data'!$H:$H,'C - Company Company Dummy'!$A$1,'Operator Productivity Data'!$I:$I,'C - Company Company Dummy'!$A198)</f>
        <v>0</v>
      </c>
      <c r="C19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Dummy'!A198)</f>
        <v>0</v>
      </c>
      <c r="D198" s="18">
        <f>SUMIFS('Operator Hours Tasks Data (ADP)'!$I:$I,'Operator Hours Tasks Data (ADP)'!$M:$M,'E - Company Dummy'!$A198,'Operator Hours Tasks Data (ADP)'!$L:$L,'Look Up Table - The Heart'!$O$3,'Operator Hours Tasks Data (ADP)'!$K:$K,'Look Up Table - The Heart'!$K$5,'Operator Hours Tasks Data (ADP)'!$J:$J,"Overtime")</f>
        <v>0</v>
      </c>
      <c r="E198" s="18" t="str">
        <f t="shared" si="27"/>
        <v>-</v>
      </c>
      <c r="F198" s="18">
        <f>'Look Up Table - The Heart'!$X$4</f>
        <v>600</v>
      </c>
      <c r="G198" s="11" t="str">
        <f t="shared" si="28"/>
        <v>-</v>
      </c>
      <c r="H198" s="96" t="str">
        <f t="shared" si="29"/>
        <v>-</v>
      </c>
      <c r="I198" s="92" t="str">
        <f t="shared" si="30"/>
        <v>-</v>
      </c>
      <c r="J198" s="93" t="str">
        <f t="shared" si="31"/>
        <v>-</v>
      </c>
      <c r="K198" s="94" t="str">
        <f t="shared" si="32"/>
        <v>-</v>
      </c>
      <c r="L198" s="95" t="str">
        <f t="shared" si="33"/>
        <v>-</v>
      </c>
      <c r="M198" s="135" t="str">
        <f t="shared" si="35"/>
        <v>-</v>
      </c>
      <c r="N198" s="114">
        <f t="shared" si="34"/>
        <v>0</v>
      </c>
    </row>
    <row r="199" spans="1:14" x14ac:dyDescent="0.25">
      <c r="A199" s="31" t="str">
        <f>'Look Up Table - The Heart'!H199</f>
        <v xml:space="preserve">, </v>
      </c>
      <c r="B199" s="1">
        <f>SUMIFS('Operator Productivity Data'!$F:$F,'Operator Productivity Data'!$H:$H,'C - Company Company Dummy'!$A$1,'Operator Productivity Data'!$I:$I,'C - Company Company Dummy'!$A199)</f>
        <v>0</v>
      </c>
      <c r="C19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Dummy'!A199)</f>
        <v>0</v>
      </c>
      <c r="D199" s="18">
        <f>SUMIFS('Operator Hours Tasks Data (ADP)'!$I:$I,'Operator Hours Tasks Data (ADP)'!$M:$M,'E - Company Dummy'!$A199,'Operator Hours Tasks Data (ADP)'!$L:$L,'Look Up Table - The Heart'!$O$3,'Operator Hours Tasks Data (ADP)'!$K:$K,'Look Up Table - The Heart'!$K$5,'Operator Hours Tasks Data (ADP)'!$J:$J,"Overtime")</f>
        <v>0</v>
      </c>
      <c r="E199" s="18" t="str">
        <f t="shared" si="27"/>
        <v>-</v>
      </c>
      <c r="F199" s="18">
        <f>'Look Up Table - The Heart'!$X$4</f>
        <v>600</v>
      </c>
      <c r="G199" s="11" t="str">
        <f t="shared" si="28"/>
        <v>-</v>
      </c>
      <c r="H199" s="96" t="str">
        <f t="shared" si="29"/>
        <v>-</v>
      </c>
      <c r="I199" s="92" t="str">
        <f t="shared" si="30"/>
        <v>-</v>
      </c>
      <c r="J199" s="93" t="str">
        <f t="shared" si="31"/>
        <v>-</v>
      </c>
      <c r="K199" s="94" t="str">
        <f t="shared" si="32"/>
        <v>-</v>
      </c>
      <c r="L199" s="95" t="str">
        <f t="shared" si="33"/>
        <v>-</v>
      </c>
      <c r="M199" s="135" t="str">
        <f t="shared" si="35"/>
        <v>-</v>
      </c>
      <c r="N199" s="114">
        <f t="shared" si="34"/>
        <v>0</v>
      </c>
    </row>
    <row r="200" spans="1:14" x14ac:dyDescent="0.25">
      <c r="A200" s="31" t="str">
        <f>'Look Up Table - The Heart'!H200</f>
        <v xml:space="preserve">, </v>
      </c>
      <c r="B200" s="1">
        <f>SUMIFS('Operator Productivity Data'!$F:$F,'Operator Productivity Data'!$H:$H,'C - Company Company Dummy'!$A$1,'Operator Productivity Data'!$I:$I,'C - Company Company Dummy'!$A200)</f>
        <v>0</v>
      </c>
      <c r="C20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Dummy'!A200)</f>
        <v>0</v>
      </c>
      <c r="D200" s="18">
        <f>SUMIFS('Operator Hours Tasks Data (ADP)'!$I:$I,'Operator Hours Tasks Data (ADP)'!$M:$M,'E - Company Dummy'!$A200,'Operator Hours Tasks Data (ADP)'!$L:$L,'Look Up Table - The Heart'!$O$3,'Operator Hours Tasks Data (ADP)'!$K:$K,'Look Up Table - The Heart'!$K$5,'Operator Hours Tasks Data (ADP)'!$J:$J,"Overtime")</f>
        <v>0</v>
      </c>
      <c r="E200" s="18" t="str">
        <f t="shared" si="27"/>
        <v>-</v>
      </c>
      <c r="F200" s="18">
        <f>'Look Up Table - The Heart'!$X$4</f>
        <v>600</v>
      </c>
      <c r="G200" s="11" t="str">
        <f t="shared" si="28"/>
        <v>-</v>
      </c>
      <c r="H200" s="96" t="str">
        <f t="shared" si="29"/>
        <v>-</v>
      </c>
      <c r="I200" s="92" t="str">
        <f t="shared" si="30"/>
        <v>-</v>
      </c>
      <c r="J200" s="93" t="str">
        <f t="shared" si="31"/>
        <v>-</v>
      </c>
      <c r="K200" s="94" t="str">
        <f t="shared" si="32"/>
        <v>-</v>
      </c>
      <c r="L200" s="95" t="str">
        <f t="shared" si="33"/>
        <v>-</v>
      </c>
      <c r="M200" s="135" t="str">
        <f t="shared" si="35"/>
        <v>-</v>
      </c>
      <c r="N200" s="114">
        <f t="shared" si="34"/>
        <v>0</v>
      </c>
    </row>
    <row r="201" spans="1:14" x14ac:dyDescent="0.25">
      <c r="A201" s="31">
        <f>'Look Up Table - The Heart'!H201</f>
        <v>0</v>
      </c>
      <c r="B201" s="1">
        <f>SUMIFS('Operator Productivity Data'!$F:$F,'Operator Productivity Data'!$H:$H,'C - Company Company Dummy'!$A$1,'Operator Productivity Data'!$I:$I,'C - Company Company Dummy'!$A201)</f>
        <v>0</v>
      </c>
      <c r="C20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Dummy'!A201)</f>
        <v>0</v>
      </c>
      <c r="D201" s="18">
        <f>SUMIFS('Operator Hours Tasks Data (ADP)'!$I:$I,'Operator Hours Tasks Data (ADP)'!$M:$M,'E - Company Dummy'!$A201,'Operator Hours Tasks Data (ADP)'!$L:$L,'Look Up Table - The Heart'!$O$3,'Operator Hours Tasks Data (ADP)'!$K:$K,'Look Up Table - The Heart'!$K$5,'Operator Hours Tasks Data (ADP)'!$J:$J,"Overtime")</f>
        <v>0</v>
      </c>
      <c r="E201" s="18" t="str">
        <f t="shared" si="27"/>
        <v>-</v>
      </c>
      <c r="F201" s="18">
        <f>'Look Up Table - The Heart'!$X$4</f>
        <v>600</v>
      </c>
      <c r="G201" s="11" t="str">
        <f t="shared" si="28"/>
        <v>-</v>
      </c>
      <c r="H201" s="96" t="str">
        <f t="shared" si="29"/>
        <v>-</v>
      </c>
      <c r="I201" s="92" t="str">
        <f t="shared" si="30"/>
        <v>-</v>
      </c>
      <c r="J201" s="93" t="str">
        <f t="shared" si="31"/>
        <v>-</v>
      </c>
      <c r="K201" s="94" t="str">
        <f t="shared" si="32"/>
        <v>-</v>
      </c>
      <c r="L201" s="95" t="str">
        <f t="shared" si="33"/>
        <v>-</v>
      </c>
      <c r="M201" s="135" t="str">
        <f t="shared" si="35"/>
        <v>-</v>
      </c>
      <c r="N201" s="114">
        <f t="shared" si="34"/>
        <v>0</v>
      </c>
    </row>
    <row r="202" spans="1:14" x14ac:dyDescent="0.25">
      <c r="A202" s="31">
        <f>'Look Up Table - The Heart'!H202</f>
        <v>0</v>
      </c>
      <c r="B202" s="1">
        <f>SUMIFS('Operator Productivity Data'!$F:$F,'Operator Productivity Data'!$H:$H,'C - Company Company Dummy'!$A$1,'Operator Productivity Data'!$I:$I,'C - Company Company Dummy'!$A202)</f>
        <v>0</v>
      </c>
      <c r="C20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Dummy'!A202)</f>
        <v>0</v>
      </c>
      <c r="D202" s="18">
        <f>SUMIFS('Operator Hours Tasks Data (ADP)'!$I:$I,'Operator Hours Tasks Data (ADP)'!$M:$M,'E - Company Dummy'!$A202,'Operator Hours Tasks Data (ADP)'!$L:$L,'Look Up Table - The Heart'!$O$3,'Operator Hours Tasks Data (ADP)'!$K:$K,'Look Up Table - The Heart'!$K$5,'Operator Hours Tasks Data (ADP)'!$J:$J,"Overtime")</f>
        <v>0</v>
      </c>
      <c r="E202" s="18" t="str">
        <f t="shared" si="27"/>
        <v>-</v>
      </c>
      <c r="F202" s="18">
        <f>'Look Up Table - The Heart'!$X$4</f>
        <v>600</v>
      </c>
      <c r="G202" s="11" t="str">
        <f t="shared" si="28"/>
        <v>-</v>
      </c>
      <c r="H202" s="96" t="str">
        <f t="shared" si="29"/>
        <v>-</v>
      </c>
      <c r="I202" s="92" t="str">
        <f t="shared" si="30"/>
        <v>-</v>
      </c>
      <c r="J202" s="93" t="str">
        <f t="shared" si="31"/>
        <v>-</v>
      </c>
      <c r="K202" s="94" t="str">
        <f t="shared" si="32"/>
        <v>-</v>
      </c>
      <c r="L202" s="95" t="str">
        <f t="shared" si="33"/>
        <v>-</v>
      </c>
      <c r="M202" s="135" t="str">
        <f t="shared" si="35"/>
        <v>-</v>
      </c>
      <c r="N202" s="114">
        <f t="shared" si="34"/>
        <v>0</v>
      </c>
    </row>
    <row r="203" spans="1:14" x14ac:dyDescent="0.25">
      <c r="A203" s="31">
        <f>'Look Up Table - The Heart'!H203</f>
        <v>0</v>
      </c>
      <c r="B203" s="1">
        <f>SUMIFS('Operator Productivity Data'!$F:$F,'Operator Productivity Data'!$H:$H,'C - Company Company Dummy'!$A$1,'Operator Productivity Data'!$I:$I,'C - Company Company Dummy'!$A203)</f>
        <v>0</v>
      </c>
      <c r="C20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Dummy'!A203)</f>
        <v>0</v>
      </c>
      <c r="D203" s="18">
        <f>SUMIFS('Operator Hours Tasks Data (ADP)'!$I:$I,'Operator Hours Tasks Data (ADP)'!$M:$M,'E - Company Dummy'!$A203,'Operator Hours Tasks Data (ADP)'!$L:$L,'Look Up Table - The Heart'!$O$3,'Operator Hours Tasks Data (ADP)'!$K:$K,'Look Up Table - The Heart'!$K$5,'Operator Hours Tasks Data (ADP)'!$J:$J,"Overtime")</f>
        <v>0</v>
      </c>
      <c r="E203" s="18" t="str">
        <f t="shared" si="27"/>
        <v>-</v>
      </c>
      <c r="F203" s="18">
        <f>'Look Up Table - The Heart'!$X$4</f>
        <v>600</v>
      </c>
      <c r="G203" s="11" t="str">
        <f t="shared" si="28"/>
        <v>-</v>
      </c>
      <c r="H203" s="96" t="str">
        <f t="shared" si="29"/>
        <v>-</v>
      </c>
      <c r="I203" s="92" t="str">
        <f t="shared" si="30"/>
        <v>-</v>
      </c>
      <c r="J203" s="93" t="str">
        <f t="shared" si="31"/>
        <v>-</v>
      </c>
      <c r="K203" s="94" t="str">
        <f t="shared" si="32"/>
        <v>-</v>
      </c>
      <c r="L203" s="95" t="str">
        <f t="shared" si="33"/>
        <v>-</v>
      </c>
      <c r="M203" s="135" t="str">
        <f t="shared" si="35"/>
        <v>-</v>
      </c>
      <c r="N203" s="114">
        <f t="shared" si="34"/>
        <v>0</v>
      </c>
    </row>
    <row r="204" spans="1:14" x14ac:dyDescent="0.25">
      <c r="A204" s="31">
        <f>'Look Up Table - The Heart'!H204</f>
        <v>0</v>
      </c>
      <c r="B204" s="1">
        <f>SUMIFS('Operator Productivity Data'!$F:$F,'Operator Productivity Data'!$H:$H,'C - Company Company Dummy'!$A$1,'Operator Productivity Data'!$I:$I,'C - Company Company Dummy'!$A204)</f>
        <v>0</v>
      </c>
      <c r="C20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Dummy'!A204)</f>
        <v>0</v>
      </c>
      <c r="D204" s="18">
        <f>SUMIFS('Operator Hours Tasks Data (ADP)'!$I:$I,'Operator Hours Tasks Data (ADP)'!$M:$M,'E - Company Dummy'!$A204,'Operator Hours Tasks Data (ADP)'!$L:$L,'Look Up Table - The Heart'!$O$3,'Operator Hours Tasks Data (ADP)'!$K:$K,'Look Up Table - The Heart'!$K$5,'Operator Hours Tasks Data (ADP)'!$J:$J,"Overtime")</f>
        <v>0</v>
      </c>
      <c r="E204" s="18" t="str">
        <f t="shared" si="27"/>
        <v>-</v>
      </c>
      <c r="F204" s="18">
        <f>'Look Up Table - The Heart'!$X$4</f>
        <v>600</v>
      </c>
      <c r="G204" s="11" t="str">
        <f t="shared" si="28"/>
        <v>-</v>
      </c>
      <c r="H204" s="96" t="str">
        <f t="shared" si="29"/>
        <v>-</v>
      </c>
      <c r="I204" s="92" t="str">
        <f t="shared" si="30"/>
        <v>-</v>
      </c>
      <c r="J204" s="93" t="str">
        <f t="shared" si="31"/>
        <v>-</v>
      </c>
      <c r="K204" s="94" t="str">
        <f t="shared" si="32"/>
        <v>-</v>
      </c>
      <c r="L204" s="95" t="str">
        <f t="shared" si="33"/>
        <v>-</v>
      </c>
      <c r="M204" s="135" t="str">
        <f t="shared" si="35"/>
        <v>-</v>
      </c>
      <c r="N204" s="114">
        <f t="shared" si="34"/>
        <v>0</v>
      </c>
    </row>
    <row r="205" spans="1:14" x14ac:dyDescent="0.25">
      <c r="A205" s="31">
        <f>'Look Up Table - The Heart'!H205</f>
        <v>0</v>
      </c>
      <c r="B205" s="1">
        <f>SUMIFS('Operator Productivity Data'!$F:$F,'Operator Productivity Data'!$H:$H,'C - Company Company Dummy'!$A$1,'Operator Productivity Data'!$I:$I,'C - Company Company Dummy'!$A205)</f>
        <v>0</v>
      </c>
      <c r="C20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Dummy'!A205)</f>
        <v>0</v>
      </c>
      <c r="D205" s="18">
        <f>SUMIFS('Operator Hours Tasks Data (ADP)'!$I:$I,'Operator Hours Tasks Data (ADP)'!$M:$M,'E - Company Dummy'!$A205,'Operator Hours Tasks Data (ADP)'!$L:$L,'Look Up Table - The Heart'!$O$3,'Operator Hours Tasks Data (ADP)'!$K:$K,'Look Up Table - The Heart'!$K$5,'Operator Hours Tasks Data (ADP)'!$J:$J,"Overtime")</f>
        <v>0</v>
      </c>
      <c r="E205" s="18" t="str">
        <f t="shared" si="27"/>
        <v>-</v>
      </c>
      <c r="F205" s="18">
        <f>'Look Up Table - The Heart'!$X$4</f>
        <v>600</v>
      </c>
      <c r="G205" s="11" t="str">
        <f t="shared" si="28"/>
        <v>-</v>
      </c>
      <c r="H205" s="96" t="str">
        <f t="shared" si="29"/>
        <v>-</v>
      </c>
      <c r="I205" s="92" t="str">
        <f t="shared" si="30"/>
        <v>-</v>
      </c>
      <c r="J205" s="93" t="str">
        <f t="shared" si="31"/>
        <v>-</v>
      </c>
      <c r="K205" s="94" t="str">
        <f t="shared" si="32"/>
        <v>-</v>
      </c>
      <c r="L205" s="95" t="str">
        <f t="shared" si="33"/>
        <v>-</v>
      </c>
      <c r="M205" s="135" t="str">
        <f t="shared" si="35"/>
        <v>-</v>
      </c>
      <c r="N205" s="114">
        <f t="shared" si="34"/>
        <v>0</v>
      </c>
    </row>
    <row r="206" spans="1:14" x14ac:dyDescent="0.25">
      <c r="A206" s="31">
        <f>'Look Up Table - The Heart'!H206</f>
        <v>0</v>
      </c>
      <c r="B206" s="1">
        <f>SUMIFS('Operator Productivity Data'!$F:$F,'Operator Productivity Data'!$H:$H,'C - Company Company Dummy'!$A$1,'Operator Productivity Data'!$I:$I,'C - Company Company Dummy'!$A206)</f>
        <v>0</v>
      </c>
      <c r="C20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Dummy'!A206)</f>
        <v>0</v>
      </c>
      <c r="D206" s="18">
        <f>SUMIFS('Operator Hours Tasks Data (ADP)'!$I:$I,'Operator Hours Tasks Data (ADP)'!$M:$M,'E - Company Dummy'!$A206,'Operator Hours Tasks Data (ADP)'!$L:$L,'Look Up Table - The Heart'!$O$3,'Operator Hours Tasks Data (ADP)'!$K:$K,'Look Up Table - The Heart'!$K$5,'Operator Hours Tasks Data (ADP)'!$J:$J,"Overtime")</f>
        <v>0</v>
      </c>
      <c r="E206" s="18" t="str">
        <f t="shared" si="27"/>
        <v>-</v>
      </c>
      <c r="F206" s="18">
        <f>'Look Up Table - The Heart'!$X$4</f>
        <v>600</v>
      </c>
      <c r="G206" s="11" t="str">
        <f t="shared" si="28"/>
        <v>-</v>
      </c>
      <c r="H206" s="96" t="str">
        <f t="shared" si="29"/>
        <v>-</v>
      </c>
      <c r="I206" s="92" t="str">
        <f t="shared" si="30"/>
        <v>-</v>
      </c>
      <c r="J206" s="93" t="str">
        <f t="shared" si="31"/>
        <v>-</v>
      </c>
      <c r="K206" s="94" t="str">
        <f t="shared" si="32"/>
        <v>-</v>
      </c>
      <c r="L206" s="95" t="str">
        <f t="shared" si="33"/>
        <v>-</v>
      </c>
      <c r="M206" s="135" t="str">
        <f t="shared" si="35"/>
        <v>-</v>
      </c>
      <c r="N206" s="114">
        <f t="shared" si="34"/>
        <v>0</v>
      </c>
    </row>
    <row r="207" spans="1:14" x14ac:dyDescent="0.25">
      <c r="A207" s="31">
        <f>'Look Up Table - The Heart'!H207</f>
        <v>0</v>
      </c>
      <c r="B207" s="1">
        <f>SUMIFS('Operator Productivity Data'!$F:$F,'Operator Productivity Data'!$H:$H,'C - Company Company Dummy'!$A$1,'Operator Productivity Data'!$I:$I,'C - Company Company Dummy'!$A207)</f>
        <v>0</v>
      </c>
      <c r="C20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Dummy'!A207)</f>
        <v>0</v>
      </c>
      <c r="D207" s="18">
        <f>SUMIFS('Operator Hours Tasks Data (ADP)'!$I:$I,'Operator Hours Tasks Data (ADP)'!$M:$M,'E - Company Dummy'!$A207,'Operator Hours Tasks Data (ADP)'!$L:$L,'Look Up Table - The Heart'!$O$3,'Operator Hours Tasks Data (ADP)'!$K:$K,'Look Up Table - The Heart'!$K$5,'Operator Hours Tasks Data (ADP)'!$J:$J,"Overtime")</f>
        <v>0</v>
      </c>
      <c r="E207" s="18" t="str">
        <f t="shared" si="27"/>
        <v>-</v>
      </c>
      <c r="F207" s="18">
        <f>'Look Up Table - The Heart'!$X$4</f>
        <v>600</v>
      </c>
      <c r="G207" s="11" t="str">
        <f t="shared" si="28"/>
        <v>-</v>
      </c>
      <c r="H207" s="96" t="str">
        <f t="shared" si="29"/>
        <v>-</v>
      </c>
      <c r="I207" s="92" t="str">
        <f t="shared" si="30"/>
        <v>-</v>
      </c>
      <c r="J207" s="93" t="str">
        <f t="shared" si="31"/>
        <v>-</v>
      </c>
      <c r="K207" s="94" t="str">
        <f t="shared" si="32"/>
        <v>-</v>
      </c>
      <c r="L207" s="95" t="str">
        <f t="shared" si="33"/>
        <v>-</v>
      </c>
      <c r="M207" s="135" t="str">
        <f t="shared" si="35"/>
        <v>-</v>
      </c>
      <c r="N207" s="114">
        <f t="shared" si="34"/>
        <v>0</v>
      </c>
    </row>
    <row r="208" spans="1:14" x14ac:dyDescent="0.25">
      <c r="A208" s="31">
        <f>'Look Up Table - The Heart'!H208</f>
        <v>0</v>
      </c>
      <c r="B208" s="1">
        <f>SUMIFS('Operator Productivity Data'!$F:$F,'Operator Productivity Data'!$H:$H,'C - Company Company Dummy'!$A$1,'Operator Productivity Data'!$I:$I,'C - Company Company Dummy'!$A208)</f>
        <v>0</v>
      </c>
      <c r="C20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Dummy'!A208)</f>
        <v>0</v>
      </c>
      <c r="D208" s="18">
        <f>SUMIFS('Operator Hours Tasks Data (ADP)'!$I:$I,'Operator Hours Tasks Data (ADP)'!$M:$M,'E - Company Dummy'!$A208,'Operator Hours Tasks Data (ADP)'!$L:$L,'Look Up Table - The Heart'!$O$3,'Operator Hours Tasks Data (ADP)'!$K:$K,'Look Up Table - The Heart'!$K$5,'Operator Hours Tasks Data (ADP)'!$J:$J,"Overtime")</f>
        <v>0</v>
      </c>
      <c r="E208" s="18" t="str">
        <f t="shared" si="27"/>
        <v>-</v>
      </c>
      <c r="F208" s="18">
        <f>'Look Up Table - The Heart'!$X$4</f>
        <v>600</v>
      </c>
      <c r="G208" s="11" t="str">
        <f t="shared" si="28"/>
        <v>-</v>
      </c>
      <c r="H208" s="96" t="str">
        <f t="shared" si="29"/>
        <v>-</v>
      </c>
      <c r="I208" s="92" t="str">
        <f t="shared" si="30"/>
        <v>-</v>
      </c>
      <c r="J208" s="93" t="str">
        <f t="shared" si="31"/>
        <v>-</v>
      </c>
      <c r="K208" s="94" t="str">
        <f t="shared" si="32"/>
        <v>-</v>
      </c>
      <c r="L208" s="95" t="str">
        <f t="shared" si="33"/>
        <v>-</v>
      </c>
      <c r="M208" s="135" t="str">
        <f t="shared" si="35"/>
        <v>-</v>
      </c>
      <c r="N208" s="114">
        <f t="shared" si="34"/>
        <v>0</v>
      </c>
    </row>
    <row r="209" spans="1:14" x14ac:dyDescent="0.25">
      <c r="A209" s="31">
        <f>'Look Up Table - The Heart'!H209</f>
        <v>0</v>
      </c>
      <c r="B209" s="1">
        <f>SUMIFS('Operator Productivity Data'!$F:$F,'Operator Productivity Data'!$H:$H,'C - Company Company Dummy'!$A$1,'Operator Productivity Data'!$I:$I,'C - Company Company Dummy'!$A209)</f>
        <v>0</v>
      </c>
      <c r="C20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Dummy'!A209)</f>
        <v>0</v>
      </c>
      <c r="D209" s="18">
        <f>SUMIFS('Operator Hours Tasks Data (ADP)'!$I:$I,'Operator Hours Tasks Data (ADP)'!$M:$M,'E - Company Dummy'!$A209,'Operator Hours Tasks Data (ADP)'!$L:$L,'Look Up Table - The Heart'!$O$3,'Operator Hours Tasks Data (ADP)'!$K:$K,'Look Up Table - The Heart'!$K$5,'Operator Hours Tasks Data (ADP)'!$J:$J,"Overtime")</f>
        <v>0</v>
      </c>
      <c r="E209" s="18" t="str">
        <f t="shared" si="27"/>
        <v>-</v>
      </c>
      <c r="F209" s="18">
        <f>'Look Up Table - The Heart'!$X$4</f>
        <v>600</v>
      </c>
      <c r="G209" s="11" t="str">
        <f t="shared" si="28"/>
        <v>-</v>
      </c>
      <c r="H209" s="96" t="str">
        <f t="shared" si="29"/>
        <v>-</v>
      </c>
      <c r="I209" s="92" t="str">
        <f t="shared" si="30"/>
        <v>-</v>
      </c>
      <c r="J209" s="93" t="str">
        <f t="shared" si="31"/>
        <v>-</v>
      </c>
      <c r="K209" s="94" t="str">
        <f t="shared" si="32"/>
        <v>-</v>
      </c>
      <c r="L209" s="95" t="str">
        <f t="shared" si="33"/>
        <v>-</v>
      </c>
      <c r="M209" s="135" t="str">
        <f t="shared" si="35"/>
        <v>-</v>
      </c>
      <c r="N209" s="114">
        <f t="shared" si="34"/>
        <v>0</v>
      </c>
    </row>
    <row r="210" spans="1:14" x14ac:dyDescent="0.25">
      <c r="A210" s="31">
        <f>'Look Up Table - The Heart'!H210</f>
        <v>0</v>
      </c>
      <c r="B210" s="1">
        <f>SUMIFS('Operator Productivity Data'!$F:$F,'Operator Productivity Data'!$H:$H,'C - Company Company Dummy'!$A$1,'Operator Productivity Data'!$I:$I,'C - Company Company Dummy'!$A210)</f>
        <v>0</v>
      </c>
      <c r="C21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Dummy'!A210)</f>
        <v>0</v>
      </c>
      <c r="D210" s="18">
        <f>SUMIFS('Operator Hours Tasks Data (ADP)'!$I:$I,'Operator Hours Tasks Data (ADP)'!$M:$M,'E - Company Dummy'!$A210,'Operator Hours Tasks Data (ADP)'!$L:$L,'Look Up Table - The Heart'!$O$3,'Operator Hours Tasks Data (ADP)'!$K:$K,'Look Up Table - The Heart'!$K$5,'Operator Hours Tasks Data (ADP)'!$J:$J,"Overtime")</f>
        <v>0</v>
      </c>
      <c r="E210" s="18" t="str">
        <f t="shared" si="27"/>
        <v>-</v>
      </c>
      <c r="F210" s="18">
        <f>'Look Up Table - The Heart'!$X$4</f>
        <v>600</v>
      </c>
      <c r="G210" s="11" t="str">
        <f t="shared" si="28"/>
        <v>-</v>
      </c>
      <c r="H210" s="96" t="str">
        <f t="shared" si="29"/>
        <v>-</v>
      </c>
      <c r="I210" s="92" t="str">
        <f t="shared" si="30"/>
        <v>-</v>
      </c>
      <c r="J210" s="93" t="str">
        <f t="shared" si="31"/>
        <v>-</v>
      </c>
      <c r="K210" s="94" t="str">
        <f t="shared" si="32"/>
        <v>-</v>
      </c>
      <c r="L210" s="95" t="str">
        <f t="shared" si="33"/>
        <v>-</v>
      </c>
      <c r="M210" s="135" t="str">
        <f t="shared" si="35"/>
        <v>-</v>
      </c>
      <c r="N210" s="114">
        <f t="shared" si="34"/>
        <v>0</v>
      </c>
    </row>
    <row r="211" spans="1:14" x14ac:dyDescent="0.25">
      <c r="A211" s="31">
        <f>'Look Up Table - The Heart'!H211</f>
        <v>0</v>
      </c>
      <c r="B211" s="1">
        <f>SUMIFS('Operator Productivity Data'!$F:$F,'Operator Productivity Data'!$H:$H,'C - Company Company Dummy'!$A$1,'Operator Productivity Data'!$I:$I,'C - Company Company Dummy'!$A211)</f>
        <v>0</v>
      </c>
      <c r="C21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Dummy'!A211)</f>
        <v>0</v>
      </c>
      <c r="D211" s="18">
        <f>SUMIFS('Operator Hours Tasks Data (ADP)'!$I:$I,'Operator Hours Tasks Data (ADP)'!$M:$M,'E - Company Dummy'!$A211,'Operator Hours Tasks Data (ADP)'!$L:$L,'Look Up Table - The Heart'!$O$3,'Operator Hours Tasks Data (ADP)'!$K:$K,'Look Up Table - The Heart'!$K$5,'Operator Hours Tasks Data (ADP)'!$J:$J,"Overtime")</f>
        <v>0</v>
      </c>
      <c r="E211" s="18" t="str">
        <f t="shared" si="27"/>
        <v>-</v>
      </c>
      <c r="F211" s="18">
        <f>'Look Up Table - The Heart'!$X$4</f>
        <v>600</v>
      </c>
      <c r="G211" s="11" t="str">
        <f t="shared" si="28"/>
        <v>-</v>
      </c>
      <c r="H211" s="96" t="str">
        <f t="shared" si="29"/>
        <v>-</v>
      </c>
      <c r="I211" s="92" t="str">
        <f t="shared" si="30"/>
        <v>-</v>
      </c>
      <c r="J211" s="93" t="str">
        <f t="shared" si="31"/>
        <v>-</v>
      </c>
      <c r="K211" s="94" t="str">
        <f t="shared" si="32"/>
        <v>-</v>
      </c>
      <c r="L211" s="95" t="str">
        <f t="shared" si="33"/>
        <v>-</v>
      </c>
      <c r="M211" s="135" t="str">
        <f t="shared" si="35"/>
        <v>-</v>
      </c>
      <c r="N211" s="114">
        <f t="shared" si="34"/>
        <v>0</v>
      </c>
    </row>
    <row r="212" spans="1:14" x14ac:dyDescent="0.25">
      <c r="A212" s="31">
        <f>'Look Up Table - The Heart'!H212</f>
        <v>0</v>
      </c>
      <c r="B212" s="1">
        <f>SUMIFS('Operator Productivity Data'!$F:$F,'Operator Productivity Data'!$H:$H,'C - Company Company Dummy'!$A$1,'Operator Productivity Data'!$I:$I,'C - Company Company Dummy'!$A212)</f>
        <v>0</v>
      </c>
      <c r="C21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Dummy'!A212)</f>
        <v>0</v>
      </c>
      <c r="D212" s="18">
        <f>SUMIFS('Operator Hours Tasks Data (ADP)'!$I:$I,'Operator Hours Tasks Data (ADP)'!$M:$M,'E - Company Dummy'!$A212,'Operator Hours Tasks Data (ADP)'!$L:$L,'Look Up Table - The Heart'!$O$3,'Operator Hours Tasks Data (ADP)'!$K:$K,'Look Up Table - The Heart'!$K$5,'Operator Hours Tasks Data (ADP)'!$J:$J,"Overtime")</f>
        <v>0</v>
      </c>
      <c r="E212" s="18" t="str">
        <f t="shared" si="27"/>
        <v>-</v>
      </c>
      <c r="F212" s="18">
        <f>'Look Up Table - The Heart'!$X$4</f>
        <v>600</v>
      </c>
      <c r="G212" s="11" t="str">
        <f t="shared" si="28"/>
        <v>-</v>
      </c>
      <c r="H212" s="96" t="str">
        <f t="shared" si="29"/>
        <v>-</v>
      </c>
      <c r="I212" s="92" t="str">
        <f t="shared" si="30"/>
        <v>-</v>
      </c>
      <c r="J212" s="93" t="str">
        <f t="shared" si="31"/>
        <v>-</v>
      </c>
      <c r="K212" s="94" t="str">
        <f t="shared" si="32"/>
        <v>-</v>
      </c>
      <c r="L212" s="95" t="str">
        <f t="shared" si="33"/>
        <v>-</v>
      </c>
      <c r="M212" s="135" t="str">
        <f t="shared" si="35"/>
        <v>-</v>
      </c>
      <c r="N212" s="114">
        <f t="shared" si="34"/>
        <v>0</v>
      </c>
    </row>
    <row r="213" spans="1:14" x14ac:dyDescent="0.25">
      <c r="A213" s="31">
        <f>'Look Up Table - The Heart'!H213</f>
        <v>0</v>
      </c>
      <c r="B213" s="1">
        <f>SUMIFS('Operator Productivity Data'!$F:$F,'Operator Productivity Data'!$H:$H,'C - Company Company Dummy'!$A$1,'Operator Productivity Data'!$I:$I,'C - Company Company Dummy'!$A213)</f>
        <v>0</v>
      </c>
      <c r="C21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Dummy'!A213)</f>
        <v>0</v>
      </c>
      <c r="D213" s="18">
        <f>SUMIFS('Operator Hours Tasks Data (ADP)'!$I:$I,'Operator Hours Tasks Data (ADP)'!$M:$M,'E - Company Dummy'!$A213,'Operator Hours Tasks Data (ADP)'!$L:$L,'Look Up Table - The Heart'!$O$3,'Operator Hours Tasks Data (ADP)'!$K:$K,'Look Up Table - The Heart'!$K$5,'Operator Hours Tasks Data (ADP)'!$J:$J,"Overtime")</f>
        <v>0</v>
      </c>
      <c r="E213" s="18" t="str">
        <f t="shared" si="27"/>
        <v>-</v>
      </c>
      <c r="F213" s="18">
        <f>'Look Up Table - The Heart'!$X$4</f>
        <v>600</v>
      </c>
      <c r="G213" s="11" t="str">
        <f t="shared" si="28"/>
        <v>-</v>
      </c>
      <c r="H213" s="96" t="str">
        <f t="shared" si="29"/>
        <v>-</v>
      </c>
      <c r="I213" s="92" t="str">
        <f t="shared" si="30"/>
        <v>-</v>
      </c>
      <c r="J213" s="93" t="str">
        <f t="shared" si="31"/>
        <v>-</v>
      </c>
      <c r="K213" s="94" t="str">
        <f t="shared" si="32"/>
        <v>-</v>
      </c>
      <c r="L213" s="95" t="str">
        <f t="shared" si="33"/>
        <v>-</v>
      </c>
      <c r="M213" s="135" t="str">
        <f t="shared" si="35"/>
        <v>-</v>
      </c>
      <c r="N213" s="114">
        <f t="shared" si="34"/>
        <v>0</v>
      </c>
    </row>
    <row r="214" spans="1:14" x14ac:dyDescent="0.25">
      <c r="A214" s="31">
        <f>'Look Up Table - The Heart'!H214</f>
        <v>0</v>
      </c>
      <c r="B214" s="1">
        <f>SUMIFS('Operator Productivity Data'!$F:$F,'Operator Productivity Data'!$H:$H,'C - Company Company Dummy'!$A$1,'Operator Productivity Data'!$I:$I,'C - Company Company Dummy'!$A214)</f>
        <v>0</v>
      </c>
      <c r="C21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Dummy'!A214)</f>
        <v>0</v>
      </c>
      <c r="D214" s="18">
        <f>SUMIFS('Operator Hours Tasks Data (ADP)'!$I:$I,'Operator Hours Tasks Data (ADP)'!$M:$M,'E - Company Dummy'!$A214,'Operator Hours Tasks Data (ADP)'!$L:$L,'Look Up Table - The Heart'!$O$3,'Operator Hours Tasks Data (ADP)'!$K:$K,'Look Up Table - The Heart'!$K$5,'Operator Hours Tasks Data (ADP)'!$J:$J,"Overtime")</f>
        <v>0</v>
      </c>
      <c r="E214" s="18" t="str">
        <f t="shared" si="27"/>
        <v>-</v>
      </c>
      <c r="F214" s="18">
        <f>'Look Up Table - The Heart'!$X$4</f>
        <v>600</v>
      </c>
      <c r="G214" s="11" t="str">
        <f t="shared" si="28"/>
        <v>-</v>
      </c>
      <c r="H214" s="96" t="str">
        <f t="shared" si="29"/>
        <v>-</v>
      </c>
      <c r="I214" s="92" t="str">
        <f t="shared" si="30"/>
        <v>-</v>
      </c>
      <c r="J214" s="93" t="str">
        <f t="shared" si="31"/>
        <v>-</v>
      </c>
      <c r="K214" s="94" t="str">
        <f t="shared" si="32"/>
        <v>-</v>
      </c>
      <c r="L214" s="95" t="str">
        <f t="shared" si="33"/>
        <v>-</v>
      </c>
      <c r="M214" s="135" t="str">
        <f t="shared" si="35"/>
        <v>-</v>
      </c>
      <c r="N214" s="114">
        <f t="shared" si="34"/>
        <v>0</v>
      </c>
    </row>
    <row r="215" spans="1:14" x14ac:dyDescent="0.25">
      <c r="A215" s="31">
        <f>'Look Up Table - The Heart'!H215</f>
        <v>0</v>
      </c>
      <c r="B215" s="1">
        <f>SUMIFS('Operator Productivity Data'!$F:$F,'Operator Productivity Data'!$H:$H,'C - Company Company Dummy'!$A$1,'Operator Productivity Data'!$I:$I,'C - Company Company Dummy'!$A215)</f>
        <v>0</v>
      </c>
      <c r="C21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Dummy'!A215)</f>
        <v>0</v>
      </c>
      <c r="D215" s="18">
        <f>SUMIFS('Operator Hours Tasks Data (ADP)'!$I:$I,'Operator Hours Tasks Data (ADP)'!$M:$M,'E - Company Dummy'!$A215,'Operator Hours Tasks Data (ADP)'!$L:$L,'Look Up Table - The Heart'!$O$3,'Operator Hours Tasks Data (ADP)'!$K:$K,'Look Up Table - The Heart'!$K$5,'Operator Hours Tasks Data (ADP)'!$J:$J,"Overtime")</f>
        <v>0</v>
      </c>
      <c r="E215" s="18" t="str">
        <f t="shared" si="27"/>
        <v>-</v>
      </c>
      <c r="F215" s="18">
        <f>'Look Up Table - The Heart'!$X$4</f>
        <v>600</v>
      </c>
      <c r="G215" s="11" t="str">
        <f t="shared" si="28"/>
        <v>-</v>
      </c>
      <c r="H215" s="96" t="str">
        <f t="shared" si="29"/>
        <v>-</v>
      </c>
      <c r="I215" s="92" t="str">
        <f t="shared" si="30"/>
        <v>-</v>
      </c>
      <c r="J215" s="93" t="str">
        <f t="shared" si="31"/>
        <v>-</v>
      </c>
      <c r="K215" s="94" t="str">
        <f t="shared" si="32"/>
        <v>-</v>
      </c>
      <c r="L215" s="95" t="str">
        <f t="shared" si="33"/>
        <v>-</v>
      </c>
      <c r="M215" s="135" t="str">
        <f t="shared" si="35"/>
        <v>-</v>
      </c>
      <c r="N215" s="114">
        <f t="shared" si="34"/>
        <v>0</v>
      </c>
    </row>
    <row r="216" spans="1:14" x14ac:dyDescent="0.25">
      <c r="A216" s="31">
        <f>'Look Up Table - The Heart'!H216</f>
        <v>0</v>
      </c>
      <c r="B216" s="1">
        <f>SUMIFS('Operator Productivity Data'!$F:$F,'Operator Productivity Data'!$H:$H,'C - Company Company Dummy'!$A$1,'Operator Productivity Data'!$I:$I,'C - Company Company Dummy'!$A216)</f>
        <v>0</v>
      </c>
      <c r="C21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Dummy'!A216)</f>
        <v>0</v>
      </c>
      <c r="D216" s="18">
        <f>SUMIFS('Operator Hours Tasks Data (ADP)'!$I:$I,'Operator Hours Tasks Data (ADP)'!$M:$M,'E - Company Dummy'!$A216,'Operator Hours Tasks Data (ADP)'!$L:$L,'Look Up Table - The Heart'!$O$3,'Operator Hours Tasks Data (ADP)'!$K:$K,'Look Up Table - The Heart'!$K$5,'Operator Hours Tasks Data (ADP)'!$J:$J,"Overtime")</f>
        <v>0</v>
      </c>
      <c r="E216" s="18" t="str">
        <f t="shared" si="27"/>
        <v>-</v>
      </c>
      <c r="F216" s="18">
        <f>'Look Up Table - The Heart'!$X$4</f>
        <v>600</v>
      </c>
      <c r="G216" s="11" t="str">
        <f t="shared" si="28"/>
        <v>-</v>
      </c>
      <c r="H216" s="96" t="str">
        <f t="shared" si="29"/>
        <v>-</v>
      </c>
      <c r="I216" s="92" t="str">
        <f t="shared" si="30"/>
        <v>-</v>
      </c>
      <c r="J216" s="93" t="str">
        <f t="shared" si="31"/>
        <v>-</v>
      </c>
      <c r="K216" s="94" t="str">
        <f t="shared" si="32"/>
        <v>-</v>
      </c>
      <c r="L216" s="95" t="str">
        <f t="shared" si="33"/>
        <v>-</v>
      </c>
      <c r="M216" s="135" t="str">
        <f t="shared" si="35"/>
        <v>-</v>
      </c>
      <c r="N216" s="114">
        <f t="shared" si="34"/>
        <v>0</v>
      </c>
    </row>
    <row r="217" spans="1:14" x14ac:dyDescent="0.25">
      <c r="A217" s="31">
        <f>'Look Up Table - The Heart'!H217</f>
        <v>0</v>
      </c>
      <c r="B217" s="1">
        <f>SUMIFS('Operator Productivity Data'!$F:$F,'Operator Productivity Data'!$H:$H,'C - Company Company Dummy'!$A$1,'Operator Productivity Data'!$I:$I,'C - Company Company Dummy'!$A217)</f>
        <v>0</v>
      </c>
      <c r="C21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Dummy'!A217)</f>
        <v>0</v>
      </c>
      <c r="D217" s="18">
        <f>SUMIFS('Operator Hours Tasks Data (ADP)'!$I:$I,'Operator Hours Tasks Data (ADP)'!$M:$M,'E - Company Dummy'!$A217,'Operator Hours Tasks Data (ADP)'!$L:$L,'Look Up Table - The Heart'!$O$3,'Operator Hours Tasks Data (ADP)'!$K:$K,'Look Up Table - The Heart'!$K$5,'Operator Hours Tasks Data (ADP)'!$J:$J,"Overtime")</f>
        <v>0</v>
      </c>
      <c r="E217" s="18" t="str">
        <f t="shared" si="27"/>
        <v>-</v>
      </c>
      <c r="F217" s="18">
        <f>'Look Up Table - The Heart'!$X$4</f>
        <v>600</v>
      </c>
      <c r="G217" s="11" t="str">
        <f t="shared" si="28"/>
        <v>-</v>
      </c>
      <c r="H217" s="96" t="str">
        <f t="shared" si="29"/>
        <v>-</v>
      </c>
      <c r="I217" s="92" t="str">
        <f t="shared" si="30"/>
        <v>-</v>
      </c>
      <c r="J217" s="93" t="str">
        <f t="shared" si="31"/>
        <v>-</v>
      </c>
      <c r="K217" s="94" t="str">
        <f t="shared" si="32"/>
        <v>-</v>
      </c>
      <c r="L217" s="95" t="str">
        <f t="shared" si="33"/>
        <v>-</v>
      </c>
      <c r="M217" s="135" t="str">
        <f t="shared" si="35"/>
        <v>-</v>
      </c>
      <c r="N217" s="114">
        <f t="shared" si="34"/>
        <v>0</v>
      </c>
    </row>
    <row r="218" spans="1:14" x14ac:dyDescent="0.25">
      <c r="A218" s="31">
        <f>'Look Up Table - The Heart'!H218</f>
        <v>0</v>
      </c>
      <c r="B218" s="1">
        <f>SUMIFS('Operator Productivity Data'!$F:$F,'Operator Productivity Data'!$H:$H,'C - Company Company Dummy'!$A$1,'Operator Productivity Data'!$I:$I,'C - Company Company Dummy'!$A218)</f>
        <v>0</v>
      </c>
      <c r="C21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Dummy'!A218)</f>
        <v>0</v>
      </c>
      <c r="D218" s="18">
        <f>SUMIFS('Operator Hours Tasks Data (ADP)'!$I:$I,'Operator Hours Tasks Data (ADP)'!$M:$M,'E - Company Dummy'!$A218,'Operator Hours Tasks Data (ADP)'!$L:$L,'Look Up Table - The Heart'!$O$3,'Operator Hours Tasks Data (ADP)'!$K:$K,'Look Up Table - The Heart'!$K$5,'Operator Hours Tasks Data (ADP)'!$J:$J,"Overtime")</f>
        <v>0</v>
      </c>
      <c r="E218" s="18" t="str">
        <f t="shared" si="27"/>
        <v>-</v>
      </c>
      <c r="F218" s="18">
        <f>'Look Up Table - The Heart'!$X$4</f>
        <v>600</v>
      </c>
      <c r="G218" s="11" t="str">
        <f t="shared" si="28"/>
        <v>-</v>
      </c>
      <c r="H218" s="96" t="str">
        <f t="shared" si="29"/>
        <v>-</v>
      </c>
      <c r="I218" s="92" t="str">
        <f t="shared" si="30"/>
        <v>-</v>
      </c>
      <c r="J218" s="93" t="str">
        <f t="shared" si="31"/>
        <v>-</v>
      </c>
      <c r="K218" s="94" t="str">
        <f t="shared" si="32"/>
        <v>-</v>
      </c>
      <c r="L218" s="95" t="str">
        <f t="shared" si="33"/>
        <v>-</v>
      </c>
      <c r="M218" s="135" t="str">
        <f t="shared" si="35"/>
        <v>-</v>
      </c>
      <c r="N218" s="114">
        <f t="shared" si="34"/>
        <v>0</v>
      </c>
    </row>
    <row r="219" spans="1:14" x14ac:dyDescent="0.25">
      <c r="A219" s="31">
        <f>'Look Up Table - The Heart'!H219</f>
        <v>0</v>
      </c>
      <c r="B219" s="1">
        <f>SUMIFS('Operator Productivity Data'!$F:$F,'Operator Productivity Data'!$H:$H,'C - Company Company Dummy'!$A$1,'Operator Productivity Data'!$I:$I,'C - Company Company Dummy'!$A219)</f>
        <v>0</v>
      </c>
      <c r="C21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Dummy'!A219)</f>
        <v>0</v>
      </c>
      <c r="D219" s="18">
        <f>SUMIFS('Operator Hours Tasks Data (ADP)'!$I:$I,'Operator Hours Tasks Data (ADP)'!$M:$M,'E - Company Dummy'!$A219,'Operator Hours Tasks Data (ADP)'!$L:$L,'Look Up Table - The Heart'!$O$3,'Operator Hours Tasks Data (ADP)'!$K:$K,'Look Up Table - The Heart'!$K$5,'Operator Hours Tasks Data (ADP)'!$J:$J,"Overtime")</f>
        <v>0</v>
      </c>
      <c r="E219" s="18" t="str">
        <f t="shared" si="27"/>
        <v>-</v>
      </c>
      <c r="F219" s="18">
        <f>'Look Up Table - The Heart'!$X$4</f>
        <v>600</v>
      </c>
      <c r="G219" s="11" t="str">
        <f t="shared" si="28"/>
        <v>-</v>
      </c>
      <c r="H219" s="96" t="str">
        <f t="shared" si="29"/>
        <v>-</v>
      </c>
      <c r="I219" s="92" t="str">
        <f t="shared" si="30"/>
        <v>-</v>
      </c>
      <c r="J219" s="93" t="str">
        <f t="shared" si="31"/>
        <v>-</v>
      </c>
      <c r="K219" s="94" t="str">
        <f t="shared" si="32"/>
        <v>-</v>
      </c>
      <c r="L219" s="95" t="str">
        <f t="shared" si="33"/>
        <v>-</v>
      </c>
      <c r="M219" s="135" t="str">
        <f t="shared" si="35"/>
        <v>-</v>
      </c>
      <c r="N219" s="114">
        <f t="shared" si="34"/>
        <v>0</v>
      </c>
    </row>
    <row r="220" spans="1:14" x14ac:dyDescent="0.25">
      <c r="A220" s="31">
        <f>'Look Up Table - The Heart'!H220</f>
        <v>0</v>
      </c>
      <c r="B220" s="1">
        <f>SUMIFS('Operator Productivity Data'!$F:$F,'Operator Productivity Data'!$H:$H,'C - Company Company Dummy'!$A$1,'Operator Productivity Data'!$I:$I,'C - Company Company Dummy'!$A220)</f>
        <v>0</v>
      </c>
      <c r="C22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Dummy'!A220)</f>
        <v>0</v>
      </c>
      <c r="D220" s="18">
        <f>SUMIFS('Operator Hours Tasks Data (ADP)'!$I:$I,'Operator Hours Tasks Data (ADP)'!$M:$M,'E - Company Dummy'!$A220,'Operator Hours Tasks Data (ADP)'!$L:$L,'Look Up Table - The Heart'!$O$3,'Operator Hours Tasks Data (ADP)'!$K:$K,'Look Up Table - The Heart'!$K$5,'Operator Hours Tasks Data (ADP)'!$J:$J,"Overtime")</f>
        <v>0</v>
      </c>
      <c r="E220" s="18" t="str">
        <f t="shared" si="27"/>
        <v>-</v>
      </c>
      <c r="F220" s="18">
        <f>'Look Up Table - The Heart'!$X$4</f>
        <v>600</v>
      </c>
      <c r="G220" s="11" t="str">
        <f t="shared" si="28"/>
        <v>-</v>
      </c>
      <c r="H220" s="96" t="str">
        <f t="shared" si="29"/>
        <v>-</v>
      </c>
      <c r="I220" s="92" t="str">
        <f t="shared" si="30"/>
        <v>-</v>
      </c>
      <c r="J220" s="93" t="str">
        <f t="shared" si="31"/>
        <v>-</v>
      </c>
      <c r="K220" s="94" t="str">
        <f t="shared" si="32"/>
        <v>-</v>
      </c>
      <c r="L220" s="95" t="str">
        <f t="shared" si="33"/>
        <v>-</v>
      </c>
      <c r="M220" s="135" t="str">
        <f t="shared" si="35"/>
        <v>-</v>
      </c>
      <c r="N220" s="114">
        <f t="shared" si="34"/>
        <v>0</v>
      </c>
    </row>
    <row r="221" spans="1:14" x14ac:dyDescent="0.25">
      <c r="A221" s="31">
        <f>'Look Up Table - The Heart'!H221</f>
        <v>0</v>
      </c>
      <c r="B221" s="1">
        <f>SUMIFS('Operator Productivity Data'!$F:$F,'Operator Productivity Data'!$H:$H,'C - Company Company Dummy'!$A$1,'Operator Productivity Data'!$I:$I,'C - Company Company Dummy'!$A221)</f>
        <v>0</v>
      </c>
      <c r="C22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Dummy'!A221)</f>
        <v>0</v>
      </c>
      <c r="D221" s="18">
        <f>SUMIFS('Operator Hours Tasks Data (ADP)'!$I:$I,'Operator Hours Tasks Data (ADP)'!$M:$M,'E - Company Dummy'!$A221,'Operator Hours Tasks Data (ADP)'!$L:$L,'Look Up Table - The Heart'!$O$3,'Operator Hours Tasks Data (ADP)'!$K:$K,'Look Up Table - The Heart'!$K$5,'Operator Hours Tasks Data (ADP)'!$J:$J,"Overtime")</f>
        <v>0</v>
      </c>
      <c r="E221" s="18" t="str">
        <f t="shared" si="27"/>
        <v>-</v>
      </c>
      <c r="F221" s="18">
        <f>'Look Up Table - The Heart'!$X$4</f>
        <v>600</v>
      </c>
      <c r="G221" s="11" t="str">
        <f t="shared" si="28"/>
        <v>-</v>
      </c>
      <c r="H221" s="96" t="str">
        <f t="shared" si="29"/>
        <v>-</v>
      </c>
      <c r="I221" s="92" t="str">
        <f t="shared" si="30"/>
        <v>-</v>
      </c>
      <c r="J221" s="93" t="str">
        <f t="shared" si="31"/>
        <v>-</v>
      </c>
      <c r="K221" s="94" t="str">
        <f t="shared" si="32"/>
        <v>-</v>
      </c>
      <c r="L221" s="95" t="str">
        <f t="shared" si="33"/>
        <v>-</v>
      </c>
      <c r="M221" s="135" t="str">
        <f t="shared" si="35"/>
        <v>-</v>
      </c>
      <c r="N221" s="114">
        <f t="shared" si="34"/>
        <v>0</v>
      </c>
    </row>
    <row r="222" spans="1:14" x14ac:dyDescent="0.25">
      <c r="A222" s="31">
        <f>'Look Up Table - The Heart'!H222</f>
        <v>0</v>
      </c>
      <c r="B222" s="1">
        <f>SUMIFS('Operator Productivity Data'!$F:$F,'Operator Productivity Data'!$H:$H,'C - Company Company Dummy'!$A$1,'Operator Productivity Data'!$I:$I,'C - Company Company Dummy'!$A222)</f>
        <v>0</v>
      </c>
      <c r="C22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Dummy'!A222)</f>
        <v>0</v>
      </c>
      <c r="D222" s="18">
        <f>SUMIFS('Operator Hours Tasks Data (ADP)'!$I:$I,'Operator Hours Tasks Data (ADP)'!$M:$M,'E - Company Dummy'!$A222,'Operator Hours Tasks Data (ADP)'!$L:$L,'Look Up Table - The Heart'!$O$3,'Operator Hours Tasks Data (ADP)'!$K:$K,'Look Up Table - The Heart'!$K$5,'Operator Hours Tasks Data (ADP)'!$J:$J,"Overtime")</f>
        <v>0</v>
      </c>
      <c r="E222" s="18" t="str">
        <f t="shared" si="27"/>
        <v>-</v>
      </c>
      <c r="F222" s="18">
        <f>'Look Up Table - The Heart'!$X$4</f>
        <v>600</v>
      </c>
      <c r="G222" s="11" t="str">
        <f t="shared" si="28"/>
        <v>-</v>
      </c>
      <c r="H222" s="96" t="str">
        <f t="shared" si="29"/>
        <v>-</v>
      </c>
      <c r="I222" s="92" t="str">
        <f t="shared" si="30"/>
        <v>-</v>
      </c>
      <c r="J222" s="93" t="str">
        <f t="shared" si="31"/>
        <v>-</v>
      </c>
      <c r="K222" s="94" t="str">
        <f t="shared" si="32"/>
        <v>-</v>
      </c>
      <c r="L222" s="95" t="str">
        <f t="shared" si="33"/>
        <v>-</v>
      </c>
      <c r="M222" s="135" t="str">
        <f t="shared" si="35"/>
        <v>-</v>
      </c>
      <c r="N222" s="114">
        <f t="shared" si="34"/>
        <v>0</v>
      </c>
    </row>
    <row r="223" spans="1:14" x14ac:dyDescent="0.25">
      <c r="A223" s="31">
        <f>'Look Up Table - The Heart'!H223</f>
        <v>0</v>
      </c>
      <c r="B223" s="1">
        <f>SUMIFS('Operator Productivity Data'!$F:$F,'Operator Productivity Data'!$H:$H,'C - Company Company Dummy'!$A$1,'Operator Productivity Data'!$I:$I,'C - Company Company Dummy'!$A223)</f>
        <v>0</v>
      </c>
      <c r="C22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Dummy'!A223)</f>
        <v>0</v>
      </c>
      <c r="D223" s="18">
        <f>SUMIFS('Operator Hours Tasks Data (ADP)'!$I:$I,'Operator Hours Tasks Data (ADP)'!$M:$M,'E - Company Dummy'!$A223,'Operator Hours Tasks Data (ADP)'!$L:$L,'Look Up Table - The Heart'!$O$3,'Operator Hours Tasks Data (ADP)'!$K:$K,'Look Up Table - The Heart'!$K$5,'Operator Hours Tasks Data (ADP)'!$J:$J,"Overtime")</f>
        <v>0</v>
      </c>
      <c r="E223" s="18" t="str">
        <f t="shared" si="27"/>
        <v>-</v>
      </c>
      <c r="F223" s="18">
        <f>'Look Up Table - The Heart'!$X$4</f>
        <v>600</v>
      </c>
      <c r="G223" s="11" t="str">
        <f t="shared" si="28"/>
        <v>-</v>
      </c>
      <c r="H223" s="96" t="str">
        <f t="shared" si="29"/>
        <v>-</v>
      </c>
      <c r="I223" s="92" t="str">
        <f t="shared" si="30"/>
        <v>-</v>
      </c>
      <c r="J223" s="93" t="str">
        <f t="shared" si="31"/>
        <v>-</v>
      </c>
      <c r="K223" s="94" t="str">
        <f t="shared" si="32"/>
        <v>-</v>
      </c>
      <c r="L223" s="95" t="str">
        <f t="shared" si="33"/>
        <v>-</v>
      </c>
      <c r="M223" s="135" t="str">
        <f t="shared" si="35"/>
        <v>-</v>
      </c>
      <c r="N223" s="114">
        <f t="shared" si="34"/>
        <v>0</v>
      </c>
    </row>
    <row r="224" spans="1:14" x14ac:dyDescent="0.25">
      <c r="A224" s="31">
        <f>'Look Up Table - The Heart'!H224</f>
        <v>0</v>
      </c>
      <c r="B224" s="1">
        <f>SUMIFS('Operator Productivity Data'!$F:$F,'Operator Productivity Data'!$H:$H,'C - Company Company Dummy'!$A$1,'Operator Productivity Data'!$I:$I,'C - Company Company Dummy'!$A224)</f>
        <v>0</v>
      </c>
      <c r="C22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Dummy'!A224)</f>
        <v>0</v>
      </c>
      <c r="D224" s="18">
        <f>SUMIFS('Operator Hours Tasks Data (ADP)'!$I:$I,'Operator Hours Tasks Data (ADP)'!$M:$M,'E - Company Dummy'!$A224,'Operator Hours Tasks Data (ADP)'!$L:$L,'Look Up Table - The Heart'!$O$3,'Operator Hours Tasks Data (ADP)'!$K:$K,'Look Up Table - The Heart'!$K$5,'Operator Hours Tasks Data (ADP)'!$J:$J,"Overtime")</f>
        <v>0</v>
      </c>
      <c r="E224" s="18" t="str">
        <f t="shared" si="27"/>
        <v>-</v>
      </c>
      <c r="F224" s="18">
        <f>'Look Up Table - The Heart'!$X$4</f>
        <v>600</v>
      </c>
      <c r="G224" s="11" t="str">
        <f t="shared" si="28"/>
        <v>-</v>
      </c>
      <c r="H224" s="96" t="str">
        <f t="shared" si="29"/>
        <v>-</v>
      </c>
      <c r="I224" s="92" t="str">
        <f t="shared" si="30"/>
        <v>-</v>
      </c>
      <c r="J224" s="93" t="str">
        <f t="shared" si="31"/>
        <v>-</v>
      </c>
      <c r="K224" s="94" t="str">
        <f t="shared" si="32"/>
        <v>-</v>
      </c>
      <c r="L224" s="95" t="str">
        <f t="shared" si="33"/>
        <v>-</v>
      </c>
      <c r="M224" s="135" t="str">
        <f t="shared" si="35"/>
        <v>-</v>
      </c>
      <c r="N224" s="114">
        <f t="shared" si="34"/>
        <v>0</v>
      </c>
    </row>
    <row r="225" spans="1:14" x14ac:dyDescent="0.25">
      <c r="A225" s="31">
        <f>'Look Up Table - The Heart'!H225</f>
        <v>0</v>
      </c>
      <c r="B225" s="1">
        <f>SUMIFS('Operator Productivity Data'!$F:$F,'Operator Productivity Data'!$H:$H,'C - Company Company Dummy'!$A$1,'Operator Productivity Data'!$I:$I,'C - Company Company Dummy'!$A225)</f>
        <v>0</v>
      </c>
      <c r="C22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Dummy'!A225)</f>
        <v>0</v>
      </c>
      <c r="D225" s="18">
        <f>SUMIFS('Operator Hours Tasks Data (ADP)'!$I:$I,'Operator Hours Tasks Data (ADP)'!$M:$M,'E - Company Dummy'!$A225,'Operator Hours Tasks Data (ADP)'!$L:$L,'Look Up Table - The Heart'!$O$3,'Operator Hours Tasks Data (ADP)'!$K:$K,'Look Up Table - The Heart'!$K$5,'Operator Hours Tasks Data (ADP)'!$J:$J,"Overtime")</f>
        <v>0</v>
      </c>
      <c r="E225" s="18" t="str">
        <f t="shared" si="27"/>
        <v>-</v>
      </c>
      <c r="F225" s="18">
        <f>'Look Up Table - The Heart'!$X$4</f>
        <v>600</v>
      </c>
      <c r="G225" s="11" t="str">
        <f t="shared" si="28"/>
        <v>-</v>
      </c>
      <c r="H225" s="96" t="str">
        <f t="shared" si="29"/>
        <v>-</v>
      </c>
      <c r="I225" s="92" t="str">
        <f t="shared" si="30"/>
        <v>-</v>
      </c>
      <c r="J225" s="93" t="str">
        <f t="shared" si="31"/>
        <v>-</v>
      </c>
      <c r="K225" s="94" t="str">
        <f t="shared" si="32"/>
        <v>-</v>
      </c>
      <c r="L225" s="95" t="str">
        <f t="shared" si="33"/>
        <v>-</v>
      </c>
      <c r="M225" s="135" t="str">
        <f t="shared" si="35"/>
        <v>-</v>
      </c>
      <c r="N225" s="114">
        <f t="shared" si="34"/>
        <v>0</v>
      </c>
    </row>
    <row r="226" spans="1:14" x14ac:dyDescent="0.25">
      <c r="A226" s="31">
        <f>'Look Up Table - The Heart'!H226</f>
        <v>0</v>
      </c>
      <c r="B226" s="1">
        <f>SUMIFS('Operator Productivity Data'!$F:$F,'Operator Productivity Data'!$H:$H,'C - Company Company Dummy'!$A$1,'Operator Productivity Data'!$I:$I,'C - Company Company Dummy'!$A226)</f>
        <v>0</v>
      </c>
      <c r="C22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Dummy'!A226)</f>
        <v>0</v>
      </c>
      <c r="D226" s="18">
        <f>SUMIFS('Operator Hours Tasks Data (ADP)'!$I:$I,'Operator Hours Tasks Data (ADP)'!$M:$M,'E - Company Dummy'!$A226,'Operator Hours Tasks Data (ADP)'!$L:$L,'Look Up Table - The Heart'!$O$3,'Operator Hours Tasks Data (ADP)'!$K:$K,'Look Up Table - The Heart'!$K$5,'Operator Hours Tasks Data (ADP)'!$J:$J,"Overtime")</f>
        <v>0</v>
      </c>
      <c r="E226" s="18" t="str">
        <f t="shared" si="27"/>
        <v>-</v>
      </c>
      <c r="F226" s="18">
        <f>'Look Up Table - The Heart'!$X$4</f>
        <v>600</v>
      </c>
      <c r="G226" s="11" t="str">
        <f t="shared" si="28"/>
        <v>-</v>
      </c>
      <c r="H226" s="96" t="str">
        <f t="shared" si="29"/>
        <v>-</v>
      </c>
      <c r="I226" s="92" t="str">
        <f t="shared" si="30"/>
        <v>-</v>
      </c>
      <c r="J226" s="93" t="str">
        <f t="shared" si="31"/>
        <v>-</v>
      </c>
      <c r="K226" s="94" t="str">
        <f t="shared" si="32"/>
        <v>-</v>
      </c>
      <c r="L226" s="95" t="str">
        <f t="shared" si="33"/>
        <v>-</v>
      </c>
      <c r="M226" s="135" t="str">
        <f t="shared" si="35"/>
        <v>-</v>
      </c>
      <c r="N226" s="114">
        <f t="shared" si="34"/>
        <v>0</v>
      </c>
    </row>
    <row r="227" spans="1:14" x14ac:dyDescent="0.25">
      <c r="A227" s="31">
        <f>'Look Up Table - The Heart'!H227</f>
        <v>0</v>
      </c>
      <c r="B227" s="1">
        <f>SUMIFS('Operator Productivity Data'!$F:$F,'Operator Productivity Data'!$H:$H,'C - Company Company Dummy'!$A$1,'Operator Productivity Data'!$I:$I,'C - Company Company Dummy'!$A227)</f>
        <v>0</v>
      </c>
      <c r="C22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Dummy'!A227)</f>
        <v>0</v>
      </c>
      <c r="D227" s="18">
        <f>SUMIFS('Operator Hours Tasks Data (ADP)'!$I:$I,'Operator Hours Tasks Data (ADP)'!$M:$M,'E - Company Dummy'!$A227,'Operator Hours Tasks Data (ADP)'!$L:$L,'Look Up Table - The Heart'!$O$3,'Operator Hours Tasks Data (ADP)'!$K:$K,'Look Up Table - The Heart'!$K$5,'Operator Hours Tasks Data (ADP)'!$J:$J,"Overtime")</f>
        <v>0</v>
      </c>
      <c r="E227" s="18" t="str">
        <f t="shared" si="27"/>
        <v>-</v>
      </c>
      <c r="F227" s="18">
        <f>'Look Up Table - The Heart'!$X$4</f>
        <v>600</v>
      </c>
      <c r="G227" s="11" t="str">
        <f t="shared" si="28"/>
        <v>-</v>
      </c>
      <c r="H227" s="96" t="str">
        <f t="shared" si="29"/>
        <v>-</v>
      </c>
      <c r="I227" s="92" t="str">
        <f t="shared" si="30"/>
        <v>-</v>
      </c>
      <c r="J227" s="93" t="str">
        <f t="shared" si="31"/>
        <v>-</v>
      </c>
      <c r="K227" s="94" t="str">
        <f t="shared" si="32"/>
        <v>-</v>
      </c>
      <c r="L227" s="95" t="str">
        <f t="shared" si="33"/>
        <v>-</v>
      </c>
      <c r="M227" s="135" t="str">
        <f t="shared" si="35"/>
        <v>-</v>
      </c>
      <c r="N227" s="114">
        <f t="shared" si="34"/>
        <v>0</v>
      </c>
    </row>
    <row r="228" spans="1:14" x14ac:dyDescent="0.25">
      <c r="A228" s="31">
        <f>'Look Up Table - The Heart'!H228</f>
        <v>0</v>
      </c>
      <c r="B228" s="1">
        <f>SUMIFS('Operator Productivity Data'!$F:$F,'Operator Productivity Data'!$H:$H,'C - Company Company Dummy'!$A$1,'Operator Productivity Data'!$I:$I,'C - Company Company Dummy'!$A228)</f>
        <v>0</v>
      </c>
      <c r="C22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Dummy'!A228)</f>
        <v>0</v>
      </c>
      <c r="D228" s="18">
        <f>SUMIFS('Operator Hours Tasks Data (ADP)'!$I:$I,'Operator Hours Tasks Data (ADP)'!$M:$M,'E - Company Dummy'!$A228,'Operator Hours Tasks Data (ADP)'!$L:$L,'Look Up Table - The Heart'!$O$3,'Operator Hours Tasks Data (ADP)'!$K:$K,'Look Up Table - The Heart'!$K$5,'Operator Hours Tasks Data (ADP)'!$J:$J,"Overtime")</f>
        <v>0</v>
      </c>
      <c r="E228" s="18" t="str">
        <f t="shared" si="27"/>
        <v>-</v>
      </c>
      <c r="F228" s="18">
        <f>'Look Up Table - The Heart'!$X$4</f>
        <v>600</v>
      </c>
      <c r="G228" s="11" t="str">
        <f t="shared" si="28"/>
        <v>-</v>
      </c>
      <c r="H228" s="96" t="str">
        <f t="shared" si="29"/>
        <v>-</v>
      </c>
      <c r="I228" s="92" t="str">
        <f t="shared" si="30"/>
        <v>-</v>
      </c>
      <c r="J228" s="93" t="str">
        <f t="shared" si="31"/>
        <v>-</v>
      </c>
      <c r="K228" s="94" t="str">
        <f t="shared" si="32"/>
        <v>-</v>
      </c>
      <c r="L228" s="95" t="str">
        <f t="shared" si="33"/>
        <v>-</v>
      </c>
      <c r="M228" s="135" t="str">
        <f t="shared" si="35"/>
        <v>-</v>
      </c>
      <c r="N228" s="114">
        <f t="shared" si="34"/>
        <v>0</v>
      </c>
    </row>
    <row r="229" spans="1:14" x14ac:dyDescent="0.25">
      <c r="A229" s="31">
        <f>'Look Up Table - The Heart'!H229</f>
        <v>0</v>
      </c>
      <c r="B229" s="1">
        <f>SUMIFS('Operator Productivity Data'!$F:$F,'Operator Productivity Data'!$H:$H,'C - Company Company Dummy'!$A$1,'Operator Productivity Data'!$I:$I,'C - Company Company Dummy'!$A229)</f>
        <v>0</v>
      </c>
      <c r="C22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Dummy'!A229)</f>
        <v>0</v>
      </c>
      <c r="D229" s="18">
        <f>SUMIFS('Operator Hours Tasks Data (ADP)'!$I:$I,'Operator Hours Tasks Data (ADP)'!$M:$M,'E - Company Dummy'!$A229,'Operator Hours Tasks Data (ADP)'!$L:$L,'Look Up Table - The Heart'!$O$3,'Operator Hours Tasks Data (ADP)'!$K:$K,'Look Up Table - The Heart'!$K$5,'Operator Hours Tasks Data (ADP)'!$J:$J,"Overtime")</f>
        <v>0</v>
      </c>
      <c r="E229" s="18" t="str">
        <f t="shared" si="27"/>
        <v>-</v>
      </c>
      <c r="F229" s="18">
        <f>'Look Up Table - The Heart'!$X$4</f>
        <v>600</v>
      </c>
      <c r="G229" s="11" t="str">
        <f t="shared" si="28"/>
        <v>-</v>
      </c>
      <c r="H229" s="96" t="str">
        <f t="shared" si="29"/>
        <v>-</v>
      </c>
      <c r="I229" s="92" t="str">
        <f t="shared" si="30"/>
        <v>-</v>
      </c>
      <c r="J229" s="93" t="str">
        <f t="shared" si="31"/>
        <v>-</v>
      </c>
      <c r="K229" s="94" t="str">
        <f t="shared" si="32"/>
        <v>-</v>
      </c>
      <c r="L229" s="95" t="str">
        <f t="shared" si="33"/>
        <v>-</v>
      </c>
      <c r="M229" s="135" t="str">
        <f t="shared" si="35"/>
        <v>-</v>
      </c>
      <c r="N229" s="114">
        <f t="shared" si="34"/>
        <v>0</v>
      </c>
    </row>
    <row r="230" spans="1:14" x14ac:dyDescent="0.25">
      <c r="A230" s="31">
        <f>'Look Up Table - The Heart'!H230</f>
        <v>0</v>
      </c>
      <c r="B230" s="1">
        <f>SUMIFS('Operator Productivity Data'!$F:$F,'Operator Productivity Data'!$H:$H,'C - Company Company Dummy'!$A$1,'Operator Productivity Data'!$I:$I,'C - Company Company Dummy'!$A230)</f>
        <v>0</v>
      </c>
      <c r="C23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Dummy'!A230)</f>
        <v>0</v>
      </c>
      <c r="D230" s="18">
        <f>SUMIFS('Operator Hours Tasks Data (ADP)'!$I:$I,'Operator Hours Tasks Data (ADP)'!$M:$M,'E - Company Dummy'!$A230,'Operator Hours Tasks Data (ADP)'!$L:$L,'Look Up Table - The Heart'!$O$3,'Operator Hours Tasks Data (ADP)'!$K:$K,'Look Up Table - The Heart'!$K$5,'Operator Hours Tasks Data (ADP)'!$J:$J,"Overtime")</f>
        <v>0</v>
      </c>
      <c r="E230" s="18" t="str">
        <f t="shared" si="27"/>
        <v>-</v>
      </c>
      <c r="F230" s="18">
        <f>'Look Up Table - The Heart'!$X$4</f>
        <v>600</v>
      </c>
      <c r="G230" s="11" t="str">
        <f t="shared" si="28"/>
        <v>-</v>
      </c>
      <c r="H230" s="96" t="str">
        <f t="shared" si="29"/>
        <v>-</v>
      </c>
      <c r="I230" s="92" t="str">
        <f t="shared" si="30"/>
        <v>-</v>
      </c>
      <c r="J230" s="93" t="str">
        <f t="shared" si="31"/>
        <v>-</v>
      </c>
      <c r="K230" s="94" t="str">
        <f t="shared" si="32"/>
        <v>-</v>
      </c>
      <c r="L230" s="95" t="str">
        <f t="shared" si="33"/>
        <v>-</v>
      </c>
      <c r="M230" s="135" t="str">
        <f t="shared" si="35"/>
        <v>-</v>
      </c>
      <c r="N230" s="114">
        <f t="shared" si="34"/>
        <v>0</v>
      </c>
    </row>
    <row r="231" spans="1:14" x14ac:dyDescent="0.25">
      <c r="A231" s="31">
        <f>'Look Up Table - The Heart'!H231</f>
        <v>0</v>
      </c>
      <c r="B231" s="1">
        <f>SUMIFS('Operator Productivity Data'!$F:$F,'Operator Productivity Data'!$H:$H,'C - Company Company Dummy'!$A$1,'Operator Productivity Data'!$I:$I,'C - Company Company Dummy'!$A231)</f>
        <v>0</v>
      </c>
      <c r="C23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Dummy'!A231)</f>
        <v>0</v>
      </c>
      <c r="D231" s="18">
        <f>SUMIFS('Operator Hours Tasks Data (ADP)'!$I:$I,'Operator Hours Tasks Data (ADP)'!$M:$M,'E - Company Dummy'!$A231,'Operator Hours Tasks Data (ADP)'!$L:$L,'Look Up Table - The Heart'!$O$3,'Operator Hours Tasks Data (ADP)'!$K:$K,'Look Up Table - The Heart'!$K$5,'Operator Hours Tasks Data (ADP)'!$J:$J,"Overtime")</f>
        <v>0</v>
      </c>
      <c r="E231" s="18" t="str">
        <f t="shared" si="27"/>
        <v>-</v>
      </c>
      <c r="F231" s="18">
        <f>'Look Up Table - The Heart'!$X$4</f>
        <v>600</v>
      </c>
      <c r="G231" s="11" t="str">
        <f t="shared" si="28"/>
        <v>-</v>
      </c>
      <c r="H231" s="96" t="str">
        <f t="shared" si="29"/>
        <v>-</v>
      </c>
      <c r="I231" s="92" t="str">
        <f t="shared" si="30"/>
        <v>-</v>
      </c>
      <c r="J231" s="93" t="str">
        <f t="shared" si="31"/>
        <v>-</v>
      </c>
      <c r="K231" s="94" t="str">
        <f t="shared" si="32"/>
        <v>-</v>
      </c>
      <c r="L231" s="95" t="str">
        <f t="shared" si="33"/>
        <v>-</v>
      </c>
      <c r="M231" s="135" t="str">
        <f t="shared" si="35"/>
        <v>-</v>
      </c>
      <c r="N231" s="114">
        <f t="shared" si="34"/>
        <v>0</v>
      </c>
    </row>
    <row r="232" spans="1:14" x14ac:dyDescent="0.25">
      <c r="A232" s="31">
        <f>'Look Up Table - The Heart'!H232</f>
        <v>0</v>
      </c>
      <c r="B232" s="1">
        <f>SUMIFS('Operator Productivity Data'!$F:$F,'Operator Productivity Data'!$H:$H,'C - Company Company Dummy'!$A$1,'Operator Productivity Data'!$I:$I,'C - Company Company Dummy'!$A232)</f>
        <v>0</v>
      </c>
      <c r="C23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Dummy'!A232)</f>
        <v>0</v>
      </c>
      <c r="D232" s="18">
        <f>SUMIFS('Operator Hours Tasks Data (ADP)'!$I:$I,'Operator Hours Tasks Data (ADP)'!$M:$M,'E - Company Dummy'!$A232,'Operator Hours Tasks Data (ADP)'!$L:$L,'Look Up Table - The Heart'!$O$3,'Operator Hours Tasks Data (ADP)'!$K:$K,'Look Up Table - The Heart'!$K$5,'Operator Hours Tasks Data (ADP)'!$J:$J,"Overtime")</f>
        <v>0</v>
      </c>
      <c r="E232" s="18" t="str">
        <f t="shared" si="27"/>
        <v>-</v>
      </c>
      <c r="F232" s="18">
        <f>'Look Up Table - The Heart'!$X$4</f>
        <v>600</v>
      </c>
      <c r="G232" s="11" t="str">
        <f t="shared" si="28"/>
        <v>-</v>
      </c>
      <c r="H232" s="96" t="str">
        <f t="shared" si="29"/>
        <v>-</v>
      </c>
      <c r="I232" s="92" t="str">
        <f t="shared" si="30"/>
        <v>-</v>
      </c>
      <c r="J232" s="93" t="str">
        <f t="shared" si="31"/>
        <v>-</v>
      </c>
      <c r="K232" s="94" t="str">
        <f t="shared" si="32"/>
        <v>-</v>
      </c>
      <c r="L232" s="95" t="str">
        <f t="shared" si="33"/>
        <v>-</v>
      </c>
      <c r="M232" s="135" t="str">
        <f t="shared" si="35"/>
        <v>-</v>
      </c>
      <c r="N232" s="114">
        <f t="shared" si="34"/>
        <v>0</v>
      </c>
    </row>
    <row r="233" spans="1:14" x14ac:dyDescent="0.25">
      <c r="A233" s="31">
        <f>'Look Up Table - The Heart'!H233</f>
        <v>0</v>
      </c>
      <c r="B233" s="1">
        <f>SUMIFS('Operator Productivity Data'!$F:$F,'Operator Productivity Data'!$H:$H,'C - Company Company Dummy'!$A$1,'Operator Productivity Data'!$I:$I,'C - Company Company Dummy'!$A233)</f>
        <v>0</v>
      </c>
      <c r="C23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Dummy'!A233)</f>
        <v>0</v>
      </c>
      <c r="D233" s="18">
        <f>SUMIFS('Operator Hours Tasks Data (ADP)'!$I:$I,'Operator Hours Tasks Data (ADP)'!$M:$M,'E - Company Dummy'!$A233,'Operator Hours Tasks Data (ADP)'!$L:$L,'Look Up Table - The Heart'!$O$3,'Operator Hours Tasks Data (ADP)'!$K:$K,'Look Up Table - The Heart'!$K$5,'Operator Hours Tasks Data (ADP)'!$J:$J,"Overtime")</f>
        <v>0</v>
      </c>
      <c r="E233" s="18" t="str">
        <f t="shared" si="27"/>
        <v>-</v>
      </c>
      <c r="F233" s="18">
        <f>'Look Up Table - The Heart'!$X$4</f>
        <v>600</v>
      </c>
      <c r="G233" s="11" t="str">
        <f t="shared" si="28"/>
        <v>-</v>
      </c>
      <c r="H233" s="96" t="str">
        <f t="shared" si="29"/>
        <v>-</v>
      </c>
      <c r="I233" s="92" t="str">
        <f t="shared" si="30"/>
        <v>-</v>
      </c>
      <c r="J233" s="93" t="str">
        <f t="shared" si="31"/>
        <v>-</v>
      </c>
      <c r="K233" s="94" t="str">
        <f t="shared" si="32"/>
        <v>-</v>
      </c>
      <c r="L233" s="95" t="str">
        <f t="shared" si="33"/>
        <v>-</v>
      </c>
      <c r="M233" s="135" t="str">
        <f t="shared" si="35"/>
        <v>-</v>
      </c>
      <c r="N233" s="114">
        <f t="shared" si="34"/>
        <v>0</v>
      </c>
    </row>
    <row r="234" spans="1:14" x14ac:dyDescent="0.25">
      <c r="A234" s="31">
        <f>'Look Up Table - The Heart'!H234</f>
        <v>0</v>
      </c>
      <c r="B234" s="1">
        <f>SUMIFS('Operator Productivity Data'!$F:$F,'Operator Productivity Data'!$H:$H,'C - Company Company Dummy'!$A$1,'Operator Productivity Data'!$I:$I,'C - Company Company Dummy'!$A234)</f>
        <v>0</v>
      </c>
      <c r="C23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Dummy'!A234)</f>
        <v>0</v>
      </c>
      <c r="D234" s="18">
        <f>SUMIFS('Operator Hours Tasks Data (ADP)'!$I:$I,'Operator Hours Tasks Data (ADP)'!$M:$M,'E - Company Dummy'!$A234,'Operator Hours Tasks Data (ADP)'!$L:$L,'Look Up Table - The Heart'!$O$3,'Operator Hours Tasks Data (ADP)'!$K:$K,'Look Up Table - The Heart'!$K$5,'Operator Hours Tasks Data (ADP)'!$J:$J,"Overtime")</f>
        <v>0</v>
      </c>
      <c r="E234" s="18" t="str">
        <f t="shared" si="27"/>
        <v>-</v>
      </c>
      <c r="F234" s="18">
        <f>'Look Up Table - The Heart'!$X$4</f>
        <v>600</v>
      </c>
      <c r="G234" s="11" t="str">
        <f t="shared" si="28"/>
        <v>-</v>
      </c>
      <c r="H234" s="96" t="str">
        <f t="shared" si="29"/>
        <v>-</v>
      </c>
      <c r="I234" s="92" t="str">
        <f t="shared" si="30"/>
        <v>-</v>
      </c>
      <c r="J234" s="93" t="str">
        <f t="shared" si="31"/>
        <v>-</v>
      </c>
      <c r="K234" s="94" t="str">
        <f t="shared" si="32"/>
        <v>-</v>
      </c>
      <c r="L234" s="95" t="str">
        <f t="shared" si="33"/>
        <v>-</v>
      </c>
      <c r="M234" s="135" t="str">
        <f t="shared" si="35"/>
        <v>-</v>
      </c>
      <c r="N234" s="114">
        <f t="shared" si="34"/>
        <v>0</v>
      </c>
    </row>
    <row r="235" spans="1:14" x14ac:dyDescent="0.25">
      <c r="A235" s="31">
        <f>'Look Up Table - The Heart'!H235</f>
        <v>0</v>
      </c>
      <c r="B235" s="1">
        <f>SUMIFS('Operator Productivity Data'!$F:$F,'Operator Productivity Data'!$H:$H,'C - Company Company Dummy'!$A$1,'Operator Productivity Data'!$I:$I,'C - Company Company Dummy'!$A235)</f>
        <v>0</v>
      </c>
      <c r="C23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Dummy'!A235)</f>
        <v>0</v>
      </c>
      <c r="D235" s="18">
        <f>SUMIFS('Operator Hours Tasks Data (ADP)'!$I:$I,'Operator Hours Tasks Data (ADP)'!$M:$M,'E - Company Dummy'!$A235,'Operator Hours Tasks Data (ADP)'!$L:$L,'Look Up Table - The Heart'!$O$3,'Operator Hours Tasks Data (ADP)'!$K:$K,'Look Up Table - The Heart'!$K$5,'Operator Hours Tasks Data (ADP)'!$J:$J,"Overtime")</f>
        <v>0</v>
      </c>
      <c r="E235" s="18" t="str">
        <f t="shared" si="27"/>
        <v>-</v>
      </c>
      <c r="F235" s="18">
        <f>'Look Up Table - The Heart'!$X$4</f>
        <v>600</v>
      </c>
      <c r="G235" s="11" t="str">
        <f t="shared" si="28"/>
        <v>-</v>
      </c>
      <c r="H235" s="96" t="str">
        <f t="shared" si="29"/>
        <v>-</v>
      </c>
      <c r="I235" s="92" t="str">
        <f t="shared" si="30"/>
        <v>-</v>
      </c>
      <c r="J235" s="93" t="str">
        <f t="shared" si="31"/>
        <v>-</v>
      </c>
      <c r="K235" s="94" t="str">
        <f t="shared" si="32"/>
        <v>-</v>
      </c>
      <c r="L235" s="95" t="str">
        <f t="shared" si="33"/>
        <v>-</v>
      </c>
      <c r="M235" s="135" t="str">
        <f t="shared" si="35"/>
        <v>-</v>
      </c>
      <c r="N235" s="114">
        <f t="shared" si="34"/>
        <v>0</v>
      </c>
    </row>
    <row r="236" spans="1:14" x14ac:dyDescent="0.25">
      <c r="A236" s="31">
        <f>'Look Up Table - The Heart'!H236</f>
        <v>0</v>
      </c>
      <c r="B236" s="1">
        <f>SUMIFS('Operator Productivity Data'!$F:$F,'Operator Productivity Data'!$H:$H,'C - Company Company Dummy'!$A$1,'Operator Productivity Data'!$I:$I,'C - Company Company Dummy'!$A236)</f>
        <v>0</v>
      </c>
      <c r="C23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Dummy'!A236)</f>
        <v>0</v>
      </c>
      <c r="D236" s="18">
        <f>SUMIFS('Operator Hours Tasks Data (ADP)'!$I:$I,'Operator Hours Tasks Data (ADP)'!$M:$M,'E - Company Dummy'!$A236,'Operator Hours Tasks Data (ADP)'!$L:$L,'Look Up Table - The Heart'!$O$3,'Operator Hours Tasks Data (ADP)'!$K:$K,'Look Up Table - The Heart'!$K$5,'Operator Hours Tasks Data (ADP)'!$J:$J,"Overtime")</f>
        <v>0</v>
      </c>
      <c r="E236" s="18" t="str">
        <f t="shared" si="27"/>
        <v>-</v>
      </c>
      <c r="F236" s="18">
        <f>'Look Up Table - The Heart'!$X$4</f>
        <v>600</v>
      </c>
      <c r="G236" s="11" t="str">
        <f t="shared" si="28"/>
        <v>-</v>
      </c>
      <c r="H236" s="96" t="str">
        <f t="shared" si="29"/>
        <v>-</v>
      </c>
      <c r="I236" s="92" t="str">
        <f t="shared" si="30"/>
        <v>-</v>
      </c>
      <c r="J236" s="93" t="str">
        <f t="shared" si="31"/>
        <v>-</v>
      </c>
      <c r="K236" s="94" t="str">
        <f t="shared" si="32"/>
        <v>-</v>
      </c>
      <c r="L236" s="95" t="str">
        <f t="shared" si="33"/>
        <v>-</v>
      </c>
      <c r="M236" s="135" t="str">
        <f t="shared" si="35"/>
        <v>-</v>
      </c>
      <c r="N236" s="114">
        <f t="shared" si="34"/>
        <v>0</v>
      </c>
    </row>
    <row r="237" spans="1:14" x14ac:dyDescent="0.25">
      <c r="A237" s="31">
        <f>'Look Up Table - The Heart'!H237</f>
        <v>0</v>
      </c>
      <c r="B237" s="1">
        <f>SUMIFS('Operator Productivity Data'!$F:$F,'Operator Productivity Data'!$H:$H,'C - Company Company Dummy'!$A$1,'Operator Productivity Data'!$I:$I,'C - Company Company Dummy'!$A237)</f>
        <v>0</v>
      </c>
      <c r="C23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Dummy'!A237)</f>
        <v>0</v>
      </c>
      <c r="D237" s="18">
        <f>SUMIFS('Operator Hours Tasks Data (ADP)'!$I:$I,'Operator Hours Tasks Data (ADP)'!$M:$M,'E - Company Dummy'!$A237,'Operator Hours Tasks Data (ADP)'!$L:$L,'Look Up Table - The Heart'!$O$3,'Operator Hours Tasks Data (ADP)'!$K:$K,'Look Up Table - The Heart'!$K$5,'Operator Hours Tasks Data (ADP)'!$J:$J,"Overtime")</f>
        <v>0</v>
      </c>
      <c r="E237" s="18" t="str">
        <f t="shared" si="27"/>
        <v>-</v>
      </c>
      <c r="F237" s="18">
        <f>'Look Up Table - The Heart'!$X$4</f>
        <v>600</v>
      </c>
      <c r="G237" s="11" t="str">
        <f t="shared" si="28"/>
        <v>-</v>
      </c>
      <c r="H237" s="96" t="str">
        <f t="shared" si="29"/>
        <v>-</v>
      </c>
      <c r="I237" s="92" t="str">
        <f t="shared" si="30"/>
        <v>-</v>
      </c>
      <c r="J237" s="93" t="str">
        <f t="shared" si="31"/>
        <v>-</v>
      </c>
      <c r="K237" s="94" t="str">
        <f t="shared" si="32"/>
        <v>-</v>
      </c>
      <c r="L237" s="95" t="str">
        <f t="shared" si="33"/>
        <v>-</v>
      </c>
      <c r="M237" s="135" t="str">
        <f t="shared" si="35"/>
        <v>-</v>
      </c>
      <c r="N237" s="114">
        <f t="shared" si="34"/>
        <v>0</v>
      </c>
    </row>
    <row r="238" spans="1:14" x14ac:dyDescent="0.25">
      <c r="A238" s="31">
        <f>'Look Up Table - The Heart'!H238</f>
        <v>0</v>
      </c>
      <c r="B238" s="1">
        <f>SUMIFS('Operator Productivity Data'!$F:$F,'Operator Productivity Data'!$H:$H,'C - Company Company Dummy'!$A$1,'Operator Productivity Data'!$I:$I,'C - Company Company Dummy'!$A238)</f>
        <v>0</v>
      </c>
      <c r="C23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Dummy'!A238)</f>
        <v>0</v>
      </c>
      <c r="D238" s="18">
        <f>SUMIFS('Operator Hours Tasks Data (ADP)'!$I:$I,'Operator Hours Tasks Data (ADP)'!$M:$M,'E - Company Dummy'!$A238,'Operator Hours Tasks Data (ADP)'!$L:$L,'Look Up Table - The Heart'!$O$3,'Operator Hours Tasks Data (ADP)'!$K:$K,'Look Up Table - The Heart'!$K$5,'Operator Hours Tasks Data (ADP)'!$J:$J,"Overtime")</f>
        <v>0</v>
      </c>
      <c r="E238" s="18" t="str">
        <f t="shared" si="27"/>
        <v>-</v>
      </c>
      <c r="F238" s="18">
        <f>'Look Up Table - The Heart'!$X$4</f>
        <v>600</v>
      </c>
      <c r="G238" s="11" t="str">
        <f t="shared" si="28"/>
        <v>-</v>
      </c>
      <c r="H238" s="96" t="str">
        <f t="shared" si="29"/>
        <v>-</v>
      </c>
      <c r="I238" s="92" t="str">
        <f t="shared" si="30"/>
        <v>-</v>
      </c>
      <c r="J238" s="93" t="str">
        <f t="shared" si="31"/>
        <v>-</v>
      </c>
      <c r="K238" s="94" t="str">
        <f t="shared" si="32"/>
        <v>-</v>
      </c>
      <c r="L238" s="95" t="str">
        <f t="shared" si="33"/>
        <v>-</v>
      </c>
      <c r="M238" s="135" t="str">
        <f t="shared" si="35"/>
        <v>-</v>
      </c>
      <c r="N238" s="114">
        <f t="shared" si="34"/>
        <v>0</v>
      </c>
    </row>
    <row r="239" spans="1:14" x14ac:dyDescent="0.25">
      <c r="A239" s="31">
        <f>'Look Up Table - The Heart'!H239</f>
        <v>0</v>
      </c>
      <c r="B239" s="1">
        <f>SUMIFS('Operator Productivity Data'!$F:$F,'Operator Productivity Data'!$H:$H,'C - Company Company Dummy'!$A$1,'Operator Productivity Data'!$I:$I,'C - Company Company Dummy'!$A239)</f>
        <v>0</v>
      </c>
      <c r="C23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Dummy'!A239)</f>
        <v>0</v>
      </c>
      <c r="D239" s="18">
        <f>SUMIFS('Operator Hours Tasks Data (ADP)'!$I:$I,'Operator Hours Tasks Data (ADP)'!$M:$M,'E - Company Dummy'!$A239,'Operator Hours Tasks Data (ADP)'!$L:$L,'Look Up Table - The Heart'!$O$3,'Operator Hours Tasks Data (ADP)'!$K:$K,'Look Up Table - The Heart'!$K$5,'Operator Hours Tasks Data (ADP)'!$J:$J,"Overtime")</f>
        <v>0</v>
      </c>
      <c r="E239" s="18" t="str">
        <f t="shared" si="27"/>
        <v>-</v>
      </c>
      <c r="F239" s="18">
        <f>'Look Up Table - The Heart'!$X$4</f>
        <v>600</v>
      </c>
      <c r="G239" s="11" t="str">
        <f t="shared" si="28"/>
        <v>-</v>
      </c>
      <c r="H239" s="96" t="str">
        <f t="shared" si="29"/>
        <v>-</v>
      </c>
      <c r="I239" s="92" t="str">
        <f t="shared" si="30"/>
        <v>-</v>
      </c>
      <c r="J239" s="93" t="str">
        <f t="shared" si="31"/>
        <v>-</v>
      </c>
      <c r="K239" s="94" t="str">
        <f t="shared" si="32"/>
        <v>-</v>
      </c>
      <c r="L239" s="95" t="str">
        <f t="shared" si="33"/>
        <v>-</v>
      </c>
      <c r="M239" s="135" t="str">
        <f t="shared" si="35"/>
        <v>-</v>
      </c>
      <c r="N239" s="114">
        <f t="shared" si="34"/>
        <v>0</v>
      </c>
    </row>
    <row r="240" spans="1:14" x14ac:dyDescent="0.25">
      <c r="A240" s="31">
        <f>'Look Up Table - The Heart'!H240</f>
        <v>0</v>
      </c>
      <c r="B240" s="1">
        <f>SUMIFS('Operator Productivity Data'!$F:$F,'Operator Productivity Data'!$H:$H,'C - Company Company Dummy'!$A$1,'Operator Productivity Data'!$I:$I,'C - Company Company Dummy'!$A240)</f>
        <v>0</v>
      </c>
      <c r="C24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Dummy'!A240)</f>
        <v>0</v>
      </c>
      <c r="D240" s="18">
        <f>SUMIFS('Operator Hours Tasks Data (ADP)'!$I:$I,'Operator Hours Tasks Data (ADP)'!$M:$M,'E - Company Dummy'!$A240,'Operator Hours Tasks Data (ADP)'!$L:$L,'Look Up Table - The Heart'!$O$3,'Operator Hours Tasks Data (ADP)'!$K:$K,'Look Up Table - The Heart'!$K$5,'Operator Hours Tasks Data (ADP)'!$J:$J,"Overtime")</f>
        <v>0</v>
      </c>
      <c r="E240" s="18" t="str">
        <f t="shared" si="27"/>
        <v>-</v>
      </c>
      <c r="F240" s="18">
        <f>'Look Up Table - The Heart'!$X$4</f>
        <v>600</v>
      </c>
      <c r="G240" s="11" t="str">
        <f t="shared" si="28"/>
        <v>-</v>
      </c>
      <c r="H240" s="96" t="str">
        <f t="shared" si="29"/>
        <v>-</v>
      </c>
      <c r="I240" s="92" t="str">
        <f t="shared" si="30"/>
        <v>-</v>
      </c>
      <c r="J240" s="93" t="str">
        <f t="shared" si="31"/>
        <v>-</v>
      </c>
      <c r="K240" s="94" t="str">
        <f t="shared" si="32"/>
        <v>-</v>
      </c>
      <c r="L240" s="95" t="str">
        <f t="shared" si="33"/>
        <v>-</v>
      </c>
      <c r="M240" s="135" t="str">
        <f t="shared" si="35"/>
        <v>-</v>
      </c>
      <c r="N240" s="114">
        <f t="shared" si="34"/>
        <v>0</v>
      </c>
    </row>
    <row r="241" spans="1:14" x14ac:dyDescent="0.25">
      <c r="A241" s="31">
        <f>'Look Up Table - The Heart'!H241</f>
        <v>0</v>
      </c>
      <c r="B241" s="1">
        <f>SUMIFS('Operator Productivity Data'!$F:$F,'Operator Productivity Data'!$H:$H,'C - Company Company Dummy'!$A$1,'Operator Productivity Data'!$I:$I,'C - Company Company Dummy'!$A241)</f>
        <v>0</v>
      </c>
      <c r="C24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Dummy'!A241)</f>
        <v>0</v>
      </c>
      <c r="D241" s="18">
        <f>SUMIFS('Operator Hours Tasks Data (ADP)'!$I:$I,'Operator Hours Tasks Data (ADP)'!$M:$M,'E - Company Dummy'!$A241,'Operator Hours Tasks Data (ADP)'!$L:$L,'Look Up Table - The Heart'!$O$3,'Operator Hours Tasks Data (ADP)'!$K:$K,'Look Up Table - The Heart'!$K$5,'Operator Hours Tasks Data (ADP)'!$J:$J,"Overtime")</f>
        <v>0</v>
      </c>
      <c r="E241" s="18" t="str">
        <f t="shared" si="27"/>
        <v>-</v>
      </c>
      <c r="F241" s="18">
        <f>'Look Up Table - The Heart'!$X$4</f>
        <v>600</v>
      </c>
      <c r="G241" s="11" t="str">
        <f t="shared" si="28"/>
        <v>-</v>
      </c>
      <c r="H241" s="96" t="str">
        <f t="shared" si="29"/>
        <v>-</v>
      </c>
      <c r="I241" s="92" t="str">
        <f t="shared" si="30"/>
        <v>-</v>
      </c>
      <c r="J241" s="93" t="str">
        <f t="shared" si="31"/>
        <v>-</v>
      </c>
      <c r="K241" s="94" t="str">
        <f t="shared" si="32"/>
        <v>-</v>
      </c>
      <c r="L241" s="95" t="str">
        <f t="shared" si="33"/>
        <v>-</v>
      </c>
      <c r="M241" s="135" t="str">
        <f t="shared" si="35"/>
        <v>-</v>
      </c>
      <c r="N241" s="114">
        <f t="shared" si="34"/>
        <v>0</v>
      </c>
    </row>
    <row r="242" spans="1:14" x14ac:dyDescent="0.25">
      <c r="A242" s="31">
        <f>'Look Up Table - The Heart'!H242</f>
        <v>0</v>
      </c>
      <c r="B242" s="1">
        <f>SUMIFS('Operator Productivity Data'!$F:$F,'Operator Productivity Data'!$H:$H,'C - Company Company Dummy'!$A$1,'Operator Productivity Data'!$I:$I,'C - Company Company Dummy'!$A242)</f>
        <v>0</v>
      </c>
      <c r="C24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Dummy'!A242)</f>
        <v>0</v>
      </c>
      <c r="D242" s="18">
        <f>SUMIFS('Operator Hours Tasks Data (ADP)'!$I:$I,'Operator Hours Tasks Data (ADP)'!$M:$M,'E - Company Dummy'!$A242,'Operator Hours Tasks Data (ADP)'!$L:$L,'Look Up Table - The Heart'!$O$3,'Operator Hours Tasks Data (ADP)'!$K:$K,'Look Up Table - The Heart'!$K$5,'Operator Hours Tasks Data (ADP)'!$J:$J,"Overtime")</f>
        <v>0</v>
      </c>
      <c r="E242" s="18" t="str">
        <f t="shared" si="27"/>
        <v>-</v>
      </c>
      <c r="F242" s="18">
        <f>'Look Up Table - The Heart'!$X$4</f>
        <v>600</v>
      </c>
      <c r="G242" s="11" t="str">
        <f t="shared" si="28"/>
        <v>-</v>
      </c>
      <c r="H242" s="96" t="str">
        <f t="shared" si="29"/>
        <v>-</v>
      </c>
      <c r="I242" s="92" t="str">
        <f t="shared" si="30"/>
        <v>-</v>
      </c>
      <c r="J242" s="93" t="str">
        <f t="shared" si="31"/>
        <v>-</v>
      </c>
      <c r="K242" s="94" t="str">
        <f t="shared" si="32"/>
        <v>-</v>
      </c>
      <c r="L242" s="95" t="str">
        <f t="shared" si="33"/>
        <v>-</v>
      </c>
      <c r="M242" s="135" t="str">
        <f t="shared" si="35"/>
        <v>-</v>
      </c>
      <c r="N242" s="114">
        <f t="shared" si="34"/>
        <v>0</v>
      </c>
    </row>
    <row r="243" spans="1:14" x14ac:dyDescent="0.25">
      <c r="A243" s="31">
        <f>'Look Up Table - The Heart'!H243</f>
        <v>0</v>
      </c>
      <c r="B243" s="1">
        <f>SUMIFS('Operator Productivity Data'!$F:$F,'Operator Productivity Data'!$H:$H,'C - Company Company Dummy'!$A$1,'Operator Productivity Data'!$I:$I,'C - Company Company Dummy'!$A243)</f>
        <v>0</v>
      </c>
      <c r="C243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Dummy'!A243)</f>
        <v>0</v>
      </c>
      <c r="D243" s="18">
        <f>SUMIFS('Operator Hours Tasks Data (ADP)'!$I:$I,'Operator Hours Tasks Data (ADP)'!$M:$M,'E - Company Dummy'!$A243,'Operator Hours Tasks Data (ADP)'!$L:$L,'Look Up Table - The Heart'!$O$3,'Operator Hours Tasks Data (ADP)'!$K:$K,'Look Up Table - The Heart'!$K$5,'Operator Hours Tasks Data (ADP)'!$J:$J,"Overtime")</f>
        <v>0</v>
      </c>
      <c r="E243" s="18" t="str">
        <f t="shared" si="27"/>
        <v>-</v>
      </c>
      <c r="F243" s="18">
        <f>'Look Up Table - The Heart'!$X$4</f>
        <v>600</v>
      </c>
      <c r="G243" s="11" t="str">
        <f t="shared" si="28"/>
        <v>-</v>
      </c>
      <c r="H243" s="96" t="str">
        <f t="shared" si="29"/>
        <v>-</v>
      </c>
      <c r="I243" s="92" t="str">
        <f t="shared" si="30"/>
        <v>-</v>
      </c>
      <c r="J243" s="93" t="str">
        <f t="shared" si="31"/>
        <v>-</v>
      </c>
      <c r="K243" s="94" t="str">
        <f t="shared" si="32"/>
        <v>-</v>
      </c>
      <c r="L243" s="95" t="str">
        <f t="shared" si="33"/>
        <v>-</v>
      </c>
      <c r="M243" s="135" t="str">
        <f t="shared" si="35"/>
        <v>-</v>
      </c>
      <c r="N243" s="114">
        <f t="shared" si="34"/>
        <v>0</v>
      </c>
    </row>
    <row r="244" spans="1:14" x14ac:dyDescent="0.25">
      <c r="A244" s="31">
        <f>'Look Up Table - The Heart'!H244</f>
        <v>0</v>
      </c>
      <c r="B244" s="1">
        <f>SUMIFS('Operator Productivity Data'!$F:$F,'Operator Productivity Data'!$H:$H,'C - Company Company Dummy'!$A$1,'Operator Productivity Data'!$I:$I,'C - Company Company Dummy'!$A244)</f>
        <v>0</v>
      </c>
      <c r="C244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Dummy'!A244)</f>
        <v>0</v>
      </c>
      <c r="D244" s="18">
        <f>SUMIFS('Operator Hours Tasks Data (ADP)'!$I:$I,'Operator Hours Tasks Data (ADP)'!$M:$M,'E - Company Dummy'!$A244,'Operator Hours Tasks Data (ADP)'!$L:$L,'Look Up Table - The Heart'!$O$3,'Operator Hours Tasks Data (ADP)'!$K:$K,'Look Up Table - The Heart'!$K$5,'Operator Hours Tasks Data (ADP)'!$J:$J,"Overtime")</f>
        <v>0</v>
      </c>
      <c r="E244" s="18" t="str">
        <f t="shared" si="27"/>
        <v>-</v>
      </c>
      <c r="F244" s="18">
        <f>'Look Up Table - The Heart'!$X$4</f>
        <v>600</v>
      </c>
      <c r="G244" s="11" t="str">
        <f t="shared" si="28"/>
        <v>-</v>
      </c>
      <c r="H244" s="96" t="str">
        <f t="shared" si="29"/>
        <v>-</v>
      </c>
      <c r="I244" s="92" t="str">
        <f t="shared" si="30"/>
        <v>-</v>
      </c>
      <c r="J244" s="93" t="str">
        <f t="shared" si="31"/>
        <v>-</v>
      </c>
      <c r="K244" s="94" t="str">
        <f t="shared" si="32"/>
        <v>-</v>
      </c>
      <c r="L244" s="95" t="str">
        <f t="shared" si="33"/>
        <v>-</v>
      </c>
      <c r="M244" s="135" t="str">
        <f t="shared" si="35"/>
        <v>-</v>
      </c>
      <c r="N244" s="114">
        <f t="shared" si="34"/>
        <v>0</v>
      </c>
    </row>
    <row r="245" spans="1:14" x14ac:dyDescent="0.25">
      <c r="A245" s="31">
        <f>'Look Up Table - The Heart'!H245</f>
        <v>0</v>
      </c>
      <c r="B245" s="1">
        <f>SUMIFS('Operator Productivity Data'!$F:$F,'Operator Productivity Data'!$H:$H,'C - Company Company Dummy'!$A$1,'Operator Productivity Data'!$I:$I,'C - Company Company Dummy'!$A245)</f>
        <v>0</v>
      </c>
      <c r="C245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Dummy'!A245)</f>
        <v>0</v>
      </c>
      <c r="D245" s="18">
        <f>SUMIFS('Operator Hours Tasks Data (ADP)'!$I:$I,'Operator Hours Tasks Data (ADP)'!$M:$M,'E - Company Dummy'!$A245,'Operator Hours Tasks Data (ADP)'!$L:$L,'Look Up Table - The Heart'!$O$3,'Operator Hours Tasks Data (ADP)'!$K:$K,'Look Up Table - The Heart'!$K$5,'Operator Hours Tasks Data (ADP)'!$J:$J,"Overtime")</f>
        <v>0</v>
      </c>
      <c r="E245" s="18" t="str">
        <f t="shared" si="27"/>
        <v>-</v>
      </c>
      <c r="F245" s="18">
        <f>'Look Up Table - The Heart'!$X$4</f>
        <v>600</v>
      </c>
      <c r="G245" s="11" t="str">
        <f t="shared" si="28"/>
        <v>-</v>
      </c>
      <c r="H245" s="96" t="str">
        <f t="shared" si="29"/>
        <v>-</v>
      </c>
      <c r="I245" s="92" t="str">
        <f t="shared" si="30"/>
        <v>-</v>
      </c>
      <c r="J245" s="93" t="str">
        <f t="shared" si="31"/>
        <v>-</v>
      </c>
      <c r="K245" s="94" t="str">
        <f t="shared" si="32"/>
        <v>-</v>
      </c>
      <c r="L245" s="95" t="str">
        <f t="shared" si="33"/>
        <v>-</v>
      </c>
      <c r="M245" s="135" t="str">
        <f t="shared" si="35"/>
        <v>-</v>
      </c>
      <c r="N245" s="114">
        <f t="shared" si="34"/>
        <v>0</v>
      </c>
    </row>
    <row r="246" spans="1:14" x14ac:dyDescent="0.25">
      <c r="A246" s="31">
        <f>'Look Up Table - The Heart'!H246</f>
        <v>0</v>
      </c>
      <c r="B246" s="1">
        <f>SUMIFS('Operator Productivity Data'!$F:$F,'Operator Productivity Data'!$H:$H,'C - Company Company Dummy'!$A$1,'Operator Productivity Data'!$I:$I,'C - Company Company Dummy'!$A246)</f>
        <v>0</v>
      </c>
      <c r="C246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Dummy'!A246)</f>
        <v>0</v>
      </c>
      <c r="D246" s="18">
        <f>SUMIFS('Operator Hours Tasks Data (ADP)'!$I:$I,'Operator Hours Tasks Data (ADP)'!$M:$M,'E - Company Dummy'!$A246,'Operator Hours Tasks Data (ADP)'!$L:$L,'Look Up Table - The Heart'!$O$3,'Operator Hours Tasks Data (ADP)'!$K:$K,'Look Up Table - The Heart'!$K$5,'Operator Hours Tasks Data (ADP)'!$J:$J,"Overtime")</f>
        <v>0</v>
      </c>
      <c r="E246" s="18" t="str">
        <f t="shared" si="27"/>
        <v>-</v>
      </c>
      <c r="F246" s="18">
        <f>'Look Up Table - The Heart'!$X$4</f>
        <v>600</v>
      </c>
      <c r="G246" s="11" t="str">
        <f t="shared" si="28"/>
        <v>-</v>
      </c>
      <c r="H246" s="96" t="str">
        <f t="shared" si="29"/>
        <v>-</v>
      </c>
      <c r="I246" s="92" t="str">
        <f t="shared" si="30"/>
        <v>-</v>
      </c>
      <c r="J246" s="93" t="str">
        <f t="shared" si="31"/>
        <v>-</v>
      </c>
      <c r="K246" s="94" t="str">
        <f t="shared" si="32"/>
        <v>-</v>
      </c>
      <c r="L246" s="95" t="str">
        <f t="shared" si="33"/>
        <v>-</v>
      </c>
      <c r="M246" s="135" t="str">
        <f t="shared" si="35"/>
        <v>-</v>
      </c>
      <c r="N246" s="114">
        <f t="shared" si="34"/>
        <v>0</v>
      </c>
    </row>
    <row r="247" spans="1:14" x14ac:dyDescent="0.25">
      <c r="A247" s="31">
        <f>'Look Up Table - The Heart'!H247</f>
        <v>0</v>
      </c>
      <c r="B247" s="1">
        <f>SUMIFS('Operator Productivity Data'!$F:$F,'Operator Productivity Data'!$H:$H,'C - Company Company Dummy'!$A$1,'Operator Productivity Data'!$I:$I,'C - Company Company Dummy'!$A247)</f>
        <v>0</v>
      </c>
      <c r="C247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Dummy'!A247)</f>
        <v>0</v>
      </c>
      <c r="D247" s="18">
        <f>SUMIFS('Operator Hours Tasks Data (ADP)'!$I:$I,'Operator Hours Tasks Data (ADP)'!$M:$M,'E - Company Dummy'!$A247,'Operator Hours Tasks Data (ADP)'!$L:$L,'Look Up Table - The Heart'!$O$3,'Operator Hours Tasks Data (ADP)'!$K:$K,'Look Up Table - The Heart'!$K$5,'Operator Hours Tasks Data (ADP)'!$J:$J,"Overtime")</f>
        <v>0</v>
      </c>
      <c r="E247" s="18" t="str">
        <f t="shared" si="27"/>
        <v>-</v>
      </c>
      <c r="F247" s="18">
        <f>'Look Up Table - The Heart'!$X$4</f>
        <v>600</v>
      </c>
      <c r="G247" s="11" t="str">
        <f t="shared" si="28"/>
        <v>-</v>
      </c>
      <c r="H247" s="96" t="str">
        <f t="shared" si="29"/>
        <v>-</v>
      </c>
      <c r="I247" s="92" t="str">
        <f t="shared" si="30"/>
        <v>-</v>
      </c>
      <c r="J247" s="93" t="str">
        <f t="shared" si="31"/>
        <v>-</v>
      </c>
      <c r="K247" s="94" t="str">
        <f t="shared" si="32"/>
        <v>-</v>
      </c>
      <c r="L247" s="95" t="str">
        <f t="shared" si="33"/>
        <v>-</v>
      </c>
      <c r="M247" s="135" t="str">
        <f t="shared" si="35"/>
        <v>-</v>
      </c>
      <c r="N247" s="114">
        <f t="shared" si="34"/>
        <v>0</v>
      </c>
    </row>
    <row r="248" spans="1:14" x14ac:dyDescent="0.25">
      <c r="A248" s="31">
        <f>'Look Up Table - The Heart'!H248</f>
        <v>0</v>
      </c>
      <c r="B248" s="1">
        <f>SUMIFS('Operator Productivity Data'!$F:$F,'Operator Productivity Data'!$H:$H,'C - Company Company Dummy'!$A$1,'Operator Productivity Data'!$I:$I,'C - Company Company Dummy'!$A248)</f>
        <v>0</v>
      </c>
      <c r="C248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Dummy'!A248)</f>
        <v>0</v>
      </c>
      <c r="D248" s="18">
        <f>SUMIFS('Operator Hours Tasks Data (ADP)'!$I:$I,'Operator Hours Tasks Data (ADP)'!$M:$M,'E - Company Dummy'!$A248,'Operator Hours Tasks Data (ADP)'!$L:$L,'Look Up Table - The Heart'!$O$3,'Operator Hours Tasks Data (ADP)'!$K:$K,'Look Up Table - The Heart'!$K$5,'Operator Hours Tasks Data (ADP)'!$J:$J,"Overtime")</f>
        <v>0</v>
      </c>
      <c r="E248" s="18" t="str">
        <f t="shared" si="27"/>
        <v>-</v>
      </c>
      <c r="F248" s="18">
        <f>'Look Up Table - The Heart'!$X$4</f>
        <v>600</v>
      </c>
      <c r="G248" s="11" t="str">
        <f t="shared" si="28"/>
        <v>-</v>
      </c>
      <c r="H248" s="96" t="str">
        <f t="shared" si="29"/>
        <v>-</v>
      </c>
      <c r="I248" s="92" t="str">
        <f t="shared" si="30"/>
        <v>-</v>
      </c>
      <c r="J248" s="93" t="str">
        <f t="shared" si="31"/>
        <v>-</v>
      </c>
      <c r="K248" s="94" t="str">
        <f t="shared" si="32"/>
        <v>-</v>
      </c>
      <c r="L248" s="95" t="str">
        <f t="shared" si="33"/>
        <v>-</v>
      </c>
      <c r="M248" s="135" t="str">
        <f t="shared" si="35"/>
        <v>-</v>
      </c>
      <c r="N248" s="114">
        <f t="shared" si="34"/>
        <v>0</v>
      </c>
    </row>
    <row r="249" spans="1:14" x14ac:dyDescent="0.25">
      <c r="A249" s="31">
        <f>'Look Up Table - The Heart'!H249</f>
        <v>0</v>
      </c>
      <c r="B249" s="1">
        <f>SUMIFS('Operator Productivity Data'!$F:$F,'Operator Productivity Data'!$H:$H,'C - Company Company Dummy'!$A$1,'Operator Productivity Data'!$I:$I,'C - Company Company Dummy'!$A249)</f>
        <v>0</v>
      </c>
      <c r="C249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Dummy'!A249)</f>
        <v>0</v>
      </c>
      <c r="D249" s="18">
        <f>SUMIFS('Operator Hours Tasks Data (ADP)'!$I:$I,'Operator Hours Tasks Data (ADP)'!$M:$M,'E - Company Dummy'!$A249,'Operator Hours Tasks Data (ADP)'!$L:$L,'Look Up Table - The Heart'!$O$3,'Operator Hours Tasks Data (ADP)'!$K:$K,'Look Up Table - The Heart'!$K$5,'Operator Hours Tasks Data (ADP)'!$J:$J,"Overtime")</f>
        <v>0</v>
      </c>
      <c r="E249" s="18" t="str">
        <f t="shared" si="27"/>
        <v>-</v>
      </c>
      <c r="F249" s="18">
        <f>'Look Up Table - The Heart'!$X$4</f>
        <v>600</v>
      </c>
      <c r="G249" s="11" t="str">
        <f t="shared" si="28"/>
        <v>-</v>
      </c>
      <c r="H249" s="96" t="str">
        <f t="shared" si="29"/>
        <v>-</v>
      </c>
      <c r="I249" s="92" t="str">
        <f t="shared" si="30"/>
        <v>-</v>
      </c>
      <c r="J249" s="93" t="str">
        <f t="shared" si="31"/>
        <v>-</v>
      </c>
      <c r="K249" s="94" t="str">
        <f t="shared" si="32"/>
        <v>-</v>
      </c>
      <c r="L249" s="95" t="str">
        <f t="shared" si="33"/>
        <v>-</v>
      </c>
      <c r="M249" s="135" t="str">
        <f t="shared" si="35"/>
        <v>-</v>
      </c>
      <c r="N249" s="114">
        <f t="shared" si="34"/>
        <v>0</v>
      </c>
    </row>
    <row r="250" spans="1:14" x14ac:dyDescent="0.25">
      <c r="A250" s="31">
        <f>'Look Up Table - The Heart'!H250</f>
        <v>0</v>
      </c>
      <c r="B250" s="1">
        <f>SUMIFS('Operator Productivity Data'!$F:$F,'Operator Productivity Data'!$H:$H,'C - Company Company Dummy'!$A$1,'Operator Productivity Data'!$I:$I,'C - Company Company Dummy'!$A250)</f>
        <v>0</v>
      </c>
      <c r="C250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Dummy'!A250)</f>
        <v>0</v>
      </c>
      <c r="D250" s="18">
        <f>SUMIFS('Operator Hours Tasks Data (ADP)'!$I:$I,'Operator Hours Tasks Data (ADP)'!$M:$M,'E - Company Dummy'!$A250,'Operator Hours Tasks Data (ADP)'!$L:$L,'Look Up Table - The Heart'!$O$3,'Operator Hours Tasks Data (ADP)'!$K:$K,'Look Up Table - The Heart'!$K$5,'Operator Hours Tasks Data (ADP)'!$J:$J,"Overtime")</f>
        <v>0</v>
      </c>
      <c r="E250" s="18" t="str">
        <f t="shared" si="27"/>
        <v>-</v>
      </c>
      <c r="F250" s="18">
        <f>'Look Up Table - The Heart'!$X$4</f>
        <v>600</v>
      </c>
      <c r="G250" s="11" t="str">
        <f t="shared" si="28"/>
        <v>-</v>
      </c>
      <c r="H250" s="96" t="str">
        <f t="shared" si="29"/>
        <v>-</v>
      </c>
      <c r="I250" s="92" t="str">
        <f t="shared" si="30"/>
        <v>-</v>
      </c>
      <c r="J250" s="93" t="str">
        <f t="shared" si="31"/>
        <v>-</v>
      </c>
      <c r="K250" s="94" t="str">
        <f t="shared" si="32"/>
        <v>-</v>
      </c>
      <c r="L250" s="95" t="str">
        <f t="shared" si="33"/>
        <v>-</v>
      </c>
      <c r="M250" s="135" t="str">
        <f t="shared" si="35"/>
        <v>-</v>
      </c>
      <c r="N250" s="114">
        <f t="shared" si="34"/>
        <v>0</v>
      </c>
    </row>
    <row r="251" spans="1:14" x14ac:dyDescent="0.25">
      <c r="A251" s="31">
        <f>'Look Up Table - The Heart'!H251</f>
        <v>0</v>
      </c>
      <c r="B251" s="1">
        <f>SUMIFS('Operator Productivity Data'!$F:$F,'Operator Productivity Data'!$H:$H,'C - Company Company Dummy'!$A$1,'Operator Productivity Data'!$I:$I,'C - Company Company Dummy'!$A251)</f>
        <v>0</v>
      </c>
      <c r="C251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Dummy'!A251)</f>
        <v>0</v>
      </c>
      <c r="D251" s="18">
        <f>SUMIFS('Operator Hours Tasks Data (ADP)'!$I:$I,'Operator Hours Tasks Data (ADP)'!$M:$M,'E - Company Dummy'!$A251,'Operator Hours Tasks Data (ADP)'!$L:$L,'Look Up Table - The Heart'!$O$3,'Operator Hours Tasks Data (ADP)'!$K:$K,'Look Up Table - The Heart'!$K$5,'Operator Hours Tasks Data (ADP)'!$J:$J,"Overtime")</f>
        <v>0</v>
      </c>
      <c r="E251" s="18" t="str">
        <f t="shared" si="27"/>
        <v>-</v>
      </c>
      <c r="F251" s="18">
        <f>'Look Up Table - The Heart'!$X$4</f>
        <v>600</v>
      </c>
      <c r="G251" s="11" t="str">
        <f t="shared" si="28"/>
        <v>-</v>
      </c>
      <c r="H251" s="96" t="str">
        <f t="shared" si="29"/>
        <v>-</v>
      </c>
      <c r="I251" s="92" t="str">
        <f t="shared" si="30"/>
        <v>-</v>
      </c>
      <c r="J251" s="93" t="str">
        <f t="shared" si="31"/>
        <v>-</v>
      </c>
      <c r="K251" s="94" t="str">
        <f t="shared" si="32"/>
        <v>-</v>
      </c>
      <c r="L251" s="95" t="str">
        <f t="shared" si="33"/>
        <v>-</v>
      </c>
      <c r="M251" s="135" t="str">
        <f t="shared" si="35"/>
        <v>-</v>
      </c>
      <c r="N251" s="114">
        <f t="shared" si="34"/>
        <v>0</v>
      </c>
    </row>
    <row r="252" spans="1:14" x14ac:dyDescent="0.25">
      <c r="A252" s="31">
        <f>'Look Up Table - The Heart'!H252</f>
        <v>0</v>
      </c>
      <c r="B252" s="1">
        <f>SUMIFS('Operator Productivity Data'!$F:$F,'Operator Productivity Data'!$H:$H,'C - Company Company Dummy'!$A$1,'Operator Productivity Data'!$I:$I,'C - Company Company Dummy'!$A252)</f>
        <v>0</v>
      </c>
      <c r="C252" s="18">
        <f>SUMIFS('Operator Hours Tasks Data (ADP)'!$I:$I,'Operator Hours Tasks Data (ADP)'!$K:$K,'Look Up Table - The Heart'!$K$29,'Operator Hours Tasks Data (ADP)'!$L:$L,'Look Up Table - The Heart'!$O$3,'Operator Hours Tasks Data (ADP)'!$M:$M,'C - Company Company Dummy'!A252)</f>
        <v>0</v>
      </c>
      <c r="D252" s="18">
        <f>SUMIFS('Operator Hours Tasks Data (ADP)'!$I:$I,'Operator Hours Tasks Data (ADP)'!$M:$M,'E - Company Dummy'!$A252,'Operator Hours Tasks Data (ADP)'!$L:$L,'Look Up Table - The Heart'!$O$3,'Operator Hours Tasks Data (ADP)'!$K:$K,'Look Up Table - The Heart'!$K$5,'Operator Hours Tasks Data (ADP)'!$J:$J,"Overtime")</f>
        <v>0</v>
      </c>
      <c r="E252" s="18" t="str">
        <f t="shared" si="27"/>
        <v>-</v>
      </c>
      <c r="F252" s="18">
        <f>'Look Up Table - The Heart'!$X$4</f>
        <v>600</v>
      </c>
      <c r="G252" s="11" t="str">
        <f t="shared" si="28"/>
        <v>-</v>
      </c>
      <c r="H252" s="96" t="str">
        <f t="shared" si="29"/>
        <v>-</v>
      </c>
      <c r="I252" s="92" t="str">
        <f t="shared" si="30"/>
        <v>-</v>
      </c>
      <c r="J252" s="93" t="str">
        <f t="shared" si="31"/>
        <v>-</v>
      </c>
      <c r="K252" s="94" t="str">
        <f t="shared" si="32"/>
        <v>-</v>
      </c>
      <c r="L252" s="95" t="str">
        <f t="shared" si="33"/>
        <v>-</v>
      </c>
      <c r="M252" s="135" t="str">
        <f t="shared" si="35"/>
        <v>-</v>
      </c>
      <c r="N252" s="114">
        <f t="shared" si="34"/>
        <v>0</v>
      </c>
    </row>
    <row r="253" spans="1:14" ht="15.75" thickBot="1" x14ac:dyDescent="0.3">
      <c r="A253" s="35">
        <f>'Look Up Table - The Heart'!H253</f>
        <v>0</v>
      </c>
      <c r="B253" s="36">
        <f>SUMIFS('Operator Productivity Data'!$F:$F,'Operator Productivity Data'!$H:$H,'C - Company Company Dummy'!$A$1,'Operator Productivity Data'!$I:$I,'C - Company Company Dummy'!$A253)</f>
        <v>0</v>
      </c>
      <c r="C253" s="115">
        <f>SUMIFS('Operator Hours Tasks Data (ADP)'!$I:$I,'Operator Hours Tasks Data (ADP)'!$K:$K,'Look Up Table - The Heart'!$K$29,'Operator Hours Tasks Data (ADP)'!$L:$L,'Look Up Table - The Heart'!$O$3,'Operator Hours Tasks Data (ADP)'!$M:$M,'C - Company Company Dummy'!A253)</f>
        <v>0</v>
      </c>
      <c r="D253" s="18">
        <f>SUMIFS('Operator Hours Tasks Data (ADP)'!$I:$I,'Operator Hours Tasks Data (ADP)'!$M:$M,'E - Company Dummy'!$A253,'Operator Hours Tasks Data (ADP)'!$L:$L,'Look Up Table - The Heart'!$O$3,'Operator Hours Tasks Data (ADP)'!$K:$K,'Look Up Table - The Heart'!$K$5,'Operator Hours Tasks Data (ADP)'!$J:$J,"Overtime")</f>
        <v>0</v>
      </c>
      <c r="E253" s="115" t="str">
        <f t="shared" si="27"/>
        <v>-</v>
      </c>
      <c r="F253" s="115">
        <f>'Look Up Table - The Heart'!$X$4</f>
        <v>600</v>
      </c>
      <c r="G253" s="116" t="str">
        <f t="shared" si="28"/>
        <v>-</v>
      </c>
      <c r="H253" s="117" t="str">
        <f t="shared" si="29"/>
        <v>-</v>
      </c>
      <c r="I253" s="118" t="str">
        <f t="shared" si="30"/>
        <v>-</v>
      </c>
      <c r="J253" s="119" t="str">
        <f t="shared" si="31"/>
        <v>-</v>
      </c>
      <c r="K253" s="120" t="str">
        <f t="shared" si="32"/>
        <v>-</v>
      </c>
      <c r="L253" s="121" t="str">
        <f t="shared" si="33"/>
        <v>-</v>
      </c>
      <c r="M253" s="135" t="str">
        <f t="shared" si="35"/>
        <v>-</v>
      </c>
      <c r="N253" s="122">
        <f t="shared" si="34"/>
        <v>0</v>
      </c>
    </row>
  </sheetData>
  <autoFilter ref="A2:N2" xr:uid="{DB9C21B6-E94A-4B8A-8FB1-AE161009A060}"/>
  <mergeCells count="1">
    <mergeCell ref="Q12:U1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B5F1-33D2-4557-B0DE-ACBE472133D4}">
  <dimension ref="A1:U253"/>
  <sheetViews>
    <sheetView showGridLines="0" zoomScale="70" zoomScaleNormal="70" workbookViewId="0"/>
  </sheetViews>
  <sheetFormatPr defaultRowHeight="15" x14ac:dyDescent="0.25"/>
  <cols>
    <col min="1" max="1" width="20.85546875" bestFit="1" customWidth="1"/>
    <col min="2" max="2" width="15" customWidth="1"/>
    <col min="3" max="3" width="17.5703125" customWidth="1"/>
    <col min="4" max="4" width="22.42578125" bestFit="1" customWidth="1"/>
    <col min="5" max="5" width="26.7109375" bestFit="1" customWidth="1"/>
    <col min="6" max="6" width="16.7109375" customWidth="1"/>
    <col min="7" max="7" width="16.28515625" style="22" bestFit="1" customWidth="1"/>
    <col min="8" max="8" width="12" style="22" customWidth="1"/>
    <col min="9" max="12" width="12.7109375" style="22" customWidth="1"/>
    <col min="13" max="13" width="21.7109375" style="22" bestFit="1" customWidth="1"/>
    <col min="14" max="14" width="14.85546875" customWidth="1"/>
    <col min="17" max="17" width="19.28515625" customWidth="1"/>
    <col min="18" max="18" width="11.140625" bestFit="1" customWidth="1"/>
    <col min="20" max="20" width="20.42578125" customWidth="1"/>
    <col min="21" max="21" width="20.5703125" bestFit="1" customWidth="1"/>
  </cols>
  <sheetData>
    <row r="1" spans="1:21" ht="24" thickBot="1" x14ac:dyDescent="0.4">
      <c r="A1" s="24" t="str">
        <f>'Look Up Table - The Heart'!$S$8</f>
        <v>N - Company Dummy</v>
      </c>
      <c r="B1" s="9"/>
      <c r="C1" s="9"/>
      <c r="D1" s="9"/>
      <c r="E1" s="9"/>
      <c r="F1" s="9"/>
      <c r="G1" s="20"/>
      <c r="H1" s="20"/>
      <c r="I1" s="20"/>
      <c r="J1" s="20"/>
      <c r="K1" s="20"/>
      <c r="L1" s="20"/>
      <c r="M1" s="20"/>
      <c r="N1" s="10"/>
      <c r="Q1" s="1" t="s">
        <v>49</v>
      </c>
      <c r="R1" s="1"/>
      <c r="T1" s="1" t="s">
        <v>76</v>
      </c>
      <c r="U1" s="1"/>
    </row>
    <row r="2" spans="1:21" x14ac:dyDescent="0.25">
      <c r="A2" s="12" t="s">
        <v>20</v>
      </c>
      <c r="B2" s="13" t="s">
        <v>29</v>
      </c>
      <c r="C2" s="13" t="s">
        <v>30</v>
      </c>
      <c r="D2" s="13" t="s">
        <v>167</v>
      </c>
      <c r="E2" s="13" t="s">
        <v>164</v>
      </c>
      <c r="F2" s="13" t="s">
        <v>32</v>
      </c>
      <c r="G2" s="21" t="s">
        <v>71</v>
      </c>
      <c r="H2" s="82" t="s">
        <v>158</v>
      </c>
      <c r="I2" s="83" t="s">
        <v>159</v>
      </c>
      <c r="J2" s="84" t="s">
        <v>160</v>
      </c>
      <c r="K2" s="88" t="s">
        <v>161</v>
      </c>
      <c r="L2" s="89" t="s">
        <v>162</v>
      </c>
      <c r="M2" s="134" t="s">
        <v>168</v>
      </c>
      <c r="N2" s="13" t="s">
        <v>33</v>
      </c>
      <c r="Q2" s="1" t="s">
        <v>46</v>
      </c>
      <c r="R2" s="1">
        <f>E3</f>
        <v>1132.3712359874291</v>
      </c>
      <c r="T2" s="1" t="s">
        <v>46</v>
      </c>
      <c r="U2" s="7">
        <f>AVERAGE(G4:G253)</f>
        <v>1.8872853933123817</v>
      </c>
    </row>
    <row r="3" spans="1:21" x14ac:dyDescent="0.25">
      <c r="A3" s="14"/>
      <c r="B3" s="15">
        <f>SUM(B4:B253)</f>
        <v>100774</v>
      </c>
      <c r="C3" s="17">
        <f>SUM(C4:C253)</f>
        <v>133.19999999999999</v>
      </c>
      <c r="D3" s="17">
        <f>SUM(D4:D253)</f>
        <v>1.5999999999999999</v>
      </c>
      <c r="E3" s="17">
        <f>IFERROR(AVERAGE(E4:E253),"-")</f>
        <v>1132.3712359874291</v>
      </c>
      <c r="F3" s="17">
        <f>'Look Up Table - The Heart'!$X$8</f>
        <v>600</v>
      </c>
      <c r="G3" s="16">
        <f>IFERROR(E3/F3,"-")</f>
        <v>1.8872853933123819</v>
      </c>
      <c r="H3" s="85">
        <f>Q13</f>
        <v>1</v>
      </c>
      <c r="I3" s="86">
        <f>Q14</f>
        <v>1.2</v>
      </c>
      <c r="J3" s="87">
        <f>Q15</f>
        <v>1.3</v>
      </c>
      <c r="K3" s="90">
        <f>Q16</f>
        <v>1.4</v>
      </c>
      <c r="L3" s="91">
        <f>Q17</f>
        <v>1.5</v>
      </c>
      <c r="M3" s="133">
        <f>IFERROR(SUM(M4:M253),"-")</f>
        <v>1</v>
      </c>
      <c r="N3" s="16">
        <f>SUM(N4:N253)</f>
        <v>1</v>
      </c>
      <c r="Q3" s="1" t="s">
        <v>166</v>
      </c>
      <c r="R3" s="1">
        <f>TRIMMEAN($E$4:$E$253,0.3)</f>
        <v>1132.3712359874291</v>
      </c>
      <c r="T3" s="1" t="s">
        <v>166</v>
      </c>
      <c r="U3" s="7">
        <f>TRIMMEAN($G$4:$G$253,0.3)</f>
        <v>1.8872853933123817</v>
      </c>
    </row>
    <row r="4" spans="1:21" x14ac:dyDescent="0.25">
      <c r="A4" s="8" t="str">
        <f>'Look Up Table - The Heart'!H4</f>
        <v>C, H</v>
      </c>
      <c r="B4" s="8">
        <f>SUMIFS('Operator Productivity Data'!$F:$F,'Operator Productivity Data'!$H:$H,'N - Company Dummy'!$A$1,'Operator Productivity Data'!$I:$I,'N - Company Dummy'!$A4)</f>
        <v>0</v>
      </c>
      <c r="C4" s="18">
        <f>SUMIFS('Operator Hours Tasks Data (ADP)'!$I:$I,'Operator Hours Tasks Data (ADP)'!$K:$K,'Look Up Table - The Heart'!$K$4,'Operator Hours Tasks Data (ADP)'!$L:$L,'Look Up Table - The Heart'!$O$3,'Operator Hours Tasks Data (ADP)'!$M:$M,'N - Company Dummy'!$A4)</f>
        <v>0</v>
      </c>
      <c r="D4" s="18">
        <f>SUMIFS('Operator Hours Tasks Data (ADP)'!$I:$I,'Operator Hours Tasks Data (ADP)'!$M:$M,'E - Company Dummy'!$A4,'Operator Hours Tasks Data (ADP)'!$L:$L,'Look Up Table - The Heart'!$O$3,'Operator Hours Tasks Data (ADP)'!$K:$K,'Look Up Table - The Heart'!$K$4,'Operator Hours Tasks Data (ADP)'!$J:$J,"Overtime")</f>
        <v>0</v>
      </c>
      <c r="E4" s="18" t="str">
        <f>IFERROR(B4/C4,"-")</f>
        <v>-</v>
      </c>
      <c r="F4" s="18">
        <f>'Look Up Table - The Heart'!$X$8</f>
        <v>600</v>
      </c>
      <c r="G4" s="11" t="str">
        <f>IFERROR(E4/F4,"-")</f>
        <v>-</v>
      </c>
      <c r="H4" s="96" t="str">
        <f t="shared" ref="H4:H67" si="0">IFERROR(E4*$U$13, "-")</f>
        <v>-</v>
      </c>
      <c r="I4" s="92" t="str">
        <f t="shared" ref="I4:I67" si="1">IFERROR(E4*$U$14, "-")</f>
        <v>-</v>
      </c>
      <c r="J4" s="93" t="str">
        <f t="shared" ref="J4:J67" si="2">IFERROR(E4*$U$15, "-")</f>
        <v>-</v>
      </c>
      <c r="K4" s="94" t="str">
        <f t="shared" ref="K4:K67" si="3">IFERROR(E4*$U$16, "-")</f>
        <v>-</v>
      </c>
      <c r="L4" s="95" t="str">
        <f t="shared" ref="L4:L67" si="4">IFERROR(E4*$U$17, "-")</f>
        <v>-</v>
      </c>
      <c r="M4" s="135">
        <f>IFERROR(D4/$D$3,"-")</f>
        <v>0</v>
      </c>
      <c r="N4" s="11">
        <f>B4/$B$3</f>
        <v>0</v>
      </c>
      <c r="Q4" s="1" t="s">
        <v>165</v>
      </c>
      <c r="R4" s="1">
        <f>SUMPRODUCT($E$4:$E$253,$N$4:$N$253)/$N$3</f>
        <v>777.62554228898261</v>
      </c>
      <c r="T4" s="1" t="s">
        <v>165</v>
      </c>
      <c r="U4" s="7">
        <f>SUMPRODUCT($G$4:$G$253,$N$4:$N$253)/$N$3</f>
        <v>1.2960425704816376</v>
      </c>
    </row>
    <row r="5" spans="1:21" x14ac:dyDescent="0.25">
      <c r="A5" s="1" t="str">
        <f>'Look Up Table - The Heart'!H5</f>
        <v>S, S</v>
      </c>
      <c r="B5" s="1">
        <f>SUMIFS('Operator Productivity Data'!$F:$F,'Operator Productivity Data'!$H:$H,'N - Company Dummy'!$A$1,'Operator Productivity Data'!$I:$I,'N - Company Dummy'!$A5)</f>
        <v>332</v>
      </c>
      <c r="C5" s="18">
        <f>SUMIFS('Operator Hours Tasks Data (ADP)'!$I:$I,'Operator Hours Tasks Data (ADP)'!$K:$K,'Look Up Table - The Heart'!$K$4,'Operator Hours Tasks Data (ADP)'!$L:$L,'Look Up Table - The Heart'!$O$3,'Operator Hours Tasks Data (ADP)'!$M:$M,'N - Company Dummy'!$A5)</f>
        <v>0</v>
      </c>
      <c r="D5" s="18">
        <f>SUMIFS('Operator Hours Tasks Data (ADP)'!$I:$I,'Operator Hours Tasks Data (ADP)'!$M:$M,'E - Company Dummy'!$A5,'Operator Hours Tasks Data (ADP)'!$L:$L,'Look Up Table - The Heart'!$O$3,'Operator Hours Tasks Data (ADP)'!$K:$K,'Look Up Table - The Heart'!$K$4,'Operator Hours Tasks Data (ADP)'!$J:$J,"Overtime")</f>
        <v>0</v>
      </c>
      <c r="E5" s="18" t="str">
        <f t="shared" ref="E5:E68" si="5">IFERROR(B5/C5,"-")</f>
        <v>-</v>
      </c>
      <c r="F5" s="18">
        <f>'Look Up Table - The Heart'!$X$8</f>
        <v>600</v>
      </c>
      <c r="G5" s="11" t="str">
        <f t="shared" ref="G5:G68" si="6">IFERROR(E5/F5,"-")</f>
        <v>-</v>
      </c>
      <c r="H5" s="96" t="str">
        <f t="shared" si="0"/>
        <v>-</v>
      </c>
      <c r="I5" s="92" t="str">
        <f t="shared" si="1"/>
        <v>-</v>
      </c>
      <c r="J5" s="93" t="str">
        <f t="shared" si="2"/>
        <v>-</v>
      </c>
      <c r="K5" s="94" t="str">
        <f t="shared" si="3"/>
        <v>-</v>
      </c>
      <c r="L5" s="95" t="str">
        <f t="shared" si="4"/>
        <v>-</v>
      </c>
      <c r="M5" s="135">
        <f t="shared" ref="M5:M68" si="7">IFERROR(D5/$D$3,"-")</f>
        <v>0</v>
      </c>
      <c r="N5" s="7">
        <f t="shared" ref="N5:N68" si="8">B5/$B$3</f>
        <v>3.2945005656220849E-3</v>
      </c>
      <c r="Q5" s="1" t="s">
        <v>72</v>
      </c>
      <c r="R5" s="23">
        <f>IFERROR(MEDIAN($E$4:$E$253),"-")</f>
        <v>917</v>
      </c>
      <c r="T5" s="1" t="s">
        <v>72</v>
      </c>
      <c r="U5" s="7">
        <f>IFERROR(MEDIAN($G$4:$G$253),"-")</f>
        <v>1.5283333333333333</v>
      </c>
    </row>
    <row r="6" spans="1:21" x14ac:dyDescent="0.25">
      <c r="A6" s="1" t="str">
        <f>'Look Up Table - The Heart'!H6</f>
        <v>L, H</v>
      </c>
      <c r="B6" s="1">
        <f>SUMIFS('Operator Productivity Data'!$F:$F,'Operator Productivity Data'!$H:$H,'N - Company Dummy'!$A$1,'Operator Productivity Data'!$I:$I,'N - Company Dummy'!$A6)</f>
        <v>917</v>
      </c>
      <c r="C6" s="18">
        <f>SUMIFS('Operator Hours Tasks Data (ADP)'!$I:$I,'Operator Hours Tasks Data (ADP)'!$K:$K,'Look Up Table - The Heart'!$K$4,'Operator Hours Tasks Data (ADP)'!$L:$L,'Look Up Table - The Heart'!$O$3,'Operator Hours Tasks Data (ADP)'!$M:$M,'N - Company Dummy'!$A6)</f>
        <v>1</v>
      </c>
      <c r="D6" s="18">
        <f>SUMIFS('Operator Hours Tasks Data (ADP)'!$I:$I,'Operator Hours Tasks Data (ADP)'!$M:$M,'E - Company Dummy'!$A6,'Operator Hours Tasks Data (ADP)'!$L:$L,'Look Up Table - The Heart'!$O$3,'Operator Hours Tasks Data (ADP)'!$K:$K,'Look Up Table - The Heart'!$K$4,'Operator Hours Tasks Data (ADP)'!$J:$J,"Overtime")</f>
        <v>0</v>
      </c>
      <c r="E6" s="18">
        <f t="shared" si="5"/>
        <v>917</v>
      </c>
      <c r="F6" s="18">
        <f>'Look Up Table - The Heart'!$X$8</f>
        <v>600</v>
      </c>
      <c r="G6" s="11">
        <f t="shared" si="6"/>
        <v>1.5283333333333333</v>
      </c>
      <c r="H6" s="96">
        <f t="shared" si="0"/>
        <v>917</v>
      </c>
      <c r="I6" s="92">
        <f t="shared" si="1"/>
        <v>1100.3999999999999</v>
      </c>
      <c r="J6" s="93">
        <f t="shared" si="2"/>
        <v>1192.1000000000001</v>
      </c>
      <c r="K6" s="94">
        <f t="shared" si="3"/>
        <v>1283.8</v>
      </c>
      <c r="L6" s="95">
        <f t="shared" si="4"/>
        <v>1375.5</v>
      </c>
      <c r="M6" s="135">
        <f t="shared" si="7"/>
        <v>0</v>
      </c>
      <c r="N6" s="7">
        <f t="shared" si="8"/>
        <v>9.0995693333597947E-3</v>
      </c>
      <c r="Q6" s="1" t="s">
        <v>73</v>
      </c>
      <c r="R6" s="1" t="str">
        <f>IFERROR(_xlfn.MODE.SNGL(E4:E253),"-")</f>
        <v>-</v>
      </c>
      <c r="T6" s="1" t="s">
        <v>73</v>
      </c>
      <c r="U6" s="7" t="str">
        <f>IFERROR(_xlfn.MODE.SNGL($G$4:$G$253),"-")</f>
        <v>-</v>
      </c>
    </row>
    <row r="7" spans="1:21" x14ac:dyDescent="0.25">
      <c r="A7" s="1" t="str">
        <f>'Look Up Table - The Heart'!H7</f>
        <v>N, P</v>
      </c>
      <c r="B7" s="1">
        <f>SUMIFS('Operator Productivity Data'!$F:$F,'Operator Productivity Data'!$H:$H,'N - Company Dummy'!$A$1,'Operator Productivity Data'!$I:$I,'N - Company Dummy'!$A7)</f>
        <v>15851</v>
      </c>
      <c r="C7" s="18">
        <f>SUMIFS('Operator Hours Tasks Data (ADP)'!$I:$I,'Operator Hours Tasks Data (ADP)'!$K:$K,'Look Up Table - The Heart'!$K$4,'Operator Hours Tasks Data (ADP)'!$L:$L,'Look Up Table - The Heart'!$O$3,'Operator Hours Tasks Data (ADP)'!$M:$M,'N - Company Dummy'!$A7)</f>
        <v>15.8</v>
      </c>
      <c r="D7" s="18">
        <f>SUMIFS('Operator Hours Tasks Data (ADP)'!$I:$I,'Operator Hours Tasks Data (ADP)'!$M:$M,'E - Company Dummy'!$A7,'Operator Hours Tasks Data (ADP)'!$L:$L,'Look Up Table - The Heart'!$O$3,'Operator Hours Tasks Data (ADP)'!$K:$K,'Look Up Table - The Heart'!$K$4,'Operator Hours Tasks Data (ADP)'!$J:$J,"Overtime")</f>
        <v>0</v>
      </c>
      <c r="E7" s="18">
        <f t="shared" si="5"/>
        <v>1003.2278481012657</v>
      </c>
      <c r="F7" s="18">
        <f>'Look Up Table - The Heart'!$X$8</f>
        <v>600</v>
      </c>
      <c r="G7" s="11">
        <f t="shared" si="6"/>
        <v>1.6720464135021096</v>
      </c>
      <c r="H7" s="96">
        <f t="shared" si="0"/>
        <v>1003.2278481012657</v>
      </c>
      <c r="I7" s="92">
        <f t="shared" si="1"/>
        <v>1203.8734177215188</v>
      </c>
      <c r="J7" s="93">
        <f t="shared" si="2"/>
        <v>1304.1962025316454</v>
      </c>
      <c r="K7" s="94">
        <f t="shared" si="3"/>
        <v>1404.5189873417719</v>
      </c>
      <c r="L7" s="95">
        <f t="shared" si="4"/>
        <v>1504.8417721518986</v>
      </c>
      <c r="M7" s="135">
        <f t="shared" si="7"/>
        <v>0</v>
      </c>
      <c r="N7" s="7">
        <f t="shared" si="8"/>
        <v>0.15729255561950503</v>
      </c>
      <c r="Q7" s="1" t="s">
        <v>74</v>
      </c>
      <c r="R7" s="123">
        <f>IFERROR(SKEW($E$4:$E$253),"-")</f>
        <v>1.937825351248563</v>
      </c>
      <c r="S7" s="132"/>
      <c r="T7" s="123" t="s">
        <v>74</v>
      </c>
      <c r="U7" s="123">
        <f>IFERROR(SKEW($G$4:$G$253),"-")</f>
        <v>1.9378253512485641</v>
      </c>
    </row>
    <row r="8" spans="1:21" x14ac:dyDescent="0.25">
      <c r="A8" s="1" t="str">
        <f>'Look Up Table - The Heart'!H8</f>
        <v>L, G</v>
      </c>
      <c r="B8" s="1">
        <f>SUMIFS('Operator Productivity Data'!$F:$F,'Operator Productivity Data'!$H:$H,'N - Company Dummy'!$A$1,'Operator Productivity Data'!$I:$I,'N - Company Dummy'!$A8)</f>
        <v>2431</v>
      </c>
      <c r="C8" s="18">
        <f>SUMIFS('Operator Hours Tasks Data (ADP)'!$I:$I,'Operator Hours Tasks Data (ADP)'!$K:$K,'Look Up Table - The Heart'!$K$4,'Operator Hours Tasks Data (ADP)'!$L:$L,'Look Up Table - The Heart'!$O$3,'Operator Hours Tasks Data (ADP)'!$M:$M,'N - Company Dummy'!$A8)</f>
        <v>4.5</v>
      </c>
      <c r="D8" s="18">
        <f>SUMIFS('Operator Hours Tasks Data (ADP)'!$I:$I,'Operator Hours Tasks Data (ADP)'!$M:$M,'E - Company Dummy'!$A8,'Operator Hours Tasks Data (ADP)'!$L:$L,'Look Up Table - The Heart'!$O$3,'Operator Hours Tasks Data (ADP)'!$K:$K,'Look Up Table - The Heart'!$K$4,'Operator Hours Tasks Data (ADP)'!$J:$J,"Overtime")</f>
        <v>0</v>
      </c>
      <c r="E8" s="18">
        <f t="shared" si="5"/>
        <v>540.22222222222217</v>
      </c>
      <c r="F8" s="18">
        <f>'Look Up Table - The Heart'!$X$8</f>
        <v>600</v>
      </c>
      <c r="G8" s="11">
        <f t="shared" si="6"/>
        <v>0.90037037037037027</v>
      </c>
      <c r="H8" s="96">
        <f t="shared" si="0"/>
        <v>540.22222222222217</v>
      </c>
      <c r="I8" s="92">
        <f t="shared" si="1"/>
        <v>648.26666666666654</v>
      </c>
      <c r="J8" s="93">
        <f t="shared" si="2"/>
        <v>702.28888888888889</v>
      </c>
      <c r="K8" s="94">
        <f t="shared" si="3"/>
        <v>756.31111111111102</v>
      </c>
      <c r="L8" s="95">
        <f t="shared" si="4"/>
        <v>810.33333333333326</v>
      </c>
      <c r="M8" s="135">
        <f t="shared" si="7"/>
        <v>0</v>
      </c>
      <c r="N8" s="7">
        <f t="shared" si="8"/>
        <v>2.4123285768154486E-2</v>
      </c>
      <c r="Q8" s="1" t="s">
        <v>75</v>
      </c>
      <c r="R8" s="123">
        <f>IFERROR(KURT($E$4:$E$253),"-")</f>
        <v>3.9976915916354514</v>
      </c>
      <c r="S8" s="132"/>
      <c r="T8" s="123" t="s">
        <v>75</v>
      </c>
      <c r="U8" s="123">
        <f>IFERROR(KURT($G$4:$G$253),"-")</f>
        <v>3.9976915916354585</v>
      </c>
    </row>
    <row r="9" spans="1:21" x14ac:dyDescent="0.25">
      <c r="A9" s="1" t="str">
        <f>'Look Up Table - The Heart'!H9</f>
        <v>K, S</v>
      </c>
      <c r="B9" s="1">
        <f>SUMIFS('Operator Productivity Data'!$F:$F,'Operator Productivity Data'!$H:$H,'N - Company Dummy'!$A$1,'Operator Productivity Data'!$I:$I,'N - Company Dummy'!$A9)</f>
        <v>0</v>
      </c>
      <c r="C9" s="18">
        <f>SUMIFS('Operator Hours Tasks Data (ADP)'!$I:$I,'Operator Hours Tasks Data (ADP)'!$K:$K,'Look Up Table - The Heart'!$K$4,'Operator Hours Tasks Data (ADP)'!$L:$L,'Look Up Table - The Heart'!$O$3,'Operator Hours Tasks Data (ADP)'!$M:$M,'N - Company Dummy'!$A9)</f>
        <v>0</v>
      </c>
      <c r="D9" s="18">
        <f>SUMIFS('Operator Hours Tasks Data (ADP)'!$I:$I,'Operator Hours Tasks Data (ADP)'!$M:$M,'E - Company Dummy'!$A9,'Operator Hours Tasks Data (ADP)'!$L:$L,'Look Up Table - The Heart'!$O$3,'Operator Hours Tasks Data (ADP)'!$K:$K,'Look Up Table - The Heart'!$K$4,'Operator Hours Tasks Data (ADP)'!$J:$J,"Overtime")</f>
        <v>0</v>
      </c>
      <c r="E9" s="18" t="str">
        <f t="shared" si="5"/>
        <v>-</v>
      </c>
      <c r="F9" s="18">
        <f>'Look Up Table - The Heart'!$X$8</f>
        <v>600</v>
      </c>
      <c r="G9" s="11" t="str">
        <f t="shared" si="6"/>
        <v>-</v>
      </c>
      <c r="H9" s="96" t="str">
        <f t="shared" si="0"/>
        <v>-</v>
      </c>
      <c r="I9" s="92" t="str">
        <f t="shared" si="1"/>
        <v>-</v>
      </c>
      <c r="J9" s="93" t="str">
        <f t="shared" si="2"/>
        <v>-</v>
      </c>
      <c r="K9" s="94" t="str">
        <f t="shared" si="3"/>
        <v>-</v>
      </c>
      <c r="L9" s="95" t="str">
        <f t="shared" si="4"/>
        <v>-</v>
      </c>
      <c r="M9" s="135">
        <f t="shared" si="7"/>
        <v>0</v>
      </c>
      <c r="N9" s="7">
        <f t="shared" si="8"/>
        <v>0</v>
      </c>
      <c r="Q9" s="1" t="s">
        <v>47</v>
      </c>
      <c r="R9" s="124">
        <f>IFERROR(_xlfn.STDEV.S($E$4:$E$223),"-")</f>
        <v>779.12573538871618</v>
      </c>
      <c r="S9" s="126"/>
      <c r="T9" s="125" t="s">
        <v>47</v>
      </c>
      <c r="U9" s="7">
        <f>IFERROR(_xlfn.STDEV.S($G$4:$G$253),"-")</f>
        <v>1.2985428923145268</v>
      </c>
    </row>
    <row r="10" spans="1:21" x14ac:dyDescent="0.25">
      <c r="A10" s="1" t="str">
        <f>'Look Up Table - The Heart'!H10</f>
        <v>R, S</v>
      </c>
      <c r="B10" s="1">
        <f>SUMIFS('Operator Productivity Data'!$F:$F,'Operator Productivity Data'!$H:$H,'N - Company Dummy'!$A$1,'Operator Productivity Data'!$I:$I,'N - Company Dummy'!$A10)</f>
        <v>0</v>
      </c>
      <c r="C10" s="18">
        <f>SUMIFS('Operator Hours Tasks Data (ADP)'!$I:$I,'Operator Hours Tasks Data (ADP)'!$K:$K,'Look Up Table - The Heart'!$K$4,'Operator Hours Tasks Data (ADP)'!$L:$L,'Look Up Table - The Heart'!$O$3,'Operator Hours Tasks Data (ADP)'!$M:$M,'N - Company Dummy'!$A10)</f>
        <v>0</v>
      </c>
      <c r="D10" s="18">
        <f>SUMIFS('Operator Hours Tasks Data (ADP)'!$I:$I,'Operator Hours Tasks Data (ADP)'!$M:$M,'E - Company Dummy'!$A10,'Operator Hours Tasks Data (ADP)'!$L:$L,'Look Up Table - The Heart'!$O$3,'Operator Hours Tasks Data (ADP)'!$K:$K,'Look Up Table - The Heart'!$K$4,'Operator Hours Tasks Data (ADP)'!$J:$J,"Overtime")</f>
        <v>0</v>
      </c>
      <c r="E10" s="18" t="str">
        <f t="shared" si="5"/>
        <v>-</v>
      </c>
      <c r="F10" s="18">
        <f>'Look Up Table - The Heart'!$X$8</f>
        <v>600</v>
      </c>
      <c r="G10" s="11" t="str">
        <f t="shared" si="6"/>
        <v>-</v>
      </c>
      <c r="H10" s="96" t="str">
        <f t="shared" si="0"/>
        <v>-</v>
      </c>
      <c r="I10" s="92" t="str">
        <f t="shared" si="1"/>
        <v>-</v>
      </c>
      <c r="J10" s="93" t="str">
        <f t="shared" si="2"/>
        <v>-</v>
      </c>
      <c r="K10" s="94" t="str">
        <f t="shared" si="3"/>
        <v>-</v>
      </c>
      <c r="L10" s="95" t="str">
        <f t="shared" si="4"/>
        <v>-</v>
      </c>
      <c r="M10" s="135">
        <f t="shared" si="7"/>
        <v>0</v>
      </c>
      <c r="N10" s="7">
        <f t="shared" si="8"/>
        <v>0</v>
      </c>
      <c r="Q10" s="1" t="s">
        <v>48</v>
      </c>
      <c r="R10" s="23">
        <f>IFERROR(_xlfn.VAR.S($E$4:$E$223),"-")</f>
        <v>607036.91154500772</v>
      </c>
      <c r="S10" s="126"/>
      <c r="T10" s="125" t="s">
        <v>48</v>
      </c>
      <c r="U10" s="7">
        <f>IFERROR(_xlfn.VAR.S($G$4:$G$253),"-")</f>
        <v>1.6862136431805768</v>
      </c>
    </row>
    <row r="11" spans="1:21" ht="15.75" thickBot="1" x14ac:dyDescent="0.3">
      <c r="A11" s="1" t="str">
        <f>'Look Up Table - The Heart'!H11</f>
        <v>C, H</v>
      </c>
      <c r="B11" s="1">
        <f>SUMIFS('Operator Productivity Data'!$F:$F,'Operator Productivity Data'!$H:$H,'N - Company Dummy'!$A$1,'Operator Productivity Data'!$I:$I,'N - Company Dummy'!$A11)</f>
        <v>0</v>
      </c>
      <c r="C11" s="18">
        <f>SUMIFS('Operator Hours Tasks Data (ADP)'!$I:$I,'Operator Hours Tasks Data (ADP)'!$K:$K,'Look Up Table - The Heart'!$K$4,'Operator Hours Tasks Data (ADP)'!$L:$L,'Look Up Table - The Heart'!$O$3,'Operator Hours Tasks Data (ADP)'!$M:$M,'N - Company Dummy'!$A11)</f>
        <v>0</v>
      </c>
      <c r="D11" s="18">
        <f>SUMIFS('Operator Hours Tasks Data (ADP)'!$I:$I,'Operator Hours Tasks Data (ADP)'!$M:$M,'E - Company Dummy'!$A11,'Operator Hours Tasks Data (ADP)'!$L:$L,'Look Up Table - The Heart'!$O$3,'Operator Hours Tasks Data (ADP)'!$K:$K,'Look Up Table - The Heart'!$K$4,'Operator Hours Tasks Data (ADP)'!$J:$J,"Overtime")</f>
        <v>0</v>
      </c>
      <c r="E11" s="18" t="str">
        <f t="shared" si="5"/>
        <v>-</v>
      </c>
      <c r="F11" s="18">
        <f>'Look Up Table - The Heart'!$X$8</f>
        <v>600</v>
      </c>
      <c r="G11" s="11" t="str">
        <f t="shared" si="6"/>
        <v>-</v>
      </c>
      <c r="H11" s="96" t="str">
        <f t="shared" si="0"/>
        <v>-</v>
      </c>
      <c r="I11" s="92" t="str">
        <f t="shared" si="1"/>
        <v>-</v>
      </c>
      <c r="J11" s="93" t="str">
        <f t="shared" si="2"/>
        <v>-</v>
      </c>
      <c r="K11" s="94" t="str">
        <f t="shared" si="3"/>
        <v>-</v>
      </c>
      <c r="L11" s="95" t="str">
        <f t="shared" si="4"/>
        <v>-</v>
      </c>
      <c r="M11" s="135">
        <f t="shared" si="7"/>
        <v>0</v>
      </c>
      <c r="N11" s="7">
        <f t="shared" si="8"/>
        <v>0</v>
      </c>
    </row>
    <row r="12" spans="1:21" x14ac:dyDescent="0.25">
      <c r="A12" s="1" t="str">
        <f>'Look Up Table - The Heart'!H12</f>
        <v>T, G</v>
      </c>
      <c r="B12" s="1">
        <f>SUMIFS('Operator Productivity Data'!$F:$F,'Operator Productivity Data'!$H:$H,'N - Company Dummy'!$A$1,'Operator Productivity Data'!$I:$I,'N - Company Dummy'!$A12)</f>
        <v>0</v>
      </c>
      <c r="C12" s="18">
        <f>SUMIFS('Operator Hours Tasks Data (ADP)'!$I:$I,'Operator Hours Tasks Data (ADP)'!$K:$K,'Look Up Table - The Heart'!$K$4,'Operator Hours Tasks Data (ADP)'!$L:$L,'Look Up Table - The Heart'!$O$3,'Operator Hours Tasks Data (ADP)'!$M:$M,'N - Company Dummy'!$A12)</f>
        <v>0</v>
      </c>
      <c r="D12" s="18">
        <f>SUMIFS('Operator Hours Tasks Data (ADP)'!$I:$I,'Operator Hours Tasks Data (ADP)'!$M:$M,'E - Company Dummy'!$A12,'Operator Hours Tasks Data (ADP)'!$L:$L,'Look Up Table - The Heart'!$O$3,'Operator Hours Tasks Data (ADP)'!$K:$K,'Look Up Table - The Heart'!$K$4,'Operator Hours Tasks Data (ADP)'!$J:$J,"Overtime")</f>
        <v>0</v>
      </c>
      <c r="E12" s="18" t="str">
        <f t="shared" si="5"/>
        <v>-</v>
      </c>
      <c r="F12" s="18">
        <f>'Look Up Table - The Heart'!$X$8</f>
        <v>600</v>
      </c>
      <c r="G12" s="11" t="str">
        <f t="shared" si="6"/>
        <v>-</v>
      </c>
      <c r="H12" s="96" t="str">
        <f t="shared" si="0"/>
        <v>-</v>
      </c>
      <c r="I12" s="92" t="str">
        <f t="shared" si="1"/>
        <v>-</v>
      </c>
      <c r="J12" s="93" t="str">
        <f t="shared" si="2"/>
        <v>-</v>
      </c>
      <c r="K12" s="94" t="str">
        <f t="shared" si="3"/>
        <v>-</v>
      </c>
      <c r="L12" s="95" t="str">
        <f t="shared" si="4"/>
        <v>-</v>
      </c>
      <c r="M12" s="135">
        <f t="shared" si="7"/>
        <v>0</v>
      </c>
      <c r="N12" s="7">
        <f t="shared" si="8"/>
        <v>0</v>
      </c>
      <c r="Q12" s="143" t="s">
        <v>157</v>
      </c>
      <c r="R12" s="144"/>
      <c r="S12" s="144"/>
      <c r="T12" s="144"/>
      <c r="U12" s="145"/>
    </row>
    <row r="13" spans="1:21" x14ac:dyDescent="0.25">
      <c r="A13" s="1" t="str">
        <f>'Look Up Table - The Heart'!H13</f>
        <v>R, H</v>
      </c>
      <c r="B13" s="1">
        <f>SUMIFS('Operator Productivity Data'!$F:$F,'Operator Productivity Data'!$H:$H,'N - Company Dummy'!$A$1,'Operator Productivity Data'!$I:$I,'N - Company Dummy'!$A13)</f>
        <v>0</v>
      </c>
      <c r="C13" s="18">
        <f>SUMIFS('Operator Hours Tasks Data (ADP)'!$I:$I,'Operator Hours Tasks Data (ADP)'!$K:$K,'Look Up Table - The Heart'!$K$4,'Operator Hours Tasks Data (ADP)'!$L:$L,'Look Up Table - The Heart'!$O$3,'Operator Hours Tasks Data (ADP)'!$M:$M,'N - Company Dummy'!$A13)</f>
        <v>0</v>
      </c>
      <c r="D13" s="18">
        <f>SUMIFS('Operator Hours Tasks Data (ADP)'!$I:$I,'Operator Hours Tasks Data (ADP)'!$M:$M,'E - Company Dummy'!$A13,'Operator Hours Tasks Data (ADP)'!$L:$L,'Look Up Table - The Heart'!$O$3,'Operator Hours Tasks Data (ADP)'!$K:$K,'Look Up Table - The Heart'!$K$4,'Operator Hours Tasks Data (ADP)'!$J:$J,"Overtime")</f>
        <v>0</v>
      </c>
      <c r="E13" s="18" t="str">
        <f t="shared" si="5"/>
        <v>-</v>
      </c>
      <c r="F13" s="18">
        <f>'Look Up Table - The Heart'!$X$8</f>
        <v>600</v>
      </c>
      <c r="G13" s="11" t="str">
        <f t="shared" si="6"/>
        <v>-</v>
      </c>
      <c r="H13" s="96" t="str">
        <f t="shared" si="0"/>
        <v>-</v>
      </c>
      <c r="I13" s="92" t="str">
        <f t="shared" si="1"/>
        <v>-</v>
      </c>
      <c r="J13" s="93" t="str">
        <f t="shared" si="2"/>
        <v>-</v>
      </c>
      <c r="K13" s="94" t="str">
        <f t="shared" si="3"/>
        <v>-</v>
      </c>
      <c r="L13" s="95" t="str">
        <f t="shared" si="4"/>
        <v>-</v>
      </c>
      <c r="M13" s="135">
        <f t="shared" si="7"/>
        <v>0</v>
      </c>
      <c r="N13" s="7">
        <f t="shared" si="8"/>
        <v>0</v>
      </c>
      <c r="Q13" s="127">
        <v>1</v>
      </c>
      <c r="R13" s="72"/>
      <c r="S13" s="72"/>
      <c r="T13" s="72"/>
      <c r="U13" s="76">
        <v>1</v>
      </c>
    </row>
    <row r="14" spans="1:21" x14ac:dyDescent="0.25">
      <c r="A14" s="1" t="str">
        <f>'Look Up Table - The Heart'!H14</f>
        <v>Lu, G</v>
      </c>
      <c r="B14" s="1">
        <f>SUMIFS('Operator Productivity Data'!$F:$F,'Operator Productivity Data'!$H:$H,'N - Company Dummy'!$A$1,'Operator Productivity Data'!$I:$I,'N - Company Dummy'!$A14)</f>
        <v>79365</v>
      </c>
      <c r="C14" s="18">
        <f>SUMIFS('Operator Hours Tasks Data (ADP)'!$I:$I,'Operator Hours Tasks Data (ADP)'!$K:$K,'Look Up Table - The Heart'!$K$4,'Operator Hours Tasks Data (ADP)'!$L:$L,'Look Up Table - The Heart'!$O$3,'Operator Hours Tasks Data (ADP)'!$M:$M,'N - Company Dummy'!$A14)</f>
        <v>111.3</v>
      </c>
      <c r="D14" s="18">
        <f>SUMIFS('Operator Hours Tasks Data (ADP)'!$I:$I,'Operator Hours Tasks Data (ADP)'!$M:$M,'E - Company Dummy'!$A14,'Operator Hours Tasks Data (ADP)'!$L:$L,'Look Up Table - The Heart'!$O$3,'Operator Hours Tasks Data (ADP)'!$K:$K,'Look Up Table - The Heart'!$K$4,'Operator Hours Tasks Data (ADP)'!$J:$J,"Overtime")</f>
        <v>1.5999999999999999</v>
      </c>
      <c r="E14" s="18">
        <f t="shared" si="5"/>
        <v>713.07277628032352</v>
      </c>
      <c r="F14" s="18">
        <f>'Look Up Table - The Heart'!$X$8</f>
        <v>600</v>
      </c>
      <c r="G14" s="11">
        <f t="shared" si="6"/>
        <v>1.1884546271338725</v>
      </c>
      <c r="H14" s="96">
        <f t="shared" si="0"/>
        <v>713.07277628032352</v>
      </c>
      <c r="I14" s="92">
        <f t="shared" si="1"/>
        <v>855.68733153638823</v>
      </c>
      <c r="J14" s="93">
        <f t="shared" si="2"/>
        <v>926.99460916442058</v>
      </c>
      <c r="K14" s="94">
        <f t="shared" si="3"/>
        <v>998.30188679245282</v>
      </c>
      <c r="L14" s="95">
        <f t="shared" si="4"/>
        <v>1069.6091644204853</v>
      </c>
      <c r="M14" s="135">
        <f t="shared" si="7"/>
        <v>1</v>
      </c>
      <c r="N14" s="7">
        <f t="shared" si="8"/>
        <v>0.78755432948974935</v>
      </c>
      <c r="Q14" s="128">
        <v>1.2</v>
      </c>
      <c r="R14" s="73"/>
      <c r="S14" s="73"/>
      <c r="T14" s="73"/>
      <c r="U14" s="77">
        <v>1.2</v>
      </c>
    </row>
    <row r="15" spans="1:21" x14ac:dyDescent="0.25">
      <c r="A15" s="1" t="str">
        <f>'Look Up Table - The Heart'!H15</f>
        <v>G, B</v>
      </c>
      <c r="B15" s="1">
        <f>SUMIFS('Operator Productivity Data'!$F:$F,'Operator Productivity Data'!$H:$H,'N - Company Dummy'!$A$1,'Operator Productivity Data'!$I:$I,'N - Company Dummy'!$A15)</f>
        <v>385</v>
      </c>
      <c r="C15" s="18">
        <f>SUMIFS('Operator Hours Tasks Data (ADP)'!$I:$I,'Operator Hours Tasks Data (ADP)'!$K:$K,'Look Up Table - The Heart'!$K$4,'Operator Hours Tasks Data (ADP)'!$L:$L,'Look Up Table - The Heart'!$O$3,'Operator Hours Tasks Data (ADP)'!$M:$M,'N - Company Dummy'!$A15)</f>
        <v>0</v>
      </c>
      <c r="D15" s="18">
        <f>SUMIFS('Operator Hours Tasks Data (ADP)'!$I:$I,'Operator Hours Tasks Data (ADP)'!$M:$M,'E - Company Dummy'!$A15,'Operator Hours Tasks Data (ADP)'!$L:$L,'Look Up Table - The Heart'!$O$3,'Operator Hours Tasks Data (ADP)'!$K:$K,'Look Up Table - The Heart'!$K$4,'Operator Hours Tasks Data (ADP)'!$J:$J,"Overtime")</f>
        <v>0</v>
      </c>
      <c r="E15" s="18" t="str">
        <f t="shared" si="5"/>
        <v>-</v>
      </c>
      <c r="F15" s="18">
        <f>'Look Up Table - The Heart'!$X$8</f>
        <v>600</v>
      </c>
      <c r="G15" s="11" t="str">
        <f t="shared" si="6"/>
        <v>-</v>
      </c>
      <c r="H15" s="96" t="str">
        <f t="shared" si="0"/>
        <v>-</v>
      </c>
      <c r="I15" s="92" t="str">
        <f t="shared" si="1"/>
        <v>-</v>
      </c>
      <c r="J15" s="93" t="str">
        <f t="shared" si="2"/>
        <v>-</v>
      </c>
      <c r="K15" s="94" t="str">
        <f t="shared" si="3"/>
        <v>-</v>
      </c>
      <c r="L15" s="95" t="str">
        <f t="shared" si="4"/>
        <v>-</v>
      </c>
      <c r="M15" s="135">
        <f t="shared" si="7"/>
        <v>0</v>
      </c>
      <c r="N15" s="7">
        <f t="shared" si="8"/>
        <v>3.8204298727846468E-3</v>
      </c>
      <c r="Q15" s="129">
        <v>1.3</v>
      </c>
      <c r="R15" s="74"/>
      <c r="S15" s="74"/>
      <c r="T15" s="74"/>
      <c r="U15" s="78">
        <v>1.3</v>
      </c>
    </row>
    <row r="16" spans="1:21" x14ac:dyDescent="0.25">
      <c r="A16" s="1" t="str">
        <f>'Look Up Table - The Heart'!H16</f>
        <v>M, B</v>
      </c>
      <c r="B16" s="1">
        <f>SUMIFS('Operator Productivity Data'!$F:$F,'Operator Productivity Data'!$H:$H,'N - Company Dummy'!$A$1,'Operator Productivity Data'!$I:$I,'N - Company Dummy'!$A16)</f>
        <v>0</v>
      </c>
      <c r="C16" s="18">
        <f>SUMIFS('Operator Hours Tasks Data (ADP)'!$I:$I,'Operator Hours Tasks Data (ADP)'!$K:$K,'Look Up Table - The Heart'!$K$4,'Operator Hours Tasks Data (ADP)'!$L:$L,'Look Up Table - The Heart'!$O$3,'Operator Hours Tasks Data (ADP)'!$M:$M,'N - Company Dummy'!$A16)</f>
        <v>0</v>
      </c>
      <c r="D16" s="18">
        <f>SUMIFS('Operator Hours Tasks Data (ADP)'!$I:$I,'Operator Hours Tasks Data (ADP)'!$M:$M,'E - Company Dummy'!$A16,'Operator Hours Tasks Data (ADP)'!$L:$L,'Look Up Table - The Heart'!$O$3,'Operator Hours Tasks Data (ADP)'!$K:$K,'Look Up Table - The Heart'!$K$4,'Operator Hours Tasks Data (ADP)'!$J:$J,"Overtime")</f>
        <v>0</v>
      </c>
      <c r="E16" s="18" t="str">
        <f t="shared" si="5"/>
        <v>-</v>
      </c>
      <c r="F16" s="18">
        <f>'Look Up Table - The Heart'!$X$8</f>
        <v>600</v>
      </c>
      <c r="G16" s="11" t="str">
        <f t="shared" si="6"/>
        <v>-</v>
      </c>
      <c r="H16" s="96" t="str">
        <f t="shared" si="0"/>
        <v>-</v>
      </c>
      <c r="I16" s="92" t="str">
        <f t="shared" si="1"/>
        <v>-</v>
      </c>
      <c r="J16" s="93" t="str">
        <f t="shared" si="2"/>
        <v>-</v>
      </c>
      <c r="K16" s="94" t="str">
        <f t="shared" si="3"/>
        <v>-</v>
      </c>
      <c r="L16" s="95" t="str">
        <f t="shared" si="4"/>
        <v>-</v>
      </c>
      <c r="M16" s="135">
        <f t="shared" si="7"/>
        <v>0</v>
      </c>
      <c r="N16" s="7">
        <f t="shared" si="8"/>
        <v>0</v>
      </c>
      <c r="Q16" s="130">
        <v>1.4</v>
      </c>
      <c r="R16" s="75"/>
      <c r="S16" s="75"/>
      <c r="T16" s="75"/>
      <c r="U16" s="79">
        <v>1.4</v>
      </c>
    </row>
    <row r="17" spans="1:21" ht="15.75" thickBot="1" x14ac:dyDescent="0.3">
      <c r="A17" s="1" t="str">
        <f>'Look Up Table - The Heart'!H17</f>
        <v>J, K</v>
      </c>
      <c r="B17" s="1">
        <f>SUMIFS('Operator Productivity Data'!$F:$F,'Operator Productivity Data'!$H:$H,'N - Company Dummy'!$A$1,'Operator Productivity Data'!$I:$I,'N - Company Dummy'!$A17)</f>
        <v>1493</v>
      </c>
      <c r="C17" s="18">
        <f>SUMIFS('Operator Hours Tasks Data (ADP)'!$I:$I,'Operator Hours Tasks Data (ADP)'!$K:$K,'Look Up Table - The Heart'!$K$4,'Operator Hours Tasks Data (ADP)'!$L:$L,'Look Up Table - The Heart'!$O$3,'Operator Hours Tasks Data (ADP)'!$M:$M,'N - Company Dummy'!$A17)</f>
        <v>0.6</v>
      </c>
      <c r="D17" s="18">
        <f>SUMIFS('Operator Hours Tasks Data (ADP)'!$I:$I,'Operator Hours Tasks Data (ADP)'!$M:$M,'E - Company Dummy'!$A17,'Operator Hours Tasks Data (ADP)'!$L:$L,'Look Up Table - The Heart'!$O$3,'Operator Hours Tasks Data (ADP)'!$K:$K,'Look Up Table - The Heart'!$K$4,'Operator Hours Tasks Data (ADP)'!$J:$J,"Overtime")</f>
        <v>0</v>
      </c>
      <c r="E17" s="18">
        <f t="shared" si="5"/>
        <v>2488.3333333333335</v>
      </c>
      <c r="F17" s="18">
        <f>'Look Up Table - The Heart'!$X$8</f>
        <v>600</v>
      </c>
      <c r="G17" s="11">
        <f t="shared" si="6"/>
        <v>4.1472222222222221</v>
      </c>
      <c r="H17" s="96">
        <f t="shared" si="0"/>
        <v>2488.3333333333335</v>
      </c>
      <c r="I17" s="92">
        <f t="shared" si="1"/>
        <v>2986</v>
      </c>
      <c r="J17" s="93">
        <f t="shared" si="2"/>
        <v>3234.8333333333335</v>
      </c>
      <c r="K17" s="94">
        <f t="shared" si="3"/>
        <v>3483.6666666666665</v>
      </c>
      <c r="L17" s="95">
        <f t="shared" si="4"/>
        <v>3732.5</v>
      </c>
      <c r="M17" s="135">
        <f t="shared" si="7"/>
        <v>0</v>
      </c>
      <c r="N17" s="7">
        <f t="shared" si="8"/>
        <v>1.4815329350824618E-2</v>
      </c>
      <c r="Q17" s="131">
        <v>1.5</v>
      </c>
      <c r="R17" s="80"/>
      <c r="S17" s="80"/>
      <c r="T17" s="80"/>
      <c r="U17" s="81">
        <v>1.5</v>
      </c>
    </row>
    <row r="18" spans="1:21" x14ac:dyDescent="0.25">
      <c r="A18" s="1" t="str">
        <f>'Look Up Table - The Heart'!H18</f>
        <v>D, L</v>
      </c>
      <c r="B18" s="1">
        <f>SUMIFS('Operator Productivity Data'!$F:$F,'Operator Productivity Data'!$H:$H,'N - Company Dummy'!$A$1,'Operator Productivity Data'!$I:$I,'N - Company Dummy'!$A18)</f>
        <v>0</v>
      </c>
      <c r="C18" s="18">
        <f>SUMIFS('Operator Hours Tasks Data (ADP)'!$I:$I,'Operator Hours Tasks Data (ADP)'!$K:$K,'Look Up Table - The Heart'!$K$4,'Operator Hours Tasks Data (ADP)'!$L:$L,'Look Up Table - The Heart'!$O$3,'Operator Hours Tasks Data (ADP)'!$M:$M,'N - Company Dummy'!$A18)</f>
        <v>0</v>
      </c>
      <c r="D18" s="18">
        <f>SUMIFS('Operator Hours Tasks Data (ADP)'!$I:$I,'Operator Hours Tasks Data (ADP)'!$M:$M,'E - Company Dummy'!$A18,'Operator Hours Tasks Data (ADP)'!$L:$L,'Look Up Table - The Heart'!$O$3,'Operator Hours Tasks Data (ADP)'!$K:$K,'Look Up Table - The Heart'!$K$4,'Operator Hours Tasks Data (ADP)'!$J:$J,"Overtime")</f>
        <v>0</v>
      </c>
      <c r="E18" s="18" t="str">
        <f t="shared" si="5"/>
        <v>-</v>
      </c>
      <c r="F18" s="18">
        <f>'Look Up Table - The Heart'!$X$8</f>
        <v>600</v>
      </c>
      <c r="G18" s="11" t="str">
        <f t="shared" si="6"/>
        <v>-</v>
      </c>
      <c r="H18" s="96" t="str">
        <f t="shared" si="0"/>
        <v>-</v>
      </c>
      <c r="I18" s="92" t="str">
        <f t="shared" si="1"/>
        <v>-</v>
      </c>
      <c r="J18" s="93" t="str">
        <f t="shared" si="2"/>
        <v>-</v>
      </c>
      <c r="K18" s="94" t="str">
        <f t="shared" si="3"/>
        <v>-</v>
      </c>
      <c r="L18" s="95" t="str">
        <f t="shared" si="4"/>
        <v>-</v>
      </c>
      <c r="M18" s="135">
        <f t="shared" si="7"/>
        <v>0</v>
      </c>
      <c r="N18" s="7">
        <f t="shared" si="8"/>
        <v>0</v>
      </c>
      <c r="Q18" t="s">
        <v>163</v>
      </c>
    </row>
    <row r="19" spans="1:21" x14ac:dyDescent="0.25">
      <c r="A19" s="1" t="str">
        <f>'Look Up Table - The Heart'!H19</f>
        <v>D, P</v>
      </c>
      <c r="B19" s="1">
        <f>SUMIFS('Operator Productivity Data'!$F:$F,'Operator Productivity Data'!$H:$H,'N - Company Dummy'!$A$1,'Operator Productivity Data'!$I:$I,'N - Company Dummy'!$A19)</f>
        <v>0</v>
      </c>
      <c r="C19" s="18">
        <f>SUMIFS('Operator Hours Tasks Data (ADP)'!$I:$I,'Operator Hours Tasks Data (ADP)'!$K:$K,'Look Up Table - The Heart'!$K$4,'Operator Hours Tasks Data (ADP)'!$L:$L,'Look Up Table - The Heart'!$O$3,'Operator Hours Tasks Data (ADP)'!$M:$M,'N - Company Dummy'!$A19)</f>
        <v>0</v>
      </c>
      <c r="D19" s="18">
        <f>SUMIFS('Operator Hours Tasks Data (ADP)'!$I:$I,'Operator Hours Tasks Data (ADP)'!$M:$M,'E - Company Dummy'!$A19,'Operator Hours Tasks Data (ADP)'!$L:$L,'Look Up Table - The Heart'!$O$3,'Operator Hours Tasks Data (ADP)'!$K:$K,'Look Up Table - The Heart'!$K$4,'Operator Hours Tasks Data (ADP)'!$J:$J,"Overtime")</f>
        <v>0</v>
      </c>
      <c r="E19" s="18" t="str">
        <f t="shared" si="5"/>
        <v>-</v>
      </c>
      <c r="F19" s="18">
        <f>'Look Up Table - The Heart'!$X$8</f>
        <v>600</v>
      </c>
      <c r="G19" s="11" t="str">
        <f t="shared" si="6"/>
        <v>-</v>
      </c>
      <c r="H19" s="96" t="str">
        <f t="shared" si="0"/>
        <v>-</v>
      </c>
      <c r="I19" s="92" t="str">
        <f t="shared" si="1"/>
        <v>-</v>
      </c>
      <c r="J19" s="93" t="str">
        <f t="shared" si="2"/>
        <v>-</v>
      </c>
      <c r="K19" s="94" t="str">
        <f t="shared" si="3"/>
        <v>-</v>
      </c>
      <c r="L19" s="95" t="str">
        <f t="shared" si="4"/>
        <v>-</v>
      </c>
      <c r="M19" s="135">
        <f t="shared" si="7"/>
        <v>0</v>
      </c>
      <c r="N19" s="7">
        <f t="shared" si="8"/>
        <v>0</v>
      </c>
    </row>
    <row r="20" spans="1:21" x14ac:dyDescent="0.25">
      <c r="A20" s="1" t="str">
        <f>'Look Up Table - The Heart'!H20</f>
        <v xml:space="preserve">, </v>
      </c>
      <c r="B20" s="1">
        <f>SUMIFS('Operator Productivity Data'!$F:$F,'Operator Productivity Data'!$H:$H,'N - Company Dummy'!$A$1,'Operator Productivity Data'!$I:$I,'N - Company Dummy'!$A20)</f>
        <v>0</v>
      </c>
      <c r="C20" s="18">
        <f>SUMIFS('Operator Hours Tasks Data (ADP)'!$I:$I,'Operator Hours Tasks Data (ADP)'!$K:$K,'Look Up Table - The Heart'!$K$4,'Operator Hours Tasks Data (ADP)'!$L:$L,'Look Up Table - The Heart'!$O$3,'Operator Hours Tasks Data (ADP)'!$M:$M,'N - Company Dummy'!$A20)</f>
        <v>0</v>
      </c>
      <c r="D20" s="18">
        <f>SUMIFS('Operator Hours Tasks Data (ADP)'!$I:$I,'Operator Hours Tasks Data (ADP)'!$M:$M,'E - Company Dummy'!$A20,'Operator Hours Tasks Data (ADP)'!$L:$L,'Look Up Table - The Heart'!$O$3,'Operator Hours Tasks Data (ADP)'!$K:$K,'Look Up Table - The Heart'!$K$4,'Operator Hours Tasks Data (ADP)'!$J:$J,"Overtime")</f>
        <v>0</v>
      </c>
      <c r="E20" s="18" t="str">
        <f t="shared" si="5"/>
        <v>-</v>
      </c>
      <c r="F20" s="18">
        <f>'Look Up Table - The Heart'!$X$8</f>
        <v>600</v>
      </c>
      <c r="G20" s="11" t="str">
        <f t="shared" si="6"/>
        <v>-</v>
      </c>
      <c r="H20" s="96" t="str">
        <f t="shared" si="0"/>
        <v>-</v>
      </c>
      <c r="I20" s="92" t="str">
        <f t="shared" si="1"/>
        <v>-</v>
      </c>
      <c r="J20" s="93" t="str">
        <f t="shared" si="2"/>
        <v>-</v>
      </c>
      <c r="K20" s="94" t="str">
        <f t="shared" si="3"/>
        <v>-</v>
      </c>
      <c r="L20" s="95" t="str">
        <f t="shared" si="4"/>
        <v>-</v>
      </c>
      <c r="M20" s="135">
        <f t="shared" si="7"/>
        <v>0</v>
      </c>
      <c r="N20" s="7">
        <f t="shared" si="8"/>
        <v>0</v>
      </c>
    </row>
    <row r="21" spans="1:21" x14ac:dyDescent="0.25">
      <c r="A21" s="1" t="str">
        <f>'Look Up Table - The Heart'!H21</f>
        <v xml:space="preserve">, </v>
      </c>
      <c r="B21" s="1">
        <f>SUMIFS('Operator Productivity Data'!$F:$F,'Operator Productivity Data'!$H:$H,'N - Company Dummy'!$A$1,'Operator Productivity Data'!$I:$I,'N - Company Dummy'!$A21)</f>
        <v>0</v>
      </c>
      <c r="C21" s="18">
        <f>SUMIFS('Operator Hours Tasks Data (ADP)'!$I:$I,'Operator Hours Tasks Data (ADP)'!$K:$K,'Look Up Table - The Heart'!$K$4,'Operator Hours Tasks Data (ADP)'!$L:$L,'Look Up Table - The Heart'!$O$3,'Operator Hours Tasks Data (ADP)'!$M:$M,'N - Company Dummy'!$A21)</f>
        <v>0</v>
      </c>
      <c r="D21" s="18">
        <f>SUMIFS('Operator Hours Tasks Data (ADP)'!$I:$I,'Operator Hours Tasks Data (ADP)'!$M:$M,'E - Company Dummy'!$A21,'Operator Hours Tasks Data (ADP)'!$L:$L,'Look Up Table - The Heart'!$O$3,'Operator Hours Tasks Data (ADP)'!$K:$K,'Look Up Table - The Heart'!$K$4,'Operator Hours Tasks Data (ADP)'!$J:$J,"Overtime")</f>
        <v>0</v>
      </c>
      <c r="E21" s="18" t="str">
        <f t="shared" si="5"/>
        <v>-</v>
      </c>
      <c r="F21" s="18">
        <f>'Look Up Table - The Heart'!$X$8</f>
        <v>600</v>
      </c>
      <c r="G21" s="11" t="str">
        <f t="shared" si="6"/>
        <v>-</v>
      </c>
      <c r="H21" s="96" t="str">
        <f t="shared" si="0"/>
        <v>-</v>
      </c>
      <c r="I21" s="92" t="str">
        <f t="shared" si="1"/>
        <v>-</v>
      </c>
      <c r="J21" s="93" t="str">
        <f t="shared" si="2"/>
        <v>-</v>
      </c>
      <c r="K21" s="94" t="str">
        <f t="shared" si="3"/>
        <v>-</v>
      </c>
      <c r="L21" s="95" t="str">
        <f t="shared" si="4"/>
        <v>-</v>
      </c>
      <c r="M21" s="135">
        <f t="shared" si="7"/>
        <v>0</v>
      </c>
      <c r="N21" s="7">
        <f t="shared" si="8"/>
        <v>0</v>
      </c>
    </row>
    <row r="22" spans="1:21" x14ac:dyDescent="0.25">
      <c r="A22" s="1" t="str">
        <f>'Look Up Table - The Heart'!H22</f>
        <v xml:space="preserve">, </v>
      </c>
      <c r="B22" s="1">
        <f>SUMIFS('Operator Productivity Data'!$F:$F,'Operator Productivity Data'!$H:$H,'N - Company Dummy'!$A$1,'Operator Productivity Data'!$I:$I,'N - Company Dummy'!$A22)</f>
        <v>0</v>
      </c>
      <c r="C22" s="18">
        <f>SUMIFS('Operator Hours Tasks Data (ADP)'!$I:$I,'Operator Hours Tasks Data (ADP)'!$K:$K,'Look Up Table - The Heart'!$K$4,'Operator Hours Tasks Data (ADP)'!$L:$L,'Look Up Table - The Heart'!$O$3,'Operator Hours Tasks Data (ADP)'!$M:$M,'N - Company Dummy'!$A22)</f>
        <v>0</v>
      </c>
      <c r="D22" s="18">
        <f>SUMIFS('Operator Hours Tasks Data (ADP)'!$I:$I,'Operator Hours Tasks Data (ADP)'!$M:$M,'E - Company Dummy'!$A22,'Operator Hours Tasks Data (ADP)'!$L:$L,'Look Up Table - The Heart'!$O$3,'Operator Hours Tasks Data (ADP)'!$K:$K,'Look Up Table - The Heart'!$K$4,'Operator Hours Tasks Data (ADP)'!$J:$J,"Overtime")</f>
        <v>0</v>
      </c>
      <c r="E22" s="18" t="str">
        <f t="shared" si="5"/>
        <v>-</v>
      </c>
      <c r="F22" s="18">
        <f>'Look Up Table - The Heart'!$X$8</f>
        <v>600</v>
      </c>
      <c r="G22" s="11" t="str">
        <f t="shared" si="6"/>
        <v>-</v>
      </c>
      <c r="H22" s="96" t="str">
        <f t="shared" si="0"/>
        <v>-</v>
      </c>
      <c r="I22" s="92" t="str">
        <f t="shared" si="1"/>
        <v>-</v>
      </c>
      <c r="J22" s="93" t="str">
        <f t="shared" si="2"/>
        <v>-</v>
      </c>
      <c r="K22" s="94" t="str">
        <f t="shared" si="3"/>
        <v>-</v>
      </c>
      <c r="L22" s="95" t="str">
        <f t="shared" si="4"/>
        <v>-</v>
      </c>
      <c r="M22" s="135">
        <f t="shared" si="7"/>
        <v>0</v>
      </c>
      <c r="N22" s="7">
        <f t="shared" si="8"/>
        <v>0</v>
      </c>
    </row>
    <row r="23" spans="1:21" x14ac:dyDescent="0.25">
      <c r="A23" s="1" t="str">
        <f>'Look Up Table - The Heart'!H23</f>
        <v xml:space="preserve">, </v>
      </c>
      <c r="B23" s="1">
        <f>SUMIFS('Operator Productivity Data'!$F:$F,'Operator Productivity Data'!$H:$H,'N - Company Dummy'!$A$1,'Operator Productivity Data'!$I:$I,'N - Company Dummy'!$A23)</f>
        <v>0</v>
      </c>
      <c r="C23" s="18">
        <f>SUMIFS('Operator Hours Tasks Data (ADP)'!$I:$I,'Operator Hours Tasks Data (ADP)'!$K:$K,'Look Up Table - The Heart'!$K$4,'Operator Hours Tasks Data (ADP)'!$L:$L,'Look Up Table - The Heart'!$O$3,'Operator Hours Tasks Data (ADP)'!$M:$M,'N - Company Dummy'!$A23)</f>
        <v>0</v>
      </c>
      <c r="D23" s="18">
        <f>SUMIFS('Operator Hours Tasks Data (ADP)'!$I:$I,'Operator Hours Tasks Data (ADP)'!$M:$M,'E - Company Dummy'!$A23,'Operator Hours Tasks Data (ADP)'!$L:$L,'Look Up Table - The Heart'!$O$3,'Operator Hours Tasks Data (ADP)'!$K:$K,'Look Up Table - The Heart'!$K$4,'Operator Hours Tasks Data (ADP)'!$J:$J,"Overtime")</f>
        <v>0</v>
      </c>
      <c r="E23" s="18" t="str">
        <f t="shared" si="5"/>
        <v>-</v>
      </c>
      <c r="F23" s="18">
        <f>'Look Up Table - The Heart'!$X$8</f>
        <v>600</v>
      </c>
      <c r="G23" s="11" t="str">
        <f t="shared" si="6"/>
        <v>-</v>
      </c>
      <c r="H23" s="96" t="str">
        <f t="shared" si="0"/>
        <v>-</v>
      </c>
      <c r="I23" s="92" t="str">
        <f t="shared" si="1"/>
        <v>-</v>
      </c>
      <c r="J23" s="93" t="str">
        <f t="shared" si="2"/>
        <v>-</v>
      </c>
      <c r="K23" s="94" t="str">
        <f t="shared" si="3"/>
        <v>-</v>
      </c>
      <c r="L23" s="95" t="str">
        <f t="shared" si="4"/>
        <v>-</v>
      </c>
      <c r="M23" s="135">
        <f t="shared" si="7"/>
        <v>0</v>
      </c>
      <c r="N23" s="7">
        <f t="shared" si="8"/>
        <v>0</v>
      </c>
    </row>
    <row r="24" spans="1:21" x14ac:dyDescent="0.25">
      <c r="A24" s="1" t="str">
        <f>'Look Up Table - The Heart'!H24</f>
        <v xml:space="preserve">, </v>
      </c>
      <c r="B24" s="1">
        <f>SUMIFS('Operator Productivity Data'!$F:$F,'Operator Productivity Data'!$H:$H,'N - Company Dummy'!$A$1,'Operator Productivity Data'!$I:$I,'N - Company Dummy'!$A24)</f>
        <v>0</v>
      </c>
      <c r="C24" s="18">
        <f>SUMIFS('Operator Hours Tasks Data (ADP)'!$I:$I,'Operator Hours Tasks Data (ADP)'!$K:$K,'Look Up Table - The Heart'!$K$4,'Operator Hours Tasks Data (ADP)'!$L:$L,'Look Up Table - The Heart'!$O$3,'Operator Hours Tasks Data (ADP)'!$M:$M,'N - Company Dummy'!$A24)</f>
        <v>0</v>
      </c>
      <c r="D24" s="18">
        <f>SUMIFS('Operator Hours Tasks Data (ADP)'!$I:$I,'Operator Hours Tasks Data (ADP)'!$M:$M,'E - Company Dummy'!$A24,'Operator Hours Tasks Data (ADP)'!$L:$L,'Look Up Table - The Heart'!$O$3,'Operator Hours Tasks Data (ADP)'!$K:$K,'Look Up Table - The Heart'!$K$4,'Operator Hours Tasks Data (ADP)'!$J:$J,"Overtime")</f>
        <v>0</v>
      </c>
      <c r="E24" s="18" t="str">
        <f t="shared" si="5"/>
        <v>-</v>
      </c>
      <c r="F24" s="18">
        <f>'Look Up Table - The Heart'!$X$8</f>
        <v>600</v>
      </c>
      <c r="G24" s="11" t="str">
        <f t="shared" si="6"/>
        <v>-</v>
      </c>
      <c r="H24" s="96" t="str">
        <f t="shared" si="0"/>
        <v>-</v>
      </c>
      <c r="I24" s="92" t="str">
        <f t="shared" si="1"/>
        <v>-</v>
      </c>
      <c r="J24" s="93" t="str">
        <f t="shared" si="2"/>
        <v>-</v>
      </c>
      <c r="K24" s="94" t="str">
        <f t="shared" si="3"/>
        <v>-</v>
      </c>
      <c r="L24" s="95" t="str">
        <f t="shared" si="4"/>
        <v>-</v>
      </c>
      <c r="M24" s="135">
        <f t="shared" si="7"/>
        <v>0</v>
      </c>
      <c r="N24" s="7">
        <f t="shared" si="8"/>
        <v>0</v>
      </c>
    </row>
    <row r="25" spans="1:21" x14ac:dyDescent="0.25">
      <c r="A25" s="1" t="str">
        <f>'Look Up Table - The Heart'!H25</f>
        <v xml:space="preserve">, </v>
      </c>
      <c r="B25" s="1">
        <f>SUMIFS('Operator Productivity Data'!$F:$F,'Operator Productivity Data'!$H:$H,'N - Company Dummy'!$A$1,'Operator Productivity Data'!$I:$I,'N - Company Dummy'!$A25)</f>
        <v>0</v>
      </c>
      <c r="C25" s="18">
        <f>SUMIFS('Operator Hours Tasks Data (ADP)'!$I:$I,'Operator Hours Tasks Data (ADP)'!$K:$K,'Look Up Table - The Heart'!$K$4,'Operator Hours Tasks Data (ADP)'!$L:$L,'Look Up Table - The Heart'!$O$3,'Operator Hours Tasks Data (ADP)'!$M:$M,'N - Company Dummy'!$A25)</f>
        <v>0</v>
      </c>
      <c r="D25" s="18">
        <f>SUMIFS('Operator Hours Tasks Data (ADP)'!$I:$I,'Operator Hours Tasks Data (ADP)'!$M:$M,'E - Company Dummy'!$A25,'Operator Hours Tasks Data (ADP)'!$L:$L,'Look Up Table - The Heart'!$O$3,'Operator Hours Tasks Data (ADP)'!$K:$K,'Look Up Table - The Heart'!$K$4,'Operator Hours Tasks Data (ADP)'!$J:$J,"Overtime")</f>
        <v>0</v>
      </c>
      <c r="E25" s="18" t="str">
        <f t="shared" si="5"/>
        <v>-</v>
      </c>
      <c r="F25" s="18">
        <f>'Look Up Table - The Heart'!$X$8</f>
        <v>600</v>
      </c>
      <c r="G25" s="11" t="str">
        <f t="shared" si="6"/>
        <v>-</v>
      </c>
      <c r="H25" s="96" t="str">
        <f t="shared" si="0"/>
        <v>-</v>
      </c>
      <c r="I25" s="92" t="str">
        <f t="shared" si="1"/>
        <v>-</v>
      </c>
      <c r="J25" s="93" t="str">
        <f t="shared" si="2"/>
        <v>-</v>
      </c>
      <c r="K25" s="94" t="str">
        <f t="shared" si="3"/>
        <v>-</v>
      </c>
      <c r="L25" s="95" t="str">
        <f t="shared" si="4"/>
        <v>-</v>
      </c>
      <c r="M25" s="135">
        <f t="shared" si="7"/>
        <v>0</v>
      </c>
      <c r="N25" s="7">
        <f t="shared" si="8"/>
        <v>0</v>
      </c>
    </row>
    <row r="26" spans="1:21" x14ac:dyDescent="0.25">
      <c r="A26" s="1" t="str">
        <f>'Look Up Table - The Heart'!H26</f>
        <v xml:space="preserve">, </v>
      </c>
      <c r="B26" s="1">
        <f>SUMIFS('Operator Productivity Data'!$F:$F,'Operator Productivity Data'!$H:$H,'N - Company Dummy'!$A$1,'Operator Productivity Data'!$I:$I,'N - Company Dummy'!$A26)</f>
        <v>0</v>
      </c>
      <c r="C26" s="18">
        <f>SUMIFS('Operator Hours Tasks Data (ADP)'!$I:$I,'Operator Hours Tasks Data (ADP)'!$K:$K,'Look Up Table - The Heart'!$K$4,'Operator Hours Tasks Data (ADP)'!$L:$L,'Look Up Table - The Heart'!$O$3,'Operator Hours Tasks Data (ADP)'!$M:$M,'N - Company Dummy'!$A26)</f>
        <v>0</v>
      </c>
      <c r="D26" s="18">
        <f>SUMIFS('Operator Hours Tasks Data (ADP)'!$I:$I,'Operator Hours Tasks Data (ADP)'!$M:$M,'E - Company Dummy'!$A26,'Operator Hours Tasks Data (ADP)'!$L:$L,'Look Up Table - The Heart'!$O$3,'Operator Hours Tasks Data (ADP)'!$K:$K,'Look Up Table - The Heart'!$K$4,'Operator Hours Tasks Data (ADP)'!$J:$J,"Overtime")</f>
        <v>0</v>
      </c>
      <c r="E26" s="18" t="str">
        <f t="shared" si="5"/>
        <v>-</v>
      </c>
      <c r="F26" s="18">
        <f>'Look Up Table - The Heart'!$X$8</f>
        <v>600</v>
      </c>
      <c r="G26" s="11" t="str">
        <f t="shared" si="6"/>
        <v>-</v>
      </c>
      <c r="H26" s="96" t="str">
        <f t="shared" si="0"/>
        <v>-</v>
      </c>
      <c r="I26" s="92" t="str">
        <f t="shared" si="1"/>
        <v>-</v>
      </c>
      <c r="J26" s="93" t="str">
        <f t="shared" si="2"/>
        <v>-</v>
      </c>
      <c r="K26" s="94" t="str">
        <f t="shared" si="3"/>
        <v>-</v>
      </c>
      <c r="L26" s="95" t="str">
        <f t="shared" si="4"/>
        <v>-</v>
      </c>
      <c r="M26" s="135">
        <f t="shared" si="7"/>
        <v>0</v>
      </c>
      <c r="N26" s="7">
        <f t="shared" si="8"/>
        <v>0</v>
      </c>
    </row>
    <row r="27" spans="1:21" x14ac:dyDescent="0.25">
      <c r="A27" s="1" t="str">
        <f>'Look Up Table - The Heart'!H27</f>
        <v xml:space="preserve">, </v>
      </c>
      <c r="B27" s="1">
        <f>SUMIFS('Operator Productivity Data'!$F:$F,'Operator Productivity Data'!$H:$H,'N - Company Dummy'!$A$1,'Operator Productivity Data'!$I:$I,'N - Company Dummy'!$A27)</f>
        <v>0</v>
      </c>
      <c r="C27" s="18">
        <f>SUMIFS('Operator Hours Tasks Data (ADP)'!$I:$I,'Operator Hours Tasks Data (ADP)'!$K:$K,'Look Up Table - The Heart'!$K$4,'Operator Hours Tasks Data (ADP)'!$L:$L,'Look Up Table - The Heart'!$O$3,'Operator Hours Tasks Data (ADP)'!$M:$M,'N - Company Dummy'!$A27)</f>
        <v>0</v>
      </c>
      <c r="D27" s="18">
        <f>SUMIFS('Operator Hours Tasks Data (ADP)'!$I:$I,'Operator Hours Tasks Data (ADP)'!$M:$M,'E - Company Dummy'!$A27,'Operator Hours Tasks Data (ADP)'!$L:$L,'Look Up Table - The Heart'!$O$3,'Operator Hours Tasks Data (ADP)'!$K:$K,'Look Up Table - The Heart'!$K$4,'Operator Hours Tasks Data (ADP)'!$J:$J,"Overtime")</f>
        <v>0</v>
      </c>
      <c r="E27" s="18" t="str">
        <f t="shared" si="5"/>
        <v>-</v>
      </c>
      <c r="F27" s="18">
        <f>'Look Up Table - The Heart'!$X$8</f>
        <v>600</v>
      </c>
      <c r="G27" s="11" t="str">
        <f t="shared" si="6"/>
        <v>-</v>
      </c>
      <c r="H27" s="96" t="str">
        <f t="shared" si="0"/>
        <v>-</v>
      </c>
      <c r="I27" s="92" t="str">
        <f t="shared" si="1"/>
        <v>-</v>
      </c>
      <c r="J27" s="93" t="str">
        <f t="shared" si="2"/>
        <v>-</v>
      </c>
      <c r="K27" s="94" t="str">
        <f t="shared" si="3"/>
        <v>-</v>
      </c>
      <c r="L27" s="95" t="str">
        <f t="shared" si="4"/>
        <v>-</v>
      </c>
      <c r="M27" s="135">
        <f t="shared" si="7"/>
        <v>0</v>
      </c>
      <c r="N27" s="7">
        <f t="shared" si="8"/>
        <v>0</v>
      </c>
    </row>
    <row r="28" spans="1:21" x14ac:dyDescent="0.25">
      <c r="A28" s="1" t="str">
        <f>'Look Up Table - The Heart'!H28</f>
        <v xml:space="preserve">, </v>
      </c>
      <c r="B28" s="1">
        <f>SUMIFS('Operator Productivity Data'!$F:$F,'Operator Productivity Data'!$H:$H,'N - Company Dummy'!$A$1,'Operator Productivity Data'!$I:$I,'N - Company Dummy'!$A28)</f>
        <v>0</v>
      </c>
      <c r="C28" s="18">
        <f>SUMIFS('Operator Hours Tasks Data (ADP)'!$I:$I,'Operator Hours Tasks Data (ADP)'!$K:$K,'Look Up Table - The Heart'!$K$4,'Operator Hours Tasks Data (ADP)'!$L:$L,'Look Up Table - The Heart'!$O$3,'Operator Hours Tasks Data (ADP)'!$M:$M,'N - Company Dummy'!$A28)</f>
        <v>0</v>
      </c>
      <c r="D28" s="18">
        <f>SUMIFS('Operator Hours Tasks Data (ADP)'!$I:$I,'Operator Hours Tasks Data (ADP)'!$M:$M,'E - Company Dummy'!$A28,'Operator Hours Tasks Data (ADP)'!$L:$L,'Look Up Table - The Heart'!$O$3,'Operator Hours Tasks Data (ADP)'!$K:$K,'Look Up Table - The Heart'!$K$4,'Operator Hours Tasks Data (ADP)'!$J:$J,"Overtime")</f>
        <v>0</v>
      </c>
      <c r="E28" s="18" t="str">
        <f t="shared" si="5"/>
        <v>-</v>
      </c>
      <c r="F28" s="18">
        <f>'Look Up Table - The Heart'!$X$8</f>
        <v>600</v>
      </c>
      <c r="G28" s="11" t="str">
        <f t="shared" si="6"/>
        <v>-</v>
      </c>
      <c r="H28" s="96" t="str">
        <f t="shared" si="0"/>
        <v>-</v>
      </c>
      <c r="I28" s="92" t="str">
        <f t="shared" si="1"/>
        <v>-</v>
      </c>
      <c r="J28" s="93" t="str">
        <f t="shared" si="2"/>
        <v>-</v>
      </c>
      <c r="K28" s="94" t="str">
        <f t="shared" si="3"/>
        <v>-</v>
      </c>
      <c r="L28" s="95" t="str">
        <f t="shared" si="4"/>
        <v>-</v>
      </c>
      <c r="M28" s="135">
        <f t="shared" si="7"/>
        <v>0</v>
      </c>
      <c r="N28" s="7">
        <f t="shared" si="8"/>
        <v>0</v>
      </c>
    </row>
    <row r="29" spans="1:21" x14ac:dyDescent="0.25">
      <c r="A29" s="1" t="str">
        <f>'Look Up Table - The Heart'!H29</f>
        <v xml:space="preserve">, </v>
      </c>
      <c r="B29" s="1">
        <f>SUMIFS('Operator Productivity Data'!$F:$F,'Operator Productivity Data'!$H:$H,'N - Company Dummy'!$A$1,'Operator Productivity Data'!$I:$I,'N - Company Dummy'!$A29)</f>
        <v>0</v>
      </c>
      <c r="C29" s="18">
        <f>SUMIFS('Operator Hours Tasks Data (ADP)'!$I:$I,'Operator Hours Tasks Data (ADP)'!$K:$K,'Look Up Table - The Heart'!$K$4,'Operator Hours Tasks Data (ADP)'!$L:$L,'Look Up Table - The Heart'!$O$3,'Operator Hours Tasks Data (ADP)'!$M:$M,'N - Company Dummy'!$A29)</f>
        <v>0</v>
      </c>
      <c r="D29" s="18">
        <f>SUMIFS('Operator Hours Tasks Data (ADP)'!$I:$I,'Operator Hours Tasks Data (ADP)'!$M:$M,'E - Company Dummy'!$A29,'Operator Hours Tasks Data (ADP)'!$L:$L,'Look Up Table - The Heart'!$O$3,'Operator Hours Tasks Data (ADP)'!$K:$K,'Look Up Table - The Heart'!$K$4,'Operator Hours Tasks Data (ADP)'!$J:$J,"Overtime")</f>
        <v>0</v>
      </c>
      <c r="E29" s="18" t="str">
        <f t="shared" si="5"/>
        <v>-</v>
      </c>
      <c r="F29" s="18">
        <f>'Look Up Table - The Heart'!$X$8</f>
        <v>600</v>
      </c>
      <c r="G29" s="11" t="str">
        <f t="shared" si="6"/>
        <v>-</v>
      </c>
      <c r="H29" s="96" t="str">
        <f t="shared" si="0"/>
        <v>-</v>
      </c>
      <c r="I29" s="92" t="str">
        <f t="shared" si="1"/>
        <v>-</v>
      </c>
      <c r="J29" s="93" t="str">
        <f t="shared" si="2"/>
        <v>-</v>
      </c>
      <c r="K29" s="94" t="str">
        <f t="shared" si="3"/>
        <v>-</v>
      </c>
      <c r="L29" s="95" t="str">
        <f t="shared" si="4"/>
        <v>-</v>
      </c>
      <c r="M29" s="135">
        <f t="shared" si="7"/>
        <v>0</v>
      </c>
      <c r="N29" s="7">
        <f t="shared" si="8"/>
        <v>0</v>
      </c>
    </row>
    <row r="30" spans="1:21" x14ac:dyDescent="0.25">
      <c r="A30" s="1" t="str">
        <f>'Look Up Table - The Heart'!H30</f>
        <v xml:space="preserve">, </v>
      </c>
      <c r="B30" s="1">
        <f>SUMIFS('Operator Productivity Data'!$F:$F,'Operator Productivity Data'!$H:$H,'N - Company Dummy'!$A$1,'Operator Productivity Data'!$I:$I,'N - Company Dummy'!$A30)</f>
        <v>0</v>
      </c>
      <c r="C30" s="18">
        <f>SUMIFS('Operator Hours Tasks Data (ADP)'!$I:$I,'Operator Hours Tasks Data (ADP)'!$K:$K,'Look Up Table - The Heart'!$K$4,'Operator Hours Tasks Data (ADP)'!$L:$L,'Look Up Table - The Heart'!$O$3,'Operator Hours Tasks Data (ADP)'!$M:$M,'N - Company Dummy'!$A30)</f>
        <v>0</v>
      </c>
      <c r="D30" s="18">
        <f>SUMIFS('Operator Hours Tasks Data (ADP)'!$I:$I,'Operator Hours Tasks Data (ADP)'!$M:$M,'E - Company Dummy'!$A30,'Operator Hours Tasks Data (ADP)'!$L:$L,'Look Up Table - The Heart'!$O$3,'Operator Hours Tasks Data (ADP)'!$K:$K,'Look Up Table - The Heart'!$K$4,'Operator Hours Tasks Data (ADP)'!$J:$J,"Overtime")</f>
        <v>0</v>
      </c>
      <c r="E30" s="18" t="str">
        <f t="shared" si="5"/>
        <v>-</v>
      </c>
      <c r="F30" s="18">
        <f>'Look Up Table - The Heart'!$X$8</f>
        <v>600</v>
      </c>
      <c r="G30" s="11" t="str">
        <f t="shared" si="6"/>
        <v>-</v>
      </c>
      <c r="H30" s="96" t="str">
        <f t="shared" si="0"/>
        <v>-</v>
      </c>
      <c r="I30" s="92" t="str">
        <f t="shared" si="1"/>
        <v>-</v>
      </c>
      <c r="J30" s="93" t="str">
        <f t="shared" si="2"/>
        <v>-</v>
      </c>
      <c r="K30" s="94" t="str">
        <f t="shared" si="3"/>
        <v>-</v>
      </c>
      <c r="L30" s="95" t="str">
        <f t="shared" si="4"/>
        <v>-</v>
      </c>
      <c r="M30" s="135">
        <f t="shared" si="7"/>
        <v>0</v>
      </c>
      <c r="N30" s="7">
        <f t="shared" si="8"/>
        <v>0</v>
      </c>
    </row>
    <row r="31" spans="1:21" x14ac:dyDescent="0.25">
      <c r="A31" s="1" t="str">
        <f>'Look Up Table - The Heart'!H31</f>
        <v xml:space="preserve">, </v>
      </c>
      <c r="B31" s="1">
        <f>SUMIFS('Operator Productivity Data'!$F:$F,'Operator Productivity Data'!$H:$H,'N - Company Dummy'!$A$1,'Operator Productivity Data'!$I:$I,'N - Company Dummy'!$A31)</f>
        <v>0</v>
      </c>
      <c r="C31" s="18">
        <f>SUMIFS('Operator Hours Tasks Data (ADP)'!$I:$I,'Operator Hours Tasks Data (ADP)'!$K:$K,'Look Up Table - The Heart'!$K$4,'Operator Hours Tasks Data (ADP)'!$L:$L,'Look Up Table - The Heart'!$O$3,'Operator Hours Tasks Data (ADP)'!$M:$M,'N - Company Dummy'!$A31)</f>
        <v>0</v>
      </c>
      <c r="D31" s="18">
        <f>SUMIFS('Operator Hours Tasks Data (ADP)'!$I:$I,'Operator Hours Tasks Data (ADP)'!$M:$M,'E - Company Dummy'!$A31,'Operator Hours Tasks Data (ADP)'!$L:$L,'Look Up Table - The Heart'!$O$3,'Operator Hours Tasks Data (ADP)'!$K:$K,'Look Up Table - The Heart'!$K$4,'Operator Hours Tasks Data (ADP)'!$J:$J,"Overtime")</f>
        <v>0</v>
      </c>
      <c r="E31" s="18" t="str">
        <f t="shared" si="5"/>
        <v>-</v>
      </c>
      <c r="F31" s="18">
        <f>'Look Up Table - The Heart'!$X$8</f>
        <v>600</v>
      </c>
      <c r="G31" s="11" t="str">
        <f t="shared" si="6"/>
        <v>-</v>
      </c>
      <c r="H31" s="96" t="str">
        <f t="shared" si="0"/>
        <v>-</v>
      </c>
      <c r="I31" s="92" t="str">
        <f t="shared" si="1"/>
        <v>-</v>
      </c>
      <c r="J31" s="93" t="str">
        <f t="shared" si="2"/>
        <v>-</v>
      </c>
      <c r="K31" s="94" t="str">
        <f t="shared" si="3"/>
        <v>-</v>
      </c>
      <c r="L31" s="95" t="str">
        <f t="shared" si="4"/>
        <v>-</v>
      </c>
      <c r="M31" s="135">
        <f t="shared" si="7"/>
        <v>0</v>
      </c>
      <c r="N31" s="7">
        <f t="shared" si="8"/>
        <v>0</v>
      </c>
    </row>
    <row r="32" spans="1:21" x14ac:dyDescent="0.25">
      <c r="A32" s="1" t="str">
        <f>'Look Up Table - The Heart'!H32</f>
        <v xml:space="preserve">, </v>
      </c>
      <c r="B32" s="1">
        <f>SUMIFS('Operator Productivity Data'!$F:$F,'Operator Productivity Data'!$H:$H,'N - Company Dummy'!$A$1,'Operator Productivity Data'!$I:$I,'N - Company Dummy'!$A32)</f>
        <v>0</v>
      </c>
      <c r="C32" s="18">
        <f>SUMIFS('Operator Hours Tasks Data (ADP)'!$I:$I,'Operator Hours Tasks Data (ADP)'!$K:$K,'Look Up Table - The Heart'!$K$4,'Operator Hours Tasks Data (ADP)'!$L:$L,'Look Up Table - The Heart'!$O$3,'Operator Hours Tasks Data (ADP)'!$M:$M,'N - Company Dummy'!$A32)</f>
        <v>0</v>
      </c>
      <c r="D32" s="18">
        <f>SUMIFS('Operator Hours Tasks Data (ADP)'!$I:$I,'Operator Hours Tasks Data (ADP)'!$M:$M,'E - Company Dummy'!$A32,'Operator Hours Tasks Data (ADP)'!$L:$L,'Look Up Table - The Heart'!$O$3,'Operator Hours Tasks Data (ADP)'!$K:$K,'Look Up Table - The Heart'!$K$4,'Operator Hours Tasks Data (ADP)'!$J:$J,"Overtime")</f>
        <v>0</v>
      </c>
      <c r="E32" s="18" t="str">
        <f t="shared" si="5"/>
        <v>-</v>
      </c>
      <c r="F32" s="18">
        <f>'Look Up Table - The Heart'!$X$8</f>
        <v>600</v>
      </c>
      <c r="G32" s="11" t="str">
        <f t="shared" si="6"/>
        <v>-</v>
      </c>
      <c r="H32" s="96" t="str">
        <f t="shared" si="0"/>
        <v>-</v>
      </c>
      <c r="I32" s="92" t="str">
        <f t="shared" si="1"/>
        <v>-</v>
      </c>
      <c r="J32" s="93" t="str">
        <f t="shared" si="2"/>
        <v>-</v>
      </c>
      <c r="K32" s="94" t="str">
        <f t="shared" si="3"/>
        <v>-</v>
      </c>
      <c r="L32" s="95" t="str">
        <f t="shared" si="4"/>
        <v>-</v>
      </c>
      <c r="M32" s="135">
        <f t="shared" si="7"/>
        <v>0</v>
      </c>
      <c r="N32" s="7">
        <f t="shared" si="8"/>
        <v>0</v>
      </c>
    </row>
    <row r="33" spans="1:14" x14ac:dyDescent="0.25">
      <c r="A33" s="1" t="str">
        <f>'Look Up Table - The Heart'!H33</f>
        <v xml:space="preserve">, </v>
      </c>
      <c r="B33" s="1">
        <f>SUMIFS('Operator Productivity Data'!$F:$F,'Operator Productivity Data'!$H:$H,'N - Company Dummy'!$A$1,'Operator Productivity Data'!$I:$I,'N - Company Dummy'!$A33)</f>
        <v>0</v>
      </c>
      <c r="C33" s="18">
        <f>SUMIFS('Operator Hours Tasks Data (ADP)'!$I:$I,'Operator Hours Tasks Data (ADP)'!$K:$K,'Look Up Table - The Heart'!$K$4,'Operator Hours Tasks Data (ADP)'!$L:$L,'Look Up Table - The Heart'!$O$3,'Operator Hours Tasks Data (ADP)'!$M:$M,'N - Company Dummy'!$A33)</f>
        <v>0</v>
      </c>
      <c r="D33" s="18">
        <f>SUMIFS('Operator Hours Tasks Data (ADP)'!$I:$I,'Operator Hours Tasks Data (ADP)'!$M:$M,'E - Company Dummy'!$A33,'Operator Hours Tasks Data (ADP)'!$L:$L,'Look Up Table - The Heart'!$O$3,'Operator Hours Tasks Data (ADP)'!$K:$K,'Look Up Table - The Heart'!$K$4,'Operator Hours Tasks Data (ADP)'!$J:$J,"Overtime")</f>
        <v>0</v>
      </c>
      <c r="E33" s="18" t="str">
        <f t="shared" si="5"/>
        <v>-</v>
      </c>
      <c r="F33" s="18">
        <f>'Look Up Table - The Heart'!$X$8</f>
        <v>600</v>
      </c>
      <c r="G33" s="11" t="str">
        <f t="shared" si="6"/>
        <v>-</v>
      </c>
      <c r="H33" s="96" t="str">
        <f t="shared" si="0"/>
        <v>-</v>
      </c>
      <c r="I33" s="92" t="str">
        <f t="shared" si="1"/>
        <v>-</v>
      </c>
      <c r="J33" s="93" t="str">
        <f t="shared" si="2"/>
        <v>-</v>
      </c>
      <c r="K33" s="94" t="str">
        <f t="shared" si="3"/>
        <v>-</v>
      </c>
      <c r="L33" s="95" t="str">
        <f t="shared" si="4"/>
        <v>-</v>
      </c>
      <c r="M33" s="135">
        <f t="shared" si="7"/>
        <v>0</v>
      </c>
      <c r="N33" s="7">
        <f t="shared" si="8"/>
        <v>0</v>
      </c>
    </row>
    <row r="34" spans="1:14" x14ac:dyDescent="0.25">
      <c r="A34" s="1" t="str">
        <f>'Look Up Table - The Heart'!H34</f>
        <v xml:space="preserve">, </v>
      </c>
      <c r="B34" s="1">
        <f>SUMIFS('Operator Productivity Data'!$F:$F,'Operator Productivity Data'!$H:$H,'N - Company Dummy'!$A$1,'Operator Productivity Data'!$I:$I,'N - Company Dummy'!$A34)</f>
        <v>0</v>
      </c>
      <c r="C34" s="18">
        <f>SUMIFS('Operator Hours Tasks Data (ADP)'!$I:$I,'Operator Hours Tasks Data (ADP)'!$K:$K,'Look Up Table - The Heart'!$K$4,'Operator Hours Tasks Data (ADP)'!$L:$L,'Look Up Table - The Heart'!$O$3,'Operator Hours Tasks Data (ADP)'!$M:$M,'N - Company Dummy'!$A34)</f>
        <v>0</v>
      </c>
      <c r="D34" s="18">
        <f>SUMIFS('Operator Hours Tasks Data (ADP)'!$I:$I,'Operator Hours Tasks Data (ADP)'!$M:$M,'E - Company Dummy'!$A34,'Operator Hours Tasks Data (ADP)'!$L:$L,'Look Up Table - The Heart'!$O$3,'Operator Hours Tasks Data (ADP)'!$K:$K,'Look Up Table - The Heart'!$K$4,'Operator Hours Tasks Data (ADP)'!$J:$J,"Overtime")</f>
        <v>0</v>
      </c>
      <c r="E34" s="18" t="str">
        <f t="shared" si="5"/>
        <v>-</v>
      </c>
      <c r="F34" s="18">
        <f>'Look Up Table - The Heart'!$X$8</f>
        <v>600</v>
      </c>
      <c r="G34" s="11" t="str">
        <f t="shared" si="6"/>
        <v>-</v>
      </c>
      <c r="H34" s="96" t="str">
        <f t="shared" si="0"/>
        <v>-</v>
      </c>
      <c r="I34" s="92" t="str">
        <f t="shared" si="1"/>
        <v>-</v>
      </c>
      <c r="J34" s="93" t="str">
        <f t="shared" si="2"/>
        <v>-</v>
      </c>
      <c r="K34" s="94" t="str">
        <f t="shared" si="3"/>
        <v>-</v>
      </c>
      <c r="L34" s="95" t="str">
        <f t="shared" si="4"/>
        <v>-</v>
      </c>
      <c r="M34" s="135">
        <f t="shared" si="7"/>
        <v>0</v>
      </c>
      <c r="N34" s="7">
        <f t="shared" si="8"/>
        <v>0</v>
      </c>
    </row>
    <row r="35" spans="1:14" x14ac:dyDescent="0.25">
      <c r="A35" s="1" t="str">
        <f>'Look Up Table - The Heart'!H35</f>
        <v xml:space="preserve">, </v>
      </c>
      <c r="B35" s="1">
        <f>SUMIFS('Operator Productivity Data'!$F:$F,'Operator Productivity Data'!$H:$H,'N - Company Dummy'!$A$1,'Operator Productivity Data'!$I:$I,'N - Company Dummy'!$A35)</f>
        <v>0</v>
      </c>
      <c r="C35" s="18">
        <f>SUMIFS('Operator Hours Tasks Data (ADP)'!$I:$I,'Operator Hours Tasks Data (ADP)'!$K:$K,'Look Up Table - The Heart'!$K$4,'Operator Hours Tasks Data (ADP)'!$L:$L,'Look Up Table - The Heart'!$O$3,'Operator Hours Tasks Data (ADP)'!$M:$M,'N - Company Dummy'!$A35)</f>
        <v>0</v>
      </c>
      <c r="D35" s="18">
        <f>SUMIFS('Operator Hours Tasks Data (ADP)'!$I:$I,'Operator Hours Tasks Data (ADP)'!$M:$M,'E - Company Dummy'!$A35,'Operator Hours Tasks Data (ADP)'!$L:$L,'Look Up Table - The Heart'!$O$3,'Operator Hours Tasks Data (ADP)'!$K:$K,'Look Up Table - The Heart'!$K$4,'Operator Hours Tasks Data (ADP)'!$J:$J,"Overtime")</f>
        <v>0</v>
      </c>
      <c r="E35" s="18" t="str">
        <f t="shared" si="5"/>
        <v>-</v>
      </c>
      <c r="F35" s="18">
        <f>'Look Up Table - The Heart'!$X$8</f>
        <v>600</v>
      </c>
      <c r="G35" s="11" t="str">
        <f t="shared" si="6"/>
        <v>-</v>
      </c>
      <c r="H35" s="96" t="str">
        <f t="shared" si="0"/>
        <v>-</v>
      </c>
      <c r="I35" s="92" t="str">
        <f t="shared" si="1"/>
        <v>-</v>
      </c>
      <c r="J35" s="93" t="str">
        <f t="shared" si="2"/>
        <v>-</v>
      </c>
      <c r="K35" s="94" t="str">
        <f t="shared" si="3"/>
        <v>-</v>
      </c>
      <c r="L35" s="95" t="str">
        <f t="shared" si="4"/>
        <v>-</v>
      </c>
      <c r="M35" s="135">
        <f t="shared" si="7"/>
        <v>0</v>
      </c>
      <c r="N35" s="7">
        <f t="shared" si="8"/>
        <v>0</v>
      </c>
    </row>
    <row r="36" spans="1:14" x14ac:dyDescent="0.25">
      <c r="A36" s="1"/>
      <c r="B36" s="1">
        <f>SUMIFS('Operator Productivity Data'!$F:$F,'Operator Productivity Data'!$H:$H,'N - Company Dummy'!$A$1,'Operator Productivity Data'!$I:$I,'N - Company Dummy'!$A36)</f>
        <v>0</v>
      </c>
      <c r="C36" s="18">
        <f>SUMIFS('Operator Hours Tasks Data (ADP)'!$I:$I,'Operator Hours Tasks Data (ADP)'!$K:$K,'Look Up Table - The Heart'!$K$4,'Operator Hours Tasks Data (ADP)'!$L:$L,'Look Up Table - The Heart'!$O$3,'Operator Hours Tasks Data (ADP)'!$M:$M,'N - Company Dummy'!$A36)</f>
        <v>0</v>
      </c>
      <c r="D36" s="18">
        <f>SUMIFS('Operator Hours Tasks Data (ADP)'!$I:$I,'Operator Hours Tasks Data (ADP)'!$M:$M,'E - Company Dummy'!$A36,'Operator Hours Tasks Data (ADP)'!$L:$L,'Look Up Table - The Heart'!$O$3,'Operator Hours Tasks Data (ADP)'!$K:$K,'Look Up Table - The Heart'!$K$4,'Operator Hours Tasks Data (ADP)'!$J:$J,"Overtime")</f>
        <v>0</v>
      </c>
      <c r="E36" s="18" t="str">
        <f t="shared" si="5"/>
        <v>-</v>
      </c>
      <c r="F36" s="18">
        <f>'Look Up Table - The Heart'!$X$8</f>
        <v>600</v>
      </c>
      <c r="G36" s="11" t="str">
        <f t="shared" si="6"/>
        <v>-</v>
      </c>
      <c r="H36" s="96" t="str">
        <f t="shared" si="0"/>
        <v>-</v>
      </c>
      <c r="I36" s="92" t="str">
        <f t="shared" si="1"/>
        <v>-</v>
      </c>
      <c r="J36" s="93" t="str">
        <f t="shared" si="2"/>
        <v>-</v>
      </c>
      <c r="K36" s="94" t="str">
        <f t="shared" si="3"/>
        <v>-</v>
      </c>
      <c r="L36" s="95" t="str">
        <f t="shared" si="4"/>
        <v>-</v>
      </c>
      <c r="M36" s="135">
        <f t="shared" si="7"/>
        <v>0</v>
      </c>
      <c r="N36" s="7">
        <f t="shared" si="8"/>
        <v>0</v>
      </c>
    </row>
    <row r="37" spans="1:14" x14ac:dyDescent="0.25">
      <c r="A37" s="1" t="str">
        <f>'Look Up Table - The Heart'!H37</f>
        <v xml:space="preserve">, </v>
      </c>
      <c r="B37" s="1">
        <f>SUMIFS('Operator Productivity Data'!$F:$F,'Operator Productivity Data'!$H:$H,'N - Company Dummy'!$A$1,'Operator Productivity Data'!$I:$I,'N - Company Dummy'!$A37)</f>
        <v>0</v>
      </c>
      <c r="C37" s="18">
        <f>SUMIFS('Operator Hours Tasks Data (ADP)'!$I:$I,'Operator Hours Tasks Data (ADP)'!$K:$K,'Look Up Table - The Heart'!$K$4,'Operator Hours Tasks Data (ADP)'!$L:$L,'Look Up Table - The Heart'!$O$3,'Operator Hours Tasks Data (ADP)'!$M:$M,'N - Company Dummy'!$A37)</f>
        <v>0</v>
      </c>
      <c r="D37" s="18">
        <f>SUMIFS('Operator Hours Tasks Data (ADP)'!$I:$I,'Operator Hours Tasks Data (ADP)'!$M:$M,'E - Company Dummy'!$A37,'Operator Hours Tasks Data (ADP)'!$L:$L,'Look Up Table - The Heart'!$O$3,'Operator Hours Tasks Data (ADP)'!$K:$K,'Look Up Table - The Heart'!$K$4,'Operator Hours Tasks Data (ADP)'!$J:$J,"Overtime")</f>
        <v>0</v>
      </c>
      <c r="E37" s="18" t="str">
        <f t="shared" si="5"/>
        <v>-</v>
      </c>
      <c r="F37" s="18">
        <f>'Look Up Table - The Heart'!$X$8</f>
        <v>600</v>
      </c>
      <c r="G37" s="11" t="str">
        <f t="shared" si="6"/>
        <v>-</v>
      </c>
      <c r="H37" s="96" t="str">
        <f t="shared" si="0"/>
        <v>-</v>
      </c>
      <c r="I37" s="92" t="str">
        <f t="shared" si="1"/>
        <v>-</v>
      </c>
      <c r="J37" s="93" t="str">
        <f t="shared" si="2"/>
        <v>-</v>
      </c>
      <c r="K37" s="94" t="str">
        <f t="shared" si="3"/>
        <v>-</v>
      </c>
      <c r="L37" s="95" t="str">
        <f t="shared" si="4"/>
        <v>-</v>
      </c>
      <c r="M37" s="135">
        <f t="shared" si="7"/>
        <v>0</v>
      </c>
      <c r="N37" s="7">
        <f t="shared" si="8"/>
        <v>0</v>
      </c>
    </row>
    <row r="38" spans="1:14" x14ac:dyDescent="0.25">
      <c r="A38" s="1" t="str">
        <f>'Look Up Table - The Heart'!H38</f>
        <v xml:space="preserve">, </v>
      </c>
      <c r="B38" s="1">
        <f>SUMIFS('Operator Productivity Data'!$F:$F,'Operator Productivity Data'!$H:$H,'N - Company Dummy'!$A$1,'Operator Productivity Data'!$I:$I,'N - Company Dummy'!$A38)</f>
        <v>0</v>
      </c>
      <c r="C38" s="18">
        <f>SUMIFS('Operator Hours Tasks Data (ADP)'!$I:$I,'Operator Hours Tasks Data (ADP)'!$K:$K,'Look Up Table - The Heart'!$K$4,'Operator Hours Tasks Data (ADP)'!$L:$L,'Look Up Table - The Heart'!$O$3,'Operator Hours Tasks Data (ADP)'!$M:$M,'N - Company Dummy'!$A38)</f>
        <v>0</v>
      </c>
      <c r="D38" s="18">
        <f>SUMIFS('Operator Hours Tasks Data (ADP)'!$I:$I,'Operator Hours Tasks Data (ADP)'!$M:$M,'E - Company Dummy'!$A38,'Operator Hours Tasks Data (ADP)'!$L:$L,'Look Up Table - The Heart'!$O$3,'Operator Hours Tasks Data (ADP)'!$K:$K,'Look Up Table - The Heart'!$K$4,'Operator Hours Tasks Data (ADP)'!$J:$J,"Overtime")</f>
        <v>0</v>
      </c>
      <c r="E38" s="18" t="str">
        <f t="shared" si="5"/>
        <v>-</v>
      </c>
      <c r="F38" s="18">
        <f>'Look Up Table - The Heart'!$X$8</f>
        <v>600</v>
      </c>
      <c r="G38" s="11" t="str">
        <f t="shared" si="6"/>
        <v>-</v>
      </c>
      <c r="H38" s="96" t="str">
        <f t="shared" si="0"/>
        <v>-</v>
      </c>
      <c r="I38" s="92" t="str">
        <f t="shared" si="1"/>
        <v>-</v>
      </c>
      <c r="J38" s="93" t="str">
        <f t="shared" si="2"/>
        <v>-</v>
      </c>
      <c r="K38" s="94" t="str">
        <f t="shared" si="3"/>
        <v>-</v>
      </c>
      <c r="L38" s="95" t="str">
        <f t="shared" si="4"/>
        <v>-</v>
      </c>
      <c r="M38" s="135">
        <f t="shared" si="7"/>
        <v>0</v>
      </c>
      <c r="N38" s="7">
        <f t="shared" si="8"/>
        <v>0</v>
      </c>
    </row>
    <row r="39" spans="1:14" x14ac:dyDescent="0.25">
      <c r="A39" s="1" t="str">
        <f>'Look Up Table - The Heart'!H39</f>
        <v xml:space="preserve">, </v>
      </c>
      <c r="B39" s="1">
        <f>SUMIFS('Operator Productivity Data'!$F:$F,'Operator Productivity Data'!$H:$H,'N - Company Dummy'!$A$1,'Operator Productivity Data'!$I:$I,'N - Company Dummy'!$A39)</f>
        <v>0</v>
      </c>
      <c r="C39" s="18">
        <f>SUMIFS('Operator Hours Tasks Data (ADP)'!$I:$I,'Operator Hours Tasks Data (ADP)'!$K:$K,'Look Up Table - The Heart'!$K$4,'Operator Hours Tasks Data (ADP)'!$L:$L,'Look Up Table - The Heart'!$O$3,'Operator Hours Tasks Data (ADP)'!$M:$M,'N - Company Dummy'!$A39)</f>
        <v>0</v>
      </c>
      <c r="D39" s="18">
        <f>SUMIFS('Operator Hours Tasks Data (ADP)'!$I:$I,'Operator Hours Tasks Data (ADP)'!$M:$M,'E - Company Dummy'!$A39,'Operator Hours Tasks Data (ADP)'!$L:$L,'Look Up Table - The Heart'!$O$3,'Operator Hours Tasks Data (ADP)'!$K:$K,'Look Up Table - The Heart'!$K$4,'Operator Hours Tasks Data (ADP)'!$J:$J,"Overtime")</f>
        <v>0</v>
      </c>
      <c r="E39" s="18" t="str">
        <f t="shared" si="5"/>
        <v>-</v>
      </c>
      <c r="F39" s="18">
        <f>'Look Up Table - The Heart'!$X$8</f>
        <v>600</v>
      </c>
      <c r="G39" s="11" t="str">
        <f t="shared" si="6"/>
        <v>-</v>
      </c>
      <c r="H39" s="96" t="str">
        <f t="shared" si="0"/>
        <v>-</v>
      </c>
      <c r="I39" s="92" t="str">
        <f t="shared" si="1"/>
        <v>-</v>
      </c>
      <c r="J39" s="93" t="str">
        <f t="shared" si="2"/>
        <v>-</v>
      </c>
      <c r="K39" s="94" t="str">
        <f t="shared" si="3"/>
        <v>-</v>
      </c>
      <c r="L39" s="95" t="str">
        <f t="shared" si="4"/>
        <v>-</v>
      </c>
      <c r="M39" s="135">
        <f t="shared" si="7"/>
        <v>0</v>
      </c>
      <c r="N39" s="7">
        <f t="shared" si="8"/>
        <v>0</v>
      </c>
    </row>
    <row r="40" spans="1:14" ht="15.75" thickBot="1" x14ac:dyDescent="0.3">
      <c r="A40" s="97" t="str">
        <f>'Look Up Table - The Heart'!H40</f>
        <v xml:space="preserve">, </v>
      </c>
      <c r="B40" s="97">
        <f>SUMIFS('Operator Productivity Data'!$F:$F,'Operator Productivity Data'!$H:$H,'N - Company Dummy'!$A$1,'Operator Productivity Data'!$I:$I,'N - Company Dummy'!$A40)</f>
        <v>0</v>
      </c>
      <c r="C40" s="98">
        <f>SUMIFS('Operator Hours Tasks Data (ADP)'!$I:$I,'Operator Hours Tasks Data (ADP)'!$K:$K,'Look Up Table - The Heart'!$K$4,'Operator Hours Tasks Data (ADP)'!$L:$L,'Look Up Table - The Heart'!$O$3,'Operator Hours Tasks Data (ADP)'!$M:$M,'N - Company Dummy'!$A40)</f>
        <v>0</v>
      </c>
      <c r="D40" s="18">
        <f>SUMIFS('Operator Hours Tasks Data (ADP)'!$I:$I,'Operator Hours Tasks Data (ADP)'!$M:$M,'E - Company Dummy'!$A40,'Operator Hours Tasks Data (ADP)'!$L:$L,'Look Up Table - The Heart'!$O$3,'Operator Hours Tasks Data (ADP)'!$K:$K,'Look Up Table - The Heart'!$K$4,'Operator Hours Tasks Data (ADP)'!$J:$J,"Overtime")</f>
        <v>0</v>
      </c>
      <c r="E40" s="98" t="str">
        <f t="shared" si="5"/>
        <v>-</v>
      </c>
      <c r="F40" s="98">
        <f>'Look Up Table - The Heart'!$X$8</f>
        <v>600</v>
      </c>
      <c r="G40" s="99" t="str">
        <f t="shared" si="6"/>
        <v>-</v>
      </c>
      <c r="H40" s="100" t="str">
        <f t="shared" si="0"/>
        <v>-</v>
      </c>
      <c r="I40" s="101" t="str">
        <f t="shared" si="1"/>
        <v>-</v>
      </c>
      <c r="J40" s="102" t="str">
        <f t="shared" si="2"/>
        <v>-</v>
      </c>
      <c r="K40" s="103" t="str">
        <f t="shared" si="3"/>
        <v>-</v>
      </c>
      <c r="L40" s="104" t="str">
        <f t="shared" si="4"/>
        <v>-</v>
      </c>
      <c r="M40" s="135">
        <f t="shared" si="7"/>
        <v>0</v>
      </c>
      <c r="N40" s="105">
        <f t="shared" si="8"/>
        <v>0</v>
      </c>
    </row>
    <row r="41" spans="1:14" x14ac:dyDescent="0.25">
      <c r="A41" s="28" t="str">
        <f>'Look Up Table - The Heart'!H41</f>
        <v xml:space="preserve">, </v>
      </c>
      <c r="B41" s="29">
        <f>SUMIFS('Operator Productivity Data'!$F:$F,'Operator Productivity Data'!$H:$H,'N - Company Dummy'!$A$1,'Operator Productivity Data'!$I:$I,'N - Company Dummy'!$A41)</f>
        <v>0</v>
      </c>
      <c r="C41" s="106">
        <f>SUMIFS('Operator Hours Tasks Data (ADP)'!$I:$I,'Operator Hours Tasks Data (ADP)'!$K:$K,'Look Up Table - The Heart'!$K$4,'Operator Hours Tasks Data (ADP)'!$L:$L,'Look Up Table - The Heart'!$O$3,'Operator Hours Tasks Data (ADP)'!$M:$M,'N - Company Dummy'!$A41)</f>
        <v>0</v>
      </c>
      <c r="D41" s="18">
        <f>SUMIFS('Operator Hours Tasks Data (ADP)'!$I:$I,'Operator Hours Tasks Data (ADP)'!$M:$M,'E - Company Dummy'!$A41,'Operator Hours Tasks Data (ADP)'!$L:$L,'Look Up Table - The Heart'!$O$3,'Operator Hours Tasks Data (ADP)'!$K:$K,'Look Up Table - The Heart'!$K$4,'Operator Hours Tasks Data (ADP)'!$J:$J,"Overtime")</f>
        <v>0</v>
      </c>
      <c r="E41" s="106" t="str">
        <f t="shared" si="5"/>
        <v>-</v>
      </c>
      <c r="F41" s="106">
        <f>'Look Up Table - The Heart'!$X$8</f>
        <v>600</v>
      </c>
      <c r="G41" s="107" t="str">
        <f t="shared" si="6"/>
        <v>-</v>
      </c>
      <c r="H41" s="108" t="str">
        <f t="shared" si="0"/>
        <v>-</v>
      </c>
      <c r="I41" s="109" t="str">
        <f t="shared" si="1"/>
        <v>-</v>
      </c>
      <c r="J41" s="110" t="str">
        <f t="shared" si="2"/>
        <v>-</v>
      </c>
      <c r="K41" s="111" t="str">
        <f t="shared" si="3"/>
        <v>-</v>
      </c>
      <c r="L41" s="112" t="str">
        <f t="shared" si="4"/>
        <v>-</v>
      </c>
      <c r="M41" s="135">
        <f t="shared" si="7"/>
        <v>0</v>
      </c>
      <c r="N41" s="113">
        <f t="shared" si="8"/>
        <v>0</v>
      </c>
    </row>
    <row r="42" spans="1:14" x14ac:dyDescent="0.25">
      <c r="A42" s="31" t="str">
        <f>'Look Up Table - The Heart'!H42</f>
        <v xml:space="preserve">, </v>
      </c>
      <c r="B42" s="1">
        <f>SUMIFS('Operator Productivity Data'!$F:$F,'Operator Productivity Data'!$H:$H,'N - Company Dummy'!$A$1,'Operator Productivity Data'!$I:$I,'N - Company Dummy'!$A42)</f>
        <v>0</v>
      </c>
      <c r="C42" s="18">
        <f>SUMIFS('Operator Hours Tasks Data (ADP)'!$I:$I,'Operator Hours Tasks Data (ADP)'!$K:$K,'Look Up Table - The Heart'!$K$4,'Operator Hours Tasks Data (ADP)'!$L:$L,'Look Up Table - The Heart'!$O$3,'Operator Hours Tasks Data (ADP)'!$M:$M,'N - Company Dummy'!$A42)</f>
        <v>0</v>
      </c>
      <c r="D42" s="18">
        <f>SUMIFS('Operator Hours Tasks Data (ADP)'!$I:$I,'Operator Hours Tasks Data (ADP)'!$M:$M,'E - Company Dummy'!$A42,'Operator Hours Tasks Data (ADP)'!$L:$L,'Look Up Table - The Heart'!$O$3,'Operator Hours Tasks Data (ADP)'!$K:$K,'Look Up Table - The Heart'!$K$4,'Operator Hours Tasks Data (ADP)'!$J:$J,"Overtime")</f>
        <v>0</v>
      </c>
      <c r="E42" s="18" t="str">
        <f t="shared" si="5"/>
        <v>-</v>
      </c>
      <c r="F42" s="18">
        <f>'Look Up Table - The Heart'!$X$8</f>
        <v>600</v>
      </c>
      <c r="G42" s="11" t="str">
        <f t="shared" si="6"/>
        <v>-</v>
      </c>
      <c r="H42" s="96" t="str">
        <f t="shared" si="0"/>
        <v>-</v>
      </c>
      <c r="I42" s="92" t="str">
        <f t="shared" si="1"/>
        <v>-</v>
      </c>
      <c r="J42" s="93" t="str">
        <f t="shared" si="2"/>
        <v>-</v>
      </c>
      <c r="K42" s="94" t="str">
        <f t="shared" si="3"/>
        <v>-</v>
      </c>
      <c r="L42" s="95" t="str">
        <f t="shared" si="4"/>
        <v>-</v>
      </c>
      <c r="M42" s="135">
        <f t="shared" si="7"/>
        <v>0</v>
      </c>
      <c r="N42" s="114">
        <f t="shared" si="8"/>
        <v>0</v>
      </c>
    </row>
    <row r="43" spans="1:14" x14ac:dyDescent="0.25">
      <c r="A43" s="31" t="str">
        <f>'Look Up Table - The Heart'!H43</f>
        <v xml:space="preserve">, </v>
      </c>
      <c r="B43" s="1">
        <f>SUMIFS('Operator Productivity Data'!$F:$F,'Operator Productivity Data'!$H:$H,'N - Company Dummy'!$A$1,'Operator Productivity Data'!$I:$I,'N - Company Dummy'!$A43)</f>
        <v>0</v>
      </c>
      <c r="C43" s="18">
        <f>SUMIFS('Operator Hours Tasks Data (ADP)'!$I:$I,'Operator Hours Tasks Data (ADP)'!$K:$K,'Look Up Table - The Heart'!$K$4,'Operator Hours Tasks Data (ADP)'!$L:$L,'Look Up Table - The Heart'!$O$3,'Operator Hours Tasks Data (ADP)'!$M:$M,'N - Company Dummy'!$A43)</f>
        <v>0</v>
      </c>
      <c r="D43" s="18">
        <f>SUMIFS('Operator Hours Tasks Data (ADP)'!$I:$I,'Operator Hours Tasks Data (ADP)'!$M:$M,'E - Company Dummy'!$A43,'Operator Hours Tasks Data (ADP)'!$L:$L,'Look Up Table - The Heart'!$O$3,'Operator Hours Tasks Data (ADP)'!$K:$K,'Look Up Table - The Heart'!$K$4,'Operator Hours Tasks Data (ADP)'!$J:$J,"Overtime")</f>
        <v>0</v>
      </c>
      <c r="E43" s="18" t="str">
        <f t="shared" si="5"/>
        <v>-</v>
      </c>
      <c r="F43" s="18">
        <f>'Look Up Table - The Heart'!$X$8</f>
        <v>600</v>
      </c>
      <c r="G43" s="11" t="str">
        <f t="shared" si="6"/>
        <v>-</v>
      </c>
      <c r="H43" s="96" t="str">
        <f t="shared" si="0"/>
        <v>-</v>
      </c>
      <c r="I43" s="92" t="str">
        <f t="shared" si="1"/>
        <v>-</v>
      </c>
      <c r="J43" s="93" t="str">
        <f t="shared" si="2"/>
        <v>-</v>
      </c>
      <c r="K43" s="94" t="str">
        <f t="shared" si="3"/>
        <v>-</v>
      </c>
      <c r="L43" s="95" t="str">
        <f t="shared" si="4"/>
        <v>-</v>
      </c>
      <c r="M43" s="135">
        <f t="shared" si="7"/>
        <v>0</v>
      </c>
      <c r="N43" s="114">
        <f t="shared" si="8"/>
        <v>0</v>
      </c>
    </row>
    <row r="44" spans="1:14" x14ac:dyDescent="0.25">
      <c r="A44" s="31" t="str">
        <f>'Look Up Table - The Heart'!H44</f>
        <v xml:space="preserve">, </v>
      </c>
      <c r="B44" s="1">
        <f>SUMIFS('Operator Productivity Data'!$F:$F,'Operator Productivity Data'!$H:$H,'N - Company Dummy'!$A$1,'Operator Productivity Data'!$I:$I,'N - Company Dummy'!$A44)</f>
        <v>0</v>
      </c>
      <c r="C44" s="18">
        <f>SUMIFS('Operator Hours Tasks Data (ADP)'!$I:$I,'Operator Hours Tasks Data (ADP)'!$K:$K,'Look Up Table - The Heart'!$K$4,'Operator Hours Tasks Data (ADP)'!$L:$L,'Look Up Table - The Heart'!$O$3,'Operator Hours Tasks Data (ADP)'!$M:$M,'N - Company Dummy'!$A44)</f>
        <v>0</v>
      </c>
      <c r="D44" s="18">
        <f>SUMIFS('Operator Hours Tasks Data (ADP)'!$I:$I,'Operator Hours Tasks Data (ADP)'!$M:$M,'E - Company Dummy'!$A44,'Operator Hours Tasks Data (ADP)'!$L:$L,'Look Up Table - The Heart'!$O$3,'Operator Hours Tasks Data (ADP)'!$K:$K,'Look Up Table - The Heart'!$K$4,'Operator Hours Tasks Data (ADP)'!$J:$J,"Overtime")</f>
        <v>0</v>
      </c>
      <c r="E44" s="18" t="str">
        <f t="shared" si="5"/>
        <v>-</v>
      </c>
      <c r="F44" s="18">
        <f>'Look Up Table - The Heart'!$X$8</f>
        <v>600</v>
      </c>
      <c r="G44" s="11" t="str">
        <f t="shared" si="6"/>
        <v>-</v>
      </c>
      <c r="H44" s="96" t="str">
        <f t="shared" si="0"/>
        <v>-</v>
      </c>
      <c r="I44" s="92" t="str">
        <f t="shared" si="1"/>
        <v>-</v>
      </c>
      <c r="J44" s="93" t="str">
        <f t="shared" si="2"/>
        <v>-</v>
      </c>
      <c r="K44" s="94" t="str">
        <f t="shared" si="3"/>
        <v>-</v>
      </c>
      <c r="L44" s="95" t="str">
        <f t="shared" si="4"/>
        <v>-</v>
      </c>
      <c r="M44" s="135">
        <f t="shared" si="7"/>
        <v>0</v>
      </c>
      <c r="N44" s="114">
        <f t="shared" si="8"/>
        <v>0</v>
      </c>
    </row>
    <row r="45" spans="1:14" x14ac:dyDescent="0.25">
      <c r="A45" s="31" t="str">
        <f>'Look Up Table - The Heart'!H45</f>
        <v xml:space="preserve">, </v>
      </c>
      <c r="B45" s="1">
        <f>SUMIFS('Operator Productivity Data'!$F:$F,'Operator Productivity Data'!$H:$H,'N - Company Dummy'!$A$1,'Operator Productivity Data'!$I:$I,'N - Company Dummy'!$A45)</f>
        <v>0</v>
      </c>
      <c r="C45" s="18">
        <f>SUMIFS('Operator Hours Tasks Data (ADP)'!$I:$I,'Operator Hours Tasks Data (ADP)'!$K:$K,'Look Up Table - The Heart'!$K$4,'Operator Hours Tasks Data (ADP)'!$L:$L,'Look Up Table - The Heart'!$O$3,'Operator Hours Tasks Data (ADP)'!$M:$M,'N - Company Dummy'!$A45)</f>
        <v>0</v>
      </c>
      <c r="D45" s="18">
        <f>SUMIFS('Operator Hours Tasks Data (ADP)'!$I:$I,'Operator Hours Tasks Data (ADP)'!$M:$M,'E - Company Dummy'!$A45,'Operator Hours Tasks Data (ADP)'!$L:$L,'Look Up Table - The Heart'!$O$3,'Operator Hours Tasks Data (ADP)'!$K:$K,'Look Up Table - The Heart'!$K$4,'Operator Hours Tasks Data (ADP)'!$J:$J,"Overtime")</f>
        <v>0</v>
      </c>
      <c r="E45" s="18" t="str">
        <f t="shared" si="5"/>
        <v>-</v>
      </c>
      <c r="F45" s="18">
        <f>'Look Up Table - The Heart'!$X$8</f>
        <v>600</v>
      </c>
      <c r="G45" s="11" t="str">
        <f t="shared" si="6"/>
        <v>-</v>
      </c>
      <c r="H45" s="96" t="str">
        <f t="shared" si="0"/>
        <v>-</v>
      </c>
      <c r="I45" s="92" t="str">
        <f t="shared" si="1"/>
        <v>-</v>
      </c>
      <c r="J45" s="93" t="str">
        <f t="shared" si="2"/>
        <v>-</v>
      </c>
      <c r="K45" s="94" t="str">
        <f t="shared" si="3"/>
        <v>-</v>
      </c>
      <c r="L45" s="95" t="str">
        <f t="shared" si="4"/>
        <v>-</v>
      </c>
      <c r="M45" s="135">
        <f t="shared" si="7"/>
        <v>0</v>
      </c>
      <c r="N45" s="114">
        <f t="shared" si="8"/>
        <v>0</v>
      </c>
    </row>
    <row r="46" spans="1:14" x14ac:dyDescent="0.25">
      <c r="A46" s="31" t="str">
        <f>'Look Up Table - The Heart'!H46</f>
        <v xml:space="preserve">, </v>
      </c>
      <c r="B46" s="1">
        <f>SUMIFS('Operator Productivity Data'!$F:$F,'Operator Productivity Data'!$H:$H,'N - Company Dummy'!$A$1,'Operator Productivity Data'!$I:$I,'N - Company Dummy'!$A46)</f>
        <v>0</v>
      </c>
      <c r="C46" s="18">
        <f>SUMIFS('Operator Hours Tasks Data (ADP)'!$I:$I,'Operator Hours Tasks Data (ADP)'!$K:$K,'Look Up Table - The Heart'!$K$4,'Operator Hours Tasks Data (ADP)'!$L:$L,'Look Up Table - The Heart'!$O$3,'Operator Hours Tasks Data (ADP)'!$M:$M,'N - Company Dummy'!$A46)</f>
        <v>0</v>
      </c>
      <c r="D46" s="18">
        <f>SUMIFS('Operator Hours Tasks Data (ADP)'!$I:$I,'Operator Hours Tasks Data (ADP)'!$M:$M,'E - Company Dummy'!$A46,'Operator Hours Tasks Data (ADP)'!$L:$L,'Look Up Table - The Heart'!$O$3,'Operator Hours Tasks Data (ADP)'!$K:$K,'Look Up Table - The Heart'!$K$4,'Operator Hours Tasks Data (ADP)'!$J:$J,"Overtime")</f>
        <v>0</v>
      </c>
      <c r="E46" s="18" t="str">
        <f t="shared" si="5"/>
        <v>-</v>
      </c>
      <c r="F46" s="18">
        <f>'Look Up Table - The Heart'!$X$8</f>
        <v>600</v>
      </c>
      <c r="G46" s="11" t="str">
        <f t="shared" si="6"/>
        <v>-</v>
      </c>
      <c r="H46" s="96" t="str">
        <f t="shared" si="0"/>
        <v>-</v>
      </c>
      <c r="I46" s="92" t="str">
        <f t="shared" si="1"/>
        <v>-</v>
      </c>
      <c r="J46" s="93" t="str">
        <f t="shared" si="2"/>
        <v>-</v>
      </c>
      <c r="K46" s="94" t="str">
        <f t="shared" si="3"/>
        <v>-</v>
      </c>
      <c r="L46" s="95" t="str">
        <f t="shared" si="4"/>
        <v>-</v>
      </c>
      <c r="M46" s="135">
        <f t="shared" si="7"/>
        <v>0</v>
      </c>
      <c r="N46" s="114">
        <f t="shared" si="8"/>
        <v>0</v>
      </c>
    </row>
    <row r="47" spans="1:14" x14ac:dyDescent="0.25">
      <c r="A47" s="31" t="str">
        <f>'Look Up Table - The Heart'!H47</f>
        <v xml:space="preserve">, </v>
      </c>
      <c r="B47" s="1">
        <f>SUMIFS('Operator Productivity Data'!$F:$F,'Operator Productivity Data'!$H:$H,'N - Company Dummy'!$A$1,'Operator Productivity Data'!$I:$I,'N - Company Dummy'!$A47)</f>
        <v>0</v>
      </c>
      <c r="C47" s="18">
        <f>SUMIFS('Operator Hours Tasks Data (ADP)'!$I:$I,'Operator Hours Tasks Data (ADP)'!$K:$K,'Look Up Table - The Heart'!$K$4,'Operator Hours Tasks Data (ADP)'!$L:$L,'Look Up Table - The Heart'!$O$3,'Operator Hours Tasks Data (ADP)'!$M:$M,'N - Company Dummy'!$A47)</f>
        <v>0</v>
      </c>
      <c r="D47" s="18">
        <f>SUMIFS('Operator Hours Tasks Data (ADP)'!$I:$I,'Operator Hours Tasks Data (ADP)'!$M:$M,'E - Company Dummy'!$A47,'Operator Hours Tasks Data (ADP)'!$L:$L,'Look Up Table - The Heart'!$O$3,'Operator Hours Tasks Data (ADP)'!$K:$K,'Look Up Table - The Heart'!$K$4,'Operator Hours Tasks Data (ADP)'!$J:$J,"Overtime")</f>
        <v>0</v>
      </c>
      <c r="E47" s="18" t="str">
        <f t="shared" si="5"/>
        <v>-</v>
      </c>
      <c r="F47" s="18">
        <f>'Look Up Table - The Heart'!$X$8</f>
        <v>600</v>
      </c>
      <c r="G47" s="11" t="str">
        <f t="shared" si="6"/>
        <v>-</v>
      </c>
      <c r="H47" s="96" t="str">
        <f t="shared" si="0"/>
        <v>-</v>
      </c>
      <c r="I47" s="92" t="str">
        <f t="shared" si="1"/>
        <v>-</v>
      </c>
      <c r="J47" s="93" t="str">
        <f t="shared" si="2"/>
        <v>-</v>
      </c>
      <c r="K47" s="94" t="str">
        <f t="shared" si="3"/>
        <v>-</v>
      </c>
      <c r="L47" s="95" t="str">
        <f t="shared" si="4"/>
        <v>-</v>
      </c>
      <c r="M47" s="135">
        <f t="shared" si="7"/>
        <v>0</v>
      </c>
      <c r="N47" s="114">
        <f t="shared" si="8"/>
        <v>0</v>
      </c>
    </row>
    <row r="48" spans="1:14" x14ac:dyDescent="0.25">
      <c r="A48" s="31" t="str">
        <f>'Look Up Table - The Heart'!H48</f>
        <v xml:space="preserve">, </v>
      </c>
      <c r="B48" s="1">
        <f>SUMIFS('Operator Productivity Data'!$F:$F,'Operator Productivity Data'!$H:$H,'N - Company Dummy'!$A$1,'Operator Productivity Data'!$I:$I,'N - Company Dummy'!$A48)</f>
        <v>0</v>
      </c>
      <c r="C48" s="18">
        <f>SUMIFS('Operator Hours Tasks Data (ADP)'!$I:$I,'Operator Hours Tasks Data (ADP)'!$K:$K,'Look Up Table - The Heart'!$K$4,'Operator Hours Tasks Data (ADP)'!$L:$L,'Look Up Table - The Heart'!$O$3,'Operator Hours Tasks Data (ADP)'!$M:$M,'N - Company Dummy'!$A48)</f>
        <v>0</v>
      </c>
      <c r="D48" s="18">
        <f>SUMIFS('Operator Hours Tasks Data (ADP)'!$I:$I,'Operator Hours Tasks Data (ADP)'!$M:$M,'E - Company Dummy'!$A48,'Operator Hours Tasks Data (ADP)'!$L:$L,'Look Up Table - The Heart'!$O$3,'Operator Hours Tasks Data (ADP)'!$K:$K,'Look Up Table - The Heart'!$K$4,'Operator Hours Tasks Data (ADP)'!$J:$J,"Overtime")</f>
        <v>0</v>
      </c>
      <c r="E48" s="18" t="str">
        <f t="shared" si="5"/>
        <v>-</v>
      </c>
      <c r="F48" s="18">
        <f>'Look Up Table - The Heart'!$X$8</f>
        <v>600</v>
      </c>
      <c r="G48" s="11" t="str">
        <f t="shared" si="6"/>
        <v>-</v>
      </c>
      <c r="H48" s="96" t="str">
        <f t="shared" si="0"/>
        <v>-</v>
      </c>
      <c r="I48" s="92" t="str">
        <f t="shared" si="1"/>
        <v>-</v>
      </c>
      <c r="J48" s="93" t="str">
        <f t="shared" si="2"/>
        <v>-</v>
      </c>
      <c r="K48" s="94" t="str">
        <f t="shared" si="3"/>
        <v>-</v>
      </c>
      <c r="L48" s="95" t="str">
        <f t="shared" si="4"/>
        <v>-</v>
      </c>
      <c r="M48" s="135">
        <f t="shared" si="7"/>
        <v>0</v>
      </c>
      <c r="N48" s="114">
        <f t="shared" si="8"/>
        <v>0</v>
      </c>
    </row>
    <row r="49" spans="1:14" x14ac:dyDescent="0.25">
      <c r="A49" s="31" t="str">
        <f>'Look Up Table - The Heart'!H49</f>
        <v xml:space="preserve">, </v>
      </c>
      <c r="B49" s="1">
        <f>SUMIFS('Operator Productivity Data'!$F:$F,'Operator Productivity Data'!$H:$H,'N - Company Dummy'!$A$1,'Operator Productivity Data'!$I:$I,'N - Company Dummy'!$A49)</f>
        <v>0</v>
      </c>
      <c r="C49" s="18">
        <f>SUMIFS('Operator Hours Tasks Data (ADP)'!$I:$I,'Operator Hours Tasks Data (ADP)'!$K:$K,'Look Up Table - The Heart'!$K$4,'Operator Hours Tasks Data (ADP)'!$L:$L,'Look Up Table - The Heart'!$O$3,'Operator Hours Tasks Data (ADP)'!$M:$M,'N - Company Dummy'!$A49)</f>
        <v>0</v>
      </c>
      <c r="D49" s="18">
        <f>SUMIFS('Operator Hours Tasks Data (ADP)'!$I:$I,'Operator Hours Tasks Data (ADP)'!$M:$M,'E - Company Dummy'!$A49,'Operator Hours Tasks Data (ADP)'!$L:$L,'Look Up Table - The Heart'!$O$3,'Operator Hours Tasks Data (ADP)'!$K:$K,'Look Up Table - The Heart'!$K$4,'Operator Hours Tasks Data (ADP)'!$J:$J,"Overtime")</f>
        <v>0</v>
      </c>
      <c r="E49" s="18" t="str">
        <f t="shared" si="5"/>
        <v>-</v>
      </c>
      <c r="F49" s="18">
        <f>'Look Up Table - The Heart'!$X$8</f>
        <v>600</v>
      </c>
      <c r="G49" s="11" t="str">
        <f t="shared" si="6"/>
        <v>-</v>
      </c>
      <c r="H49" s="96" t="str">
        <f t="shared" si="0"/>
        <v>-</v>
      </c>
      <c r="I49" s="92" t="str">
        <f t="shared" si="1"/>
        <v>-</v>
      </c>
      <c r="J49" s="93" t="str">
        <f t="shared" si="2"/>
        <v>-</v>
      </c>
      <c r="K49" s="94" t="str">
        <f t="shared" si="3"/>
        <v>-</v>
      </c>
      <c r="L49" s="95" t="str">
        <f t="shared" si="4"/>
        <v>-</v>
      </c>
      <c r="M49" s="135">
        <f t="shared" si="7"/>
        <v>0</v>
      </c>
      <c r="N49" s="114">
        <f t="shared" si="8"/>
        <v>0</v>
      </c>
    </row>
    <row r="50" spans="1:14" x14ac:dyDescent="0.25">
      <c r="A50" s="31" t="str">
        <f>'Look Up Table - The Heart'!H50</f>
        <v xml:space="preserve">, </v>
      </c>
      <c r="B50" s="1">
        <f>SUMIFS('Operator Productivity Data'!$F:$F,'Operator Productivity Data'!$H:$H,'N - Company Dummy'!$A$1,'Operator Productivity Data'!$I:$I,'N - Company Dummy'!$A50)</f>
        <v>0</v>
      </c>
      <c r="C50" s="18">
        <f>SUMIFS('Operator Hours Tasks Data (ADP)'!$I:$I,'Operator Hours Tasks Data (ADP)'!$K:$K,'Look Up Table - The Heart'!$K$4,'Operator Hours Tasks Data (ADP)'!$L:$L,'Look Up Table - The Heart'!$O$3,'Operator Hours Tasks Data (ADP)'!$M:$M,'N - Company Dummy'!$A50)</f>
        <v>0</v>
      </c>
      <c r="D50" s="18">
        <f>SUMIFS('Operator Hours Tasks Data (ADP)'!$I:$I,'Operator Hours Tasks Data (ADP)'!$M:$M,'E - Company Dummy'!$A50,'Operator Hours Tasks Data (ADP)'!$L:$L,'Look Up Table - The Heart'!$O$3,'Operator Hours Tasks Data (ADP)'!$K:$K,'Look Up Table - The Heart'!$K$4,'Operator Hours Tasks Data (ADP)'!$J:$J,"Overtime")</f>
        <v>0</v>
      </c>
      <c r="E50" s="18" t="str">
        <f t="shared" si="5"/>
        <v>-</v>
      </c>
      <c r="F50" s="18">
        <f>'Look Up Table - The Heart'!$X$8</f>
        <v>600</v>
      </c>
      <c r="G50" s="11" t="str">
        <f t="shared" si="6"/>
        <v>-</v>
      </c>
      <c r="H50" s="96" t="str">
        <f t="shared" si="0"/>
        <v>-</v>
      </c>
      <c r="I50" s="92" t="str">
        <f t="shared" si="1"/>
        <v>-</v>
      </c>
      <c r="J50" s="93" t="str">
        <f t="shared" si="2"/>
        <v>-</v>
      </c>
      <c r="K50" s="94" t="str">
        <f t="shared" si="3"/>
        <v>-</v>
      </c>
      <c r="L50" s="95" t="str">
        <f t="shared" si="4"/>
        <v>-</v>
      </c>
      <c r="M50" s="135">
        <f t="shared" si="7"/>
        <v>0</v>
      </c>
      <c r="N50" s="114">
        <f t="shared" si="8"/>
        <v>0</v>
      </c>
    </row>
    <row r="51" spans="1:14" x14ac:dyDescent="0.25">
      <c r="A51" s="31" t="str">
        <f>'Look Up Table - The Heart'!H51</f>
        <v xml:space="preserve">, </v>
      </c>
      <c r="B51" s="1">
        <f>SUMIFS('Operator Productivity Data'!$F:$F,'Operator Productivity Data'!$H:$H,'N - Company Dummy'!$A$1,'Operator Productivity Data'!$I:$I,'N - Company Dummy'!$A51)</f>
        <v>0</v>
      </c>
      <c r="C51" s="18">
        <f>SUMIFS('Operator Hours Tasks Data (ADP)'!$I:$I,'Operator Hours Tasks Data (ADP)'!$K:$K,'Look Up Table - The Heart'!$K$4,'Operator Hours Tasks Data (ADP)'!$L:$L,'Look Up Table - The Heart'!$O$3,'Operator Hours Tasks Data (ADP)'!$M:$M,'N - Company Dummy'!$A51)</f>
        <v>0</v>
      </c>
      <c r="D51" s="18">
        <f>SUMIFS('Operator Hours Tasks Data (ADP)'!$I:$I,'Operator Hours Tasks Data (ADP)'!$M:$M,'E - Company Dummy'!$A51,'Operator Hours Tasks Data (ADP)'!$L:$L,'Look Up Table - The Heart'!$O$3,'Operator Hours Tasks Data (ADP)'!$K:$K,'Look Up Table - The Heart'!$K$4,'Operator Hours Tasks Data (ADP)'!$J:$J,"Overtime")</f>
        <v>0</v>
      </c>
      <c r="E51" s="18" t="str">
        <f t="shared" si="5"/>
        <v>-</v>
      </c>
      <c r="F51" s="18">
        <f>'Look Up Table - The Heart'!$X$8</f>
        <v>600</v>
      </c>
      <c r="G51" s="11" t="str">
        <f t="shared" si="6"/>
        <v>-</v>
      </c>
      <c r="H51" s="96" t="str">
        <f t="shared" si="0"/>
        <v>-</v>
      </c>
      <c r="I51" s="92" t="str">
        <f t="shared" si="1"/>
        <v>-</v>
      </c>
      <c r="J51" s="93" t="str">
        <f t="shared" si="2"/>
        <v>-</v>
      </c>
      <c r="K51" s="94" t="str">
        <f t="shared" si="3"/>
        <v>-</v>
      </c>
      <c r="L51" s="95" t="str">
        <f t="shared" si="4"/>
        <v>-</v>
      </c>
      <c r="M51" s="135">
        <f t="shared" si="7"/>
        <v>0</v>
      </c>
      <c r="N51" s="114">
        <f t="shared" si="8"/>
        <v>0</v>
      </c>
    </row>
    <row r="52" spans="1:14" x14ac:dyDescent="0.25">
      <c r="A52" s="31" t="str">
        <f>'Look Up Table - The Heart'!H52</f>
        <v xml:space="preserve">, </v>
      </c>
      <c r="B52" s="1">
        <f>SUMIFS('Operator Productivity Data'!$F:$F,'Operator Productivity Data'!$H:$H,'N - Company Dummy'!$A$1,'Operator Productivity Data'!$I:$I,'N - Company Dummy'!$A52)</f>
        <v>0</v>
      </c>
      <c r="C52" s="18">
        <f>SUMIFS('Operator Hours Tasks Data (ADP)'!$I:$I,'Operator Hours Tasks Data (ADP)'!$K:$K,'Look Up Table - The Heart'!$K$4,'Operator Hours Tasks Data (ADP)'!$L:$L,'Look Up Table - The Heart'!$O$3,'Operator Hours Tasks Data (ADP)'!$M:$M,'N - Company Dummy'!$A52)</f>
        <v>0</v>
      </c>
      <c r="D52" s="18">
        <f>SUMIFS('Operator Hours Tasks Data (ADP)'!$I:$I,'Operator Hours Tasks Data (ADP)'!$M:$M,'E - Company Dummy'!$A52,'Operator Hours Tasks Data (ADP)'!$L:$L,'Look Up Table - The Heart'!$O$3,'Operator Hours Tasks Data (ADP)'!$K:$K,'Look Up Table - The Heart'!$K$4,'Operator Hours Tasks Data (ADP)'!$J:$J,"Overtime")</f>
        <v>0</v>
      </c>
      <c r="E52" s="18" t="str">
        <f t="shared" si="5"/>
        <v>-</v>
      </c>
      <c r="F52" s="18">
        <f>'Look Up Table - The Heart'!$X$8</f>
        <v>600</v>
      </c>
      <c r="G52" s="11" t="str">
        <f t="shared" si="6"/>
        <v>-</v>
      </c>
      <c r="H52" s="96" t="str">
        <f t="shared" si="0"/>
        <v>-</v>
      </c>
      <c r="I52" s="92" t="str">
        <f t="shared" si="1"/>
        <v>-</v>
      </c>
      <c r="J52" s="93" t="str">
        <f t="shared" si="2"/>
        <v>-</v>
      </c>
      <c r="K52" s="94" t="str">
        <f t="shared" si="3"/>
        <v>-</v>
      </c>
      <c r="L52" s="95" t="str">
        <f t="shared" si="4"/>
        <v>-</v>
      </c>
      <c r="M52" s="135">
        <f t="shared" si="7"/>
        <v>0</v>
      </c>
      <c r="N52" s="114">
        <f t="shared" si="8"/>
        <v>0</v>
      </c>
    </row>
    <row r="53" spans="1:14" x14ac:dyDescent="0.25">
      <c r="A53" s="31" t="str">
        <f>'Look Up Table - The Heart'!H53</f>
        <v xml:space="preserve">, </v>
      </c>
      <c r="B53" s="1">
        <f>SUMIFS('Operator Productivity Data'!$F:$F,'Operator Productivity Data'!$H:$H,'N - Company Dummy'!$A$1,'Operator Productivity Data'!$I:$I,'N - Company Dummy'!$A53)</f>
        <v>0</v>
      </c>
      <c r="C53" s="18">
        <f>SUMIFS('Operator Hours Tasks Data (ADP)'!$I:$I,'Operator Hours Tasks Data (ADP)'!$K:$K,'Look Up Table - The Heart'!$K$4,'Operator Hours Tasks Data (ADP)'!$L:$L,'Look Up Table - The Heart'!$O$3,'Operator Hours Tasks Data (ADP)'!$M:$M,'N - Company Dummy'!$A53)</f>
        <v>0</v>
      </c>
      <c r="D53" s="18">
        <f>SUMIFS('Operator Hours Tasks Data (ADP)'!$I:$I,'Operator Hours Tasks Data (ADP)'!$M:$M,'E - Company Dummy'!$A53,'Operator Hours Tasks Data (ADP)'!$L:$L,'Look Up Table - The Heart'!$O$3,'Operator Hours Tasks Data (ADP)'!$K:$K,'Look Up Table - The Heart'!$K$4,'Operator Hours Tasks Data (ADP)'!$J:$J,"Overtime")</f>
        <v>0</v>
      </c>
      <c r="E53" s="18" t="str">
        <f t="shared" si="5"/>
        <v>-</v>
      </c>
      <c r="F53" s="18">
        <f>'Look Up Table - The Heart'!$X$8</f>
        <v>600</v>
      </c>
      <c r="G53" s="11" t="str">
        <f t="shared" si="6"/>
        <v>-</v>
      </c>
      <c r="H53" s="96" t="str">
        <f t="shared" si="0"/>
        <v>-</v>
      </c>
      <c r="I53" s="92" t="str">
        <f t="shared" si="1"/>
        <v>-</v>
      </c>
      <c r="J53" s="93" t="str">
        <f t="shared" si="2"/>
        <v>-</v>
      </c>
      <c r="K53" s="94" t="str">
        <f t="shared" si="3"/>
        <v>-</v>
      </c>
      <c r="L53" s="95" t="str">
        <f t="shared" si="4"/>
        <v>-</v>
      </c>
      <c r="M53" s="135">
        <f t="shared" si="7"/>
        <v>0</v>
      </c>
      <c r="N53" s="114">
        <f t="shared" si="8"/>
        <v>0</v>
      </c>
    </row>
    <row r="54" spans="1:14" x14ac:dyDescent="0.25">
      <c r="A54" s="31" t="str">
        <f>'Look Up Table - The Heart'!H54</f>
        <v xml:space="preserve">, </v>
      </c>
      <c r="B54" s="1">
        <f>SUMIFS('Operator Productivity Data'!$F:$F,'Operator Productivity Data'!$H:$H,'N - Company Dummy'!$A$1,'Operator Productivity Data'!$I:$I,'N - Company Dummy'!$A54)</f>
        <v>0</v>
      </c>
      <c r="C54" s="18">
        <f>SUMIFS('Operator Hours Tasks Data (ADP)'!$I:$I,'Operator Hours Tasks Data (ADP)'!$K:$K,'Look Up Table - The Heart'!$K$4,'Operator Hours Tasks Data (ADP)'!$L:$L,'Look Up Table - The Heart'!$O$3,'Operator Hours Tasks Data (ADP)'!$M:$M,'N - Company Dummy'!$A54)</f>
        <v>0</v>
      </c>
      <c r="D54" s="18">
        <f>SUMIFS('Operator Hours Tasks Data (ADP)'!$I:$I,'Operator Hours Tasks Data (ADP)'!$M:$M,'E - Company Dummy'!$A54,'Operator Hours Tasks Data (ADP)'!$L:$L,'Look Up Table - The Heart'!$O$3,'Operator Hours Tasks Data (ADP)'!$K:$K,'Look Up Table - The Heart'!$K$4,'Operator Hours Tasks Data (ADP)'!$J:$J,"Overtime")</f>
        <v>0</v>
      </c>
      <c r="E54" s="18" t="str">
        <f t="shared" si="5"/>
        <v>-</v>
      </c>
      <c r="F54" s="18">
        <f>'Look Up Table - The Heart'!$X$8</f>
        <v>600</v>
      </c>
      <c r="G54" s="11" t="str">
        <f t="shared" si="6"/>
        <v>-</v>
      </c>
      <c r="H54" s="96" t="str">
        <f t="shared" si="0"/>
        <v>-</v>
      </c>
      <c r="I54" s="92" t="str">
        <f t="shared" si="1"/>
        <v>-</v>
      </c>
      <c r="J54" s="93" t="str">
        <f t="shared" si="2"/>
        <v>-</v>
      </c>
      <c r="K54" s="94" t="str">
        <f t="shared" si="3"/>
        <v>-</v>
      </c>
      <c r="L54" s="95" t="str">
        <f t="shared" si="4"/>
        <v>-</v>
      </c>
      <c r="M54" s="135">
        <f t="shared" si="7"/>
        <v>0</v>
      </c>
      <c r="N54" s="114">
        <f t="shared" si="8"/>
        <v>0</v>
      </c>
    </row>
    <row r="55" spans="1:14" x14ac:dyDescent="0.25">
      <c r="A55" s="31" t="str">
        <f>'Look Up Table - The Heart'!H55</f>
        <v xml:space="preserve">, </v>
      </c>
      <c r="B55" s="1">
        <f>SUMIFS('Operator Productivity Data'!$F:$F,'Operator Productivity Data'!$H:$H,'N - Company Dummy'!$A$1,'Operator Productivity Data'!$I:$I,'N - Company Dummy'!$A55)</f>
        <v>0</v>
      </c>
      <c r="C55" s="18">
        <f>SUMIFS('Operator Hours Tasks Data (ADP)'!$I:$I,'Operator Hours Tasks Data (ADP)'!$K:$K,'Look Up Table - The Heart'!$K$4,'Operator Hours Tasks Data (ADP)'!$L:$L,'Look Up Table - The Heart'!$O$3,'Operator Hours Tasks Data (ADP)'!$M:$M,'N - Company Dummy'!$A55)</f>
        <v>0</v>
      </c>
      <c r="D55" s="18">
        <f>SUMIFS('Operator Hours Tasks Data (ADP)'!$I:$I,'Operator Hours Tasks Data (ADP)'!$M:$M,'E - Company Dummy'!$A55,'Operator Hours Tasks Data (ADP)'!$L:$L,'Look Up Table - The Heart'!$O$3,'Operator Hours Tasks Data (ADP)'!$K:$K,'Look Up Table - The Heart'!$K$4,'Operator Hours Tasks Data (ADP)'!$J:$J,"Overtime")</f>
        <v>0</v>
      </c>
      <c r="E55" s="18" t="str">
        <f t="shared" si="5"/>
        <v>-</v>
      </c>
      <c r="F55" s="18">
        <f>'Look Up Table - The Heart'!$X$8</f>
        <v>600</v>
      </c>
      <c r="G55" s="11" t="str">
        <f t="shared" si="6"/>
        <v>-</v>
      </c>
      <c r="H55" s="96" t="str">
        <f t="shared" si="0"/>
        <v>-</v>
      </c>
      <c r="I55" s="92" t="str">
        <f t="shared" si="1"/>
        <v>-</v>
      </c>
      <c r="J55" s="93" t="str">
        <f t="shared" si="2"/>
        <v>-</v>
      </c>
      <c r="K55" s="94" t="str">
        <f t="shared" si="3"/>
        <v>-</v>
      </c>
      <c r="L55" s="95" t="str">
        <f t="shared" si="4"/>
        <v>-</v>
      </c>
      <c r="M55" s="135">
        <f t="shared" si="7"/>
        <v>0</v>
      </c>
      <c r="N55" s="114">
        <f t="shared" si="8"/>
        <v>0</v>
      </c>
    </row>
    <row r="56" spans="1:14" x14ac:dyDescent="0.25">
      <c r="A56" s="31" t="str">
        <f>'Look Up Table - The Heart'!H56</f>
        <v xml:space="preserve">, </v>
      </c>
      <c r="B56" s="1">
        <f>SUMIFS('Operator Productivity Data'!$F:$F,'Operator Productivity Data'!$H:$H,'N - Company Dummy'!$A$1,'Operator Productivity Data'!$I:$I,'N - Company Dummy'!$A56)</f>
        <v>0</v>
      </c>
      <c r="C56" s="18">
        <f>SUMIFS('Operator Hours Tasks Data (ADP)'!$I:$I,'Operator Hours Tasks Data (ADP)'!$K:$K,'Look Up Table - The Heart'!$K$4,'Operator Hours Tasks Data (ADP)'!$L:$L,'Look Up Table - The Heart'!$O$3,'Operator Hours Tasks Data (ADP)'!$M:$M,'N - Company Dummy'!$A56)</f>
        <v>0</v>
      </c>
      <c r="D56" s="18">
        <f>SUMIFS('Operator Hours Tasks Data (ADP)'!$I:$I,'Operator Hours Tasks Data (ADP)'!$M:$M,'E - Company Dummy'!$A56,'Operator Hours Tasks Data (ADP)'!$L:$L,'Look Up Table - The Heart'!$O$3,'Operator Hours Tasks Data (ADP)'!$K:$K,'Look Up Table - The Heart'!$K$4,'Operator Hours Tasks Data (ADP)'!$J:$J,"Overtime")</f>
        <v>0</v>
      </c>
      <c r="E56" s="18" t="str">
        <f t="shared" si="5"/>
        <v>-</v>
      </c>
      <c r="F56" s="18">
        <f>'Look Up Table - The Heart'!$X$8</f>
        <v>600</v>
      </c>
      <c r="G56" s="11" t="str">
        <f t="shared" si="6"/>
        <v>-</v>
      </c>
      <c r="H56" s="96" t="str">
        <f t="shared" si="0"/>
        <v>-</v>
      </c>
      <c r="I56" s="92" t="str">
        <f t="shared" si="1"/>
        <v>-</v>
      </c>
      <c r="J56" s="93" t="str">
        <f t="shared" si="2"/>
        <v>-</v>
      </c>
      <c r="K56" s="94" t="str">
        <f t="shared" si="3"/>
        <v>-</v>
      </c>
      <c r="L56" s="95" t="str">
        <f t="shared" si="4"/>
        <v>-</v>
      </c>
      <c r="M56" s="135">
        <f t="shared" si="7"/>
        <v>0</v>
      </c>
      <c r="N56" s="114">
        <f t="shared" si="8"/>
        <v>0</v>
      </c>
    </row>
    <row r="57" spans="1:14" x14ac:dyDescent="0.25">
      <c r="A57" s="31" t="str">
        <f>'Look Up Table - The Heart'!H57</f>
        <v xml:space="preserve">, </v>
      </c>
      <c r="B57" s="1">
        <f>SUMIFS('Operator Productivity Data'!$F:$F,'Operator Productivity Data'!$H:$H,'N - Company Dummy'!$A$1,'Operator Productivity Data'!$I:$I,'N - Company Dummy'!$A57)</f>
        <v>0</v>
      </c>
      <c r="C57" s="18">
        <f>SUMIFS('Operator Hours Tasks Data (ADP)'!$I:$I,'Operator Hours Tasks Data (ADP)'!$K:$K,'Look Up Table - The Heart'!$K$4,'Operator Hours Tasks Data (ADP)'!$L:$L,'Look Up Table - The Heart'!$O$3,'Operator Hours Tasks Data (ADP)'!$M:$M,'N - Company Dummy'!$A57)</f>
        <v>0</v>
      </c>
      <c r="D57" s="18">
        <f>SUMIFS('Operator Hours Tasks Data (ADP)'!$I:$I,'Operator Hours Tasks Data (ADP)'!$M:$M,'E - Company Dummy'!$A57,'Operator Hours Tasks Data (ADP)'!$L:$L,'Look Up Table - The Heart'!$O$3,'Operator Hours Tasks Data (ADP)'!$K:$K,'Look Up Table - The Heart'!$K$4,'Operator Hours Tasks Data (ADP)'!$J:$J,"Overtime")</f>
        <v>0</v>
      </c>
      <c r="E57" s="18" t="str">
        <f t="shared" si="5"/>
        <v>-</v>
      </c>
      <c r="F57" s="18">
        <f>'Look Up Table - The Heart'!$X$8</f>
        <v>600</v>
      </c>
      <c r="G57" s="11" t="str">
        <f t="shared" si="6"/>
        <v>-</v>
      </c>
      <c r="H57" s="96" t="str">
        <f t="shared" si="0"/>
        <v>-</v>
      </c>
      <c r="I57" s="92" t="str">
        <f t="shared" si="1"/>
        <v>-</v>
      </c>
      <c r="J57" s="93" t="str">
        <f t="shared" si="2"/>
        <v>-</v>
      </c>
      <c r="K57" s="94" t="str">
        <f t="shared" si="3"/>
        <v>-</v>
      </c>
      <c r="L57" s="95" t="str">
        <f t="shared" si="4"/>
        <v>-</v>
      </c>
      <c r="M57" s="135">
        <f t="shared" si="7"/>
        <v>0</v>
      </c>
      <c r="N57" s="114">
        <f t="shared" si="8"/>
        <v>0</v>
      </c>
    </row>
    <row r="58" spans="1:14" x14ac:dyDescent="0.25">
      <c r="A58" s="31" t="str">
        <f>'Look Up Table - The Heart'!H58</f>
        <v xml:space="preserve">, </v>
      </c>
      <c r="B58" s="1">
        <f>SUMIFS('Operator Productivity Data'!$F:$F,'Operator Productivity Data'!$H:$H,'N - Company Dummy'!$A$1,'Operator Productivity Data'!$I:$I,'N - Company Dummy'!$A58)</f>
        <v>0</v>
      </c>
      <c r="C58" s="18">
        <f>SUMIFS('Operator Hours Tasks Data (ADP)'!$I:$I,'Operator Hours Tasks Data (ADP)'!$K:$K,'Look Up Table - The Heart'!$K$4,'Operator Hours Tasks Data (ADP)'!$L:$L,'Look Up Table - The Heart'!$O$3,'Operator Hours Tasks Data (ADP)'!$M:$M,'N - Company Dummy'!$A58)</f>
        <v>0</v>
      </c>
      <c r="D58" s="18">
        <f>SUMIFS('Operator Hours Tasks Data (ADP)'!$I:$I,'Operator Hours Tasks Data (ADP)'!$M:$M,'E - Company Dummy'!$A58,'Operator Hours Tasks Data (ADP)'!$L:$L,'Look Up Table - The Heart'!$O$3,'Operator Hours Tasks Data (ADP)'!$K:$K,'Look Up Table - The Heart'!$K$4,'Operator Hours Tasks Data (ADP)'!$J:$J,"Overtime")</f>
        <v>0</v>
      </c>
      <c r="E58" s="18" t="str">
        <f t="shared" si="5"/>
        <v>-</v>
      </c>
      <c r="F58" s="18">
        <f>'Look Up Table - The Heart'!$X$8</f>
        <v>600</v>
      </c>
      <c r="G58" s="11" t="str">
        <f t="shared" si="6"/>
        <v>-</v>
      </c>
      <c r="H58" s="96" t="str">
        <f t="shared" si="0"/>
        <v>-</v>
      </c>
      <c r="I58" s="92" t="str">
        <f t="shared" si="1"/>
        <v>-</v>
      </c>
      <c r="J58" s="93" t="str">
        <f t="shared" si="2"/>
        <v>-</v>
      </c>
      <c r="K58" s="94" t="str">
        <f t="shared" si="3"/>
        <v>-</v>
      </c>
      <c r="L58" s="95" t="str">
        <f t="shared" si="4"/>
        <v>-</v>
      </c>
      <c r="M58" s="135">
        <f t="shared" si="7"/>
        <v>0</v>
      </c>
      <c r="N58" s="114">
        <f t="shared" si="8"/>
        <v>0</v>
      </c>
    </row>
    <row r="59" spans="1:14" x14ac:dyDescent="0.25">
      <c r="A59" s="31" t="str">
        <f>'Look Up Table - The Heart'!H59</f>
        <v xml:space="preserve">, </v>
      </c>
      <c r="B59" s="1">
        <f>SUMIFS('Operator Productivity Data'!$F:$F,'Operator Productivity Data'!$H:$H,'N - Company Dummy'!$A$1,'Operator Productivity Data'!$I:$I,'N - Company Dummy'!$A59)</f>
        <v>0</v>
      </c>
      <c r="C59" s="18">
        <f>SUMIFS('Operator Hours Tasks Data (ADP)'!$I:$I,'Operator Hours Tasks Data (ADP)'!$K:$K,'Look Up Table - The Heart'!$K$4,'Operator Hours Tasks Data (ADP)'!$L:$L,'Look Up Table - The Heart'!$O$3,'Operator Hours Tasks Data (ADP)'!$M:$M,'N - Company Dummy'!$A59)</f>
        <v>0</v>
      </c>
      <c r="D59" s="18">
        <f>SUMIFS('Operator Hours Tasks Data (ADP)'!$I:$I,'Operator Hours Tasks Data (ADP)'!$M:$M,'E - Company Dummy'!$A59,'Operator Hours Tasks Data (ADP)'!$L:$L,'Look Up Table - The Heart'!$O$3,'Operator Hours Tasks Data (ADP)'!$K:$K,'Look Up Table - The Heart'!$K$4,'Operator Hours Tasks Data (ADP)'!$J:$J,"Overtime")</f>
        <v>0</v>
      </c>
      <c r="E59" s="18" t="str">
        <f t="shared" si="5"/>
        <v>-</v>
      </c>
      <c r="F59" s="18">
        <f>'Look Up Table - The Heart'!$X$8</f>
        <v>600</v>
      </c>
      <c r="G59" s="11" t="str">
        <f t="shared" si="6"/>
        <v>-</v>
      </c>
      <c r="H59" s="96" t="str">
        <f t="shared" si="0"/>
        <v>-</v>
      </c>
      <c r="I59" s="92" t="str">
        <f t="shared" si="1"/>
        <v>-</v>
      </c>
      <c r="J59" s="93" t="str">
        <f t="shared" si="2"/>
        <v>-</v>
      </c>
      <c r="K59" s="94" t="str">
        <f t="shared" si="3"/>
        <v>-</v>
      </c>
      <c r="L59" s="95" t="str">
        <f t="shared" si="4"/>
        <v>-</v>
      </c>
      <c r="M59" s="135">
        <f t="shared" si="7"/>
        <v>0</v>
      </c>
      <c r="N59" s="114">
        <f t="shared" si="8"/>
        <v>0</v>
      </c>
    </row>
    <row r="60" spans="1:14" x14ac:dyDescent="0.25">
      <c r="A60" s="31" t="str">
        <f>'Look Up Table - The Heart'!H60</f>
        <v xml:space="preserve">, </v>
      </c>
      <c r="B60" s="1">
        <f>SUMIFS('Operator Productivity Data'!$F:$F,'Operator Productivity Data'!$H:$H,'N - Company Dummy'!$A$1,'Operator Productivity Data'!$I:$I,'N - Company Dummy'!$A60)</f>
        <v>0</v>
      </c>
      <c r="C60" s="18">
        <f>SUMIFS('Operator Hours Tasks Data (ADP)'!$I:$I,'Operator Hours Tasks Data (ADP)'!$K:$K,'Look Up Table - The Heart'!$K$4,'Operator Hours Tasks Data (ADP)'!$L:$L,'Look Up Table - The Heart'!$O$3,'Operator Hours Tasks Data (ADP)'!$M:$M,'N - Company Dummy'!$A60)</f>
        <v>0</v>
      </c>
      <c r="D60" s="18">
        <f>SUMIFS('Operator Hours Tasks Data (ADP)'!$I:$I,'Operator Hours Tasks Data (ADP)'!$M:$M,'E - Company Dummy'!$A60,'Operator Hours Tasks Data (ADP)'!$L:$L,'Look Up Table - The Heart'!$O$3,'Operator Hours Tasks Data (ADP)'!$K:$K,'Look Up Table - The Heart'!$K$4,'Operator Hours Tasks Data (ADP)'!$J:$J,"Overtime")</f>
        <v>0</v>
      </c>
      <c r="E60" s="18" t="str">
        <f t="shared" si="5"/>
        <v>-</v>
      </c>
      <c r="F60" s="18">
        <f>'Look Up Table - The Heart'!$X$8</f>
        <v>600</v>
      </c>
      <c r="G60" s="11" t="str">
        <f t="shared" si="6"/>
        <v>-</v>
      </c>
      <c r="H60" s="96" t="str">
        <f t="shared" si="0"/>
        <v>-</v>
      </c>
      <c r="I60" s="92" t="str">
        <f t="shared" si="1"/>
        <v>-</v>
      </c>
      <c r="J60" s="93" t="str">
        <f t="shared" si="2"/>
        <v>-</v>
      </c>
      <c r="K60" s="94" t="str">
        <f t="shared" si="3"/>
        <v>-</v>
      </c>
      <c r="L60" s="95" t="str">
        <f t="shared" si="4"/>
        <v>-</v>
      </c>
      <c r="M60" s="135">
        <f t="shared" si="7"/>
        <v>0</v>
      </c>
      <c r="N60" s="114">
        <f t="shared" si="8"/>
        <v>0</v>
      </c>
    </row>
    <row r="61" spans="1:14" x14ac:dyDescent="0.25">
      <c r="A61" s="31" t="str">
        <f>'Look Up Table - The Heart'!H61</f>
        <v xml:space="preserve">, </v>
      </c>
      <c r="B61" s="1">
        <f>SUMIFS('Operator Productivity Data'!$F:$F,'Operator Productivity Data'!$H:$H,'N - Company Dummy'!$A$1,'Operator Productivity Data'!$I:$I,'N - Company Dummy'!$A61)</f>
        <v>0</v>
      </c>
      <c r="C61" s="18">
        <f>SUMIFS('Operator Hours Tasks Data (ADP)'!$I:$I,'Operator Hours Tasks Data (ADP)'!$K:$K,'Look Up Table - The Heart'!$K$4,'Operator Hours Tasks Data (ADP)'!$L:$L,'Look Up Table - The Heart'!$O$3,'Operator Hours Tasks Data (ADP)'!$M:$M,'N - Company Dummy'!$A61)</f>
        <v>0</v>
      </c>
      <c r="D61" s="18">
        <f>SUMIFS('Operator Hours Tasks Data (ADP)'!$I:$I,'Operator Hours Tasks Data (ADP)'!$M:$M,'E - Company Dummy'!$A61,'Operator Hours Tasks Data (ADP)'!$L:$L,'Look Up Table - The Heart'!$O$3,'Operator Hours Tasks Data (ADP)'!$K:$K,'Look Up Table - The Heart'!$K$4,'Operator Hours Tasks Data (ADP)'!$J:$J,"Overtime")</f>
        <v>0</v>
      </c>
      <c r="E61" s="18" t="str">
        <f t="shared" si="5"/>
        <v>-</v>
      </c>
      <c r="F61" s="18">
        <f>'Look Up Table - The Heart'!$X$8</f>
        <v>600</v>
      </c>
      <c r="G61" s="11" t="str">
        <f t="shared" si="6"/>
        <v>-</v>
      </c>
      <c r="H61" s="96" t="str">
        <f t="shared" si="0"/>
        <v>-</v>
      </c>
      <c r="I61" s="92" t="str">
        <f t="shared" si="1"/>
        <v>-</v>
      </c>
      <c r="J61" s="93" t="str">
        <f t="shared" si="2"/>
        <v>-</v>
      </c>
      <c r="K61" s="94" t="str">
        <f t="shared" si="3"/>
        <v>-</v>
      </c>
      <c r="L61" s="95" t="str">
        <f t="shared" si="4"/>
        <v>-</v>
      </c>
      <c r="M61" s="135">
        <f t="shared" si="7"/>
        <v>0</v>
      </c>
      <c r="N61" s="114">
        <f t="shared" si="8"/>
        <v>0</v>
      </c>
    </row>
    <row r="62" spans="1:14" x14ac:dyDescent="0.25">
      <c r="A62" s="31" t="str">
        <f>'Look Up Table - The Heart'!H62</f>
        <v xml:space="preserve">, </v>
      </c>
      <c r="B62" s="1"/>
      <c r="C62" s="18"/>
      <c r="D62" s="18">
        <f>SUMIFS('Operator Hours Tasks Data (ADP)'!$I:$I,'Operator Hours Tasks Data (ADP)'!$M:$M,'E - Company Dummy'!$A62,'Operator Hours Tasks Data (ADP)'!$L:$L,'Look Up Table - The Heart'!$O$3,'Operator Hours Tasks Data (ADP)'!$K:$K,'Look Up Table - The Heart'!$K$4,'Operator Hours Tasks Data (ADP)'!$J:$J,"Overtime")</f>
        <v>0</v>
      </c>
      <c r="E62" s="18" t="str">
        <f t="shared" si="5"/>
        <v>-</v>
      </c>
      <c r="F62" s="18">
        <f>'Look Up Table - The Heart'!$X$8</f>
        <v>600</v>
      </c>
      <c r="G62" s="11" t="str">
        <f t="shared" si="6"/>
        <v>-</v>
      </c>
      <c r="H62" s="96" t="str">
        <f t="shared" si="0"/>
        <v>-</v>
      </c>
      <c r="I62" s="92" t="str">
        <f t="shared" si="1"/>
        <v>-</v>
      </c>
      <c r="J62" s="93" t="str">
        <f t="shared" si="2"/>
        <v>-</v>
      </c>
      <c r="K62" s="94" t="str">
        <f t="shared" si="3"/>
        <v>-</v>
      </c>
      <c r="L62" s="95" t="str">
        <f t="shared" si="4"/>
        <v>-</v>
      </c>
      <c r="M62" s="135">
        <f t="shared" si="7"/>
        <v>0</v>
      </c>
      <c r="N62" s="114">
        <f t="shared" si="8"/>
        <v>0</v>
      </c>
    </row>
    <row r="63" spans="1:14" x14ac:dyDescent="0.25">
      <c r="A63" s="31" t="str">
        <f>'Look Up Table - The Heart'!H63</f>
        <v xml:space="preserve">, </v>
      </c>
      <c r="B63" s="1">
        <f>SUMIFS('Operator Productivity Data'!$F:$F,'Operator Productivity Data'!$H:$H,'N - Company Dummy'!$A$1,'Operator Productivity Data'!$I:$I,'N - Company Dummy'!$A63)</f>
        <v>0</v>
      </c>
      <c r="C63" s="18">
        <f>SUMIFS('Operator Hours Tasks Data (ADP)'!$I:$I,'Operator Hours Tasks Data (ADP)'!$K:$K,'Look Up Table - The Heart'!$K$21,'Operator Hours Tasks Data (ADP)'!$L:$L,'Look Up Table - The Heart'!$O$3,'Operator Hours Tasks Data (ADP)'!$M:$M,'N - Company Dummy'!$A63)</f>
        <v>0</v>
      </c>
      <c r="D63" s="18">
        <f>SUMIFS('Operator Hours Tasks Data (ADP)'!$I:$I,'Operator Hours Tasks Data (ADP)'!$M:$M,'E - Company Dummy'!$A63,'Operator Hours Tasks Data (ADP)'!$L:$L,'Look Up Table - The Heart'!$O$3,'Operator Hours Tasks Data (ADP)'!$K:$K,'Look Up Table - The Heart'!$K$4,'Operator Hours Tasks Data (ADP)'!$J:$J,"Overtime")</f>
        <v>0</v>
      </c>
      <c r="E63" s="18" t="str">
        <f t="shared" si="5"/>
        <v>-</v>
      </c>
      <c r="F63" s="18">
        <f>'Look Up Table - The Heart'!$X$8</f>
        <v>600</v>
      </c>
      <c r="G63" s="11" t="str">
        <f t="shared" si="6"/>
        <v>-</v>
      </c>
      <c r="H63" s="96" t="str">
        <f t="shared" si="0"/>
        <v>-</v>
      </c>
      <c r="I63" s="92" t="str">
        <f t="shared" si="1"/>
        <v>-</v>
      </c>
      <c r="J63" s="93" t="str">
        <f t="shared" si="2"/>
        <v>-</v>
      </c>
      <c r="K63" s="94" t="str">
        <f t="shared" si="3"/>
        <v>-</v>
      </c>
      <c r="L63" s="95" t="str">
        <f t="shared" si="4"/>
        <v>-</v>
      </c>
      <c r="M63" s="135">
        <f t="shared" si="7"/>
        <v>0</v>
      </c>
      <c r="N63" s="114">
        <f t="shared" si="8"/>
        <v>0</v>
      </c>
    </row>
    <row r="64" spans="1:14" x14ac:dyDescent="0.25">
      <c r="A64" s="31" t="str">
        <f>'Look Up Table - The Heart'!H64</f>
        <v xml:space="preserve">, </v>
      </c>
      <c r="B64" s="1">
        <f>SUMIFS('Operator Productivity Data'!$F:$F,'Operator Productivity Data'!$H:$H,'N - Company Dummy'!$A$1,'Operator Productivity Data'!$I:$I,'N - Company Dummy'!$A64)</f>
        <v>0</v>
      </c>
      <c r="C64" s="18">
        <f>SUMIFS('Operator Hours Tasks Data (ADP)'!$I:$I,'Operator Hours Tasks Data (ADP)'!$K:$K,'Look Up Table - The Heart'!$K$21,'Operator Hours Tasks Data (ADP)'!$L:$L,'Look Up Table - The Heart'!$O$3,'Operator Hours Tasks Data (ADP)'!$M:$M,'N - Company Dummy'!$A64)</f>
        <v>0</v>
      </c>
      <c r="D64" s="18">
        <f>SUMIFS('Operator Hours Tasks Data (ADP)'!$I:$I,'Operator Hours Tasks Data (ADP)'!$M:$M,'E - Company Dummy'!$A64,'Operator Hours Tasks Data (ADP)'!$L:$L,'Look Up Table - The Heart'!$O$3,'Operator Hours Tasks Data (ADP)'!$K:$K,'Look Up Table - The Heart'!$K$4,'Operator Hours Tasks Data (ADP)'!$J:$J,"Overtime")</f>
        <v>0</v>
      </c>
      <c r="E64" s="18" t="str">
        <f t="shared" si="5"/>
        <v>-</v>
      </c>
      <c r="F64" s="18">
        <f>'Look Up Table - The Heart'!$X$8</f>
        <v>600</v>
      </c>
      <c r="G64" s="11" t="str">
        <f t="shared" si="6"/>
        <v>-</v>
      </c>
      <c r="H64" s="96" t="str">
        <f t="shared" si="0"/>
        <v>-</v>
      </c>
      <c r="I64" s="92" t="str">
        <f t="shared" si="1"/>
        <v>-</v>
      </c>
      <c r="J64" s="93" t="str">
        <f t="shared" si="2"/>
        <v>-</v>
      </c>
      <c r="K64" s="94" t="str">
        <f t="shared" si="3"/>
        <v>-</v>
      </c>
      <c r="L64" s="95" t="str">
        <f t="shared" si="4"/>
        <v>-</v>
      </c>
      <c r="M64" s="135">
        <f t="shared" si="7"/>
        <v>0</v>
      </c>
      <c r="N64" s="114">
        <f t="shared" si="8"/>
        <v>0</v>
      </c>
    </row>
    <row r="65" spans="1:14" x14ac:dyDescent="0.25">
      <c r="A65" s="31" t="str">
        <f>'Look Up Table - The Heart'!H65</f>
        <v xml:space="preserve">, </v>
      </c>
      <c r="B65" s="1">
        <f>SUMIFS('Operator Productivity Data'!$F:$F,'Operator Productivity Data'!$H:$H,'N - Company Dummy'!$A$1,'Operator Productivity Data'!$I:$I,'N - Company Dummy'!$A65)</f>
        <v>0</v>
      </c>
      <c r="C65" s="18">
        <f>SUMIFS('Operator Hours Tasks Data (ADP)'!$I:$I,'Operator Hours Tasks Data (ADP)'!$K:$K,'Look Up Table - The Heart'!$K$21,'Operator Hours Tasks Data (ADP)'!$L:$L,'Look Up Table - The Heart'!$O$3,'Operator Hours Tasks Data (ADP)'!$M:$M,'N - Company Dummy'!$A65)</f>
        <v>0</v>
      </c>
      <c r="D65" s="18">
        <f>SUMIFS('Operator Hours Tasks Data (ADP)'!$I:$I,'Operator Hours Tasks Data (ADP)'!$M:$M,'E - Company Dummy'!$A65,'Operator Hours Tasks Data (ADP)'!$L:$L,'Look Up Table - The Heart'!$O$3,'Operator Hours Tasks Data (ADP)'!$K:$K,'Look Up Table - The Heart'!$K$4,'Operator Hours Tasks Data (ADP)'!$J:$J,"Overtime")</f>
        <v>0</v>
      </c>
      <c r="E65" s="18" t="str">
        <f t="shared" si="5"/>
        <v>-</v>
      </c>
      <c r="F65" s="18">
        <f>'Look Up Table - The Heart'!$X$8</f>
        <v>600</v>
      </c>
      <c r="G65" s="11" t="str">
        <f t="shared" si="6"/>
        <v>-</v>
      </c>
      <c r="H65" s="96" t="str">
        <f t="shared" si="0"/>
        <v>-</v>
      </c>
      <c r="I65" s="92" t="str">
        <f t="shared" si="1"/>
        <v>-</v>
      </c>
      <c r="J65" s="93" t="str">
        <f t="shared" si="2"/>
        <v>-</v>
      </c>
      <c r="K65" s="94" t="str">
        <f t="shared" si="3"/>
        <v>-</v>
      </c>
      <c r="L65" s="95" t="str">
        <f t="shared" si="4"/>
        <v>-</v>
      </c>
      <c r="M65" s="135">
        <f t="shared" si="7"/>
        <v>0</v>
      </c>
      <c r="N65" s="114">
        <f t="shared" si="8"/>
        <v>0</v>
      </c>
    </row>
    <row r="66" spans="1:14" x14ac:dyDescent="0.25">
      <c r="A66" s="31" t="str">
        <f>'Look Up Table - The Heart'!H66</f>
        <v xml:space="preserve">, </v>
      </c>
      <c r="B66" s="1">
        <f>SUMIFS('Operator Productivity Data'!$F:$F,'Operator Productivity Data'!$H:$H,'N - Company Dummy'!$A$1,'Operator Productivity Data'!$I:$I,'N - Company Dummy'!$A66)</f>
        <v>0</v>
      </c>
      <c r="C66" s="18">
        <f>SUMIFS('Operator Hours Tasks Data (ADP)'!$I:$I,'Operator Hours Tasks Data (ADP)'!$K:$K,'Look Up Table - The Heart'!$K$21,'Operator Hours Tasks Data (ADP)'!$L:$L,'Look Up Table - The Heart'!$O$3,'Operator Hours Tasks Data (ADP)'!$M:$M,'N - Company Dummy'!$A66)</f>
        <v>0</v>
      </c>
      <c r="D66" s="18">
        <f>SUMIFS('Operator Hours Tasks Data (ADP)'!$I:$I,'Operator Hours Tasks Data (ADP)'!$M:$M,'E - Company Dummy'!$A66,'Operator Hours Tasks Data (ADP)'!$L:$L,'Look Up Table - The Heart'!$O$3,'Operator Hours Tasks Data (ADP)'!$K:$K,'Look Up Table - The Heart'!$K$4,'Operator Hours Tasks Data (ADP)'!$J:$J,"Overtime")</f>
        <v>0</v>
      </c>
      <c r="E66" s="18" t="str">
        <f t="shared" si="5"/>
        <v>-</v>
      </c>
      <c r="F66" s="18">
        <f>'Look Up Table - The Heart'!$X$8</f>
        <v>600</v>
      </c>
      <c r="G66" s="11" t="str">
        <f t="shared" si="6"/>
        <v>-</v>
      </c>
      <c r="H66" s="96" t="str">
        <f t="shared" si="0"/>
        <v>-</v>
      </c>
      <c r="I66" s="92" t="str">
        <f t="shared" si="1"/>
        <v>-</v>
      </c>
      <c r="J66" s="93" t="str">
        <f t="shared" si="2"/>
        <v>-</v>
      </c>
      <c r="K66" s="94" t="str">
        <f t="shared" si="3"/>
        <v>-</v>
      </c>
      <c r="L66" s="95" t="str">
        <f t="shared" si="4"/>
        <v>-</v>
      </c>
      <c r="M66" s="135">
        <f t="shared" si="7"/>
        <v>0</v>
      </c>
      <c r="N66" s="114">
        <f t="shared" si="8"/>
        <v>0</v>
      </c>
    </row>
    <row r="67" spans="1:14" x14ac:dyDescent="0.25">
      <c r="A67" s="31" t="str">
        <f>'Look Up Table - The Heart'!H67</f>
        <v xml:space="preserve">, </v>
      </c>
      <c r="B67" s="1">
        <f>SUMIFS('Operator Productivity Data'!$F:$F,'Operator Productivity Data'!$H:$H,'N - Company Dummy'!$A$1,'Operator Productivity Data'!$I:$I,'N - Company Dummy'!$A67)</f>
        <v>0</v>
      </c>
      <c r="C67" s="18">
        <f>SUMIFS('Operator Hours Tasks Data (ADP)'!$I:$I,'Operator Hours Tasks Data (ADP)'!$K:$K,'Look Up Table - The Heart'!$K$21,'Operator Hours Tasks Data (ADP)'!$L:$L,'Look Up Table - The Heart'!$O$3,'Operator Hours Tasks Data (ADP)'!$M:$M,'N - Company Dummy'!$A67)</f>
        <v>0</v>
      </c>
      <c r="D67" s="18">
        <f>SUMIFS('Operator Hours Tasks Data (ADP)'!$I:$I,'Operator Hours Tasks Data (ADP)'!$M:$M,'E - Company Dummy'!$A67,'Operator Hours Tasks Data (ADP)'!$L:$L,'Look Up Table - The Heart'!$O$3,'Operator Hours Tasks Data (ADP)'!$K:$K,'Look Up Table - The Heart'!$K$4,'Operator Hours Tasks Data (ADP)'!$J:$J,"Overtime")</f>
        <v>0</v>
      </c>
      <c r="E67" s="18" t="str">
        <f t="shared" si="5"/>
        <v>-</v>
      </c>
      <c r="F67" s="18">
        <f>'Look Up Table - The Heart'!$X$8</f>
        <v>600</v>
      </c>
      <c r="G67" s="11" t="str">
        <f t="shared" si="6"/>
        <v>-</v>
      </c>
      <c r="H67" s="96" t="str">
        <f t="shared" si="0"/>
        <v>-</v>
      </c>
      <c r="I67" s="92" t="str">
        <f t="shared" si="1"/>
        <v>-</v>
      </c>
      <c r="J67" s="93" t="str">
        <f t="shared" si="2"/>
        <v>-</v>
      </c>
      <c r="K67" s="94" t="str">
        <f t="shared" si="3"/>
        <v>-</v>
      </c>
      <c r="L67" s="95" t="str">
        <f t="shared" si="4"/>
        <v>-</v>
      </c>
      <c r="M67" s="135">
        <f t="shared" si="7"/>
        <v>0</v>
      </c>
      <c r="N67" s="114">
        <f t="shared" si="8"/>
        <v>0</v>
      </c>
    </row>
    <row r="68" spans="1:14" x14ac:dyDescent="0.25">
      <c r="A68" s="31" t="str">
        <f>'Look Up Table - The Heart'!H68</f>
        <v xml:space="preserve">, </v>
      </c>
      <c r="B68" s="1">
        <f>SUMIFS('Operator Productivity Data'!$F:$F,'Operator Productivity Data'!$H:$H,'N - Company Dummy'!$A$1,'Operator Productivity Data'!$I:$I,'N - Company Dummy'!$A68)</f>
        <v>0</v>
      </c>
      <c r="C68" s="18">
        <f>SUMIFS('Operator Hours Tasks Data (ADP)'!$I:$I,'Operator Hours Tasks Data (ADP)'!$K:$K,'Look Up Table - The Heart'!$K$21,'Operator Hours Tasks Data (ADP)'!$L:$L,'Look Up Table - The Heart'!$O$3,'Operator Hours Tasks Data (ADP)'!$M:$M,'N - Company Dummy'!$A68)</f>
        <v>0</v>
      </c>
      <c r="D68" s="18">
        <f>SUMIFS('Operator Hours Tasks Data (ADP)'!$I:$I,'Operator Hours Tasks Data (ADP)'!$M:$M,'E - Company Dummy'!$A68,'Operator Hours Tasks Data (ADP)'!$L:$L,'Look Up Table - The Heart'!$O$3,'Operator Hours Tasks Data (ADP)'!$K:$K,'Look Up Table - The Heart'!$K$4,'Operator Hours Tasks Data (ADP)'!$J:$J,"Overtime")</f>
        <v>0</v>
      </c>
      <c r="E68" s="18" t="str">
        <f t="shared" si="5"/>
        <v>-</v>
      </c>
      <c r="F68" s="18">
        <f>'Look Up Table - The Heart'!$X$8</f>
        <v>600</v>
      </c>
      <c r="G68" s="11" t="str">
        <f t="shared" si="6"/>
        <v>-</v>
      </c>
      <c r="H68" s="96" t="str">
        <f t="shared" ref="H68:H131" si="9">IFERROR(E68*$U$13, "-")</f>
        <v>-</v>
      </c>
      <c r="I68" s="92" t="str">
        <f t="shared" ref="I68:I131" si="10">IFERROR(E68*$U$14, "-")</f>
        <v>-</v>
      </c>
      <c r="J68" s="93" t="str">
        <f t="shared" ref="J68:J131" si="11">IFERROR(E68*$U$15, "-")</f>
        <v>-</v>
      </c>
      <c r="K68" s="94" t="str">
        <f t="shared" ref="K68:K131" si="12">IFERROR(E68*$U$16, "-")</f>
        <v>-</v>
      </c>
      <c r="L68" s="95" t="str">
        <f t="shared" ref="L68:L131" si="13">IFERROR(E68*$U$17, "-")</f>
        <v>-</v>
      </c>
      <c r="M68" s="135">
        <f t="shared" si="7"/>
        <v>0</v>
      </c>
      <c r="N68" s="114">
        <f t="shared" si="8"/>
        <v>0</v>
      </c>
    </row>
    <row r="69" spans="1:14" x14ac:dyDescent="0.25">
      <c r="A69" s="31" t="str">
        <f>'Look Up Table - The Heart'!H69</f>
        <v xml:space="preserve">, </v>
      </c>
      <c r="B69" s="1">
        <f>SUMIFS('Operator Productivity Data'!$F:$F,'Operator Productivity Data'!$H:$H,'N - Company Dummy'!$A$1,'Operator Productivity Data'!$I:$I,'N - Company Dummy'!$A69)</f>
        <v>0</v>
      </c>
      <c r="C69" s="18">
        <f>SUMIFS('Operator Hours Tasks Data (ADP)'!$I:$I,'Operator Hours Tasks Data (ADP)'!$K:$K,'Look Up Table - The Heart'!$K$21,'Operator Hours Tasks Data (ADP)'!$L:$L,'Look Up Table - The Heart'!$O$3,'Operator Hours Tasks Data (ADP)'!$M:$M,'N - Company Dummy'!$A69)</f>
        <v>0</v>
      </c>
      <c r="D69" s="18">
        <f>SUMIFS('Operator Hours Tasks Data (ADP)'!$I:$I,'Operator Hours Tasks Data (ADP)'!$M:$M,'E - Company Dummy'!$A69,'Operator Hours Tasks Data (ADP)'!$L:$L,'Look Up Table - The Heart'!$O$3,'Operator Hours Tasks Data (ADP)'!$K:$K,'Look Up Table - The Heart'!$K$4,'Operator Hours Tasks Data (ADP)'!$J:$J,"Overtime")</f>
        <v>0</v>
      </c>
      <c r="E69" s="18" t="str">
        <f t="shared" ref="E69:E103" si="14">IFERROR(B69/C69,"-")</f>
        <v>-</v>
      </c>
      <c r="F69" s="18">
        <f>'Look Up Table - The Heart'!$X$8</f>
        <v>600</v>
      </c>
      <c r="G69" s="11" t="str">
        <f t="shared" ref="G69:G132" si="15">IFERROR(E69/F69,"-")</f>
        <v>-</v>
      </c>
      <c r="H69" s="96" t="str">
        <f t="shared" si="9"/>
        <v>-</v>
      </c>
      <c r="I69" s="92" t="str">
        <f t="shared" si="10"/>
        <v>-</v>
      </c>
      <c r="J69" s="93" t="str">
        <f t="shared" si="11"/>
        <v>-</v>
      </c>
      <c r="K69" s="94" t="str">
        <f t="shared" si="12"/>
        <v>-</v>
      </c>
      <c r="L69" s="95" t="str">
        <f t="shared" si="13"/>
        <v>-</v>
      </c>
      <c r="M69" s="135">
        <f t="shared" ref="M69:M132" si="16">IFERROR(D69/$D$3,"-")</f>
        <v>0</v>
      </c>
      <c r="N69" s="114">
        <f t="shared" ref="N69:N103" si="17">B69/$B$3</f>
        <v>0</v>
      </c>
    </row>
    <row r="70" spans="1:14" x14ac:dyDescent="0.25">
      <c r="A70" s="31" t="str">
        <f>'Look Up Table - The Heart'!H70</f>
        <v xml:space="preserve">, </v>
      </c>
      <c r="B70" s="1">
        <f>SUMIFS('Operator Productivity Data'!$F:$F,'Operator Productivity Data'!$H:$H,'N - Company Dummy'!$A$1,'Operator Productivity Data'!$I:$I,'N - Company Dummy'!$A70)</f>
        <v>0</v>
      </c>
      <c r="C70" s="18">
        <f>SUMIFS('Operator Hours Tasks Data (ADP)'!$I:$I,'Operator Hours Tasks Data (ADP)'!$K:$K,'Look Up Table - The Heart'!$K$21,'Operator Hours Tasks Data (ADP)'!$L:$L,'Look Up Table - The Heart'!$O$3,'Operator Hours Tasks Data (ADP)'!$M:$M,'N - Company Dummy'!$A70)</f>
        <v>0</v>
      </c>
      <c r="D70" s="18">
        <f>SUMIFS('Operator Hours Tasks Data (ADP)'!$I:$I,'Operator Hours Tasks Data (ADP)'!$M:$M,'E - Company Dummy'!$A70,'Operator Hours Tasks Data (ADP)'!$L:$L,'Look Up Table - The Heart'!$O$3,'Operator Hours Tasks Data (ADP)'!$K:$K,'Look Up Table - The Heart'!$K$4,'Operator Hours Tasks Data (ADP)'!$J:$J,"Overtime")</f>
        <v>0</v>
      </c>
      <c r="E70" s="18" t="str">
        <f t="shared" si="14"/>
        <v>-</v>
      </c>
      <c r="F70" s="18">
        <f>'Look Up Table - The Heart'!$X$8</f>
        <v>600</v>
      </c>
      <c r="G70" s="11" t="str">
        <f t="shared" si="15"/>
        <v>-</v>
      </c>
      <c r="H70" s="96" t="str">
        <f t="shared" si="9"/>
        <v>-</v>
      </c>
      <c r="I70" s="92" t="str">
        <f t="shared" si="10"/>
        <v>-</v>
      </c>
      <c r="J70" s="93" t="str">
        <f t="shared" si="11"/>
        <v>-</v>
      </c>
      <c r="K70" s="94" t="str">
        <f t="shared" si="12"/>
        <v>-</v>
      </c>
      <c r="L70" s="95" t="str">
        <f t="shared" si="13"/>
        <v>-</v>
      </c>
      <c r="M70" s="135">
        <f t="shared" si="16"/>
        <v>0</v>
      </c>
      <c r="N70" s="114">
        <f t="shared" si="17"/>
        <v>0</v>
      </c>
    </row>
    <row r="71" spans="1:14" x14ac:dyDescent="0.25">
      <c r="A71" s="31" t="str">
        <f>'Look Up Table - The Heart'!H71</f>
        <v xml:space="preserve">, </v>
      </c>
      <c r="B71" s="1">
        <f>SUMIFS('Operator Productivity Data'!$F:$F,'Operator Productivity Data'!$H:$H,'N - Company Dummy'!$A$1,'Operator Productivity Data'!$I:$I,'N - Company Dummy'!$A71)</f>
        <v>0</v>
      </c>
      <c r="C71" s="18">
        <f>SUMIFS('Operator Hours Tasks Data (ADP)'!$I:$I,'Operator Hours Tasks Data (ADP)'!$K:$K,'Look Up Table - The Heart'!$K$21,'Operator Hours Tasks Data (ADP)'!$L:$L,'Look Up Table - The Heart'!$O$3,'Operator Hours Tasks Data (ADP)'!$M:$M,'N - Company Dummy'!$A71)</f>
        <v>0</v>
      </c>
      <c r="D71" s="18">
        <f>SUMIFS('Operator Hours Tasks Data (ADP)'!$I:$I,'Operator Hours Tasks Data (ADP)'!$M:$M,'E - Company Dummy'!$A71,'Operator Hours Tasks Data (ADP)'!$L:$L,'Look Up Table - The Heart'!$O$3,'Operator Hours Tasks Data (ADP)'!$K:$K,'Look Up Table - The Heart'!$K$4,'Operator Hours Tasks Data (ADP)'!$J:$J,"Overtime")</f>
        <v>0</v>
      </c>
      <c r="E71" s="18" t="str">
        <f t="shared" si="14"/>
        <v>-</v>
      </c>
      <c r="F71" s="18">
        <f>'Look Up Table - The Heart'!$X$8</f>
        <v>600</v>
      </c>
      <c r="G71" s="11" t="str">
        <f t="shared" si="15"/>
        <v>-</v>
      </c>
      <c r="H71" s="96" t="str">
        <f t="shared" si="9"/>
        <v>-</v>
      </c>
      <c r="I71" s="92" t="str">
        <f t="shared" si="10"/>
        <v>-</v>
      </c>
      <c r="J71" s="93" t="str">
        <f t="shared" si="11"/>
        <v>-</v>
      </c>
      <c r="K71" s="94" t="str">
        <f t="shared" si="12"/>
        <v>-</v>
      </c>
      <c r="L71" s="95" t="str">
        <f t="shared" si="13"/>
        <v>-</v>
      </c>
      <c r="M71" s="135">
        <f t="shared" si="16"/>
        <v>0</v>
      </c>
      <c r="N71" s="114">
        <f t="shared" si="17"/>
        <v>0</v>
      </c>
    </row>
    <row r="72" spans="1:14" x14ac:dyDescent="0.25">
      <c r="A72" s="31" t="str">
        <f>'Look Up Table - The Heart'!H72</f>
        <v xml:space="preserve">, </v>
      </c>
      <c r="B72" s="1">
        <f>SUMIFS('Operator Productivity Data'!$F:$F,'Operator Productivity Data'!$H:$H,'N - Company Dummy'!$A$1,'Operator Productivity Data'!$I:$I,'N - Company Dummy'!$A72)</f>
        <v>0</v>
      </c>
      <c r="C72" s="18">
        <f>SUMIFS('Operator Hours Tasks Data (ADP)'!$I:$I,'Operator Hours Tasks Data (ADP)'!$K:$K,'Look Up Table - The Heart'!$K$21,'Operator Hours Tasks Data (ADP)'!$L:$L,'Look Up Table - The Heart'!$O$3,'Operator Hours Tasks Data (ADP)'!$M:$M,'N - Company Dummy'!$A72)</f>
        <v>0</v>
      </c>
      <c r="D72" s="18">
        <f>SUMIFS('Operator Hours Tasks Data (ADP)'!$I:$I,'Operator Hours Tasks Data (ADP)'!$M:$M,'E - Company Dummy'!$A72,'Operator Hours Tasks Data (ADP)'!$L:$L,'Look Up Table - The Heart'!$O$3,'Operator Hours Tasks Data (ADP)'!$K:$K,'Look Up Table - The Heart'!$K$4,'Operator Hours Tasks Data (ADP)'!$J:$J,"Overtime")</f>
        <v>0</v>
      </c>
      <c r="E72" s="18" t="str">
        <f t="shared" si="14"/>
        <v>-</v>
      </c>
      <c r="F72" s="18">
        <f>'Look Up Table - The Heart'!$X$8</f>
        <v>600</v>
      </c>
      <c r="G72" s="11" t="str">
        <f t="shared" si="15"/>
        <v>-</v>
      </c>
      <c r="H72" s="96" t="str">
        <f t="shared" si="9"/>
        <v>-</v>
      </c>
      <c r="I72" s="92" t="str">
        <f t="shared" si="10"/>
        <v>-</v>
      </c>
      <c r="J72" s="93" t="str">
        <f t="shared" si="11"/>
        <v>-</v>
      </c>
      <c r="K72" s="94" t="str">
        <f t="shared" si="12"/>
        <v>-</v>
      </c>
      <c r="L72" s="95" t="str">
        <f t="shared" si="13"/>
        <v>-</v>
      </c>
      <c r="M72" s="135">
        <f t="shared" si="16"/>
        <v>0</v>
      </c>
      <c r="N72" s="114">
        <f t="shared" si="17"/>
        <v>0</v>
      </c>
    </row>
    <row r="73" spans="1:14" x14ac:dyDescent="0.25">
      <c r="A73" s="31" t="str">
        <f>'Look Up Table - The Heart'!H73</f>
        <v xml:space="preserve">, </v>
      </c>
      <c r="B73" s="1">
        <f>SUMIFS('Operator Productivity Data'!$F:$F,'Operator Productivity Data'!$H:$H,'N - Company Dummy'!$A$1,'Operator Productivity Data'!$I:$I,'N - Company Dummy'!$A73)</f>
        <v>0</v>
      </c>
      <c r="C73" s="18">
        <f>SUMIFS('Operator Hours Tasks Data (ADP)'!$I:$I,'Operator Hours Tasks Data (ADP)'!$K:$K,'Look Up Table - The Heart'!$K$21,'Operator Hours Tasks Data (ADP)'!$L:$L,'Look Up Table - The Heart'!$O$3,'Operator Hours Tasks Data (ADP)'!$M:$M,'N - Company Dummy'!$A73)</f>
        <v>0</v>
      </c>
      <c r="D73" s="18">
        <f>SUMIFS('Operator Hours Tasks Data (ADP)'!$I:$I,'Operator Hours Tasks Data (ADP)'!$M:$M,'E - Company Dummy'!$A73,'Operator Hours Tasks Data (ADP)'!$L:$L,'Look Up Table - The Heart'!$O$3,'Operator Hours Tasks Data (ADP)'!$K:$K,'Look Up Table - The Heart'!$K$4,'Operator Hours Tasks Data (ADP)'!$J:$J,"Overtime")</f>
        <v>0</v>
      </c>
      <c r="E73" s="18" t="str">
        <f t="shared" si="14"/>
        <v>-</v>
      </c>
      <c r="F73" s="18">
        <f>'Look Up Table - The Heart'!$X$8</f>
        <v>600</v>
      </c>
      <c r="G73" s="11" t="str">
        <f t="shared" si="15"/>
        <v>-</v>
      </c>
      <c r="H73" s="96" t="str">
        <f t="shared" si="9"/>
        <v>-</v>
      </c>
      <c r="I73" s="92" t="str">
        <f t="shared" si="10"/>
        <v>-</v>
      </c>
      <c r="J73" s="93" t="str">
        <f t="shared" si="11"/>
        <v>-</v>
      </c>
      <c r="K73" s="94" t="str">
        <f t="shared" si="12"/>
        <v>-</v>
      </c>
      <c r="L73" s="95" t="str">
        <f t="shared" si="13"/>
        <v>-</v>
      </c>
      <c r="M73" s="135">
        <f t="shared" si="16"/>
        <v>0</v>
      </c>
      <c r="N73" s="114">
        <f t="shared" si="17"/>
        <v>0</v>
      </c>
    </row>
    <row r="74" spans="1:14" x14ac:dyDescent="0.25">
      <c r="A74" s="31" t="str">
        <f>'Look Up Table - The Heart'!H74</f>
        <v xml:space="preserve">, </v>
      </c>
      <c r="B74" s="1">
        <f>SUMIFS('Operator Productivity Data'!$F:$F,'Operator Productivity Data'!$H:$H,'N - Company Dummy'!$A$1,'Operator Productivity Data'!$I:$I,'N - Company Dummy'!$A74)</f>
        <v>0</v>
      </c>
      <c r="C74" s="18">
        <f>SUMIFS('Operator Hours Tasks Data (ADP)'!$I:$I,'Operator Hours Tasks Data (ADP)'!$K:$K,'Look Up Table - The Heart'!$K$21,'Operator Hours Tasks Data (ADP)'!$L:$L,'Look Up Table - The Heart'!$O$3,'Operator Hours Tasks Data (ADP)'!$M:$M,'N - Company Dummy'!$A74)</f>
        <v>0</v>
      </c>
      <c r="D74" s="18">
        <f>SUMIFS('Operator Hours Tasks Data (ADP)'!$I:$I,'Operator Hours Tasks Data (ADP)'!$M:$M,'E - Company Dummy'!$A74,'Operator Hours Tasks Data (ADP)'!$L:$L,'Look Up Table - The Heart'!$O$3,'Operator Hours Tasks Data (ADP)'!$K:$K,'Look Up Table - The Heart'!$K$4,'Operator Hours Tasks Data (ADP)'!$J:$J,"Overtime")</f>
        <v>0</v>
      </c>
      <c r="E74" s="18" t="str">
        <f t="shared" si="14"/>
        <v>-</v>
      </c>
      <c r="F74" s="18">
        <f>'Look Up Table - The Heart'!$X$8</f>
        <v>600</v>
      </c>
      <c r="G74" s="11" t="str">
        <f t="shared" si="15"/>
        <v>-</v>
      </c>
      <c r="H74" s="96" t="str">
        <f t="shared" si="9"/>
        <v>-</v>
      </c>
      <c r="I74" s="92" t="str">
        <f t="shared" si="10"/>
        <v>-</v>
      </c>
      <c r="J74" s="93" t="str">
        <f t="shared" si="11"/>
        <v>-</v>
      </c>
      <c r="K74" s="94" t="str">
        <f t="shared" si="12"/>
        <v>-</v>
      </c>
      <c r="L74" s="95" t="str">
        <f t="shared" si="13"/>
        <v>-</v>
      </c>
      <c r="M74" s="135">
        <f t="shared" si="16"/>
        <v>0</v>
      </c>
      <c r="N74" s="114">
        <f t="shared" si="17"/>
        <v>0</v>
      </c>
    </row>
    <row r="75" spans="1:14" x14ac:dyDescent="0.25">
      <c r="A75" s="31" t="str">
        <f>'Look Up Table - The Heart'!H75</f>
        <v xml:space="preserve">, </v>
      </c>
      <c r="B75" s="1">
        <f>SUMIFS('Operator Productivity Data'!$F:$F,'Operator Productivity Data'!$H:$H,'N - Company Dummy'!$A$1,'Operator Productivity Data'!$I:$I,'N - Company Dummy'!$A75)</f>
        <v>0</v>
      </c>
      <c r="C75" s="18">
        <f>SUMIFS('Operator Hours Tasks Data (ADP)'!$I:$I,'Operator Hours Tasks Data (ADP)'!$K:$K,'Look Up Table - The Heart'!$K$21,'Operator Hours Tasks Data (ADP)'!$L:$L,'Look Up Table - The Heart'!$O$3,'Operator Hours Tasks Data (ADP)'!$M:$M,'N - Company Dummy'!$A75)</f>
        <v>0</v>
      </c>
      <c r="D75" s="18">
        <f>SUMIFS('Operator Hours Tasks Data (ADP)'!$I:$I,'Operator Hours Tasks Data (ADP)'!$M:$M,'E - Company Dummy'!$A75,'Operator Hours Tasks Data (ADP)'!$L:$L,'Look Up Table - The Heart'!$O$3,'Operator Hours Tasks Data (ADP)'!$K:$K,'Look Up Table - The Heart'!$K$4,'Operator Hours Tasks Data (ADP)'!$J:$J,"Overtime")</f>
        <v>0</v>
      </c>
      <c r="E75" s="18" t="str">
        <f t="shared" si="14"/>
        <v>-</v>
      </c>
      <c r="F75" s="18">
        <f>'Look Up Table - The Heart'!$X$8</f>
        <v>600</v>
      </c>
      <c r="G75" s="11" t="str">
        <f t="shared" si="15"/>
        <v>-</v>
      </c>
      <c r="H75" s="96" t="str">
        <f t="shared" si="9"/>
        <v>-</v>
      </c>
      <c r="I75" s="92" t="str">
        <f t="shared" si="10"/>
        <v>-</v>
      </c>
      <c r="J75" s="93" t="str">
        <f t="shared" si="11"/>
        <v>-</v>
      </c>
      <c r="K75" s="94" t="str">
        <f t="shared" si="12"/>
        <v>-</v>
      </c>
      <c r="L75" s="95" t="str">
        <f t="shared" si="13"/>
        <v>-</v>
      </c>
      <c r="M75" s="135">
        <f t="shared" si="16"/>
        <v>0</v>
      </c>
      <c r="N75" s="114">
        <f t="shared" si="17"/>
        <v>0</v>
      </c>
    </row>
    <row r="76" spans="1:14" x14ac:dyDescent="0.25">
      <c r="A76" s="31" t="str">
        <f>'Look Up Table - The Heart'!H76</f>
        <v xml:space="preserve">, </v>
      </c>
      <c r="B76" s="1">
        <f>SUMIFS('Operator Productivity Data'!$F:$F,'Operator Productivity Data'!$H:$H,'N - Company Dummy'!$A$1,'Operator Productivity Data'!$I:$I,'N - Company Dummy'!$A76)</f>
        <v>0</v>
      </c>
      <c r="C76" s="18">
        <f>SUMIFS('Operator Hours Tasks Data (ADP)'!$I:$I,'Operator Hours Tasks Data (ADP)'!$K:$K,'Look Up Table - The Heart'!$K$21,'Operator Hours Tasks Data (ADP)'!$L:$L,'Look Up Table - The Heart'!$O$3,'Operator Hours Tasks Data (ADP)'!$M:$M,'N - Company Dummy'!$A76)</f>
        <v>0</v>
      </c>
      <c r="D76" s="18">
        <f>SUMIFS('Operator Hours Tasks Data (ADP)'!$I:$I,'Operator Hours Tasks Data (ADP)'!$M:$M,'E - Company Dummy'!$A76,'Operator Hours Tasks Data (ADP)'!$L:$L,'Look Up Table - The Heart'!$O$3,'Operator Hours Tasks Data (ADP)'!$K:$K,'Look Up Table - The Heart'!$K$4,'Operator Hours Tasks Data (ADP)'!$J:$J,"Overtime")</f>
        <v>0</v>
      </c>
      <c r="E76" s="18" t="str">
        <f t="shared" si="14"/>
        <v>-</v>
      </c>
      <c r="F76" s="18">
        <f>'Look Up Table - The Heart'!$X$8</f>
        <v>600</v>
      </c>
      <c r="G76" s="11" t="str">
        <f t="shared" si="15"/>
        <v>-</v>
      </c>
      <c r="H76" s="96" t="str">
        <f t="shared" si="9"/>
        <v>-</v>
      </c>
      <c r="I76" s="92" t="str">
        <f t="shared" si="10"/>
        <v>-</v>
      </c>
      <c r="J76" s="93" t="str">
        <f t="shared" si="11"/>
        <v>-</v>
      </c>
      <c r="K76" s="94" t="str">
        <f t="shared" si="12"/>
        <v>-</v>
      </c>
      <c r="L76" s="95" t="str">
        <f t="shared" si="13"/>
        <v>-</v>
      </c>
      <c r="M76" s="135">
        <f t="shared" si="16"/>
        <v>0</v>
      </c>
      <c r="N76" s="114">
        <f t="shared" si="17"/>
        <v>0</v>
      </c>
    </row>
    <row r="77" spans="1:14" x14ac:dyDescent="0.25">
      <c r="A77" s="31" t="str">
        <f>'Look Up Table - The Heart'!H77</f>
        <v xml:space="preserve">, </v>
      </c>
      <c r="B77" s="1">
        <f>SUMIFS('Operator Productivity Data'!$F:$F,'Operator Productivity Data'!$H:$H,'N - Company Dummy'!$A$1,'Operator Productivity Data'!$I:$I,'N - Company Dummy'!$A77)</f>
        <v>0</v>
      </c>
      <c r="C77" s="18">
        <f>SUMIFS('Operator Hours Tasks Data (ADP)'!$I:$I,'Operator Hours Tasks Data (ADP)'!$K:$K,'Look Up Table - The Heart'!$K$21,'Operator Hours Tasks Data (ADP)'!$L:$L,'Look Up Table - The Heart'!$O$3,'Operator Hours Tasks Data (ADP)'!$M:$M,'N - Company Dummy'!$A77)</f>
        <v>0</v>
      </c>
      <c r="D77" s="18">
        <f>SUMIFS('Operator Hours Tasks Data (ADP)'!$I:$I,'Operator Hours Tasks Data (ADP)'!$M:$M,'E - Company Dummy'!$A77,'Operator Hours Tasks Data (ADP)'!$L:$L,'Look Up Table - The Heart'!$O$3,'Operator Hours Tasks Data (ADP)'!$K:$K,'Look Up Table - The Heart'!$K$4,'Operator Hours Tasks Data (ADP)'!$J:$J,"Overtime")</f>
        <v>0</v>
      </c>
      <c r="E77" s="18" t="str">
        <f t="shared" si="14"/>
        <v>-</v>
      </c>
      <c r="F77" s="18">
        <f>'Look Up Table - The Heart'!$X$8</f>
        <v>600</v>
      </c>
      <c r="G77" s="11" t="str">
        <f t="shared" si="15"/>
        <v>-</v>
      </c>
      <c r="H77" s="96" t="str">
        <f t="shared" si="9"/>
        <v>-</v>
      </c>
      <c r="I77" s="92" t="str">
        <f t="shared" si="10"/>
        <v>-</v>
      </c>
      <c r="J77" s="93" t="str">
        <f t="shared" si="11"/>
        <v>-</v>
      </c>
      <c r="K77" s="94" t="str">
        <f t="shared" si="12"/>
        <v>-</v>
      </c>
      <c r="L77" s="95" t="str">
        <f t="shared" si="13"/>
        <v>-</v>
      </c>
      <c r="M77" s="135">
        <f t="shared" si="16"/>
        <v>0</v>
      </c>
      <c r="N77" s="114">
        <f t="shared" si="17"/>
        <v>0</v>
      </c>
    </row>
    <row r="78" spans="1:14" x14ac:dyDescent="0.25">
      <c r="A78" s="31" t="str">
        <f>'Look Up Table - The Heart'!H78</f>
        <v xml:space="preserve">, </v>
      </c>
      <c r="B78" s="1">
        <f>SUMIFS('Operator Productivity Data'!$F:$F,'Operator Productivity Data'!$H:$H,'N - Company Dummy'!$A$1,'Operator Productivity Data'!$I:$I,'N - Company Dummy'!$A78)</f>
        <v>0</v>
      </c>
      <c r="C78" s="18">
        <f>SUMIFS('Operator Hours Tasks Data (ADP)'!$I:$I,'Operator Hours Tasks Data (ADP)'!$K:$K,'Look Up Table - The Heart'!$K$21,'Operator Hours Tasks Data (ADP)'!$L:$L,'Look Up Table - The Heart'!$O$3,'Operator Hours Tasks Data (ADP)'!$M:$M,'N - Company Dummy'!$A78)</f>
        <v>0</v>
      </c>
      <c r="D78" s="18">
        <f>SUMIFS('Operator Hours Tasks Data (ADP)'!$I:$I,'Operator Hours Tasks Data (ADP)'!$M:$M,'E - Company Dummy'!$A78,'Operator Hours Tasks Data (ADP)'!$L:$L,'Look Up Table - The Heart'!$O$3,'Operator Hours Tasks Data (ADP)'!$K:$K,'Look Up Table - The Heart'!$K$4,'Operator Hours Tasks Data (ADP)'!$J:$J,"Overtime")</f>
        <v>0</v>
      </c>
      <c r="E78" s="18" t="str">
        <f t="shared" si="14"/>
        <v>-</v>
      </c>
      <c r="F78" s="18">
        <f>'Look Up Table - The Heart'!$X$8</f>
        <v>600</v>
      </c>
      <c r="G78" s="11" t="str">
        <f t="shared" si="15"/>
        <v>-</v>
      </c>
      <c r="H78" s="96" t="str">
        <f t="shared" si="9"/>
        <v>-</v>
      </c>
      <c r="I78" s="92" t="str">
        <f t="shared" si="10"/>
        <v>-</v>
      </c>
      <c r="J78" s="93" t="str">
        <f t="shared" si="11"/>
        <v>-</v>
      </c>
      <c r="K78" s="94" t="str">
        <f t="shared" si="12"/>
        <v>-</v>
      </c>
      <c r="L78" s="95" t="str">
        <f t="shared" si="13"/>
        <v>-</v>
      </c>
      <c r="M78" s="135">
        <f t="shared" si="16"/>
        <v>0</v>
      </c>
      <c r="N78" s="114">
        <f t="shared" si="17"/>
        <v>0</v>
      </c>
    </row>
    <row r="79" spans="1:14" x14ac:dyDescent="0.25">
      <c r="A79" s="31" t="str">
        <f>'Look Up Table - The Heart'!H79</f>
        <v xml:space="preserve">, </v>
      </c>
      <c r="B79" s="1">
        <f>SUMIFS('Operator Productivity Data'!$F:$F,'Operator Productivity Data'!$H:$H,'N - Company Dummy'!$A$1,'Operator Productivity Data'!$I:$I,'N - Company Dummy'!$A79)</f>
        <v>0</v>
      </c>
      <c r="C79" s="18">
        <f>SUMIFS('Operator Hours Tasks Data (ADP)'!$I:$I,'Operator Hours Tasks Data (ADP)'!$K:$K,'Look Up Table - The Heart'!$K$21,'Operator Hours Tasks Data (ADP)'!$L:$L,'Look Up Table - The Heart'!$O$3,'Operator Hours Tasks Data (ADP)'!$M:$M,'N - Company Dummy'!$A79)</f>
        <v>0</v>
      </c>
      <c r="D79" s="18">
        <f>SUMIFS('Operator Hours Tasks Data (ADP)'!$I:$I,'Operator Hours Tasks Data (ADP)'!$M:$M,'E - Company Dummy'!$A79,'Operator Hours Tasks Data (ADP)'!$L:$L,'Look Up Table - The Heart'!$O$3,'Operator Hours Tasks Data (ADP)'!$K:$K,'Look Up Table - The Heart'!$K$4,'Operator Hours Tasks Data (ADP)'!$J:$J,"Overtime")</f>
        <v>0</v>
      </c>
      <c r="E79" s="18" t="str">
        <f t="shared" si="14"/>
        <v>-</v>
      </c>
      <c r="F79" s="18">
        <f>'Look Up Table - The Heart'!$X$8</f>
        <v>600</v>
      </c>
      <c r="G79" s="11" t="str">
        <f t="shared" si="15"/>
        <v>-</v>
      </c>
      <c r="H79" s="96" t="str">
        <f t="shared" si="9"/>
        <v>-</v>
      </c>
      <c r="I79" s="92" t="str">
        <f t="shared" si="10"/>
        <v>-</v>
      </c>
      <c r="J79" s="93" t="str">
        <f t="shared" si="11"/>
        <v>-</v>
      </c>
      <c r="K79" s="94" t="str">
        <f t="shared" si="12"/>
        <v>-</v>
      </c>
      <c r="L79" s="95" t="str">
        <f t="shared" si="13"/>
        <v>-</v>
      </c>
      <c r="M79" s="135">
        <f t="shared" si="16"/>
        <v>0</v>
      </c>
      <c r="N79" s="114">
        <f t="shared" si="17"/>
        <v>0</v>
      </c>
    </row>
    <row r="80" spans="1:14" x14ac:dyDescent="0.25">
      <c r="A80" s="31" t="str">
        <f>'Look Up Table - The Heart'!H80</f>
        <v xml:space="preserve">, </v>
      </c>
      <c r="B80" s="1">
        <f>SUMIFS('Operator Productivity Data'!$F:$F,'Operator Productivity Data'!$H:$H,'N - Company Dummy'!$A$1,'Operator Productivity Data'!$I:$I,'N - Company Dummy'!$A80)</f>
        <v>0</v>
      </c>
      <c r="C80" s="18">
        <f>SUMIFS('Operator Hours Tasks Data (ADP)'!$I:$I,'Operator Hours Tasks Data (ADP)'!$K:$K,'Look Up Table - The Heart'!$K$21,'Operator Hours Tasks Data (ADP)'!$L:$L,'Look Up Table - The Heart'!$O$3,'Operator Hours Tasks Data (ADP)'!$M:$M,'N - Company Dummy'!$A80)</f>
        <v>0</v>
      </c>
      <c r="D80" s="18">
        <f>SUMIFS('Operator Hours Tasks Data (ADP)'!$I:$I,'Operator Hours Tasks Data (ADP)'!$M:$M,'E - Company Dummy'!$A80,'Operator Hours Tasks Data (ADP)'!$L:$L,'Look Up Table - The Heart'!$O$3,'Operator Hours Tasks Data (ADP)'!$K:$K,'Look Up Table - The Heart'!$K$4,'Operator Hours Tasks Data (ADP)'!$J:$J,"Overtime")</f>
        <v>0</v>
      </c>
      <c r="E80" s="18" t="str">
        <f t="shared" si="14"/>
        <v>-</v>
      </c>
      <c r="F80" s="18">
        <f>'Look Up Table - The Heart'!$X$8</f>
        <v>600</v>
      </c>
      <c r="G80" s="11" t="str">
        <f t="shared" si="15"/>
        <v>-</v>
      </c>
      <c r="H80" s="96" t="str">
        <f t="shared" si="9"/>
        <v>-</v>
      </c>
      <c r="I80" s="92" t="str">
        <f t="shared" si="10"/>
        <v>-</v>
      </c>
      <c r="J80" s="93" t="str">
        <f t="shared" si="11"/>
        <v>-</v>
      </c>
      <c r="K80" s="94" t="str">
        <f t="shared" si="12"/>
        <v>-</v>
      </c>
      <c r="L80" s="95" t="str">
        <f t="shared" si="13"/>
        <v>-</v>
      </c>
      <c r="M80" s="135">
        <f t="shared" si="16"/>
        <v>0</v>
      </c>
      <c r="N80" s="114">
        <f t="shared" si="17"/>
        <v>0</v>
      </c>
    </row>
    <row r="81" spans="1:14" x14ac:dyDescent="0.25">
      <c r="A81" s="31" t="str">
        <f>'Look Up Table - The Heart'!H81</f>
        <v xml:space="preserve">, </v>
      </c>
      <c r="B81" s="1">
        <f>SUMIFS('Operator Productivity Data'!$F:$F,'Operator Productivity Data'!$H:$H,'N - Company Dummy'!$A$1,'Operator Productivity Data'!$I:$I,'N - Company Dummy'!$A81)</f>
        <v>0</v>
      </c>
      <c r="C81" s="18">
        <f>SUMIFS('Operator Hours Tasks Data (ADP)'!$I:$I,'Operator Hours Tasks Data (ADP)'!$K:$K,'Look Up Table - The Heart'!$K$21,'Operator Hours Tasks Data (ADP)'!$L:$L,'Look Up Table - The Heart'!$O$3,'Operator Hours Tasks Data (ADP)'!$M:$M,'N - Company Dummy'!$A81)</f>
        <v>0</v>
      </c>
      <c r="D81" s="18">
        <f>SUMIFS('Operator Hours Tasks Data (ADP)'!$I:$I,'Operator Hours Tasks Data (ADP)'!$M:$M,'E - Company Dummy'!$A81,'Operator Hours Tasks Data (ADP)'!$L:$L,'Look Up Table - The Heart'!$O$3,'Operator Hours Tasks Data (ADP)'!$K:$K,'Look Up Table - The Heart'!$K$4,'Operator Hours Tasks Data (ADP)'!$J:$J,"Overtime")</f>
        <v>0</v>
      </c>
      <c r="E81" s="18" t="str">
        <f t="shared" si="14"/>
        <v>-</v>
      </c>
      <c r="F81" s="18">
        <f>'Look Up Table - The Heart'!$X$8</f>
        <v>600</v>
      </c>
      <c r="G81" s="11" t="str">
        <f t="shared" si="15"/>
        <v>-</v>
      </c>
      <c r="H81" s="96" t="str">
        <f t="shared" si="9"/>
        <v>-</v>
      </c>
      <c r="I81" s="92" t="str">
        <f t="shared" si="10"/>
        <v>-</v>
      </c>
      <c r="J81" s="93" t="str">
        <f t="shared" si="11"/>
        <v>-</v>
      </c>
      <c r="K81" s="94" t="str">
        <f t="shared" si="12"/>
        <v>-</v>
      </c>
      <c r="L81" s="95" t="str">
        <f t="shared" si="13"/>
        <v>-</v>
      </c>
      <c r="M81" s="135">
        <f t="shared" si="16"/>
        <v>0</v>
      </c>
      <c r="N81" s="114">
        <f t="shared" si="17"/>
        <v>0</v>
      </c>
    </row>
    <row r="82" spans="1:14" x14ac:dyDescent="0.25">
      <c r="A82" s="31" t="str">
        <f>'Look Up Table - The Heart'!H82</f>
        <v xml:space="preserve">, </v>
      </c>
      <c r="B82" s="1">
        <f>SUMIFS('Operator Productivity Data'!$F:$F,'Operator Productivity Data'!$H:$H,'N - Company Dummy'!$A$1,'Operator Productivity Data'!$I:$I,'N - Company Dummy'!$A82)</f>
        <v>0</v>
      </c>
      <c r="C82" s="18">
        <f>SUMIFS('Operator Hours Tasks Data (ADP)'!$I:$I,'Operator Hours Tasks Data (ADP)'!$K:$K,'Look Up Table - The Heart'!$K$21,'Operator Hours Tasks Data (ADP)'!$L:$L,'Look Up Table - The Heart'!$O$3,'Operator Hours Tasks Data (ADP)'!$M:$M,'N - Company Dummy'!$A82)</f>
        <v>0</v>
      </c>
      <c r="D82" s="18">
        <f>SUMIFS('Operator Hours Tasks Data (ADP)'!$I:$I,'Operator Hours Tasks Data (ADP)'!$M:$M,'E - Company Dummy'!$A82,'Operator Hours Tasks Data (ADP)'!$L:$L,'Look Up Table - The Heart'!$O$3,'Operator Hours Tasks Data (ADP)'!$K:$K,'Look Up Table - The Heart'!$K$4,'Operator Hours Tasks Data (ADP)'!$J:$J,"Overtime")</f>
        <v>0</v>
      </c>
      <c r="E82" s="18" t="str">
        <f t="shared" si="14"/>
        <v>-</v>
      </c>
      <c r="F82" s="18">
        <f>'Look Up Table - The Heart'!$X$8</f>
        <v>600</v>
      </c>
      <c r="G82" s="11" t="str">
        <f t="shared" si="15"/>
        <v>-</v>
      </c>
      <c r="H82" s="96" t="str">
        <f t="shared" si="9"/>
        <v>-</v>
      </c>
      <c r="I82" s="92" t="str">
        <f t="shared" si="10"/>
        <v>-</v>
      </c>
      <c r="J82" s="93" t="str">
        <f t="shared" si="11"/>
        <v>-</v>
      </c>
      <c r="K82" s="94" t="str">
        <f t="shared" si="12"/>
        <v>-</v>
      </c>
      <c r="L82" s="95" t="str">
        <f t="shared" si="13"/>
        <v>-</v>
      </c>
      <c r="M82" s="135">
        <f t="shared" si="16"/>
        <v>0</v>
      </c>
      <c r="N82" s="114">
        <f t="shared" si="17"/>
        <v>0</v>
      </c>
    </row>
    <row r="83" spans="1:14" x14ac:dyDescent="0.25">
      <c r="A83" s="31" t="str">
        <f>'Look Up Table - The Heart'!H83</f>
        <v xml:space="preserve">, </v>
      </c>
      <c r="B83" s="1">
        <f>SUMIFS('Operator Productivity Data'!$F:$F,'Operator Productivity Data'!$H:$H,'N - Company Dummy'!$A$1,'Operator Productivity Data'!$I:$I,'N - Company Dummy'!$A83)</f>
        <v>0</v>
      </c>
      <c r="C83" s="18">
        <f>SUMIFS('Operator Hours Tasks Data (ADP)'!$I:$I,'Operator Hours Tasks Data (ADP)'!$K:$K,'Look Up Table - The Heart'!$K$21,'Operator Hours Tasks Data (ADP)'!$L:$L,'Look Up Table - The Heart'!$O$3,'Operator Hours Tasks Data (ADP)'!$M:$M,'N - Company Dummy'!$A83)</f>
        <v>0</v>
      </c>
      <c r="D83" s="18">
        <f>SUMIFS('Operator Hours Tasks Data (ADP)'!$I:$I,'Operator Hours Tasks Data (ADP)'!$M:$M,'E - Company Dummy'!$A83,'Operator Hours Tasks Data (ADP)'!$L:$L,'Look Up Table - The Heart'!$O$3,'Operator Hours Tasks Data (ADP)'!$K:$K,'Look Up Table - The Heart'!$K$4,'Operator Hours Tasks Data (ADP)'!$J:$J,"Overtime")</f>
        <v>0</v>
      </c>
      <c r="E83" s="18" t="str">
        <f t="shared" si="14"/>
        <v>-</v>
      </c>
      <c r="F83" s="18">
        <f>'Look Up Table - The Heart'!$X$8</f>
        <v>600</v>
      </c>
      <c r="G83" s="11" t="str">
        <f t="shared" si="15"/>
        <v>-</v>
      </c>
      <c r="H83" s="96" t="str">
        <f t="shared" si="9"/>
        <v>-</v>
      </c>
      <c r="I83" s="92" t="str">
        <f t="shared" si="10"/>
        <v>-</v>
      </c>
      <c r="J83" s="93" t="str">
        <f t="shared" si="11"/>
        <v>-</v>
      </c>
      <c r="K83" s="94" t="str">
        <f t="shared" si="12"/>
        <v>-</v>
      </c>
      <c r="L83" s="95" t="str">
        <f t="shared" si="13"/>
        <v>-</v>
      </c>
      <c r="M83" s="135">
        <f t="shared" si="16"/>
        <v>0</v>
      </c>
      <c r="N83" s="114">
        <f t="shared" si="17"/>
        <v>0</v>
      </c>
    </row>
    <row r="84" spans="1:14" x14ac:dyDescent="0.25">
      <c r="A84" s="31" t="str">
        <f>'Look Up Table - The Heart'!H84</f>
        <v xml:space="preserve">, </v>
      </c>
      <c r="B84" s="1">
        <f>SUMIFS('Operator Productivity Data'!$F:$F,'Operator Productivity Data'!$H:$H,'N - Company Dummy'!$A$1,'Operator Productivity Data'!$I:$I,'N - Company Dummy'!$A84)</f>
        <v>0</v>
      </c>
      <c r="C84" s="18">
        <f>SUMIFS('Operator Hours Tasks Data (ADP)'!$I:$I,'Operator Hours Tasks Data (ADP)'!$K:$K,'Look Up Table - The Heart'!$K$21,'Operator Hours Tasks Data (ADP)'!$L:$L,'Look Up Table - The Heart'!$O$3,'Operator Hours Tasks Data (ADP)'!$M:$M,'N - Company Dummy'!$A84)</f>
        <v>0</v>
      </c>
      <c r="D84" s="18">
        <f>SUMIFS('Operator Hours Tasks Data (ADP)'!$I:$I,'Operator Hours Tasks Data (ADP)'!$M:$M,'E - Company Dummy'!$A84,'Operator Hours Tasks Data (ADP)'!$L:$L,'Look Up Table - The Heart'!$O$3,'Operator Hours Tasks Data (ADP)'!$K:$K,'Look Up Table - The Heart'!$K$4,'Operator Hours Tasks Data (ADP)'!$J:$J,"Overtime")</f>
        <v>0</v>
      </c>
      <c r="E84" s="18" t="str">
        <f t="shared" si="14"/>
        <v>-</v>
      </c>
      <c r="F84" s="18">
        <f>'Look Up Table - The Heart'!$X$8</f>
        <v>600</v>
      </c>
      <c r="G84" s="11" t="str">
        <f t="shared" si="15"/>
        <v>-</v>
      </c>
      <c r="H84" s="96" t="str">
        <f t="shared" si="9"/>
        <v>-</v>
      </c>
      <c r="I84" s="92" t="str">
        <f t="shared" si="10"/>
        <v>-</v>
      </c>
      <c r="J84" s="93" t="str">
        <f t="shared" si="11"/>
        <v>-</v>
      </c>
      <c r="K84" s="94" t="str">
        <f t="shared" si="12"/>
        <v>-</v>
      </c>
      <c r="L84" s="95" t="str">
        <f t="shared" si="13"/>
        <v>-</v>
      </c>
      <c r="M84" s="135">
        <f t="shared" si="16"/>
        <v>0</v>
      </c>
      <c r="N84" s="114">
        <f t="shared" si="17"/>
        <v>0</v>
      </c>
    </row>
    <row r="85" spans="1:14" x14ac:dyDescent="0.25">
      <c r="A85" s="31" t="str">
        <f>'Look Up Table - The Heart'!H85</f>
        <v xml:space="preserve">, </v>
      </c>
      <c r="B85" s="1">
        <f>SUMIFS('Operator Productivity Data'!$F:$F,'Operator Productivity Data'!$H:$H,'N - Company Dummy'!$A$1,'Operator Productivity Data'!$I:$I,'N - Company Dummy'!$A85)</f>
        <v>0</v>
      </c>
      <c r="C85" s="18">
        <f>SUMIFS('Operator Hours Tasks Data (ADP)'!$I:$I,'Operator Hours Tasks Data (ADP)'!$K:$K,'Look Up Table - The Heart'!$K$21,'Operator Hours Tasks Data (ADP)'!$L:$L,'Look Up Table - The Heart'!$O$3,'Operator Hours Tasks Data (ADP)'!$M:$M,'N - Company Dummy'!$A85)</f>
        <v>0</v>
      </c>
      <c r="D85" s="18">
        <f>SUMIFS('Operator Hours Tasks Data (ADP)'!$I:$I,'Operator Hours Tasks Data (ADP)'!$M:$M,'E - Company Dummy'!$A85,'Operator Hours Tasks Data (ADP)'!$L:$L,'Look Up Table - The Heart'!$O$3,'Operator Hours Tasks Data (ADP)'!$K:$K,'Look Up Table - The Heart'!$K$4,'Operator Hours Tasks Data (ADP)'!$J:$J,"Overtime")</f>
        <v>0</v>
      </c>
      <c r="E85" s="18" t="str">
        <f t="shared" si="14"/>
        <v>-</v>
      </c>
      <c r="F85" s="18">
        <f>'Look Up Table - The Heart'!$X$8</f>
        <v>600</v>
      </c>
      <c r="G85" s="11" t="str">
        <f t="shared" si="15"/>
        <v>-</v>
      </c>
      <c r="H85" s="96" t="str">
        <f t="shared" si="9"/>
        <v>-</v>
      </c>
      <c r="I85" s="92" t="str">
        <f t="shared" si="10"/>
        <v>-</v>
      </c>
      <c r="J85" s="93" t="str">
        <f t="shared" si="11"/>
        <v>-</v>
      </c>
      <c r="K85" s="94" t="str">
        <f t="shared" si="12"/>
        <v>-</v>
      </c>
      <c r="L85" s="95" t="str">
        <f t="shared" si="13"/>
        <v>-</v>
      </c>
      <c r="M85" s="135">
        <f t="shared" si="16"/>
        <v>0</v>
      </c>
      <c r="N85" s="114">
        <f t="shared" si="17"/>
        <v>0</v>
      </c>
    </row>
    <row r="86" spans="1:14" x14ac:dyDescent="0.25">
      <c r="A86" s="31" t="str">
        <f>'Look Up Table - The Heart'!H86</f>
        <v xml:space="preserve">, </v>
      </c>
      <c r="B86" s="1">
        <f>SUMIFS('Operator Productivity Data'!$F:$F,'Operator Productivity Data'!$H:$H,'N - Company Dummy'!$A$1,'Operator Productivity Data'!$I:$I,'N - Company Dummy'!$A86)</f>
        <v>0</v>
      </c>
      <c r="C86" s="18">
        <f>SUMIFS('Operator Hours Tasks Data (ADP)'!$I:$I,'Operator Hours Tasks Data (ADP)'!$K:$K,'Look Up Table - The Heart'!$K$21,'Operator Hours Tasks Data (ADP)'!$L:$L,'Look Up Table - The Heart'!$O$3,'Operator Hours Tasks Data (ADP)'!$M:$M,'N - Company Dummy'!$A86)</f>
        <v>0</v>
      </c>
      <c r="D86" s="18">
        <f>SUMIFS('Operator Hours Tasks Data (ADP)'!$I:$I,'Operator Hours Tasks Data (ADP)'!$M:$M,'E - Company Dummy'!$A86,'Operator Hours Tasks Data (ADP)'!$L:$L,'Look Up Table - The Heart'!$O$3,'Operator Hours Tasks Data (ADP)'!$K:$K,'Look Up Table - The Heart'!$K$4,'Operator Hours Tasks Data (ADP)'!$J:$J,"Overtime")</f>
        <v>0</v>
      </c>
      <c r="E86" s="18" t="str">
        <f t="shared" si="14"/>
        <v>-</v>
      </c>
      <c r="F86" s="18">
        <f>'Look Up Table - The Heart'!$X$8</f>
        <v>600</v>
      </c>
      <c r="G86" s="11" t="str">
        <f t="shared" si="15"/>
        <v>-</v>
      </c>
      <c r="H86" s="96" t="str">
        <f t="shared" si="9"/>
        <v>-</v>
      </c>
      <c r="I86" s="92" t="str">
        <f t="shared" si="10"/>
        <v>-</v>
      </c>
      <c r="J86" s="93" t="str">
        <f t="shared" si="11"/>
        <v>-</v>
      </c>
      <c r="K86" s="94" t="str">
        <f t="shared" si="12"/>
        <v>-</v>
      </c>
      <c r="L86" s="95" t="str">
        <f t="shared" si="13"/>
        <v>-</v>
      </c>
      <c r="M86" s="135">
        <f t="shared" si="16"/>
        <v>0</v>
      </c>
      <c r="N86" s="114">
        <f t="shared" si="17"/>
        <v>0</v>
      </c>
    </row>
    <row r="87" spans="1:14" x14ac:dyDescent="0.25">
      <c r="A87" s="31" t="str">
        <f>'Look Up Table - The Heart'!H87</f>
        <v xml:space="preserve">, </v>
      </c>
      <c r="B87" s="1">
        <f>SUMIFS('Operator Productivity Data'!$F:$F,'Operator Productivity Data'!$H:$H,'N - Company Dummy'!$A$1,'Operator Productivity Data'!$I:$I,'N - Company Dummy'!$A87)</f>
        <v>0</v>
      </c>
      <c r="C87" s="18">
        <f>SUMIFS('Operator Hours Tasks Data (ADP)'!$I:$I,'Operator Hours Tasks Data (ADP)'!$K:$K,'Look Up Table - The Heart'!$K$21,'Operator Hours Tasks Data (ADP)'!$L:$L,'Look Up Table - The Heart'!$O$3,'Operator Hours Tasks Data (ADP)'!$M:$M,'N - Company Dummy'!$A87)</f>
        <v>0</v>
      </c>
      <c r="D87" s="18">
        <f>SUMIFS('Operator Hours Tasks Data (ADP)'!$I:$I,'Operator Hours Tasks Data (ADP)'!$M:$M,'E - Company Dummy'!$A87,'Operator Hours Tasks Data (ADP)'!$L:$L,'Look Up Table - The Heart'!$O$3,'Operator Hours Tasks Data (ADP)'!$K:$K,'Look Up Table - The Heart'!$K$4,'Operator Hours Tasks Data (ADP)'!$J:$J,"Overtime")</f>
        <v>0</v>
      </c>
      <c r="E87" s="18" t="str">
        <f t="shared" si="14"/>
        <v>-</v>
      </c>
      <c r="F87" s="18">
        <f>'Look Up Table - The Heart'!$X$8</f>
        <v>600</v>
      </c>
      <c r="G87" s="11" t="str">
        <f t="shared" si="15"/>
        <v>-</v>
      </c>
      <c r="H87" s="96" t="str">
        <f t="shared" si="9"/>
        <v>-</v>
      </c>
      <c r="I87" s="92" t="str">
        <f t="shared" si="10"/>
        <v>-</v>
      </c>
      <c r="J87" s="93" t="str">
        <f t="shared" si="11"/>
        <v>-</v>
      </c>
      <c r="K87" s="94" t="str">
        <f t="shared" si="12"/>
        <v>-</v>
      </c>
      <c r="L87" s="95" t="str">
        <f t="shared" si="13"/>
        <v>-</v>
      </c>
      <c r="M87" s="135">
        <f t="shared" si="16"/>
        <v>0</v>
      </c>
      <c r="N87" s="114">
        <f t="shared" si="17"/>
        <v>0</v>
      </c>
    </row>
    <row r="88" spans="1:14" x14ac:dyDescent="0.25">
      <c r="A88" s="31" t="str">
        <f>'Look Up Table - The Heart'!H88</f>
        <v xml:space="preserve">, </v>
      </c>
      <c r="B88" s="1">
        <f>SUMIFS('Operator Productivity Data'!$F:$F,'Operator Productivity Data'!$H:$H,'N - Company Dummy'!$A$1,'Operator Productivity Data'!$I:$I,'N - Company Dummy'!$A88)</f>
        <v>0</v>
      </c>
      <c r="C88" s="18">
        <f>SUMIFS('Operator Hours Tasks Data (ADP)'!$I:$I,'Operator Hours Tasks Data (ADP)'!$K:$K,'Look Up Table - The Heart'!$K$21,'Operator Hours Tasks Data (ADP)'!$L:$L,'Look Up Table - The Heart'!$O$3,'Operator Hours Tasks Data (ADP)'!$M:$M,'N - Company Dummy'!$A88)</f>
        <v>0</v>
      </c>
      <c r="D88" s="18">
        <f>SUMIFS('Operator Hours Tasks Data (ADP)'!$I:$I,'Operator Hours Tasks Data (ADP)'!$M:$M,'E - Company Dummy'!$A88,'Operator Hours Tasks Data (ADP)'!$L:$L,'Look Up Table - The Heart'!$O$3,'Operator Hours Tasks Data (ADP)'!$K:$K,'Look Up Table - The Heart'!$K$4,'Operator Hours Tasks Data (ADP)'!$J:$J,"Overtime")</f>
        <v>0</v>
      </c>
      <c r="E88" s="18" t="str">
        <f t="shared" si="14"/>
        <v>-</v>
      </c>
      <c r="F88" s="18">
        <f>'Look Up Table - The Heart'!$X$8</f>
        <v>600</v>
      </c>
      <c r="G88" s="11" t="str">
        <f t="shared" si="15"/>
        <v>-</v>
      </c>
      <c r="H88" s="96" t="str">
        <f t="shared" si="9"/>
        <v>-</v>
      </c>
      <c r="I88" s="92" t="str">
        <f t="shared" si="10"/>
        <v>-</v>
      </c>
      <c r="J88" s="93" t="str">
        <f t="shared" si="11"/>
        <v>-</v>
      </c>
      <c r="K88" s="94" t="str">
        <f t="shared" si="12"/>
        <v>-</v>
      </c>
      <c r="L88" s="95" t="str">
        <f t="shared" si="13"/>
        <v>-</v>
      </c>
      <c r="M88" s="135">
        <f t="shared" si="16"/>
        <v>0</v>
      </c>
      <c r="N88" s="114">
        <f t="shared" si="17"/>
        <v>0</v>
      </c>
    </row>
    <row r="89" spans="1:14" x14ac:dyDescent="0.25">
      <c r="A89" s="31" t="str">
        <f>'Look Up Table - The Heart'!H89</f>
        <v xml:space="preserve">, </v>
      </c>
      <c r="B89" s="1">
        <f>SUMIFS('Operator Productivity Data'!$F:$F,'Operator Productivity Data'!$H:$H,'N - Company Dummy'!$A$1,'Operator Productivity Data'!$I:$I,'N - Company Dummy'!$A89)</f>
        <v>0</v>
      </c>
      <c r="C89" s="18">
        <f>SUMIFS('Operator Hours Tasks Data (ADP)'!$I:$I,'Operator Hours Tasks Data (ADP)'!$K:$K,'Look Up Table - The Heart'!$K$21,'Operator Hours Tasks Data (ADP)'!$L:$L,'Look Up Table - The Heart'!$O$3,'Operator Hours Tasks Data (ADP)'!$M:$M,'N - Company Dummy'!$A89)</f>
        <v>0</v>
      </c>
      <c r="D89" s="18">
        <f>SUMIFS('Operator Hours Tasks Data (ADP)'!$I:$I,'Operator Hours Tasks Data (ADP)'!$M:$M,'E - Company Dummy'!$A89,'Operator Hours Tasks Data (ADP)'!$L:$L,'Look Up Table - The Heart'!$O$3,'Operator Hours Tasks Data (ADP)'!$K:$K,'Look Up Table - The Heart'!$K$4,'Operator Hours Tasks Data (ADP)'!$J:$J,"Overtime")</f>
        <v>0</v>
      </c>
      <c r="E89" s="18" t="str">
        <f t="shared" si="14"/>
        <v>-</v>
      </c>
      <c r="F89" s="18">
        <f>'Look Up Table - The Heart'!$X$8</f>
        <v>600</v>
      </c>
      <c r="G89" s="11" t="str">
        <f t="shared" si="15"/>
        <v>-</v>
      </c>
      <c r="H89" s="96" t="str">
        <f t="shared" si="9"/>
        <v>-</v>
      </c>
      <c r="I89" s="92" t="str">
        <f t="shared" si="10"/>
        <v>-</v>
      </c>
      <c r="J89" s="93" t="str">
        <f t="shared" si="11"/>
        <v>-</v>
      </c>
      <c r="K89" s="94" t="str">
        <f t="shared" si="12"/>
        <v>-</v>
      </c>
      <c r="L89" s="95" t="str">
        <f t="shared" si="13"/>
        <v>-</v>
      </c>
      <c r="M89" s="135">
        <f t="shared" si="16"/>
        <v>0</v>
      </c>
      <c r="N89" s="114">
        <f t="shared" si="17"/>
        <v>0</v>
      </c>
    </row>
    <row r="90" spans="1:14" x14ac:dyDescent="0.25">
      <c r="A90" s="31" t="str">
        <f>'Look Up Table - The Heart'!H90</f>
        <v xml:space="preserve">, </v>
      </c>
      <c r="B90" s="1">
        <f>SUMIFS('Operator Productivity Data'!$F:$F,'Operator Productivity Data'!$H:$H,'N - Company Dummy'!$A$1,'Operator Productivity Data'!$I:$I,'N - Company Dummy'!$A90)</f>
        <v>0</v>
      </c>
      <c r="C90" s="18">
        <f>SUMIFS('Operator Hours Tasks Data (ADP)'!$I:$I,'Operator Hours Tasks Data (ADP)'!$K:$K,'Look Up Table - The Heart'!$K$21,'Operator Hours Tasks Data (ADP)'!$L:$L,'Look Up Table - The Heart'!$O$3,'Operator Hours Tasks Data (ADP)'!$M:$M,'N - Company Dummy'!$A90)</f>
        <v>0</v>
      </c>
      <c r="D90" s="18">
        <f>SUMIFS('Operator Hours Tasks Data (ADP)'!$I:$I,'Operator Hours Tasks Data (ADP)'!$M:$M,'E - Company Dummy'!$A90,'Operator Hours Tasks Data (ADP)'!$L:$L,'Look Up Table - The Heart'!$O$3,'Operator Hours Tasks Data (ADP)'!$K:$K,'Look Up Table - The Heart'!$K$4,'Operator Hours Tasks Data (ADP)'!$J:$J,"Overtime")</f>
        <v>0</v>
      </c>
      <c r="E90" s="18" t="str">
        <f t="shared" si="14"/>
        <v>-</v>
      </c>
      <c r="F90" s="18">
        <f>'Look Up Table - The Heart'!$X$8</f>
        <v>600</v>
      </c>
      <c r="G90" s="11" t="str">
        <f t="shared" si="15"/>
        <v>-</v>
      </c>
      <c r="H90" s="96" t="str">
        <f t="shared" si="9"/>
        <v>-</v>
      </c>
      <c r="I90" s="92" t="str">
        <f t="shared" si="10"/>
        <v>-</v>
      </c>
      <c r="J90" s="93" t="str">
        <f t="shared" si="11"/>
        <v>-</v>
      </c>
      <c r="K90" s="94" t="str">
        <f t="shared" si="12"/>
        <v>-</v>
      </c>
      <c r="L90" s="95" t="str">
        <f t="shared" si="13"/>
        <v>-</v>
      </c>
      <c r="M90" s="135">
        <f t="shared" si="16"/>
        <v>0</v>
      </c>
      <c r="N90" s="114">
        <f t="shared" si="17"/>
        <v>0</v>
      </c>
    </row>
    <row r="91" spans="1:14" x14ac:dyDescent="0.25">
      <c r="A91" s="31" t="str">
        <f>'Look Up Table - The Heart'!H91</f>
        <v xml:space="preserve">, </v>
      </c>
      <c r="B91" s="1">
        <f>SUMIFS('Operator Productivity Data'!$F:$F,'Operator Productivity Data'!$H:$H,'N - Company Dummy'!$A$1,'Operator Productivity Data'!$I:$I,'N - Company Dummy'!$A91)</f>
        <v>0</v>
      </c>
      <c r="C91" s="18">
        <f>SUMIFS('Operator Hours Tasks Data (ADP)'!$I:$I,'Operator Hours Tasks Data (ADP)'!$K:$K,'Look Up Table - The Heart'!$K$21,'Operator Hours Tasks Data (ADP)'!$L:$L,'Look Up Table - The Heart'!$O$3,'Operator Hours Tasks Data (ADP)'!$M:$M,'N - Company Dummy'!$A91)</f>
        <v>0</v>
      </c>
      <c r="D91" s="18">
        <f>SUMIFS('Operator Hours Tasks Data (ADP)'!$I:$I,'Operator Hours Tasks Data (ADP)'!$M:$M,'E - Company Dummy'!$A91,'Operator Hours Tasks Data (ADP)'!$L:$L,'Look Up Table - The Heart'!$O$3,'Operator Hours Tasks Data (ADP)'!$K:$K,'Look Up Table - The Heart'!$K$4,'Operator Hours Tasks Data (ADP)'!$J:$J,"Overtime")</f>
        <v>0</v>
      </c>
      <c r="E91" s="18" t="str">
        <f t="shared" si="14"/>
        <v>-</v>
      </c>
      <c r="F91" s="18">
        <f>'Look Up Table - The Heart'!$X$8</f>
        <v>600</v>
      </c>
      <c r="G91" s="11" t="str">
        <f t="shared" si="15"/>
        <v>-</v>
      </c>
      <c r="H91" s="96" t="str">
        <f t="shared" si="9"/>
        <v>-</v>
      </c>
      <c r="I91" s="92" t="str">
        <f t="shared" si="10"/>
        <v>-</v>
      </c>
      <c r="J91" s="93" t="str">
        <f t="shared" si="11"/>
        <v>-</v>
      </c>
      <c r="K91" s="94" t="str">
        <f t="shared" si="12"/>
        <v>-</v>
      </c>
      <c r="L91" s="95" t="str">
        <f t="shared" si="13"/>
        <v>-</v>
      </c>
      <c r="M91" s="135">
        <f t="shared" si="16"/>
        <v>0</v>
      </c>
      <c r="N91" s="114">
        <f t="shared" si="17"/>
        <v>0</v>
      </c>
    </row>
    <row r="92" spans="1:14" x14ac:dyDescent="0.25">
      <c r="A92" s="31" t="str">
        <f>'Look Up Table - The Heart'!H92</f>
        <v xml:space="preserve">, </v>
      </c>
      <c r="B92" s="1">
        <f>SUMIFS('Operator Productivity Data'!$F:$F,'Operator Productivity Data'!$H:$H,'N - Company Dummy'!$A$1,'Operator Productivity Data'!$I:$I,'N - Company Dummy'!$A92)</f>
        <v>0</v>
      </c>
      <c r="C92" s="18">
        <f>SUMIFS('Operator Hours Tasks Data (ADP)'!$I:$I,'Operator Hours Tasks Data (ADP)'!$K:$K,'Look Up Table - The Heart'!$K$21,'Operator Hours Tasks Data (ADP)'!$L:$L,'Look Up Table - The Heart'!$O$3,'Operator Hours Tasks Data (ADP)'!$M:$M,'N - Company Dummy'!$A92)</f>
        <v>0</v>
      </c>
      <c r="D92" s="18">
        <f>SUMIFS('Operator Hours Tasks Data (ADP)'!$I:$I,'Operator Hours Tasks Data (ADP)'!$M:$M,'E - Company Dummy'!$A92,'Operator Hours Tasks Data (ADP)'!$L:$L,'Look Up Table - The Heart'!$O$3,'Operator Hours Tasks Data (ADP)'!$K:$K,'Look Up Table - The Heart'!$K$4,'Operator Hours Tasks Data (ADP)'!$J:$J,"Overtime")</f>
        <v>0</v>
      </c>
      <c r="E92" s="18" t="str">
        <f t="shared" si="14"/>
        <v>-</v>
      </c>
      <c r="F92" s="18">
        <f>'Look Up Table - The Heart'!$X$8</f>
        <v>600</v>
      </c>
      <c r="G92" s="11" t="str">
        <f t="shared" si="15"/>
        <v>-</v>
      </c>
      <c r="H92" s="96" t="str">
        <f t="shared" si="9"/>
        <v>-</v>
      </c>
      <c r="I92" s="92" t="str">
        <f t="shared" si="10"/>
        <v>-</v>
      </c>
      <c r="J92" s="93" t="str">
        <f t="shared" si="11"/>
        <v>-</v>
      </c>
      <c r="K92" s="94" t="str">
        <f t="shared" si="12"/>
        <v>-</v>
      </c>
      <c r="L92" s="95" t="str">
        <f t="shared" si="13"/>
        <v>-</v>
      </c>
      <c r="M92" s="135">
        <f t="shared" si="16"/>
        <v>0</v>
      </c>
      <c r="N92" s="114">
        <f t="shared" si="17"/>
        <v>0</v>
      </c>
    </row>
    <row r="93" spans="1:14" x14ac:dyDescent="0.25">
      <c r="A93" s="31" t="str">
        <f>'Look Up Table - The Heart'!H93</f>
        <v xml:space="preserve">, </v>
      </c>
      <c r="B93" s="1">
        <f>SUMIFS('Operator Productivity Data'!$F:$F,'Operator Productivity Data'!$H:$H,'N - Company Dummy'!$A$1,'Operator Productivity Data'!$I:$I,'N - Company Dummy'!$A93)</f>
        <v>0</v>
      </c>
      <c r="C93" s="18">
        <f>SUMIFS('Operator Hours Tasks Data (ADP)'!$I:$I,'Operator Hours Tasks Data (ADP)'!$K:$K,'Look Up Table - The Heart'!$K$21,'Operator Hours Tasks Data (ADP)'!$L:$L,'Look Up Table - The Heart'!$O$3,'Operator Hours Tasks Data (ADP)'!$M:$M,'N - Company Dummy'!$A93)</f>
        <v>0</v>
      </c>
      <c r="D93" s="18">
        <f>SUMIFS('Operator Hours Tasks Data (ADP)'!$I:$I,'Operator Hours Tasks Data (ADP)'!$M:$M,'E - Company Dummy'!$A93,'Operator Hours Tasks Data (ADP)'!$L:$L,'Look Up Table - The Heart'!$O$3,'Operator Hours Tasks Data (ADP)'!$K:$K,'Look Up Table - The Heart'!$K$4,'Operator Hours Tasks Data (ADP)'!$J:$J,"Overtime")</f>
        <v>0</v>
      </c>
      <c r="E93" s="18" t="str">
        <f t="shared" si="14"/>
        <v>-</v>
      </c>
      <c r="F93" s="18">
        <f>'Look Up Table - The Heart'!$X$8</f>
        <v>600</v>
      </c>
      <c r="G93" s="11" t="str">
        <f t="shared" si="15"/>
        <v>-</v>
      </c>
      <c r="H93" s="96" t="str">
        <f t="shared" si="9"/>
        <v>-</v>
      </c>
      <c r="I93" s="92" t="str">
        <f t="shared" si="10"/>
        <v>-</v>
      </c>
      <c r="J93" s="93" t="str">
        <f t="shared" si="11"/>
        <v>-</v>
      </c>
      <c r="K93" s="94" t="str">
        <f t="shared" si="12"/>
        <v>-</v>
      </c>
      <c r="L93" s="95" t="str">
        <f t="shared" si="13"/>
        <v>-</v>
      </c>
      <c r="M93" s="135">
        <f t="shared" si="16"/>
        <v>0</v>
      </c>
      <c r="N93" s="114">
        <f t="shared" si="17"/>
        <v>0</v>
      </c>
    </row>
    <row r="94" spans="1:14" x14ac:dyDescent="0.25">
      <c r="A94" s="31" t="str">
        <f>'Look Up Table - The Heart'!H94</f>
        <v xml:space="preserve">, </v>
      </c>
      <c r="B94" s="1">
        <f>SUMIFS('Operator Productivity Data'!$F:$F,'Operator Productivity Data'!$H:$H,'N - Company Dummy'!$A$1,'Operator Productivity Data'!$I:$I,'N - Company Dummy'!$A94)</f>
        <v>0</v>
      </c>
      <c r="C94" s="18">
        <f>SUMIFS('Operator Hours Tasks Data (ADP)'!$I:$I,'Operator Hours Tasks Data (ADP)'!$K:$K,'Look Up Table - The Heart'!$K$21,'Operator Hours Tasks Data (ADP)'!$L:$L,'Look Up Table - The Heart'!$O$3,'Operator Hours Tasks Data (ADP)'!$M:$M,'N - Company Dummy'!$A94)</f>
        <v>0</v>
      </c>
      <c r="D94" s="18">
        <f>SUMIFS('Operator Hours Tasks Data (ADP)'!$I:$I,'Operator Hours Tasks Data (ADP)'!$M:$M,'E - Company Dummy'!$A94,'Operator Hours Tasks Data (ADP)'!$L:$L,'Look Up Table - The Heart'!$O$3,'Operator Hours Tasks Data (ADP)'!$K:$K,'Look Up Table - The Heart'!$K$4,'Operator Hours Tasks Data (ADP)'!$J:$J,"Overtime")</f>
        <v>0</v>
      </c>
      <c r="E94" s="18" t="str">
        <f t="shared" si="14"/>
        <v>-</v>
      </c>
      <c r="F94" s="18">
        <f>'Look Up Table - The Heart'!$X$8</f>
        <v>600</v>
      </c>
      <c r="G94" s="11" t="str">
        <f t="shared" si="15"/>
        <v>-</v>
      </c>
      <c r="H94" s="96" t="str">
        <f t="shared" si="9"/>
        <v>-</v>
      </c>
      <c r="I94" s="92" t="str">
        <f t="shared" si="10"/>
        <v>-</v>
      </c>
      <c r="J94" s="93" t="str">
        <f t="shared" si="11"/>
        <v>-</v>
      </c>
      <c r="K94" s="94" t="str">
        <f t="shared" si="12"/>
        <v>-</v>
      </c>
      <c r="L94" s="95" t="str">
        <f t="shared" si="13"/>
        <v>-</v>
      </c>
      <c r="M94" s="135">
        <f t="shared" si="16"/>
        <v>0</v>
      </c>
      <c r="N94" s="114">
        <f t="shared" si="17"/>
        <v>0</v>
      </c>
    </row>
    <row r="95" spans="1:14" x14ac:dyDescent="0.25">
      <c r="A95" s="31" t="str">
        <f>'Look Up Table - The Heart'!H95</f>
        <v xml:space="preserve">, </v>
      </c>
      <c r="B95" s="1">
        <f>SUMIFS('Operator Productivity Data'!$F:$F,'Operator Productivity Data'!$H:$H,'N - Company Dummy'!$A$1,'Operator Productivity Data'!$I:$I,'N - Company Dummy'!$A95)</f>
        <v>0</v>
      </c>
      <c r="C95" s="18">
        <f>SUMIFS('Operator Hours Tasks Data (ADP)'!$I:$I,'Operator Hours Tasks Data (ADP)'!$K:$K,'Look Up Table - The Heart'!$K$21,'Operator Hours Tasks Data (ADP)'!$L:$L,'Look Up Table - The Heart'!$O$3,'Operator Hours Tasks Data (ADP)'!$M:$M,'N - Company Dummy'!$A95)</f>
        <v>0</v>
      </c>
      <c r="D95" s="18">
        <f>SUMIFS('Operator Hours Tasks Data (ADP)'!$I:$I,'Operator Hours Tasks Data (ADP)'!$M:$M,'E - Company Dummy'!$A95,'Operator Hours Tasks Data (ADP)'!$L:$L,'Look Up Table - The Heart'!$O$3,'Operator Hours Tasks Data (ADP)'!$K:$K,'Look Up Table - The Heart'!$K$4,'Operator Hours Tasks Data (ADP)'!$J:$J,"Overtime")</f>
        <v>0</v>
      </c>
      <c r="E95" s="18" t="str">
        <f t="shared" si="14"/>
        <v>-</v>
      </c>
      <c r="F95" s="18">
        <f>'Look Up Table - The Heart'!$X$8</f>
        <v>600</v>
      </c>
      <c r="G95" s="11" t="str">
        <f t="shared" si="15"/>
        <v>-</v>
      </c>
      <c r="H95" s="96" t="str">
        <f t="shared" si="9"/>
        <v>-</v>
      </c>
      <c r="I95" s="92" t="str">
        <f t="shared" si="10"/>
        <v>-</v>
      </c>
      <c r="J95" s="93" t="str">
        <f t="shared" si="11"/>
        <v>-</v>
      </c>
      <c r="K95" s="94" t="str">
        <f t="shared" si="12"/>
        <v>-</v>
      </c>
      <c r="L95" s="95" t="str">
        <f t="shared" si="13"/>
        <v>-</v>
      </c>
      <c r="M95" s="135">
        <f t="shared" si="16"/>
        <v>0</v>
      </c>
      <c r="N95" s="114">
        <f t="shared" si="17"/>
        <v>0</v>
      </c>
    </row>
    <row r="96" spans="1:14" x14ac:dyDescent="0.25">
      <c r="A96" s="31" t="str">
        <f>'Look Up Table - The Heart'!H96</f>
        <v xml:space="preserve">, </v>
      </c>
      <c r="B96" s="1">
        <f>SUMIFS('Operator Productivity Data'!$F:$F,'Operator Productivity Data'!$H:$H,'N - Company Dummy'!$A$1,'Operator Productivity Data'!$I:$I,'N - Company Dummy'!$A96)</f>
        <v>0</v>
      </c>
      <c r="C96" s="18">
        <f>SUMIFS('Operator Hours Tasks Data (ADP)'!$I:$I,'Operator Hours Tasks Data (ADP)'!$K:$K,'Look Up Table - The Heart'!$K$21,'Operator Hours Tasks Data (ADP)'!$L:$L,'Look Up Table - The Heart'!$O$3,'Operator Hours Tasks Data (ADP)'!$M:$M,'N - Company Dummy'!$A96)</f>
        <v>0</v>
      </c>
      <c r="D96" s="18">
        <f>SUMIFS('Operator Hours Tasks Data (ADP)'!$I:$I,'Operator Hours Tasks Data (ADP)'!$M:$M,'E - Company Dummy'!$A96,'Operator Hours Tasks Data (ADP)'!$L:$L,'Look Up Table - The Heart'!$O$3,'Operator Hours Tasks Data (ADP)'!$K:$K,'Look Up Table - The Heart'!$K$4,'Operator Hours Tasks Data (ADP)'!$J:$J,"Overtime")</f>
        <v>0</v>
      </c>
      <c r="E96" s="18" t="str">
        <f t="shared" si="14"/>
        <v>-</v>
      </c>
      <c r="F96" s="18">
        <f>'Look Up Table - The Heart'!$X$8</f>
        <v>600</v>
      </c>
      <c r="G96" s="11" t="str">
        <f t="shared" si="15"/>
        <v>-</v>
      </c>
      <c r="H96" s="96" t="str">
        <f t="shared" si="9"/>
        <v>-</v>
      </c>
      <c r="I96" s="92" t="str">
        <f t="shared" si="10"/>
        <v>-</v>
      </c>
      <c r="J96" s="93" t="str">
        <f t="shared" si="11"/>
        <v>-</v>
      </c>
      <c r="K96" s="94" t="str">
        <f t="shared" si="12"/>
        <v>-</v>
      </c>
      <c r="L96" s="95" t="str">
        <f t="shared" si="13"/>
        <v>-</v>
      </c>
      <c r="M96" s="135">
        <f t="shared" si="16"/>
        <v>0</v>
      </c>
      <c r="N96" s="114">
        <f t="shared" si="17"/>
        <v>0</v>
      </c>
    </row>
    <row r="97" spans="1:14" x14ac:dyDescent="0.25">
      <c r="A97" s="31" t="str">
        <f>'Look Up Table - The Heart'!H97</f>
        <v xml:space="preserve">, </v>
      </c>
      <c r="B97" s="1">
        <f>SUMIFS('Operator Productivity Data'!$F:$F,'Operator Productivity Data'!$H:$H,'N - Company Dummy'!$A$1,'Operator Productivity Data'!$I:$I,'N - Company Dummy'!$A97)</f>
        <v>0</v>
      </c>
      <c r="C97" s="18">
        <f>SUMIFS('Operator Hours Tasks Data (ADP)'!$I:$I,'Operator Hours Tasks Data (ADP)'!$K:$K,'Look Up Table - The Heart'!$K$21,'Operator Hours Tasks Data (ADP)'!$L:$L,'Look Up Table - The Heart'!$O$3,'Operator Hours Tasks Data (ADP)'!$M:$M,'N - Company Dummy'!$A97)</f>
        <v>0</v>
      </c>
      <c r="D97" s="18">
        <f>SUMIFS('Operator Hours Tasks Data (ADP)'!$I:$I,'Operator Hours Tasks Data (ADP)'!$M:$M,'E - Company Dummy'!$A97,'Operator Hours Tasks Data (ADP)'!$L:$L,'Look Up Table - The Heart'!$O$3,'Operator Hours Tasks Data (ADP)'!$K:$K,'Look Up Table - The Heart'!$K$4,'Operator Hours Tasks Data (ADP)'!$J:$J,"Overtime")</f>
        <v>0</v>
      </c>
      <c r="E97" s="18" t="str">
        <f t="shared" si="14"/>
        <v>-</v>
      </c>
      <c r="F97" s="18">
        <f>'Look Up Table - The Heart'!$X$8</f>
        <v>600</v>
      </c>
      <c r="G97" s="11" t="str">
        <f t="shared" si="15"/>
        <v>-</v>
      </c>
      <c r="H97" s="96" t="str">
        <f t="shared" si="9"/>
        <v>-</v>
      </c>
      <c r="I97" s="92" t="str">
        <f t="shared" si="10"/>
        <v>-</v>
      </c>
      <c r="J97" s="93" t="str">
        <f t="shared" si="11"/>
        <v>-</v>
      </c>
      <c r="K97" s="94" t="str">
        <f t="shared" si="12"/>
        <v>-</v>
      </c>
      <c r="L97" s="95" t="str">
        <f t="shared" si="13"/>
        <v>-</v>
      </c>
      <c r="M97" s="135">
        <f t="shared" si="16"/>
        <v>0</v>
      </c>
      <c r="N97" s="114">
        <f t="shared" si="17"/>
        <v>0</v>
      </c>
    </row>
    <row r="98" spans="1:14" x14ac:dyDescent="0.25">
      <c r="A98" s="31" t="str">
        <f>'Look Up Table - The Heart'!H98</f>
        <v xml:space="preserve">, </v>
      </c>
      <c r="B98" s="1">
        <f>SUMIFS('Operator Productivity Data'!$F:$F,'Operator Productivity Data'!$H:$H,'N - Company Dummy'!$A$1,'Operator Productivity Data'!$I:$I,'N - Company Dummy'!$A98)</f>
        <v>0</v>
      </c>
      <c r="C98" s="18">
        <f>SUMIFS('Operator Hours Tasks Data (ADP)'!$I:$I,'Operator Hours Tasks Data (ADP)'!$K:$K,'Look Up Table - The Heart'!$K$21,'Operator Hours Tasks Data (ADP)'!$L:$L,'Look Up Table - The Heart'!$O$3,'Operator Hours Tasks Data (ADP)'!$M:$M,'N - Company Dummy'!$A98)</f>
        <v>0</v>
      </c>
      <c r="D98" s="18">
        <f>SUMIFS('Operator Hours Tasks Data (ADP)'!$I:$I,'Operator Hours Tasks Data (ADP)'!$M:$M,'E - Company Dummy'!$A98,'Operator Hours Tasks Data (ADP)'!$L:$L,'Look Up Table - The Heart'!$O$3,'Operator Hours Tasks Data (ADP)'!$K:$K,'Look Up Table - The Heart'!$K$4,'Operator Hours Tasks Data (ADP)'!$J:$J,"Overtime")</f>
        <v>0</v>
      </c>
      <c r="E98" s="18" t="str">
        <f t="shared" si="14"/>
        <v>-</v>
      </c>
      <c r="F98" s="18">
        <f>'Look Up Table - The Heart'!$X$8</f>
        <v>600</v>
      </c>
      <c r="G98" s="11" t="str">
        <f t="shared" si="15"/>
        <v>-</v>
      </c>
      <c r="H98" s="96" t="str">
        <f t="shared" si="9"/>
        <v>-</v>
      </c>
      <c r="I98" s="92" t="str">
        <f t="shared" si="10"/>
        <v>-</v>
      </c>
      <c r="J98" s="93" t="str">
        <f t="shared" si="11"/>
        <v>-</v>
      </c>
      <c r="K98" s="94" t="str">
        <f t="shared" si="12"/>
        <v>-</v>
      </c>
      <c r="L98" s="95" t="str">
        <f t="shared" si="13"/>
        <v>-</v>
      </c>
      <c r="M98" s="135">
        <f t="shared" si="16"/>
        <v>0</v>
      </c>
      <c r="N98" s="114">
        <f t="shared" si="17"/>
        <v>0</v>
      </c>
    </row>
    <row r="99" spans="1:14" x14ac:dyDescent="0.25">
      <c r="A99" s="31" t="str">
        <f>'Look Up Table - The Heart'!H99</f>
        <v xml:space="preserve">, </v>
      </c>
      <c r="B99" s="1">
        <f>SUMIFS('Operator Productivity Data'!$F:$F,'Operator Productivity Data'!$H:$H,'N - Company Dummy'!$A$1,'Operator Productivity Data'!$I:$I,'N - Company Dummy'!$A99)</f>
        <v>0</v>
      </c>
      <c r="C99" s="18">
        <f>SUMIFS('Operator Hours Tasks Data (ADP)'!$I:$I,'Operator Hours Tasks Data (ADP)'!$K:$K,'Look Up Table - The Heart'!$K$21,'Operator Hours Tasks Data (ADP)'!$L:$L,'Look Up Table - The Heart'!$O$3,'Operator Hours Tasks Data (ADP)'!$M:$M,'N - Company Dummy'!$A99)</f>
        <v>0</v>
      </c>
      <c r="D99" s="18">
        <f>SUMIFS('Operator Hours Tasks Data (ADP)'!$I:$I,'Operator Hours Tasks Data (ADP)'!$M:$M,'E - Company Dummy'!$A99,'Operator Hours Tasks Data (ADP)'!$L:$L,'Look Up Table - The Heart'!$O$3,'Operator Hours Tasks Data (ADP)'!$K:$K,'Look Up Table - The Heart'!$K$4,'Operator Hours Tasks Data (ADP)'!$J:$J,"Overtime")</f>
        <v>0</v>
      </c>
      <c r="E99" s="18" t="str">
        <f t="shared" si="14"/>
        <v>-</v>
      </c>
      <c r="F99" s="18">
        <f>'Look Up Table - The Heart'!$X$8</f>
        <v>600</v>
      </c>
      <c r="G99" s="11" t="str">
        <f t="shared" si="15"/>
        <v>-</v>
      </c>
      <c r="H99" s="96" t="str">
        <f t="shared" si="9"/>
        <v>-</v>
      </c>
      <c r="I99" s="92" t="str">
        <f t="shared" si="10"/>
        <v>-</v>
      </c>
      <c r="J99" s="93" t="str">
        <f t="shared" si="11"/>
        <v>-</v>
      </c>
      <c r="K99" s="94" t="str">
        <f t="shared" si="12"/>
        <v>-</v>
      </c>
      <c r="L99" s="95" t="str">
        <f t="shared" si="13"/>
        <v>-</v>
      </c>
      <c r="M99" s="135">
        <f t="shared" si="16"/>
        <v>0</v>
      </c>
      <c r="N99" s="114">
        <f t="shared" si="17"/>
        <v>0</v>
      </c>
    </row>
    <row r="100" spans="1:14" x14ac:dyDescent="0.25">
      <c r="A100" s="31" t="str">
        <f>'Look Up Table - The Heart'!H100</f>
        <v xml:space="preserve">, </v>
      </c>
      <c r="B100" s="1">
        <f>SUMIFS('Operator Productivity Data'!$F:$F,'Operator Productivity Data'!$H:$H,'N - Company Dummy'!$A$1,'Operator Productivity Data'!$I:$I,'N - Company Dummy'!$A100)</f>
        <v>0</v>
      </c>
      <c r="C100" s="18">
        <f>SUMIFS('Operator Hours Tasks Data (ADP)'!$I:$I,'Operator Hours Tasks Data (ADP)'!$K:$K,'Look Up Table - The Heart'!$K$21,'Operator Hours Tasks Data (ADP)'!$L:$L,'Look Up Table - The Heart'!$O$3,'Operator Hours Tasks Data (ADP)'!$M:$M,'N - Company Dummy'!$A100)</f>
        <v>0</v>
      </c>
      <c r="D100" s="18">
        <f>SUMIFS('Operator Hours Tasks Data (ADP)'!$I:$I,'Operator Hours Tasks Data (ADP)'!$M:$M,'E - Company Dummy'!$A100,'Operator Hours Tasks Data (ADP)'!$L:$L,'Look Up Table - The Heart'!$O$3,'Operator Hours Tasks Data (ADP)'!$K:$K,'Look Up Table - The Heart'!$K$4,'Operator Hours Tasks Data (ADP)'!$J:$J,"Overtime")</f>
        <v>0</v>
      </c>
      <c r="E100" s="18" t="str">
        <f t="shared" si="14"/>
        <v>-</v>
      </c>
      <c r="F100" s="18">
        <f>'Look Up Table - The Heart'!$X$8</f>
        <v>600</v>
      </c>
      <c r="G100" s="11" t="str">
        <f t="shared" si="15"/>
        <v>-</v>
      </c>
      <c r="H100" s="96" t="str">
        <f t="shared" si="9"/>
        <v>-</v>
      </c>
      <c r="I100" s="92" t="str">
        <f t="shared" si="10"/>
        <v>-</v>
      </c>
      <c r="J100" s="93" t="str">
        <f t="shared" si="11"/>
        <v>-</v>
      </c>
      <c r="K100" s="94" t="str">
        <f t="shared" si="12"/>
        <v>-</v>
      </c>
      <c r="L100" s="95" t="str">
        <f t="shared" si="13"/>
        <v>-</v>
      </c>
      <c r="M100" s="135">
        <f t="shared" si="16"/>
        <v>0</v>
      </c>
      <c r="N100" s="114">
        <f t="shared" si="17"/>
        <v>0</v>
      </c>
    </row>
    <row r="101" spans="1:14" x14ac:dyDescent="0.25">
      <c r="A101" s="31" t="str">
        <f>'Look Up Table - The Heart'!H101</f>
        <v xml:space="preserve">, </v>
      </c>
      <c r="B101" s="1">
        <f>SUMIFS('Operator Productivity Data'!$F:$F,'Operator Productivity Data'!$H:$H,'N - Company Dummy'!$A$1,'Operator Productivity Data'!$I:$I,'N - Company Dummy'!$A101)</f>
        <v>0</v>
      </c>
      <c r="C101" s="18">
        <f>SUMIFS('Operator Hours Tasks Data (ADP)'!$I:$I,'Operator Hours Tasks Data (ADP)'!$K:$K,'Look Up Table - The Heart'!$K$21,'Operator Hours Tasks Data (ADP)'!$L:$L,'Look Up Table - The Heart'!$O$3,'Operator Hours Tasks Data (ADP)'!$M:$M,'N - Company Dummy'!$A101)</f>
        <v>0</v>
      </c>
      <c r="D101" s="18">
        <f>SUMIFS('Operator Hours Tasks Data (ADP)'!$I:$I,'Operator Hours Tasks Data (ADP)'!$M:$M,'E - Company Dummy'!$A101,'Operator Hours Tasks Data (ADP)'!$L:$L,'Look Up Table - The Heart'!$O$3,'Operator Hours Tasks Data (ADP)'!$K:$K,'Look Up Table - The Heart'!$K$4,'Operator Hours Tasks Data (ADP)'!$J:$J,"Overtime")</f>
        <v>0</v>
      </c>
      <c r="E101" s="18" t="str">
        <f t="shared" si="14"/>
        <v>-</v>
      </c>
      <c r="F101" s="18">
        <f>'Look Up Table - The Heart'!$X$8</f>
        <v>600</v>
      </c>
      <c r="G101" s="11" t="str">
        <f t="shared" si="15"/>
        <v>-</v>
      </c>
      <c r="H101" s="96" t="str">
        <f t="shared" si="9"/>
        <v>-</v>
      </c>
      <c r="I101" s="92" t="str">
        <f t="shared" si="10"/>
        <v>-</v>
      </c>
      <c r="J101" s="93" t="str">
        <f t="shared" si="11"/>
        <v>-</v>
      </c>
      <c r="K101" s="94" t="str">
        <f t="shared" si="12"/>
        <v>-</v>
      </c>
      <c r="L101" s="95" t="str">
        <f t="shared" si="13"/>
        <v>-</v>
      </c>
      <c r="M101" s="135">
        <f t="shared" si="16"/>
        <v>0</v>
      </c>
      <c r="N101" s="114">
        <f t="shared" si="17"/>
        <v>0</v>
      </c>
    </row>
    <row r="102" spans="1:14" x14ac:dyDescent="0.25">
      <c r="A102" s="31" t="str">
        <f>'Look Up Table - The Heart'!H102</f>
        <v xml:space="preserve">, </v>
      </c>
      <c r="B102" s="1">
        <f>SUMIFS('Operator Productivity Data'!$F:$F,'Operator Productivity Data'!$H:$H,'N - Company Dummy'!$A$1,'Operator Productivity Data'!$I:$I,'N - Company Dummy'!$A102)</f>
        <v>0</v>
      </c>
      <c r="C102" s="18">
        <f>SUMIFS('Operator Hours Tasks Data (ADP)'!$I:$I,'Operator Hours Tasks Data (ADP)'!$K:$K,'Look Up Table - The Heart'!$K$21,'Operator Hours Tasks Data (ADP)'!$L:$L,'Look Up Table - The Heart'!$O$3,'Operator Hours Tasks Data (ADP)'!$M:$M,'N - Company Dummy'!$A102)</f>
        <v>0</v>
      </c>
      <c r="D102" s="18">
        <f>SUMIFS('Operator Hours Tasks Data (ADP)'!$I:$I,'Operator Hours Tasks Data (ADP)'!$M:$M,'E - Company Dummy'!$A102,'Operator Hours Tasks Data (ADP)'!$L:$L,'Look Up Table - The Heart'!$O$3,'Operator Hours Tasks Data (ADP)'!$K:$K,'Look Up Table - The Heart'!$K$4,'Operator Hours Tasks Data (ADP)'!$J:$J,"Overtime")</f>
        <v>0</v>
      </c>
      <c r="E102" s="18" t="str">
        <f t="shared" si="14"/>
        <v>-</v>
      </c>
      <c r="F102" s="18">
        <f>'Look Up Table - The Heart'!$X$8</f>
        <v>600</v>
      </c>
      <c r="G102" s="11" t="str">
        <f t="shared" si="15"/>
        <v>-</v>
      </c>
      <c r="H102" s="96" t="str">
        <f t="shared" si="9"/>
        <v>-</v>
      </c>
      <c r="I102" s="92" t="str">
        <f t="shared" si="10"/>
        <v>-</v>
      </c>
      <c r="J102" s="93" t="str">
        <f t="shared" si="11"/>
        <v>-</v>
      </c>
      <c r="K102" s="94" t="str">
        <f t="shared" si="12"/>
        <v>-</v>
      </c>
      <c r="L102" s="95" t="str">
        <f t="shared" si="13"/>
        <v>-</v>
      </c>
      <c r="M102" s="135">
        <f t="shared" si="16"/>
        <v>0</v>
      </c>
      <c r="N102" s="114">
        <f t="shared" si="17"/>
        <v>0</v>
      </c>
    </row>
    <row r="103" spans="1:14" x14ac:dyDescent="0.25">
      <c r="A103" s="31" t="str">
        <f>'Look Up Table - The Heart'!H103</f>
        <v xml:space="preserve">, </v>
      </c>
      <c r="B103" s="1">
        <f>SUMIFS('Operator Productivity Data'!$F:$F,'Operator Productivity Data'!$H:$H,'N - Company Dummy'!$A$1,'Operator Productivity Data'!$I:$I,'N - Company Dummy'!$A103)</f>
        <v>0</v>
      </c>
      <c r="C103" s="18">
        <f>SUMIFS('Operator Hours Tasks Data (ADP)'!$I:$I,'Operator Hours Tasks Data (ADP)'!$K:$K,'Look Up Table - The Heart'!$K$21,'Operator Hours Tasks Data (ADP)'!$L:$L,'Look Up Table - The Heart'!$O$3,'Operator Hours Tasks Data (ADP)'!$M:$M,'N - Company Dummy'!$A103)</f>
        <v>0</v>
      </c>
      <c r="D103" s="18">
        <f>SUMIFS('Operator Hours Tasks Data (ADP)'!$I:$I,'Operator Hours Tasks Data (ADP)'!$M:$M,'E - Company Dummy'!$A103,'Operator Hours Tasks Data (ADP)'!$L:$L,'Look Up Table - The Heart'!$O$3,'Operator Hours Tasks Data (ADP)'!$K:$K,'Look Up Table - The Heart'!$K$4,'Operator Hours Tasks Data (ADP)'!$J:$J,"Overtime")</f>
        <v>0</v>
      </c>
      <c r="E103" s="18" t="str">
        <f t="shared" si="14"/>
        <v>-</v>
      </c>
      <c r="F103" s="18">
        <f>'Look Up Table - The Heart'!$X$8</f>
        <v>600</v>
      </c>
      <c r="G103" s="11" t="str">
        <f t="shared" si="15"/>
        <v>-</v>
      </c>
      <c r="H103" s="96" t="str">
        <f t="shared" si="9"/>
        <v>-</v>
      </c>
      <c r="I103" s="92" t="str">
        <f t="shared" si="10"/>
        <v>-</v>
      </c>
      <c r="J103" s="93" t="str">
        <f t="shared" si="11"/>
        <v>-</v>
      </c>
      <c r="K103" s="94" t="str">
        <f t="shared" si="12"/>
        <v>-</v>
      </c>
      <c r="L103" s="95" t="str">
        <f t="shared" si="13"/>
        <v>-</v>
      </c>
      <c r="M103" s="135">
        <f t="shared" si="16"/>
        <v>0</v>
      </c>
      <c r="N103" s="114">
        <f t="shared" si="17"/>
        <v>0</v>
      </c>
    </row>
    <row r="104" spans="1:14" x14ac:dyDescent="0.25">
      <c r="A104" s="31" t="str">
        <f>'Look Up Table - The Heart'!H104</f>
        <v xml:space="preserve">, </v>
      </c>
      <c r="B104" s="1">
        <f>SUMIFS('Operator Productivity Data'!$F:$F,'Operator Productivity Data'!$H:$H,'N - Company Dummy'!$A$1,'Operator Productivity Data'!$I:$I,'N - Company Dummy'!$A104)</f>
        <v>0</v>
      </c>
      <c r="C104" s="18">
        <f>SUMIFS('Operator Hours Tasks Data (ADP)'!$I:$I,'Operator Hours Tasks Data (ADP)'!$K:$K,'Look Up Table - The Heart'!$K$21,'Operator Hours Tasks Data (ADP)'!$L:$L,'Look Up Table - The Heart'!$O$3,'Operator Hours Tasks Data (ADP)'!$M:$M,'N - Company Dummy'!$A104)</f>
        <v>0</v>
      </c>
      <c r="D104" s="18">
        <f>SUMIFS('Operator Hours Tasks Data (ADP)'!$I:$I,'Operator Hours Tasks Data (ADP)'!$M:$M,'E - Company Dummy'!$A104,'Operator Hours Tasks Data (ADP)'!$L:$L,'Look Up Table - The Heart'!$O$3,'Operator Hours Tasks Data (ADP)'!$K:$K,'Look Up Table - The Heart'!$K$4,'Operator Hours Tasks Data (ADP)'!$J:$J,"Overtime")</f>
        <v>0</v>
      </c>
      <c r="E104" s="18" t="str">
        <f t="shared" ref="E104:E167" si="18">IFERROR(B104/C104,"-")</f>
        <v>-</v>
      </c>
      <c r="F104" s="18">
        <f>'Look Up Table - The Heart'!$X$8</f>
        <v>600</v>
      </c>
      <c r="G104" s="11" t="str">
        <f t="shared" si="15"/>
        <v>-</v>
      </c>
      <c r="H104" s="96" t="str">
        <f t="shared" si="9"/>
        <v>-</v>
      </c>
      <c r="I104" s="92" t="str">
        <f t="shared" si="10"/>
        <v>-</v>
      </c>
      <c r="J104" s="93" t="str">
        <f t="shared" si="11"/>
        <v>-</v>
      </c>
      <c r="K104" s="94" t="str">
        <f t="shared" si="12"/>
        <v>-</v>
      </c>
      <c r="L104" s="95" t="str">
        <f t="shared" si="13"/>
        <v>-</v>
      </c>
      <c r="M104" s="135">
        <f t="shared" si="16"/>
        <v>0</v>
      </c>
      <c r="N104" s="114">
        <f t="shared" ref="N104:N167" si="19">B104/$B$3</f>
        <v>0</v>
      </c>
    </row>
    <row r="105" spans="1:14" x14ac:dyDescent="0.25">
      <c r="A105" s="31" t="str">
        <f>'Look Up Table - The Heart'!H105</f>
        <v xml:space="preserve">, </v>
      </c>
      <c r="B105" s="1">
        <f>SUMIFS('Operator Productivity Data'!$F:$F,'Operator Productivity Data'!$H:$H,'N - Company Dummy'!$A$1,'Operator Productivity Data'!$I:$I,'N - Company Dummy'!$A105)</f>
        <v>0</v>
      </c>
      <c r="C105" s="18">
        <f>SUMIFS('Operator Hours Tasks Data (ADP)'!$I:$I,'Operator Hours Tasks Data (ADP)'!$K:$K,'Look Up Table - The Heart'!$K$21,'Operator Hours Tasks Data (ADP)'!$L:$L,'Look Up Table - The Heart'!$O$3,'Operator Hours Tasks Data (ADP)'!$M:$M,'N - Company Dummy'!$A105)</f>
        <v>0</v>
      </c>
      <c r="D105" s="18">
        <f>SUMIFS('Operator Hours Tasks Data (ADP)'!$I:$I,'Operator Hours Tasks Data (ADP)'!$M:$M,'E - Company Dummy'!$A105,'Operator Hours Tasks Data (ADP)'!$L:$L,'Look Up Table - The Heart'!$O$3,'Operator Hours Tasks Data (ADP)'!$K:$K,'Look Up Table - The Heart'!$K$4,'Operator Hours Tasks Data (ADP)'!$J:$J,"Overtime")</f>
        <v>0</v>
      </c>
      <c r="E105" s="18" t="str">
        <f t="shared" si="18"/>
        <v>-</v>
      </c>
      <c r="F105" s="18">
        <f>'Look Up Table - The Heart'!$X$8</f>
        <v>600</v>
      </c>
      <c r="G105" s="11" t="str">
        <f t="shared" si="15"/>
        <v>-</v>
      </c>
      <c r="H105" s="96" t="str">
        <f t="shared" si="9"/>
        <v>-</v>
      </c>
      <c r="I105" s="92" t="str">
        <f t="shared" si="10"/>
        <v>-</v>
      </c>
      <c r="J105" s="93" t="str">
        <f t="shared" si="11"/>
        <v>-</v>
      </c>
      <c r="K105" s="94" t="str">
        <f t="shared" si="12"/>
        <v>-</v>
      </c>
      <c r="L105" s="95" t="str">
        <f t="shared" si="13"/>
        <v>-</v>
      </c>
      <c r="M105" s="135">
        <f t="shared" si="16"/>
        <v>0</v>
      </c>
      <c r="N105" s="114">
        <f t="shared" si="19"/>
        <v>0</v>
      </c>
    </row>
    <row r="106" spans="1:14" x14ac:dyDescent="0.25">
      <c r="A106" s="31" t="str">
        <f>'Look Up Table - The Heart'!H106</f>
        <v xml:space="preserve">, </v>
      </c>
      <c r="B106" s="1">
        <f>SUMIFS('Operator Productivity Data'!$F:$F,'Operator Productivity Data'!$H:$H,'N - Company Dummy'!$A$1,'Operator Productivity Data'!$I:$I,'N - Company Dummy'!$A106)</f>
        <v>0</v>
      </c>
      <c r="C106" s="18">
        <f>SUMIFS('Operator Hours Tasks Data (ADP)'!$I:$I,'Operator Hours Tasks Data (ADP)'!$K:$K,'Look Up Table - The Heart'!$K$21,'Operator Hours Tasks Data (ADP)'!$L:$L,'Look Up Table - The Heart'!$O$3,'Operator Hours Tasks Data (ADP)'!$M:$M,'N - Company Dummy'!$A106)</f>
        <v>0</v>
      </c>
      <c r="D106" s="18">
        <f>SUMIFS('Operator Hours Tasks Data (ADP)'!$I:$I,'Operator Hours Tasks Data (ADP)'!$M:$M,'E - Company Dummy'!$A106,'Operator Hours Tasks Data (ADP)'!$L:$L,'Look Up Table - The Heart'!$O$3,'Operator Hours Tasks Data (ADP)'!$K:$K,'Look Up Table - The Heart'!$K$4,'Operator Hours Tasks Data (ADP)'!$J:$J,"Overtime")</f>
        <v>0</v>
      </c>
      <c r="E106" s="18" t="str">
        <f t="shared" si="18"/>
        <v>-</v>
      </c>
      <c r="F106" s="18">
        <f>'Look Up Table - The Heart'!$X$8</f>
        <v>600</v>
      </c>
      <c r="G106" s="11" t="str">
        <f t="shared" si="15"/>
        <v>-</v>
      </c>
      <c r="H106" s="96" t="str">
        <f t="shared" si="9"/>
        <v>-</v>
      </c>
      <c r="I106" s="92" t="str">
        <f t="shared" si="10"/>
        <v>-</v>
      </c>
      <c r="J106" s="93" t="str">
        <f t="shared" si="11"/>
        <v>-</v>
      </c>
      <c r="K106" s="94" t="str">
        <f t="shared" si="12"/>
        <v>-</v>
      </c>
      <c r="L106" s="95" t="str">
        <f t="shared" si="13"/>
        <v>-</v>
      </c>
      <c r="M106" s="135">
        <f t="shared" si="16"/>
        <v>0</v>
      </c>
      <c r="N106" s="114">
        <f t="shared" si="19"/>
        <v>0</v>
      </c>
    </row>
    <row r="107" spans="1:14" x14ac:dyDescent="0.25">
      <c r="A107" s="31" t="str">
        <f>'Look Up Table - The Heart'!H107</f>
        <v xml:space="preserve">, </v>
      </c>
      <c r="B107" s="1">
        <f>SUMIFS('Operator Productivity Data'!$F:$F,'Operator Productivity Data'!$H:$H,'N - Company Dummy'!$A$1,'Operator Productivity Data'!$I:$I,'N - Company Dummy'!$A107)</f>
        <v>0</v>
      </c>
      <c r="C107" s="18">
        <f>SUMIFS('Operator Hours Tasks Data (ADP)'!$I:$I,'Operator Hours Tasks Data (ADP)'!$K:$K,'Look Up Table - The Heart'!$K$21,'Operator Hours Tasks Data (ADP)'!$L:$L,'Look Up Table - The Heart'!$O$3,'Operator Hours Tasks Data (ADP)'!$M:$M,'N - Company Dummy'!$A107)</f>
        <v>0</v>
      </c>
      <c r="D107" s="18">
        <f>SUMIFS('Operator Hours Tasks Data (ADP)'!$I:$I,'Operator Hours Tasks Data (ADP)'!$M:$M,'E - Company Dummy'!$A107,'Operator Hours Tasks Data (ADP)'!$L:$L,'Look Up Table - The Heart'!$O$3,'Operator Hours Tasks Data (ADP)'!$K:$K,'Look Up Table - The Heart'!$K$4,'Operator Hours Tasks Data (ADP)'!$J:$J,"Overtime")</f>
        <v>0</v>
      </c>
      <c r="E107" s="18" t="str">
        <f t="shared" si="18"/>
        <v>-</v>
      </c>
      <c r="F107" s="18">
        <f>'Look Up Table - The Heart'!$X$8</f>
        <v>600</v>
      </c>
      <c r="G107" s="11" t="str">
        <f t="shared" si="15"/>
        <v>-</v>
      </c>
      <c r="H107" s="96" t="str">
        <f t="shared" si="9"/>
        <v>-</v>
      </c>
      <c r="I107" s="92" t="str">
        <f t="shared" si="10"/>
        <v>-</v>
      </c>
      <c r="J107" s="93" t="str">
        <f t="shared" si="11"/>
        <v>-</v>
      </c>
      <c r="K107" s="94" t="str">
        <f t="shared" si="12"/>
        <v>-</v>
      </c>
      <c r="L107" s="95" t="str">
        <f t="shared" si="13"/>
        <v>-</v>
      </c>
      <c r="M107" s="135">
        <f t="shared" si="16"/>
        <v>0</v>
      </c>
      <c r="N107" s="114">
        <f t="shared" si="19"/>
        <v>0</v>
      </c>
    </row>
    <row r="108" spans="1:14" x14ac:dyDescent="0.25">
      <c r="A108" s="31" t="str">
        <f>'Look Up Table - The Heart'!H108</f>
        <v xml:space="preserve">, </v>
      </c>
      <c r="B108" s="1">
        <f>SUMIFS('Operator Productivity Data'!$F:$F,'Operator Productivity Data'!$H:$H,'N - Company Dummy'!$A$1,'Operator Productivity Data'!$I:$I,'N - Company Dummy'!$A108)</f>
        <v>0</v>
      </c>
      <c r="C108" s="18">
        <f>SUMIFS('Operator Hours Tasks Data (ADP)'!$I:$I,'Operator Hours Tasks Data (ADP)'!$K:$K,'Look Up Table - The Heart'!$K$21,'Operator Hours Tasks Data (ADP)'!$L:$L,'Look Up Table - The Heart'!$O$3,'Operator Hours Tasks Data (ADP)'!$M:$M,'N - Company Dummy'!$A108)</f>
        <v>0</v>
      </c>
      <c r="D108" s="18">
        <f>SUMIFS('Operator Hours Tasks Data (ADP)'!$I:$I,'Operator Hours Tasks Data (ADP)'!$M:$M,'E - Company Dummy'!$A108,'Operator Hours Tasks Data (ADP)'!$L:$L,'Look Up Table - The Heart'!$O$3,'Operator Hours Tasks Data (ADP)'!$K:$K,'Look Up Table - The Heart'!$K$4,'Operator Hours Tasks Data (ADP)'!$J:$J,"Overtime")</f>
        <v>0</v>
      </c>
      <c r="E108" s="18" t="str">
        <f t="shared" si="18"/>
        <v>-</v>
      </c>
      <c r="F108" s="18">
        <f>'Look Up Table - The Heart'!$X$8</f>
        <v>600</v>
      </c>
      <c r="G108" s="11" t="str">
        <f t="shared" si="15"/>
        <v>-</v>
      </c>
      <c r="H108" s="96" t="str">
        <f t="shared" si="9"/>
        <v>-</v>
      </c>
      <c r="I108" s="92" t="str">
        <f t="shared" si="10"/>
        <v>-</v>
      </c>
      <c r="J108" s="93" t="str">
        <f t="shared" si="11"/>
        <v>-</v>
      </c>
      <c r="K108" s="94" t="str">
        <f t="shared" si="12"/>
        <v>-</v>
      </c>
      <c r="L108" s="95" t="str">
        <f t="shared" si="13"/>
        <v>-</v>
      </c>
      <c r="M108" s="135">
        <f t="shared" si="16"/>
        <v>0</v>
      </c>
      <c r="N108" s="114">
        <f t="shared" si="19"/>
        <v>0</v>
      </c>
    </row>
    <row r="109" spans="1:14" x14ac:dyDescent="0.25">
      <c r="A109" s="31" t="str">
        <f>'Look Up Table - The Heart'!H109</f>
        <v xml:space="preserve">, </v>
      </c>
      <c r="B109" s="1">
        <f>SUMIFS('Operator Productivity Data'!$F:$F,'Operator Productivity Data'!$H:$H,'N - Company Dummy'!$A$1,'Operator Productivity Data'!$I:$I,'N - Company Dummy'!$A109)</f>
        <v>0</v>
      </c>
      <c r="C109" s="18">
        <f>SUMIFS('Operator Hours Tasks Data (ADP)'!$I:$I,'Operator Hours Tasks Data (ADP)'!$K:$K,'Look Up Table - The Heart'!$K$21,'Operator Hours Tasks Data (ADP)'!$L:$L,'Look Up Table - The Heart'!$O$3,'Operator Hours Tasks Data (ADP)'!$M:$M,'N - Company Dummy'!$A109)</f>
        <v>0</v>
      </c>
      <c r="D109" s="18">
        <f>SUMIFS('Operator Hours Tasks Data (ADP)'!$I:$I,'Operator Hours Tasks Data (ADP)'!$M:$M,'E - Company Dummy'!$A109,'Operator Hours Tasks Data (ADP)'!$L:$L,'Look Up Table - The Heart'!$O$3,'Operator Hours Tasks Data (ADP)'!$K:$K,'Look Up Table - The Heart'!$K$4,'Operator Hours Tasks Data (ADP)'!$J:$J,"Overtime")</f>
        <v>0</v>
      </c>
      <c r="E109" s="18" t="str">
        <f t="shared" si="18"/>
        <v>-</v>
      </c>
      <c r="F109" s="18">
        <f>'Look Up Table - The Heart'!$X$8</f>
        <v>600</v>
      </c>
      <c r="G109" s="11" t="str">
        <f t="shared" si="15"/>
        <v>-</v>
      </c>
      <c r="H109" s="96" t="str">
        <f t="shared" si="9"/>
        <v>-</v>
      </c>
      <c r="I109" s="92" t="str">
        <f t="shared" si="10"/>
        <v>-</v>
      </c>
      <c r="J109" s="93" t="str">
        <f t="shared" si="11"/>
        <v>-</v>
      </c>
      <c r="K109" s="94" t="str">
        <f t="shared" si="12"/>
        <v>-</v>
      </c>
      <c r="L109" s="95" t="str">
        <f t="shared" si="13"/>
        <v>-</v>
      </c>
      <c r="M109" s="135">
        <f t="shared" si="16"/>
        <v>0</v>
      </c>
      <c r="N109" s="114">
        <f t="shared" si="19"/>
        <v>0</v>
      </c>
    </row>
    <row r="110" spans="1:14" x14ac:dyDescent="0.25">
      <c r="A110" s="31" t="str">
        <f>'Look Up Table - The Heart'!H110</f>
        <v xml:space="preserve">, </v>
      </c>
      <c r="B110" s="1">
        <f>SUMIFS('Operator Productivity Data'!$F:$F,'Operator Productivity Data'!$H:$H,'N - Company Dummy'!$A$1,'Operator Productivity Data'!$I:$I,'N - Company Dummy'!$A110)</f>
        <v>0</v>
      </c>
      <c r="C110" s="18">
        <f>SUMIFS('Operator Hours Tasks Data (ADP)'!$I:$I,'Operator Hours Tasks Data (ADP)'!$K:$K,'Look Up Table - The Heart'!$K$21,'Operator Hours Tasks Data (ADP)'!$L:$L,'Look Up Table - The Heart'!$O$3,'Operator Hours Tasks Data (ADP)'!$M:$M,'N - Company Dummy'!$A110)</f>
        <v>0</v>
      </c>
      <c r="D110" s="18">
        <f>SUMIFS('Operator Hours Tasks Data (ADP)'!$I:$I,'Operator Hours Tasks Data (ADP)'!$M:$M,'E - Company Dummy'!$A110,'Operator Hours Tasks Data (ADP)'!$L:$L,'Look Up Table - The Heart'!$O$3,'Operator Hours Tasks Data (ADP)'!$K:$K,'Look Up Table - The Heart'!$K$4,'Operator Hours Tasks Data (ADP)'!$J:$J,"Overtime")</f>
        <v>0</v>
      </c>
      <c r="E110" s="18" t="str">
        <f t="shared" si="18"/>
        <v>-</v>
      </c>
      <c r="F110" s="18">
        <f>'Look Up Table - The Heart'!$X$8</f>
        <v>600</v>
      </c>
      <c r="G110" s="11" t="str">
        <f t="shared" si="15"/>
        <v>-</v>
      </c>
      <c r="H110" s="96" t="str">
        <f t="shared" si="9"/>
        <v>-</v>
      </c>
      <c r="I110" s="92" t="str">
        <f t="shared" si="10"/>
        <v>-</v>
      </c>
      <c r="J110" s="93" t="str">
        <f t="shared" si="11"/>
        <v>-</v>
      </c>
      <c r="K110" s="94" t="str">
        <f t="shared" si="12"/>
        <v>-</v>
      </c>
      <c r="L110" s="95" t="str">
        <f t="shared" si="13"/>
        <v>-</v>
      </c>
      <c r="M110" s="135">
        <f t="shared" si="16"/>
        <v>0</v>
      </c>
      <c r="N110" s="114">
        <f t="shared" si="19"/>
        <v>0</v>
      </c>
    </row>
    <row r="111" spans="1:14" x14ac:dyDescent="0.25">
      <c r="A111" s="31" t="str">
        <f>'Look Up Table - The Heart'!H111</f>
        <v xml:space="preserve">, </v>
      </c>
      <c r="B111" s="1">
        <f>SUMIFS('Operator Productivity Data'!$F:$F,'Operator Productivity Data'!$H:$H,'N - Company Dummy'!$A$1,'Operator Productivity Data'!$I:$I,'N - Company Dummy'!$A111)</f>
        <v>0</v>
      </c>
      <c r="C111" s="18">
        <f>SUMIFS('Operator Hours Tasks Data (ADP)'!$I:$I,'Operator Hours Tasks Data (ADP)'!$K:$K,'Look Up Table - The Heart'!$K$21,'Operator Hours Tasks Data (ADP)'!$L:$L,'Look Up Table - The Heart'!$O$3,'Operator Hours Tasks Data (ADP)'!$M:$M,'N - Company Dummy'!$A111)</f>
        <v>0</v>
      </c>
      <c r="D111" s="18">
        <f>SUMIFS('Operator Hours Tasks Data (ADP)'!$I:$I,'Operator Hours Tasks Data (ADP)'!$M:$M,'E - Company Dummy'!$A111,'Operator Hours Tasks Data (ADP)'!$L:$L,'Look Up Table - The Heart'!$O$3,'Operator Hours Tasks Data (ADP)'!$K:$K,'Look Up Table - The Heart'!$K$4,'Operator Hours Tasks Data (ADP)'!$J:$J,"Overtime")</f>
        <v>0</v>
      </c>
      <c r="E111" s="18" t="str">
        <f t="shared" si="18"/>
        <v>-</v>
      </c>
      <c r="F111" s="18">
        <f>'Look Up Table - The Heart'!$X$8</f>
        <v>600</v>
      </c>
      <c r="G111" s="11" t="str">
        <f t="shared" si="15"/>
        <v>-</v>
      </c>
      <c r="H111" s="96" t="str">
        <f t="shared" si="9"/>
        <v>-</v>
      </c>
      <c r="I111" s="92" t="str">
        <f t="shared" si="10"/>
        <v>-</v>
      </c>
      <c r="J111" s="93" t="str">
        <f t="shared" si="11"/>
        <v>-</v>
      </c>
      <c r="K111" s="94" t="str">
        <f t="shared" si="12"/>
        <v>-</v>
      </c>
      <c r="L111" s="95" t="str">
        <f t="shared" si="13"/>
        <v>-</v>
      </c>
      <c r="M111" s="135">
        <f t="shared" si="16"/>
        <v>0</v>
      </c>
      <c r="N111" s="114">
        <f t="shared" si="19"/>
        <v>0</v>
      </c>
    </row>
    <row r="112" spans="1:14" x14ac:dyDescent="0.25">
      <c r="A112" s="31" t="str">
        <f>'Look Up Table - The Heart'!H112</f>
        <v xml:space="preserve">, </v>
      </c>
      <c r="B112" s="1">
        <f>SUMIFS('Operator Productivity Data'!$F:$F,'Operator Productivity Data'!$H:$H,'N - Company Dummy'!$A$1,'Operator Productivity Data'!$I:$I,'N - Company Dummy'!$A112)</f>
        <v>0</v>
      </c>
      <c r="C112" s="18">
        <f>SUMIFS('Operator Hours Tasks Data (ADP)'!$I:$I,'Operator Hours Tasks Data (ADP)'!$K:$K,'Look Up Table - The Heart'!$K$21,'Operator Hours Tasks Data (ADP)'!$L:$L,'Look Up Table - The Heart'!$O$3,'Operator Hours Tasks Data (ADP)'!$M:$M,'N - Company Dummy'!$A112)</f>
        <v>0</v>
      </c>
      <c r="D112" s="18">
        <f>SUMIFS('Operator Hours Tasks Data (ADP)'!$I:$I,'Operator Hours Tasks Data (ADP)'!$M:$M,'E - Company Dummy'!$A112,'Operator Hours Tasks Data (ADP)'!$L:$L,'Look Up Table - The Heart'!$O$3,'Operator Hours Tasks Data (ADP)'!$K:$K,'Look Up Table - The Heart'!$K$4,'Operator Hours Tasks Data (ADP)'!$J:$J,"Overtime")</f>
        <v>0</v>
      </c>
      <c r="E112" s="18" t="str">
        <f t="shared" si="18"/>
        <v>-</v>
      </c>
      <c r="F112" s="18">
        <f>'Look Up Table - The Heart'!$X$8</f>
        <v>600</v>
      </c>
      <c r="G112" s="11" t="str">
        <f t="shared" si="15"/>
        <v>-</v>
      </c>
      <c r="H112" s="96" t="str">
        <f t="shared" si="9"/>
        <v>-</v>
      </c>
      <c r="I112" s="92" t="str">
        <f t="shared" si="10"/>
        <v>-</v>
      </c>
      <c r="J112" s="93" t="str">
        <f t="shared" si="11"/>
        <v>-</v>
      </c>
      <c r="K112" s="94" t="str">
        <f t="shared" si="12"/>
        <v>-</v>
      </c>
      <c r="L112" s="95" t="str">
        <f t="shared" si="13"/>
        <v>-</v>
      </c>
      <c r="M112" s="135">
        <f t="shared" si="16"/>
        <v>0</v>
      </c>
      <c r="N112" s="114">
        <f t="shared" si="19"/>
        <v>0</v>
      </c>
    </row>
    <row r="113" spans="1:14" x14ac:dyDescent="0.25">
      <c r="A113" s="31" t="str">
        <f>'Look Up Table - The Heart'!H113</f>
        <v xml:space="preserve">, </v>
      </c>
      <c r="B113" s="1">
        <f>SUMIFS('Operator Productivity Data'!$F:$F,'Operator Productivity Data'!$H:$H,'N - Company Dummy'!$A$1,'Operator Productivity Data'!$I:$I,'N - Company Dummy'!$A113)</f>
        <v>0</v>
      </c>
      <c r="C113" s="18">
        <f>SUMIFS('Operator Hours Tasks Data (ADP)'!$I:$I,'Operator Hours Tasks Data (ADP)'!$K:$K,'Look Up Table - The Heart'!$K$21,'Operator Hours Tasks Data (ADP)'!$L:$L,'Look Up Table - The Heart'!$O$3,'Operator Hours Tasks Data (ADP)'!$M:$M,'N - Company Dummy'!$A113)</f>
        <v>0</v>
      </c>
      <c r="D113" s="18">
        <f>SUMIFS('Operator Hours Tasks Data (ADP)'!$I:$I,'Operator Hours Tasks Data (ADP)'!$M:$M,'E - Company Dummy'!$A113,'Operator Hours Tasks Data (ADP)'!$L:$L,'Look Up Table - The Heart'!$O$3,'Operator Hours Tasks Data (ADP)'!$K:$K,'Look Up Table - The Heart'!$K$4,'Operator Hours Tasks Data (ADP)'!$J:$J,"Overtime")</f>
        <v>0</v>
      </c>
      <c r="E113" s="18" t="str">
        <f t="shared" si="18"/>
        <v>-</v>
      </c>
      <c r="F113" s="18">
        <f>'Look Up Table - The Heart'!$X$8</f>
        <v>600</v>
      </c>
      <c r="G113" s="11" t="str">
        <f t="shared" si="15"/>
        <v>-</v>
      </c>
      <c r="H113" s="96" t="str">
        <f t="shared" si="9"/>
        <v>-</v>
      </c>
      <c r="I113" s="92" t="str">
        <f t="shared" si="10"/>
        <v>-</v>
      </c>
      <c r="J113" s="93" t="str">
        <f t="shared" si="11"/>
        <v>-</v>
      </c>
      <c r="K113" s="94" t="str">
        <f t="shared" si="12"/>
        <v>-</v>
      </c>
      <c r="L113" s="95" t="str">
        <f t="shared" si="13"/>
        <v>-</v>
      </c>
      <c r="M113" s="135">
        <f t="shared" si="16"/>
        <v>0</v>
      </c>
      <c r="N113" s="114">
        <f t="shared" si="19"/>
        <v>0</v>
      </c>
    </row>
    <row r="114" spans="1:14" x14ac:dyDescent="0.25">
      <c r="A114" s="31" t="str">
        <f>'Look Up Table - The Heart'!H114</f>
        <v xml:space="preserve">, </v>
      </c>
      <c r="B114" s="1">
        <f>SUMIFS('Operator Productivity Data'!$F:$F,'Operator Productivity Data'!$H:$H,'N - Company Dummy'!$A$1,'Operator Productivity Data'!$I:$I,'N - Company Dummy'!$A114)</f>
        <v>0</v>
      </c>
      <c r="C114" s="18">
        <f>SUMIFS('Operator Hours Tasks Data (ADP)'!$I:$I,'Operator Hours Tasks Data (ADP)'!$K:$K,'Look Up Table - The Heart'!$K$21,'Operator Hours Tasks Data (ADP)'!$L:$L,'Look Up Table - The Heart'!$O$3,'Operator Hours Tasks Data (ADP)'!$M:$M,'N - Company Dummy'!$A114)</f>
        <v>0</v>
      </c>
      <c r="D114" s="18">
        <f>SUMIFS('Operator Hours Tasks Data (ADP)'!$I:$I,'Operator Hours Tasks Data (ADP)'!$M:$M,'E - Company Dummy'!$A114,'Operator Hours Tasks Data (ADP)'!$L:$L,'Look Up Table - The Heart'!$O$3,'Operator Hours Tasks Data (ADP)'!$K:$K,'Look Up Table - The Heart'!$K$4,'Operator Hours Tasks Data (ADP)'!$J:$J,"Overtime")</f>
        <v>0</v>
      </c>
      <c r="E114" s="18" t="str">
        <f t="shared" si="18"/>
        <v>-</v>
      </c>
      <c r="F114" s="18">
        <f>'Look Up Table - The Heart'!$X$8</f>
        <v>600</v>
      </c>
      <c r="G114" s="11" t="str">
        <f t="shared" si="15"/>
        <v>-</v>
      </c>
      <c r="H114" s="96" t="str">
        <f t="shared" si="9"/>
        <v>-</v>
      </c>
      <c r="I114" s="92" t="str">
        <f t="shared" si="10"/>
        <v>-</v>
      </c>
      <c r="J114" s="93" t="str">
        <f t="shared" si="11"/>
        <v>-</v>
      </c>
      <c r="K114" s="94" t="str">
        <f t="shared" si="12"/>
        <v>-</v>
      </c>
      <c r="L114" s="95" t="str">
        <f t="shared" si="13"/>
        <v>-</v>
      </c>
      <c r="M114" s="135">
        <f t="shared" si="16"/>
        <v>0</v>
      </c>
      <c r="N114" s="114">
        <f t="shared" si="19"/>
        <v>0</v>
      </c>
    </row>
    <row r="115" spans="1:14" x14ac:dyDescent="0.25">
      <c r="A115" s="31" t="str">
        <f>'Look Up Table - The Heart'!H115</f>
        <v xml:space="preserve">, </v>
      </c>
      <c r="B115" s="1">
        <f>SUMIFS('Operator Productivity Data'!$F:$F,'Operator Productivity Data'!$H:$H,'N - Company Dummy'!$A$1,'Operator Productivity Data'!$I:$I,'N - Company Dummy'!$A115)</f>
        <v>0</v>
      </c>
      <c r="C115" s="18">
        <f>SUMIFS('Operator Hours Tasks Data (ADP)'!$I:$I,'Operator Hours Tasks Data (ADP)'!$K:$K,'Look Up Table - The Heart'!$K$21,'Operator Hours Tasks Data (ADP)'!$L:$L,'Look Up Table - The Heart'!$O$3,'Operator Hours Tasks Data (ADP)'!$M:$M,'N - Company Dummy'!$A115)</f>
        <v>0</v>
      </c>
      <c r="D115" s="18">
        <f>SUMIFS('Operator Hours Tasks Data (ADP)'!$I:$I,'Operator Hours Tasks Data (ADP)'!$M:$M,'E - Company Dummy'!$A115,'Operator Hours Tasks Data (ADP)'!$L:$L,'Look Up Table - The Heart'!$O$3,'Operator Hours Tasks Data (ADP)'!$K:$K,'Look Up Table - The Heart'!$K$4,'Operator Hours Tasks Data (ADP)'!$J:$J,"Overtime")</f>
        <v>0</v>
      </c>
      <c r="E115" s="18" t="str">
        <f t="shared" si="18"/>
        <v>-</v>
      </c>
      <c r="F115" s="18">
        <f>'Look Up Table - The Heart'!$X$8</f>
        <v>600</v>
      </c>
      <c r="G115" s="11" t="str">
        <f t="shared" si="15"/>
        <v>-</v>
      </c>
      <c r="H115" s="96" t="str">
        <f t="shared" si="9"/>
        <v>-</v>
      </c>
      <c r="I115" s="92" t="str">
        <f t="shared" si="10"/>
        <v>-</v>
      </c>
      <c r="J115" s="93" t="str">
        <f t="shared" si="11"/>
        <v>-</v>
      </c>
      <c r="K115" s="94" t="str">
        <f t="shared" si="12"/>
        <v>-</v>
      </c>
      <c r="L115" s="95" t="str">
        <f t="shared" si="13"/>
        <v>-</v>
      </c>
      <c r="M115" s="135">
        <f t="shared" si="16"/>
        <v>0</v>
      </c>
      <c r="N115" s="114">
        <f t="shared" si="19"/>
        <v>0</v>
      </c>
    </row>
    <row r="116" spans="1:14" x14ac:dyDescent="0.25">
      <c r="A116" s="31" t="str">
        <f>'Look Up Table - The Heart'!H116</f>
        <v xml:space="preserve">, </v>
      </c>
      <c r="B116" s="1">
        <f>SUMIFS('Operator Productivity Data'!$F:$F,'Operator Productivity Data'!$H:$H,'N - Company Dummy'!$A$1,'Operator Productivity Data'!$I:$I,'N - Company Dummy'!$A116)</f>
        <v>0</v>
      </c>
      <c r="C116" s="18">
        <f>SUMIFS('Operator Hours Tasks Data (ADP)'!$I:$I,'Operator Hours Tasks Data (ADP)'!$K:$K,'Look Up Table - The Heart'!$K$21,'Operator Hours Tasks Data (ADP)'!$L:$L,'Look Up Table - The Heart'!$O$3,'Operator Hours Tasks Data (ADP)'!$M:$M,'N - Company Dummy'!$A116)</f>
        <v>0</v>
      </c>
      <c r="D116" s="18">
        <f>SUMIFS('Operator Hours Tasks Data (ADP)'!$I:$I,'Operator Hours Tasks Data (ADP)'!$M:$M,'E - Company Dummy'!$A116,'Operator Hours Tasks Data (ADP)'!$L:$L,'Look Up Table - The Heart'!$O$3,'Operator Hours Tasks Data (ADP)'!$K:$K,'Look Up Table - The Heart'!$K$4,'Operator Hours Tasks Data (ADP)'!$J:$J,"Overtime")</f>
        <v>0</v>
      </c>
      <c r="E116" s="18" t="str">
        <f t="shared" si="18"/>
        <v>-</v>
      </c>
      <c r="F116" s="18">
        <f>'Look Up Table - The Heart'!$X$8</f>
        <v>600</v>
      </c>
      <c r="G116" s="11" t="str">
        <f t="shared" si="15"/>
        <v>-</v>
      </c>
      <c r="H116" s="96" t="str">
        <f t="shared" si="9"/>
        <v>-</v>
      </c>
      <c r="I116" s="92" t="str">
        <f t="shared" si="10"/>
        <v>-</v>
      </c>
      <c r="J116" s="93" t="str">
        <f t="shared" si="11"/>
        <v>-</v>
      </c>
      <c r="K116" s="94" t="str">
        <f t="shared" si="12"/>
        <v>-</v>
      </c>
      <c r="L116" s="95" t="str">
        <f t="shared" si="13"/>
        <v>-</v>
      </c>
      <c r="M116" s="135">
        <f t="shared" si="16"/>
        <v>0</v>
      </c>
      <c r="N116" s="114">
        <f t="shared" si="19"/>
        <v>0</v>
      </c>
    </row>
    <row r="117" spans="1:14" x14ac:dyDescent="0.25">
      <c r="A117" s="31" t="str">
        <f>'Look Up Table - The Heart'!H117</f>
        <v xml:space="preserve">, </v>
      </c>
      <c r="B117" s="1">
        <f>SUMIFS('Operator Productivity Data'!$F:$F,'Operator Productivity Data'!$H:$H,'N - Company Dummy'!$A$1,'Operator Productivity Data'!$I:$I,'N - Company Dummy'!$A117)</f>
        <v>0</v>
      </c>
      <c r="C117" s="18">
        <f>SUMIFS('Operator Hours Tasks Data (ADP)'!$I:$I,'Operator Hours Tasks Data (ADP)'!$K:$K,'Look Up Table - The Heart'!$K$21,'Operator Hours Tasks Data (ADP)'!$L:$L,'Look Up Table - The Heart'!$O$3,'Operator Hours Tasks Data (ADP)'!$M:$M,'N - Company Dummy'!$A117)</f>
        <v>0</v>
      </c>
      <c r="D117" s="18">
        <f>SUMIFS('Operator Hours Tasks Data (ADP)'!$I:$I,'Operator Hours Tasks Data (ADP)'!$M:$M,'E - Company Dummy'!$A117,'Operator Hours Tasks Data (ADP)'!$L:$L,'Look Up Table - The Heart'!$O$3,'Operator Hours Tasks Data (ADP)'!$K:$K,'Look Up Table - The Heart'!$K$4,'Operator Hours Tasks Data (ADP)'!$J:$J,"Overtime")</f>
        <v>0</v>
      </c>
      <c r="E117" s="18" t="str">
        <f t="shared" si="18"/>
        <v>-</v>
      </c>
      <c r="F117" s="18">
        <f>'Look Up Table - The Heart'!$X$8</f>
        <v>600</v>
      </c>
      <c r="G117" s="11" t="str">
        <f t="shared" si="15"/>
        <v>-</v>
      </c>
      <c r="H117" s="96" t="str">
        <f t="shared" si="9"/>
        <v>-</v>
      </c>
      <c r="I117" s="92" t="str">
        <f t="shared" si="10"/>
        <v>-</v>
      </c>
      <c r="J117" s="93" t="str">
        <f t="shared" si="11"/>
        <v>-</v>
      </c>
      <c r="K117" s="94" t="str">
        <f t="shared" si="12"/>
        <v>-</v>
      </c>
      <c r="L117" s="95" t="str">
        <f t="shared" si="13"/>
        <v>-</v>
      </c>
      <c r="M117" s="135">
        <f t="shared" si="16"/>
        <v>0</v>
      </c>
      <c r="N117" s="114">
        <f t="shared" si="19"/>
        <v>0</v>
      </c>
    </row>
    <row r="118" spans="1:14" x14ac:dyDescent="0.25">
      <c r="A118" s="31" t="str">
        <f>'Look Up Table - The Heart'!H118</f>
        <v xml:space="preserve">, </v>
      </c>
      <c r="B118" s="1">
        <f>SUMIFS('Operator Productivity Data'!$F:$F,'Operator Productivity Data'!$H:$H,'N - Company Dummy'!$A$1,'Operator Productivity Data'!$I:$I,'N - Company Dummy'!$A118)</f>
        <v>0</v>
      </c>
      <c r="C118" s="18">
        <f>SUMIFS('Operator Hours Tasks Data (ADP)'!$I:$I,'Operator Hours Tasks Data (ADP)'!$K:$K,'Look Up Table - The Heart'!$K$21,'Operator Hours Tasks Data (ADP)'!$L:$L,'Look Up Table - The Heart'!$O$3,'Operator Hours Tasks Data (ADP)'!$M:$M,'N - Company Dummy'!$A118)</f>
        <v>0</v>
      </c>
      <c r="D118" s="18">
        <f>SUMIFS('Operator Hours Tasks Data (ADP)'!$I:$I,'Operator Hours Tasks Data (ADP)'!$M:$M,'E - Company Dummy'!$A118,'Operator Hours Tasks Data (ADP)'!$L:$L,'Look Up Table - The Heart'!$O$3,'Operator Hours Tasks Data (ADP)'!$K:$K,'Look Up Table - The Heart'!$K$4,'Operator Hours Tasks Data (ADP)'!$J:$J,"Overtime")</f>
        <v>0</v>
      </c>
      <c r="E118" s="18" t="str">
        <f t="shared" si="18"/>
        <v>-</v>
      </c>
      <c r="F118" s="18">
        <f>'Look Up Table - The Heart'!$X$8</f>
        <v>600</v>
      </c>
      <c r="G118" s="11" t="str">
        <f t="shared" si="15"/>
        <v>-</v>
      </c>
      <c r="H118" s="96" t="str">
        <f t="shared" si="9"/>
        <v>-</v>
      </c>
      <c r="I118" s="92" t="str">
        <f t="shared" si="10"/>
        <v>-</v>
      </c>
      <c r="J118" s="93" t="str">
        <f t="shared" si="11"/>
        <v>-</v>
      </c>
      <c r="K118" s="94" t="str">
        <f t="shared" si="12"/>
        <v>-</v>
      </c>
      <c r="L118" s="95" t="str">
        <f t="shared" si="13"/>
        <v>-</v>
      </c>
      <c r="M118" s="135">
        <f t="shared" si="16"/>
        <v>0</v>
      </c>
      <c r="N118" s="114">
        <f t="shared" si="19"/>
        <v>0</v>
      </c>
    </row>
    <row r="119" spans="1:14" x14ac:dyDescent="0.25">
      <c r="A119" s="31" t="str">
        <f>'Look Up Table - The Heart'!H119</f>
        <v xml:space="preserve">, </v>
      </c>
      <c r="B119" s="1">
        <f>SUMIFS('Operator Productivity Data'!$F:$F,'Operator Productivity Data'!$H:$H,'N - Company Dummy'!$A$1,'Operator Productivity Data'!$I:$I,'N - Company Dummy'!$A119)</f>
        <v>0</v>
      </c>
      <c r="C119" s="18">
        <f>SUMIFS('Operator Hours Tasks Data (ADP)'!$I:$I,'Operator Hours Tasks Data (ADP)'!$K:$K,'Look Up Table - The Heart'!$K$21,'Operator Hours Tasks Data (ADP)'!$L:$L,'Look Up Table - The Heart'!$O$3,'Operator Hours Tasks Data (ADP)'!$M:$M,'N - Company Dummy'!$A119)</f>
        <v>0</v>
      </c>
      <c r="D119" s="18">
        <f>SUMIFS('Operator Hours Tasks Data (ADP)'!$I:$I,'Operator Hours Tasks Data (ADP)'!$M:$M,'E - Company Dummy'!$A119,'Operator Hours Tasks Data (ADP)'!$L:$L,'Look Up Table - The Heart'!$O$3,'Operator Hours Tasks Data (ADP)'!$K:$K,'Look Up Table - The Heart'!$K$4,'Operator Hours Tasks Data (ADP)'!$J:$J,"Overtime")</f>
        <v>0</v>
      </c>
      <c r="E119" s="18" t="str">
        <f t="shared" si="18"/>
        <v>-</v>
      </c>
      <c r="F119" s="18">
        <f>'Look Up Table - The Heart'!$X$8</f>
        <v>600</v>
      </c>
      <c r="G119" s="11" t="str">
        <f t="shared" si="15"/>
        <v>-</v>
      </c>
      <c r="H119" s="96" t="str">
        <f t="shared" si="9"/>
        <v>-</v>
      </c>
      <c r="I119" s="92" t="str">
        <f t="shared" si="10"/>
        <v>-</v>
      </c>
      <c r="J119" s="93" t="str">
        <f t="shared" si="11"/>
        <v>-</v>
      </c>
      <c r="K119" s="94" t="str">
        <f t="shared" si="12"/>
        <v>-</v>
      </c>
      <c r="L119" s="95" t="str">
        <f t="shared" si="13"/>
        <v>-</v>
      </c>
      <c r="M119" s="135">
        <f t="shared" si="16"/>
        <v>0</v>
      </c>
      <c r="N119" s="114">
        <f t="shared" si="19"/>
        <v>0</v>
      </c>
    </row>
    <row r="120" spans="1:14" x14ac:dyDescent="0.25">
      <c r="A120" s="31" t="str">
        <f>'Look Up Table - The Heart'!H120</f>
        <v xml:space="preserve">, </v>
      </c>
      <c r="B120" s="1">
        <f>SUMIFS('Operator Productivity Data'!$F:$F,'Operator Productivity Data'!$H:$H,'N - Company Dummy'!$A$1,'Operator Productivity Data'!$I:$I,'N - Company Dummy'!$A120)</f>
        <v>0</v>
      </c>
      <c r="C120" s="18">
        <f>SUMIFS('Operator Hours Tasks Data (ADP)'!$I:$I,'Operator Hours Tasks Data (ADP)'!$K:$K,'Look Up Table - The Heart'!$K$21,'Operator Hours Tasks Data (ADP)'!$L:$L,'Look Up Table - The Heart'!$O$3,'Operator Hours Tasks Data (ADP)'!$M:$M,'N - Company Dummy'!$A120)</f>
        <v>0</v>
      </c>
      <c r="D120" s="18">
        <f>SUMIFS('Operator Hours Tasks Data (ADP)'!$I:$I,'Operator Hours Tasks Data (ADP)'!$M:$M,'E - Company Dummy'!$A120,'Operator Hours Tasks Data (ADP)'!$L:$L,'Look Up Table - The Heart'!$O$3,'Operator Hours Tasks Data (ADP)'!$K:$K,'Look Up Table - The Heart'!$K$4,'Operator Hours Tasks Data (ADP)'!$J:$J,"Overtime")</f>
        <v>0</v>
      </c>
      <c r="E120" s="18" t="str">
        <f t="shared" si="18"/>
        <v>-</v>
      </c>
      <c r="F120" s="18">
        <f>'Look Up Table - The Heart'!$X$8</f>
        <v>600</v>
      </c>
      <c r="G120" s="11" t="str">
        <f t="shared" si="15"/>
        <v>-</v>
      </c>
      <c r="H120" s="96" t="str">
        <f t="shared" si="9"/>
        <v>-</v>
      </c>
      <c r="I120" s="92" t="str">
        <f t="shared" si="10"/>
        <v>-</v>
      </c>
      <c r="J120" s="93" t="str">
        <f t="shared" si="11"/>
        <v>-</v>
      </c>
      <c r="K120" s="94" t="str">
        <f t="shared" si="12"/>
        <v>-</v>
      </c>
      <c r="L120" s="95" t="str">
        <f t="shared" si="13"/>
        <v>-</v>
      </c>
      <c r="M120" s="135">
        <f t="shared" si="16"/>
        <v>0</v>
      </c>
      <c r="N120" s="114">
        <f t="shared" si="19"/>
        <v>0</v>
      </c>
    </row>
    <row r="121" spans="1:14" x14ac:dyDescent="0.25">
      <c r="A121" s="31" t="str">
        <f>'Look Up Table - The Heart'!H121</f>
        <v xml:space="preserve">, </v>
      </c>
      <c r="B121" s="1">
        <f>SUMIFS('Operator Productivity Data'!$F:$F,'Operator Productivity Data'!$H:$H,'N - Company Dummy'!$A$1,'Operator Productivity Data'!$I:$I,'N - Company Dummy'!$A121)</f>
        <v>0</v>
      </c>
      <c r="C121" s="18">
        <f>SUMIFS('Operator Hours Tasks Data (ADP)'!$I:$I,'Operator Hours Tasks Data (ADP)'!$K:$K,'Look Up Table - The Heart'!$K$21,'Operator Hours Tasks Data (ADP)'!$L:$L,'Look Up Table - The Heart'!$O$3,'Operator Hours Tasks Data (ADP)'!$M:$M,'N - Company Dummy'!$A121)</f>
        <v>0</v>
      </c>
      <c r="D121" s="18">
        <f>SUMIFS('Operator Hours Tasks Data (ADP)'!$I:$I,'Operator Hours Tasks Data (ADP)'!$M:$M,'E - Company Dummy'!$A121,'Operator Hours Tasks Data (ADP)'!$L:$L,'Look Up Table - The Heart'!$O$3,'Operator Hours Tasks Data (ADP)'!$K:$K,'Look Up Table - The Heart'!$K$4,'Operator Hours Tasks Data (ADP)'!$J:$J,"Overtime")</f>
        <v>0</v>
      </c>
      <c r="E121" s="18" t="str">
        <f t="shared" si="18"/>
        <v>-</v>
      </c>
      <c r="F121" s="18">
        <f>'Look Up Table - The Heart'!$X$8</f>
        <v>600</v>
      </c>
      <c r="G121" s="11" t="str">
        <f t="shared" si="15"/>
        <v>-</v>
      </c>
      <c r="H121" s="96" t="str">
        <f t="shared" si="9"/>
        <v>-</v>
      </c>
      <c r="I121" s="92" t="str">
        <f t="shared" si="10"/>
        <v>-</v>
      </c>
      <c r="J121" s="93" t="str">
        <f t="shared" si="11"/>
        <v>-</v>
      </c>
      <c r="K121" s="94" t="str">
        <f t="shared" si="12"/>
        <v>-</v>
      </c>
      <c r="L121" s="95" t="str">
        <f t="shared" si="13"/>
        <v>-</v>
      </c>
      <c r="M121" s="135">
        <f t="shared" si="16"/>
        <v>0</v>
      </c>
      <c r="N121" s="114">
        <f t="shared" si="19"/>
        <v>0</v>
      </c>
    </row>
    <row r="122" spans="1:14" x14ac:dyDescent="0.25">
      <c r="A122" s="31" t="str">
        <f>'Look Up Table - The Heart'!H122</f>
        <v xml:space="preserve">, </v>
      </c>
      <c r="B122" s="1">
        <f>SUMIFS('Operator Productivity Data'!$F:$F,'Operator Productivity Data'!$H:$H,'N - Company Dummy'!$A$1,'Operator Productivity Data'!$I:$I,'N - Company Dummy'!$A122)</f>
        <v>0</v>
      </c>
      <c r="C122" s="18">
        <f>SUMIFS('Operator Hours Tasks Data (ADP)'!$I:$I,'Operator Hours Tasks Data (ADP)'!$K:$K,'Look Up Table - The Heart'!$K$21,'Operator Hours Tasks Data (ADP)'!$L:$L,'Look Up Table - The Heart'!$O$3,'Operator Hours Tasks Data (ADP)'!$M:$M,'N - Company Dummy'!$A122)</f>
        <v>0</v>
      </c>
      <c r="D122" s="18">
        <f>SUMIFS('Operator Hours Tasks Data (ADP)'!$I:$I,'Operator Hours Tasks Data (ADP)'!$M:$M,'E - Company Dummy'!$A122,'Operator Hours Tasks Data (ADP)'!$L:$L,'Look Up Table - The Heart'!$O$3,'Operator Hours Tasks Data (ADP)'!$K:$K,'Look Up Table - The Heart'!$K$4,'Operator Hours Tasks Data (ADP)'!$J:$J,"Overtime")</f>
        <v>0</v>
      </c>
      <c r="E122" s="18" t="str">
        <f t="shared" si="18"/>
        <v>-</v>
      </c>
      <c r="F122" s="18">
        <f>'Look Up Table - The Heart'!$X$8</f>
        <v>600</v>
      </c>
      <c r="G122" s="11" t="str">
        <f t="shared" si="15"/>
        <v>-</v>
      </c>
      <c r="H122" s="96" t="str">
        <f t="shared" si="9"/>
        <v>-</v>
      </c>
      <c r="I122" s="92" t="str">
        <f t="shared" si="10"/>
        <v>-</v>
      </c>
      <c r="J122" s="93" t="str">
        <f t="shared" si="11"/>
        <v>-</v>
      </c>
      <c r="K122" s="94" t="str">
        <f t="shared" si="12"/>
        <v>-</v>
      </c>
      <c r="L122" s="95" t="str">
        <f t="shared" si="13"/>
        <v>-</v>
      </c>
      <c r="M122" s="135">
        <f t="shared" si="16"/>
        <v>0</v>
      </c>
      <c r="N122" s="114">
        <f t="shared" si="19"/>
        <v>0</v>
      </c>
    </row>
    <row r="123" spans="1:14" x14ac:dyDescent="0.25">
      <c r="A123" s="31" t="str">
        <f>'Look Up Table - The Heart'!H123</f>
        <v xml:space="preserve">, </v>
      </c>
      <c r="B123" s="1">
        <f>SUMIFS('Operator Productivity Data'!$F:$F,'Operator Productivity Data'!$H:$H,'N - Company Dummy'!$A$1,'Operator Productivity Data'!$I:$I,'N - Company Dummy'!$A123)</f>
        <v>0</v>
      </c>
      <c r="C123" s="18">
        <f>SUMIFS('Operator Hours Tasks Data (ADP)'!$I:$I,'Operator Hours Tasks Data (ADP)'!$K:$K,'Look Up Table - The Heart'!$K$21,'Operator Hours Tasks Data (ADP)'!$L:$L,'Look Up Table - The Heart'!$O$3,'Operator Hours Tasks Data (ADP)'!$M:$M,'N - Company Dummy'!$A123)</f>
        <v>0</v>
      </c>
      <c r="D123" s="18">
        <f>SUMIFS('Operator Hours Tasks Data (ADP)'!$I:$I,'Operator Hours Tasks Data (ADP)'!$M:$M,'E - Company Dummy'!$A123,'Operator Hours Tasks Data (ADP)'!$L:$L,'Look Up Table - The Heart'!$O$3,'Operator Hours Tasks Data (ADP)'!$K:$K,'Look Up Table - The Heart'!$K$4,'Operator Hours Tasks Data (ADP)'!$J:$J,"Overtime")</f>
        <v>0</v>
      </c>
      <c r="E123" s="18" t="str">
        <f t="shared" si="18"/>
        <v>-</v>
      </c>
      <c r="F123" s="18">
        <f>'Look Up Table - The Heart'!$X$8</f>
        <v>600</v>
      </c>
      <c r="G123" s="11" t="str">
        <f t="shared" si="15"/>
        <v>-</v>
      </c>
      <c r="H123" s="96" t="str">
        <f t="shared" si="9"/>
        <v>-</v>
      </c>
      <c r="I123" s="92" t="str">
        <f t="shared" si="10"/>
        <v>-</v>
      </c>
      <c r="J123" s="93" t="str">
        <f t="shared" si="11"/>
        <v>-</v>
      </c>
      <c r="K123" s="94" t="str">
        <f t="shared" si="12"/>
        <v>-</v>
      </c>
      <c r="L123" s="95" t="str">
        <f t="shared" si="13"/>
        <v>-</v>
      </c>
      <c r="M123" s="135">
        <f t="shared" si="16"/>
        <v>0</v>
      </c>
      <c r="N123" s="114">
        <f t="shared" si="19"/>
        <v>0</v>
      </c>
    </row>
    <row r="124" spans="1:14" x14ac:dyDescent="0.25">
      <c r="A124" s="31" t="str">
        <f>'Look Up Table - The Heart'!H124</f>
        <v xml:space="preserve">, </v>
      </c>
      <c r="B124" s="1">
        <f>SUMIFS('Operator Productivity Data'!$F:$F,'Operator Productivity Data'!$H:$H,'N - Company Dummy'!$A$1,'Operator Productivity Data'!$I:$I,'N - Company Dummy'!$A124)</f>
        <v>0</v>
      </c>
      <c r="C124" s="18">
        <f>SUMIFS('Operator Hours Tasks Data (ADP)'!$I:$I,'Operator Hours Tasks Data (ADP)'!$K:$K,'Look Up Table - The Heart'!$K$21,'Operator Hours Tasks Data (ADP)'!$L:$L,'Look Up Table - The Heart'!$O$3,'Operator Hours Tasks Data (ADP)'!$M:$M,'N - Company Dummy'!$A124)</f>
        <v>0</v>
      </c>
      <c r="D124" s="18">
        <f>SUMIFS('Operator Hours Tasks Data (ADP)'!$I:$I,'Operator Hours Tasks Data (ADP)'!$M:$M,'E - Company Dummy'!$A124,'Operator Hours Tasks Data (ADP)'!$L:$L,'Look Up Table - The Heart'!$O$3,'Operator Hours Tasks Data (ADP)'!$K:$K,'Look Up Table - The Heart'!$K$4,'Operator Hours Tasks Data (ADP)'!$J:$J,"Overtime")</f>
        <v>0</v>
      </c>
      <c r="E124" s="18" t="str">
        <f t="shared" si="18"/>
        <v>-</v>
      </c>
      <c r="F124" s="18">
        <f>'Look Up Table - The Heart'!$X$8</f>
        <v>600</v>
      </c>
      <c r="G124" s="11" t="str">
        <f t="shared" si="15"/>
        <v>-</v>
      </c>
      <c r="H124" s="96" t="str">
        <f t="shared" si="9"/>
        <v>-</v>
      </c>
      <c r="I124" s="92" t="str">
        <f t="shared" si="10"/>
        <v>-</v>
      </c>
      <c r="J124" s="93" t="str">
        <f t="shared" si="11"/>
        <v>-</v>
      </c>
      <c r="K124" s="94" t="str">
        <f t="shared" si="12"/>
        <v>-</v>
      </c>
      <c r="L124" s="95" t="str">
        <f t="shared" si="13"/>
        <v>-</v>
      </c>
      <c r="M124" s="135">
        <f t="shared" si="16"/>
        <v>0</v>
      </c>
      <c r="N124" s="114">
        <f t="shared" si="19"/>
        <v>0</v>
      </c>
    </row>
    <row r="125" spans="1:14" x14ac:dyDescent="0.25">
      <c r="A125" s="31" t="str">
        <f>'Look Up Table - The Heart'!H125</f>
        <v xml:space="preserve">, </v>
      </c>
      <c r="B125" s="1">
        <f>SUMIFS('Operator Productivity Data'!$F:$F,'Operator Productivity Data'!$H:$H,'N - Company Dummy'!$A$1,'Operator Productivity Data'!$I:$I,'N - Company Dummy'!$A125)</f>
        <v>0</v>
      </c>
      <c r="C125" s="18">
        <f>SUMIFS('Operator Hours Tasks Data (ADP)'!$I:$I,'Operator Hours Tasks Data (ADP)'!$K:$K,'Look Up Table - The Heart'!$K$21,'Operator Hours Tasks Data (ADP)'!$L:$L,'Look Up Table - The Heart'!$O$3,'Operator Hours Tasks Data (ADP)'!$M:$M,'N - Company Dummy'!$A125)</f>
        <v>0</v>
      </c>
      <c r="D125" s="18">
        <f>SUMIFS('Operator Hours Tasks Data (ADP)'!$I:$I,'Operator Hours Tasks Data (ADP)'!$M:$M,'E - Company Dummy'!$A125,'Operator Hours Tasks Data (ADP)'!$L:$L,'Look Up Table - The Heart'!$O$3,'Operator Hours Tasks Data (ADP)'!$K:$K,'Look Up Table - The Heart'!$K$4,'Operator Hours Tasks Data (ADP)'!$J:$J,"Overtime")</f>
        <v>0</v>
      </c>
      <c r="E125" s="18" t="str">
        <f t="shared" si="18"/>
        <v>-</v>
      </c>
      <c r="F125" s="18">
        <f>'Look Up Table - The Heart'!$X$8</f>
        <v>600</v>
      </c>
      <c r="G125" s="11" t="str">
        <f t="shared" si="15"/>
        <v>-</v>
      </c>
      <c r="H125" s="96" t="str">
        <f t="shared" si="9"/>
        <v>-</v>
      </c>
      <c r="I125" s="92" t="str">
        <f t="shared" si="10"/>
        <v>-</v>
      </c>
      <c r="J125" s="93" t="str">
        <f t="shared" si="11"/>
        <v>-</v>
      </c>
      <c r="K125" s="94" t="str">
        <f t="shared" si="12"/>
        <v>-</v>
      </c>
      <c r="L125" s="95" t="str">
        <f t="shared" si="13"/>
        <v>-</v>
      </c>
      <c r="M125" s="135">
        <f t="shared" si="16"/>
        <v>0</v>
      </c>
      <c r="N125" s="114">
        <f t="shared" si="19"/>
        <v>0</v>
      </c>
    </row>
    <row r="126" spans="1:14" x14ac:dyDescent="0.25">
      <c r="A126" s="31" t="str">
        <f>'Look Up Table - The Heart'!H126</f>
        <v xml:space="preserve">, </v>
      </c>
      <c r="B126" s="1">
        <f>SUMIFS('Operator Productivity Data'!$F:$F,'Operator Productivity Data'!$H:$H,'N - Company Dummy'!$A$1,'Operator Productivity Data'!$I:$I,'N - Company Dummy'!$A126)</f>
        <v>0</v>
      </c>
      <c r="C126" s="18">
        <f>SUMIFS('Operator Hours Tasks Data (ADP)'!$I:$I,'Operator Hours Tasks Data (ADP)'!$K:$K,'Look Up Table - The Heart'!$K$21,'Operator Hours Tasks Data (ADP)'!$L:$L,'Look Up Table - The Heart'!$O$3,'Operator Hours Tasks Data (ADP)'!$M:$M,'N - Company Dummy'!$A126)</f>
        <v>0</v>
      </c>
      <c r="D126" s="18">
        <f>SUMIFS('Operator Hours Tasks Data (ADP)'!$I:$I,'Operator Hours Tasks Data (ADP)'!$M:$M,'E - Company Dummy'!$A126,'Operator Hours Tasks Data (ADP)'!$L:$L,'Look Up Table - The Heart'!$O$3,'Operator Hours Tasks Data (ADP)'!$K:$K,'Look Up Table - The Heart'!$K$4,'Operator Hours Tasks Data (ADP)'!$J:$J,"Overtime")</f>
        <v>0</v>
      </c>
      <c r="E126" s="18" t="str">
        <f t="shared" si="18"/>
        <v>-</v>
      </c>
      <c r="F126" s="18">
        <f>'Look Up Table - The Heart'!$X$8</f>
        <v>600</v>
      </c>
      <c r="G126" s="11" t="str">
        <f t="shared" si="15"/>
        <v>-</v>
      </c>
      <c r="H126" s="96" t="str">
        <f t="shared" si="9"/>
        <v>-</v>
      </c>
      <c r="I126" s="92" t="str">
        <f t="shared" si="10"/>
        <v>-</v>
      </c>
      <c r="J126" s="93" t="str">
        <f t="shared" si="11"/>
        <v>-</v>
      </c>
      <c r="K126" s="94" t="str">
        <f t="shared" si="12"/>
        <v>-</v>
      </c>
      <c r="L126" s="95" t="str">
        <f t="shared" si="13"/>
        <v>-</v>
      </c>
      <c r="M126" s="135">
        <f t="shared" si="16"/>
        <v>0</v>
      </c>
      <c r="N126" s="114">
        <f t="shared" si="19"/>
        <v>0</v>
      </c>
    </row>
    <row r="127" spans="1:14" x14ac:dyDescent="0.25">
      <c r="A127" s="31" t="str">
        <f>'Look Up Table - The Heart'!H127</f>
        <v xml:space="preserve">, </v>
      </c>
      <c r="B127" s="1">
        <f>SUMIFS('Operator Productivity Data'!$F:$F,'Operator Productivity Data'!$H:$H,'N - Company Dummy'!$A$1,'Operator Productivity Data'!$I:$I,'N - Company Dummy'!$A127)</f>
        <v>0</v>
      </c>
      <c r="C127" s="18">
        <f>SUMIFS('Operator Hours Tasks Data (ADP)'!$I:$I,'Operator Hours Tasks Data (ADP)'!$K:$K,'Look Up Table - The Heart'!$K$21,'Operator Hours Tasks Data (ADP)'!$L:$L,'Look Up Table - The Heart'!$O$3,'Operator Hours Tasks Data (ADP)'!$M:$M,'N - Company Dummy'!$A127)</f>
        <v>0</v>
      </c>
      <c r="D127" s="18">
        <f>SUMIFS('Operator Hours Tasks Data (ADP)'!$I:$I,'Operator Hours Tasks Data (ADP)'!$M:$M,'E - Company Dummy'!$A127,'Operator Hours Tasks Data (ADP)'!$L:$L,'Look Up Table - The Heart'!$O$3,'Operator Hours Tasks Data (ADP)'!$K:$K,'Look Up Table - The Heart'!$K$4,'Operator Hours Tasks Data (ADP)'!$J:$J,"Overtime")</f>
        <v>0</v>
      </c>
      <c r="E127" s="18" t="str">
        <f t="shared" si="18"/>
        <v>-</v>
      </c>
      <c r="F127" s="18">
        <f>'Look Up Table - The Heart'!$X$8</f>
        <v>600</v>
      </c>
      <c r="G127" s="11" t="str">
        <f t="shared" si="15"/>
        <v>-</v>
      </c>
      <c r="H127" s="96" t="str">
        <f t="shared" si="9"/>
        <v>-</v>
      </c>
      <c r="I127" s="92" t="str">
        <f t="shared" si="10"/>
        <v>-</v>
      </c>
      <c r="J127" s="93" t="str">
        <f t="shared" si="11"/>
        <v>-</v>
      </c>
      <c r="K127" s="94" t="str">
        <f t="shared" si="12"/>
        <v>-</v>
      </c>
      <c r="L127" s="95" t="str">
        <f t="shared" si="13"/>
        <v>-</v>
      </c>
      <c r="M127" s="135">
        <f t="shared" si="16"/>
        <v>0</v>
      </c>
      <c r="N127" s="114">
        <f t="shared" si="19"/>
        <v>0</v>
      </c>
    </row>
    <row r="128" spans="1:14" x14ac:dyDescent="0.25">
      <c r="A128" s="31" t="str">
        <f>'Look Up Table - The Heart'!H128</f>
        <v xml:space="preserve">, </v>
      </c>
      <c r="B128" s="1">
        <f>SUMIFS('Operator Productivity Data'!$F:$F,'Operator Productivity Data'!$H:$H,'N - Company Dummy'!$A$1,'Operator Productivity Data'!$I:$I,'N - Company Dummy'!$A128)</f>
        <v>0</v>
      </c>
      <c r="C128" s="18">
        <f>SUMIFS('Operator Hours Tasks Data (ADP)'!$I:$I,'Operator Hours Tasks Data (ADP)'!$K:$K,'Look Up Table - The Heart'!$K$21,'Operator Hours Tasks Data (ADP)'!$L:$L,'Look Up Table - The Heart'!$O$3,'Operator Hours Tasks Data (ADP)'!$M:$M,'N - Company Dummy'!$A128)</f>
        <v>0</v>
      </c>
      <c r="D128" s="18">
        <f>SUMIFS('Operator Hours Tasks Data (ADP)'!$I:$I,'Operator Hours Tasks Data (ADP)'!$M:$M,'E - Company Dummy'!$A128,'Operator Hours Tasks Data (ADP)'!$L:$L,'Look Up Table - The Heart'!$O$3,'Operator Hours Tasks Data (ADP)'!$K:$K,'Look Up Table - The Heart'!$K$4,'Operator Hours Tasks Data (ADP)'!$J:$J,"Overtime")</f>
        <v>0</v>
      </c>
      <c r="E128" s="18" t="str">
        <f t="shared" si="18"/>
        <v>-</v>
      </c>
      <c r="F128" s="18">
        <f>'Look Up Table - The Heart'!$X$8</f>
        <v>600</v>
      </c>
      <c r="G128" s="11" t="str">
        <f t="shared" si="15"/>
        <v>-</v>
      </c>
      <c r="H128" s="96" t="str">
        <f t="shared" si="9"/>
        <v>-</v>
      </c>
      <c r="I128" s="92" t="str">
        <f t="shared" si="10"/>
        <v>-</v>
      </c>
      <c r="J128" s="93" t="str">
        <f t="shared" si="11"/>
        <v>-</v>
      </c>
      <c r="K128" s="94" t="str">
        <f t="shared" si="12"/>
        <v>-</v>
      </c>
      <c r="L128" s="95" t="str">
        <f t="shared" si="13"/>
        <v>-</v>
      </c>
      <c r="M128" s="135">
        <f t="shared" si="16"/>
        <v>0</v>
      </c>
      <c r="N128" s="114">
        <f t="shared" si="19"/>
        <v>0</v>
      </c>
    </row>
    <row r="129" spans="1:14" x14ac:dyDescent="0.25">
      <c r="A129" s="31" t="str">
        <f>'Look Up Table - The Heart'!H129</f>
        <v xml:space="preserve">, </v>
      </c>
      <c r="B129" s="1">
        <f>SUMIFS('Operator Productivity Data'!$F:$F,'Operator Productivity Data'!$H:$H,'N - Company Dummy'!$A$1,'Operator Productivity Data'!$I:$I,'N - Company Dummy'!$A129)</f>
        <v>0</v>
      </c>
      <c r="C129" s="18">
        <f>SUMIFS('Operator Hours Tasks Data (ADP)'!$I:$I,'Operator Hours Tasks Data (ADP)'!$K:$K,'Look Up Table - The Heart'!$K$21,'Operator Hours Tasks Data (ADP)'!$L:$L,'Look Up Table - The Heart'!$O$3,'Operator Hours Tasks Data (ADP)'!$M:$M,'N - Company Dummy'!$A129)</f>
        <v>0</v>
      </c>
      <c r="D129" s="18">
        <f>SUMIFS('Operator Hours Tasks Data (ADP)'!$I:$I,'Operator Hours Tasks Data (ADP)'!$M:$M,'E - Company Dummy'!$A129,'Operator Hours Tasks Data (ADP)'!$L:$L,'Look Up Table - The Heart'!$O$3,'Operator Hours Tasks Data (ADP)'!$K:$K,'Look Up Table - The Heart'!$K$4,'Operator Hours Tasks Data (ADP)'!$J:$J,"Overtime")</f>
        <v>0</v>
      </c>
      <c r="E129" s="18" t="str">
        <f t="shared" si="18"/>
        <v>-</v>
      </c>
      <c r="F129" s="18">
        <f>'Look Up Table - The Heart'!$X$8</f>
        <v>600</v>
      </c>
      <c r="G129" s="11" t="str">
        <f t="shared" si="15"/>
        <v>-</v>
      </c>
      <c r="H129" s="96" t="str">
        <f t="shared" si="9"/>
        <v>-</v>
      </c>
      <c r="I129" s="92" t="str">
        <f t="shared" si="10"/>
        <v>-</v>
      </c>
      <c r="J129" s="93" t="str">
        <f t="shared" si="11"/>
        <v>-</v>
      </c>
      <c r="K129" s="94" t="str">
        <f t="shared" si="12"/>
        <v>-</v>
      </c>
      <c r="L129" s="95" t="str">
        <f t="shared" si="13"/>
        <v>-</v>
      </c>
      <c r="M129" s="135">
        <f t="shared" si="16"/>
        <v>0</v>
      </c>
      <c r="N129" s="114">
        <f t="shared" si="19"/>
        <v>0</v>
      </c>
    </row>
    <row r="130" spans="1:14" x14ac:dyDescent="0.25">
      <c r="A130" s="31" t="str">
        <f>'Look Up Table - The Heart'!H130</f>
        <v xml:space="preserve">, </v>
      </c>
      <c r="B130" s="1">
        <f>SUMIFS('Operator Productivity Data'!$F:$F,'Operator Productivity Data'!$H:$H,'N - Company Dummy'!$A$1,'Operator Productivity Data'!$I:$I,'N - Company Dummy'!$A130)</f>
        <v>0</v>
      </c>
      <c r="C130" s="18">
        <f>SUMIFS('Operator Hours Tasks Data (ADP)'!$I:$I,'Operator Hours Tasks Data (ADP)'!$K:$K,'Look Up Table - The Heart'!$K$21,'Operator Hours Tasks Data (ADP)'!$L:$L,'Look Up Table - The Heart'!$O$3,'Operator Hours Tasks Data (ADP)'!$M:$M,'N - Company Dummy'!$A130)</f>
        <v>0</v>
      </c>
      <c r="D130" s="18">
        <f>SUMIFS('Operator Hours Tasks Data (ADP)'!$I:$I,'Operator Hours Tasks Data (ADP)'!$M:$M,'E - Company Dummy'!$A130,'Operator Hours Tasks Data (ADP)'!$L:$L,'Look Up Table - The Heart'!$O$3,'Operator Hours Tasks Data (ADP)'!$K:$K,'Look Up Table - The Heart'!$K$4,'Operator Hours Tasks Data (ADP)'!$J:$J,"Overtime")</f>
        <v>0</v>
      </c>
      <c r="E130" s="18" t="str">
        <f t="shared" si="18"/>
        <v>-</v>
      </c>
      <c r="F130" s="18">
        <f>'Look Up Table - The Heart'!$X$8</f>
        <v>600</v>
      </c>
      <c r="G130" s="11" t="str">
        <f t="shared" si="15"/>
        <v>-</v>
      </c>
      <c r="H130" s="96" t="str">
        <f t="shared" si="9"/>
        <v>-</v>
      </c>
      <c r="I130" s="92" t="str">
        <f t="shared" si="10"/>
        <v>-</v>
      </c>
      <c r="J130" s="93" t="str">
        <f t="shared" si="11"/>
        <v>-</v>
      </c>
      <c r="K130" s="94" t="str">
        <f t="shared" si="12"/>
        <v>-</v>
      </c>
      <c r="L130" s="95" t="str">
        <f t="shared" si="13"/>
        <v>-</v>
      </c>
      <c r="M130" s="135">
        <f t="shared" si="16"/>
        <v>0</v>
      </c>
      <c r="N130" s="114">
        <f t="shared" si="19"/>
        <v>0</v>
      </c>
    </row>
    <row r="131" spans="1:14" x14ac:dyDescent="0.25">
      <c r="A131" s="31" t="str">
        <f>'Look Up Table - The Heart'!H131</f>
        <v xml:space="preserve">, </v>
      </c>
      <c r="B131" s="1">
        <f>SUMIFS('Operator Productivity Data'!$F:$F,'Operator Productivity Data'!$H:$H,'N - Company Dummy'!$A$1,'Operator Productivity Data'!$I:$I,'N - Company Dummy'!$A131)</f>
        <v>0</v>
      </c>
      <c r="C131" s="18">
        <f>SUMIFS('Operator Hours Tasks Data (ADP)'!$I:$I,'Operator Hours Tasks Data (ADP)'!$K:$K,'Look Up Table - The Heart'!$K$21,'Operator Hours Tasks Data (ADP)'!$L:$L,'Look Up Table - The Heart'!$O$3,'Operator Hours Tasks Data (ADP)'!$M:$M,'N - Company Dummy'!$A131)</f>
        <v>0</v>
      </c>
      <c r="D131" s="18">
        <f>SUMIFS('Operator Hours Tasks Data (ADP)'!$I:$I,'Operator Hours Tasks Data (ADP)'!$M:$M,'E - Company Dummy'!$A131,'Operator Hours Tasks Data (ADP)'!$L:$L,'Look Up Table - The Heart'!$O$3,'Operator Hours Tasks Data (ADP)'!$K:$K,'Look Up Table - The Heart'!$K$4,'Operator Hours Tasks Data (ADP)'!$J:$J,"Overtime")</f>
        <v>0</v>
      </c>
      <c r="E131" s="18" t="str">
        <f t="shared" si="18"/>
        <v>-</v>
      </c>
      <c r="F131" s="18">
        <f>'Look Up Table - The Heart'!$X$8</f>
        <v>600</v>
      </c>
      <c r="G131" s="11" t="str">
        <f t="shared" si="15"/>
        <v>-</v>
      </c>
      <c r="H131" s="96" t="str">
        <f t="shared" si="9"/>
        <v>-</v>
      </c>
      <c r="I131" s="92" t="str">
        <f t="shared" si="10"/>
        <v>-</v>
      </c>
      <c r="J131" s="93" t="str">
        <f t="shared" si="11"/>
        <v>-</v>
      </c>
      <c r="K131" s="94" t="str">
        <f t="shared" si="12"/>
        <v>-</v>
      </c>
      <c r="L131" s="95" t="str">
        <f t="shared" si="13"/>
        <v>-</v>
      </c>
      <c r="M131" s="135">
        <f t="shared" si="16"/>
        <v>0</v>
      </c>
      <c r="N131" s="114">
        <f t="shared" si="19"/>
        <v>0</v>
      </c>
    </row>
    <row r="132" spans="1:14" x14ac:dyDescent="0.25">
      <c r="A132" s="31" t="str">
        <f>'Look Up Table - The Heart'!H132</f>
        <v xml:space="preserve">, </v>
      </c>
      <c r="B132" s="1">
        <f>SUMIFS('Operator Productivity Data'!$F:$F,'Operator Productivity Data'!$H:$H,'N - Company Dummy'!$A$1,'Operator Productivity Data'!$I:$I,'N - Company Dummy'!$A132)</f>
        <v>0</v>
      </c>
      <c r="C132" s="18">
        <f>SUMIFS('Operator Hours Tasks Data (ADP)'!$I:$I,'Operator Hours Tasks Data (ADP)'!$K:$K,'Look Up Table - The Heart'!$K$21,'Operator Hours Tasks Data (ADP)'!$L:$L,'Look Up Table - The Heart'!$O$3,'Operator Hours Tasks Data (ADP)'!$M:$M,'N - Company Dummy'!$A132)</f>
        <v>0</v>
      </c>
      <c r="D132" s="18">
        <f>SUMIFS('Operator Hours Tasks Data (ADP)'!$I:$I,'Operator Hours Tasks Data (ADP)'!$M:$M,'E - Company Dummy'!$A132,'Operator Hours Tasks Data (ADP)'!$L:$L,'Look Up Table - The Heart'!$O$3,'Operator Hours Tasks Data (ADP)'!$K:$K,'Look Up Table - The Heart'!$K$4,'Operator Hours Tasks Data (ADP)'!$J:$J,"Overtime")</f>
        <v>0</v>
      </c>
      <c r="E132" s="18" t="str">
        <f t="shared" si="18"/>
        <v>-</v>
      </c>
      <c r="F132" s="18">
        <f>'Look Up Table - The Heart'!$X$8</f>
        <v>600</v>
      </c>
      <c r="G132" s="11" t="str">
        <f t="shared" si="15"/>
        <v>-</v>
      </c>
      <c r="H132" s="96" t="str">
        <f t="shared" ref="H132:H195" si="20">IFERROR(E132*$U$13, "-")</f>
        <v>-</v>
      </c>
      <c r="I132" s="92" t="str">
        <f t="shared" ref="I132:I195" si="21">IFERROR(E132*$U$14, "-")</f>
        <v>-</v>
      </c>
      <c r="J132" s="93" t="str">
        <f t="shared" ref="J132:J195" si="22">IFERROR(E132*$U$15, "-")</f>
        <v>-</v>
      </c>
      <c r="K132" s="94" t="str">
        <f t="shared" ref="K132:K195" si="23">IFERROR(E132*$U$16, "-")</f>
        <v>-</v>
      </c>
      <c r="L132" s="95" t="str">
        <f t="shared" ref="L132:L195" si="24">IFERROR(E132*$U$17, "-")</f>
        <v>-</v>
      </c>
      <c r="M132" s="135">
        <f t="shared" si="16"/>
        <v>0</v>
      </c>
      <c r="N132" s="114">
        <f t="shared" si="19"/>
        <v>0</v>
      </c>
    </row>
    <row r="133" spans="1:14" x14ac:dyDescent="0.25">
      <c r="A133" s="31" t="str">
        <f>'Look Up Table - The Heart'!H133</f>
        <v xml:space="preserve">, </v>
      </c>
      <c r="B133" s="1">
        <f>SUMIFS('Operator Productivity Data'!$F:$F,'Operator Productivity Data'!$H:$H,'N - Company Dummy'!$A$1,'Operator Productivity Data'!$I:$I,'N - Company Dummy'!$A133)</f>
        <v>0</v>
      </c>
      <c r="C133" s="18">
        <f>SUMIFS('Operator Hours Tasks Data (ADP)'!$I:$I,'Operator Hours Tasks Data (ADP)'!$K:$K,'Look Up Table - The Heart'!$K$21,'Operator Hours Tasks Data (ADP)'!$L:$L,'Look Up Table - The Heart'!$O$3,'Operator Hours Tasks Data (ADP)'!$M:$M,'N - Company Dummy'!$A133)</f>
        <v>0</v>
      </c>
      <c r="D133" s="18">
        <f>SUMIFS('Operator Hours Tasks Data (ADP)'!$I:$I,'Operator Hours Tasks Data (ADP)'!$M:$M,'E - Company Dummy'!$A133,'Operator Hours Tasks Data (ADP)'!$L:$L,'Look Up Table - The Heart'!$O$3,'Operator Hours Tasks Data (ADP)'!$K:$K,'Look Up Table - The Heart'!$K$4,'Operator Hours Tasks Data (ADP)'!$J:$J,"Overtime")</f>
        <v>0</v>
      </c>
      <c r="E133" s="18" t="str">
        <f t="shared" si="18"/>
        <v>-</v>
      </c>
      <c r="F133" s="18">
        <f>'Look Up Table - The Heart'!$X$8</f>
        <v>600</v>
      </c>
      <c r="G133" s="11" t="str">
        <f t="shared" ref="G133:G196" si="25">IFERROR(E133/F133,"-")</f>
        <v>-</v>
      </c>
      <c r="H133" s="96" t="str">
        <f t="shared" si="20"/>
        <v>-</v>
      </c>
      <c r="I133" s="92" t="str">
        <f t="shared" si="21"/>
        <v>-</v>
      </c>
      <c r="J133" s="93" t="str">
        <f t="shared" si="22"/>
        <v>-</v>
      </c>
      <c r="K133" s="94" t="str">
        <f t="shared" si="23"/>
        <v>-</v>
      </c>
      <c r="L133" s="95" t="str">
        <f t="shared" si="24"/>
        <v>-</v>
      </c>
      <c r="M133" s="135">
        <f t="shared" ref="M133:M196" si="26">IFERROR(D133/$D$3,"-")</f>
        <v>0</v>
      </c>
      <c r="N133" s="114">
        <f t="shared" si="19"/>
        <v>0</v>
      </c>
    </row>
    <row r="134" spans="1:14" x14ac:dyDescent="0.25">
      <c r="A134" s="31" t="str">
        <f>'Look Up Table - The Heart'!H134</f>
        <v xml:space="preserve">, </v>
      </c>
      <c r="B134" s="1">
        <f>SUMIFS('Operator Productivity Data'!$F:$F,'Operator Productivity Data'!$H:$H,'N - Company Dummy'!$A$1,'Operator Productivity Data'!$I:$I,'N - Company Dummy'!$A134)</f>
        <v>0</v>
      </c>
      <c r="C134" s="18">
        <f>SUMIFS('Operator Hours Tasks Data (ADP)'!$I:$I,'Operator Hours Tasks Data (ADP)'!$K:$K,'Look Up Table - The Heart'!$K$21,'Operator Hours Tasks Data (ADP)'!$L:$L,'Look Up Table - The Heart'!$O$3,'Operator Hours Tasks Data (ADP)'!$M:$M,'N - Company Dummy'!$A134)</f>
        <v>0</v>
      </c>
      <c r="D134" s="18">
        <f>SUMIFS('Operator Hours Tasks Data (ADP)'!$I:$I,'Operator Hours Tasks Data (ADP)'!$M:$M,'E - Company Dummy'!$A134,'Operator Hours Tasks Data (ADP)'!$L:$L,'Look Up Table - The Heart'!$O$3,'Operator Hours Tasks Data (ADP)'!$K:$K,'Look Up Table - The Heart'!$K$4,'Operator Hours Tasks Data (ADP)'!$J:$J,"Overtime")</f>
        <v>0</v>
      </c>
      <c r="E134" s="18" t="str">
        <f t="shared" si="18"/>
        <v>-</v>
      </c>
      <c r="F134" s="18">
        <f>'Look Up Table - The Heart'!$X$8</f>
        <v>600</v>
      </c>
      <c r="G134" s="11" t="str">
        <f t="shared" si="25"/>
        <v>-</v>
      </c>
      <c r="H134" s="96" t="str">
        <f t="shared" si="20"/>
        <v>-</v>
      </c>
      <c r="I134" s="92" t="str">
        <f t="shared" si="21"/>
        <v>-</v>
      </c>
      <c r="J134" s="93" t="str">
        <f t="shared" si="22"/>
        <v>-</v>
      </c>
      <c r="K134" s="94" t="str">
        <f t="shared" si="23"/>
        <v>-</v>
      </c>
      <c r="L134" s="95" t="str">
        <f t="shared" si="24"/>
        <v>-</v>
      </c>
      <c r="M134" s="135">
        <f t="shared" si="26"/>
        <v>0</v>
      </c>
      <c r="N134" s="114">
        <f t="shared" si="19"/>
        <v>0</v>
      </c>
    </row>
    <row r="135" spans="1:14" x14ac:dyDescent="0.25">
      <c r="A135" s="31" t="str">
        <f>'Look Up Table - The Heart'!H135</f>
        <v xml:space="preserve">, </v>
      </c>
      <c r="B135" s="1">
        <f>SUMIFS('Operator Productivity Data'!$F:$F,'Operator Productivity Data'!$H:$H,'N - Company Dummy'!$A$1,'Operator Productivity Data'!$I:$I,'N - Company Dummy'!$A135)</f>
        <v>0</v>
      </c>
      <c r="C135" s="18">
        <f>SUMIFS('Operator Hours Tasks Data (ADP)'!$I:$I,'Operator Hours Tasks Data (ADP)'!$K:$K,'Look Up Table - The Heart'!$K$21,'Operator Hours Tasks Data (ADP)'!$L:$L,'Look Up Table - The Heart'!$O$3,'Operator Hours Tasks Data (ADP)'!$M:$M,'N - Company Dummy'!$A135)</f>
        <v>0</v>
      </c>
      <c r="D135" s="18">
        <f>SUMIFS('Operator Hours Tasks Data (ADP)'!$I:$I,'Operator Hours Tasks Data (ADP)'!$M:$M,'E - Company Dummy'!$A135,'Operator Hours Tasks Data (ADP)'!$L:$L,'Look Up Table - The Heart'!$O$3,'Operator Hours Tasks Data (ADP)'!$K:$K,'Look Up Table - The Heart'!$K$4,'Operator Hours Tasks Data (ADP)'!$J:$J,"Overtime")</f>
        <v>0</v>
      </c>
      <c r="E135" s="18" t="str">
        <f t="shared" si="18"/>
        <v>-</v>
      </c>
      <c r="F135" s="18">
        <f>'Look Up Table - The Heart'!$X$8</f>
        <v>600</v>
      </c>
      <c r="G135" s="11" t="str">
        <f t="shared" si="25"/>
        <v>-</v>
      </c>
      <c r="H135" s="96" t="str">
        <f t="shared" si="20"/>
        <v>-</v>
      </c>
      <c r="I135" s="92" t="str">
        <f t="shared" si="21"/>
        <v>-</v>
      </c>
      <c r="J135" s="93" t="str">
        <f t="shared" si="22"/>
        <v>-</v>
      </c>
      <c r="K135" s="94" t="str">
        <f t="shared" si="23"/>
        <v>-</v>
      </c>
      <c r="L135" s="95" t="str">
        <f t="shared" si="24"/>
        <v>-</v>
      </c>
      <c r="M135" s="135">
        <f t="shared" si="26"/>
        <v>0</v>
      </c>
      <c r="N135" s="114">
        <f t="shared" si="19"/>
        <v>0</v>
      </c>
    </row>
    <row r="136" spans="1:14" x14ac:dyDescent="0.25">
      <c r="A136" s="31" t="str">
        <f>'Look Up Table - The Heart'!H136</f>
        <v xml:space="preserve">, </v>
      </c>
      <c r="B136" s="1">
        <f>SUMIFS('Operator Productivity Data'!$F:$F,'Operator Productivity Data'!$H:$H,'N - Company Dummy'!$A$1,'Operator Productivity Data'!$I:$I,'N - Company Dummy'!$A136)</f>
        <v>0</v>
      </c>
      <c r="C136" s="18">
        <f>SUMIFS('Operator Hours Tasks Data (ADP)'!$I:$I,'Operator Hours Tasks Data (ADP)'!$K:$K,'Look Up Table - The Heart'!$K$21,'Operator Hours Tasks Data (ADP)'!$L:$L,'Look Up Table - The Heart'!$O$3,'Operator Hours Tasks Data (ADP)'!$M:$M,'N - Company Dummy'!$A136)</f>
        <v>0</v>
      </c>
      <c r="D136" s="18">
        <f>SUMIFS('Operator Hours Tasks Data (ADP)'!$I:$I,'Operator Hours Tasks Data (ADP)'!$M:$M,'E - Company Dummy'!$A136,'Operator Hours Tasks Data (ADP)'!$L:$L,'Look Up Table - The Heart'!$O$3,'Operator Hours Tasks Data (ADP)'!$K:$K,'Look Up Table - The Heart'!$K$4,'Operator Hours Tasks Data (ADP)'!$J:$J,"Overtime")</f>
        <v>0</v>
      </c>
      <c r="E136" s="18" t="str">
        <f t="shared" si="18"/>
        <v>-</v>
      </c>
      <c r="F136" s="18">
        <f>'Look Up Table - The Heart'!$X$8</f>
        <v>600</v>
      </c>
      <c r="G136" s="11" t="str">
        <f t="shared" si="25"/>
        <v>-</v>
      </c>
      <c r="H136" s="96" t="str">
        <f t="shared" si="20"/>
        <v>-</v>
      </c>
      <c r="I136" s="92" t="str">
        <f t="shared" si="21"/>
        <v>-</v>
      </c>
      <c r="J136" s="93" t="str">
        <f t="shared" si="22"/>
        <v>-</v>
      </c>
      <c r="K136" s="94" t="str">
        <f t="shared" si="23"/>
        <v>-</v>
      </c>
      <c r="L136" s="95" t="str">
        <f t="shared" si="24"/>
        <v>-</v>
      </c>
      <c r="M136" s="135">
        <f t="shared" si="26"/>
        <v>0</v>
      </c>
      <c r="N136" s="114">
        <f t="shared" si="19"/>
        <v>0</v>
      </c>
    </row>
    <row r="137" spans="1:14" x14ac:dyDescent="0.25">
      <c r="A137" s="31" t="str">
        <f>'Look Up Table - The Heart'!H137</f>
        <v xml:space="preserve">, </v>
      </c>
      <c r="B137" s="1">
        <f>SUMIFS('Operator Productivity Data'!$F:$F,'Operator Productivity Data'!$H:$H,'N - Company Dummy'!$A$1,'Operator Productivity Data'!$I:$I,'N - Company Dummy'!$A137)</f>
        <v>0</v>
      </c>
      <c r="C137" s="18">
        <f>SUMIFS('Operator Hours Tasks Data (ADP)'!$I:$I,'Operator Hours Tasks Data (ADP)'!$K:$K,'Look Up Table - The Heart'!$K$21,'Operator Hours Tasks Data (ADP)'!$L:$L,'Look Up Table - The Heart'!$O$3,'Operator Hours Tasks Data (ADP)'!$M:$M,'N - Company Dummy'!$A137)</f>
        <v>0</v>
      </c>
      <c r="D137" s="18">
        <f>SUMIFS('Operator Hours Tasks Data (ADP)'!$I:$I,'Operator Hours Tasks Data (ADP)'!$M:$M,'E - Company Dummy'!$A137,'Operator Hours Tasks Data (ADP)'!$L:$L,'Look Up Table - The Heart'!$O$3,'Operator Hours Tasks Data (ADP)'!$K:$K,'Look Up Table - The Heart'!$K$4,'Operator Hours Tasks Data (ADP)'!$J:$J,"Overtime")</f>
        <v>0</v>
      </c>
      <c r="E137" s="18" t="str">
        <f t="shared" si="18"/>
        <v>-</v>
      </c>
      <c r="F137" s="18">
        <f>'Look Up Table - The Heart'!$X$8</f>
        <v>600</v>
      </c>
      <c r="G137" s="11" t="str">
        <f t="shared" si="25"/>
        <v>-</v>
      </c>
      <c r="H137" s="96" t="str">
        <f t="shared" si="20"/>
        <v>-</v>
      </c>
      <c r="I137" s="92" t="str">
        <f t="shared" si="21"/>
        <v>-</v>
      </c>
      <c r="J137" s="93" t="str">
        <f t="shared" si="22"/>
        <v>-</v>
      </c>
      <c r="K137" s="94" t="str">
        <f t="shared" si="23"/>
        <v>-</v>
      </c>
      <c r="L137" s="95" t="str">
        <f t="shared" si="24"/>
        <v>-</v>
      </c>
      <c r="M137" s="135">
        <f t="shared" si="26"/>
        <v>0</v>
      </c>
      <c r="N137" s="114">
        <f t="shared" si="19"/>
        <v>0</v>
      </c>
    </row>
    <row r="138" spans="1:14" x14ac:dyDescent="0.25">
      <c r="A138" s="31" t="str">
        <f>'Look Up Table - The Heart'!H138</f>
        <v xml:space="preserve">, </v>
      </c>
      <c r="B138" s="1">
        <f>SUMIFS('Operator Productivity Data'!$F:$F,'Operator Productivity Data'!$H:$H,'N - Company Dummy'!$A$1,'Operator Productivity Data'!$I:$I,'N - Company Dummy'!$A138)</f>
        <v>0</v>
      </c>
      <c r="C138" s="18">
        <f>SUMIFS('Operator Hours Tasks Data (ADP)'!$I:$I,'Operator Hours Tasks Data (ADP)'!$K:$K,'Look Up Table - The Heart'!$K$21,'Operator Hours Tasks Data (ADP)'!$L:$L,'Look Up Table - The Heart'!$O$3,'Operator Hours Tasks Data (ADP)'!$M:$M,'N - Company Dummy'!$A138)</f>
        <v>0</v>
      </c>
      <c r="D138" s="18">
        <f>SUMIFS('Operator Hours Tasks Data (ADP)'!$I:$I,'Operator Hours Tasks Data (ADP)'!$M:$M,'E - Company Dummy'!$A138,'Operator Hours Tasks Data (ADP)'!$L:$L,'Look Up Table - The Heart'!$O$3,'Operator Hours Tasks Data (ADP)'!$K:$K,'Look Up Table - The Heart'!$K$4,'Operator Hours Tasks Data (ADP)'!$J:$J,"Overtime")</f>
        <v>0</v>
      </c>
      <c r="E138" s="18" t="str">
        <f t="shared" si="18"/>
        <v>-</v>
      </c>
      <c r="F138" s="18">
        <f>'Look Up Table - The Heart'!$X$8</f>
        <v>600</v>
      </c>
      <c r="G138" s="11" t="str">
        <f t="shared" si="25"/>
        <v>-</v>
      </c>
      <c r="H138" s="96" t="str">
        <f t="shared" si="20"/>
        <v>-</v>
      </c>
      <c r="I138" s="92" t="str">
        <f t="shared" si="21"/>
        <v>-</v>
      </c>
      <c r="J138" s="93" t="str">
        <f t="shared" si="22"/>
        <v>-</v>
      </c>
      <c r="K138" s="94" t="str">
        <f t="shared" si="23"/>
        <v>-</v>
      </c>
      <c r="L138" s="95" t="str">
        <f t="shared" si="24"/>
        <v>-</v>
      </c>
      <c r="M138" s="135">
        <f t="shared" si="26"/>
        <v>0</v>
      </c>
      <c r="N138" s="114">
        <f t="shared" si="19"/>
        <v>0</v>
      </c>
    </row>
    <row r="139" spans="1:14" x14ac:dyDescent="0.25">
      <c r="A139" s="31" t="str">
        <f>'Look Up Table - The Heart'!H139</f>
        <v xml:space="preserve">, </v>
      </c>
      <c r="B139" s="1">
        <f>SUMIFS('Operator Productivity Data'!$F:$F,'Operator Productivity Data'!$H:$H,'N - Company Dummy'!$A$1,'Operator Productivity Data'!$I:$I,'N - Company Dummy'!$A139)</f>
        <v>0</v>
      </c>
      <c r="C139" s="18">
        <f>SUMIFS('Operator Hours Tasks Data (ADP)'!$I:$I,'Operator Hours Tasks Data (ADP)'!$K:$K,'Look Up Table - The Heart'!$K$21,'Operator Hours Tasks Data (ADP)'!$L:$L,'Look Up Table - The Heart'!$O$3,'Operator Hours Tasks Data (ADP)'!$M:$M,'N - Company Dummy'!$A139)</f>
        <v>0</v>
      </c>
      <c r="D139" s="18">
        <f>SUMIFS('Operator Hours Tasks Data (ADP)'!$I:$I,'Operator Hours Tasks Data (ADP)'!$M:$M,'E - Company Dummy'!$A139,'Operator Hours Tasks Data (ADP)'!$L:$L,'Look Up Table - The Heart'!$O$3,'Operator Hours Tasks Data (ADP)'!$K:$K,'Look Up Table - The Heart'!$K$4,'Operator Hours Tasks Data (ADP)'!$J:$J,"Overtime")</f>
        <v>0</v>
      </c>
      <c r="E139" s="18" t="str">
        <f t="shared" si="18"/>
        <v>-</v>
      </c>
      <c r="F139" s="18">
        <f>'Look Up Table - The Heart'!$X$8</f>
        <v>600</v>
      </c>
      <c r="G139" s="11" t="str">
        <f t="shared" si="25"/>
        <v>-</v>
      </c>
      <c r="H139" s="96" t="str">
        <f t="shared" si="20"/>
        <v>-</v>
      </c>
      <c r="I139" s="92" t="str">
        <f t="shared" si="21"/>
        <v>-</v>
      </c>
      <c r="J139" s="93" t="str">
        <f t="shared" si="22"/>
        <v>-</v>
      </c>
      <c r="K139" s="94" t="str">
        <f t="shared" si="23"/>
        <v>-</v>
      </c>
      <c r="L139" s="95" t="str">
        <f t="shared" si="24"/>
        <v>-</v>
      </c>
      <c r="M139" s="135">
        <f t="shared" si="26"/>
        <v>0</v>
      </c>
      <c r="N139" s="114">
        <f t="shared" si="19"/>
        <v>0</v>
      </c>
    </row>
    <row r="140" spans="1:14" x14ac:dyDescent="0.25">
      <c r="A140" s="31" t="str">
        <f>'Look Up Table - The Heart'!H140</f>
        <v xml:space="preserve">, </v>
      </c>
      <c r="B140" s="1">
        <f>SUMIFS('Operator Productivity Data'!$F:$F,'Operator Productivity Data'!$H:$H,'N - Company Dummy'!$A$1,'Operator Productivity Data'!$I:$I,'N - Company Dummy'!$A140)</f>
        <v>0</v>
      </c>
      <c r="C140" s="18">
        <f>SUMIFS('Operator Hours Tasks Data (ADP)'!$I:$I,'Operator Hours Tasks Data (ADP)'!$K:$K,'Look Up Table - The Heart'!$K$21,'Operator Hours Tasks Data (ADP)'!$L:$L,'Look Up Table - The Heart'!$O$3,'Operator Hours Tasks Data (ADP)'!$M:$M,'N - Company Dummy'!$A140)</f>
        <v>0</v>
      </c>
      <c r="D140" s="18">
        <f>SUMIFS('Operator Hours Tasks Data (ADP)'!$I:$I,'Operator Hours Tasks Data (ADP)'!$M:$M,'E - Company Dummy'!$A140,'Operator Hours Tasks Data (ADP)'!$L:$L,'Look Up Table - The Heart'!$O$3,'Operator Hours Tasks Data (ADP)'!$K:$K,'Look Up Table - The Heart'!$K$4,'Operator Hours Tasks Data (ADP)'!$J:$J,"Overtime")</f>
        <v>0</v>
      </c>
      <c r="E140" s="18" t="str">
        <f t="shared" si="18"/>
        <v>-</v>
      </c>
      <c r="F140" s="18">
        <f>'Look Up Table - The Heart'!$X$8</f>
        <v>600</v>
      </c>
      <c r="G140" s="11" t="str">
        <f t="shared" si="25"/>
        <v>-</v>
      </c>
      <c r="H140" s="96" t="str">
        <f t="shared" si="20"/>
        <v>-</v>
      </c>
      <c r="I140" s="92" t="str">
        <f t="shared" si="21"/>
        <v>-</v>
      </c>
      <c r="J140" s="93" t="str">
        <f t="shared" si="22"/>
        <v>-</v>
      </c>
      <c r="K140" s="94" t="str">
        <f t="shared" si="23"/>
        <v>-</v>
      </c>
      <c r="L140" s="95" t="str">
        <f t="shared" si="24"/>
        <v>-</v>
      </c>
      <c r="M140" s="135">
        <f t="shared" si="26"/>
        <v>0</v>
      </c>
      <c r="N140" s="114">
        <f t="shared" si="19"/>
        <v>0</v>
      </c>
    </row>
    <row r="141" spans="1:14" x14ac:dyDescent="0.25">
      <c r="A141" s="31" t="str">
        <f>'Look Up Table - The Heart'!H141</f>
        <v xml:space="preserve">, </v>
      </c>
      <c r="B141" s="1">
        <f>SUMIFS('Operator Productivity Data'!$F:$F,'Operator Productivity Data'!$H:$H,'N - Company Dummy'!$A$1,'Operator Productivity Data'!$I:$I,'N - Company Dummy'!$A141)</f>
        <v>0</v>
      </c>
      <c r="C141" s="18">
        <f>SUMIFS('Operator Hours Tasks Data (ADP)'!$I:$I,'Operator Hours Tasks Data (ADP)'!$K:$K,'Look Up Table - The Heart'!$K$21,'Operator Hours Tasks Data (ADP)'!$L:$L,'Look Up Table - The Heart'!$O$3,'Operator Hours Tasks Data (ADP)'!$M:$M,'N - Company Dummy'!$A141)</f>
        <v>0</v>
      </c>
      <c r="D141" s="18">
        <f>SUMIFS('Operator Hours Tasks Data (ADP)'!$I:$I,'Operator Hours Tasks Data (ADP)'!$M:$M,'E - Company Dummy'!$A141,'Operator Hours Tasks Data (ADP)'!$L:$L,'Look Up Table - The Heart'!$O$3,'Operator Hours Tasks Data (ADP)'!$K:$K,'Look Up Table - The Heart'!$K$4,'Operator Hours Tasks Data (ADP)'!$J:$J,"Overtime")</f>
        <v>0</v>
      </c>
      <c r="E141" s="18" t="str">
        <f t="shared" si="18"/>
        <v>-</v>
      </c>
      <c r="F141" s="18">
        <f>'Look Up Table - The Heart'!$X$8</f>
        <v>600</v>
      </c>
      <c r="G141" s="11" t="str">
        <f t="shared" si="25"/>
        <v>-</v>
      </c>
      <c r="H141" s="96" t="str">
        <f t="shared" si="20"/>
        <v>-</v>
      </c>
      <c r="I141" s="92" t="str">
        <f t="shared" si="21"/>
        <v>-</v>
      </c>
      <c r="J141" s="93" t="str">
        <f t="shared" si="22"/>
        <v>-</v>
      </c>
      <c r="K141" s="94" t="str">
        <f t="shared" si="23"/>
        <v>-</v>
      </c>
      <c r="L141" s="95" t="str">
        <f t="shared" si="24"/>
        <v>-</v>
      </c>
      <c r="M141" s="135">
        <f t="shared" si="26"/>
        <v>0</v>
      </c>
      <c r="N141" s="114">
        <f t="shared" si="19"/>
        <v>0</v>
      </c>
    </row>
    <row r="142" spans="1:14" x14ac:dyDescent="0.25">
      <c r="A142" s="31" t="str">
        <f>'Look Up Table - The Heart'!H142</f>
        <v xml:space="preserve">, </v>
      </c>
      <c r="B142" s="1">
        <f>SUMIFS('Operator Productivity Data'!$F:$F,'Operator Productivity Data'!$H:$H,'N - Company Dummy'!$A$1,'Operator Productivity Data'!$I:$I,'N - Company Dummy'!$A142)</f>
        <v>0</v>
      </c>
      <c r="C142" s="18">
        <f>SUMIFS('Operator Hours Tasks Data (ADP)'!$I:$I,'Operator Hours Tasks Data (ADP)'!$K:$K,'Look Up Table - The Heart'!$K$21,'Operator Hours Tasks Data (ADP)'!$L:$L,'Look Up Table - The Heart'!$O$3,'Operator Hours Tasks Data (ADP)'!$M:$M,'N - Company Dummy'!$A142)</f>
        <v>0</v>
      </c>
      <c r="D142" s="18">
        <f>SUMIFS('Operator Hours Tasks Data (ADP)'!$I:$I,'Operator Hours Tasks Data (ADP)'!$M:$M,'E - Company Dummy'!$A142,'Operator Hours Tasks Data (ADP)'!$L:$L,'Look Up Table - The Heart'!$O$3,'Operator Hours Tasks Data (ADP)'!$K:$K,'Look Up Table - The Heart'!$K$4,'Operator Hours Tasks Data (ADP)'!$J:$J,"Overtime")</f>
        <v>0</v>
      </c>
      <c r="E142" s="18" t="str">
        <f t="shared" si="18"/>
        <v>-</v>
      </c>
      <c r="F142" s="18">
        <f>'Look Up Table - The Heart'!$X$8</f>
        <v>600</v>
      </c>
      <c r="G142" s="11" t="str">
        <f t="shared" si="25"/>
        <v>-</v>
      </c>
      <c r="H142" s="96" t="str">
        <f t="shared" si="20"/>
        <v>-</v>
      </c>
      <c r="I142" s="92" t="str">
        <f t="shared" si="21"/>
        <v>-</v>
      </c>
      <c r="J142" s="93" t="str">
        <f t="shared" si="22"/>
        <v>-</v>
      </c>
      <c r="K142" s="94" t="str">
        <f t="shared" si="23"/>
        <v>-</v>
      </c>
      <c r="L142" s="95" t="str">
        <f t="shared" si="24"/>
        <v>-</v>
      </c>
      <c r="M142" s="135">
        <f t="shared" si="26"/>
        <v>0</v>
      </c>
      <c r="N142" s="114">
        <f t="shared" si="19"/>
        <v>0</v>
      </c>
    </row>
    <row r="143" spans="1:14" x14ac:dyDescent="0.25">
      <c r="A143" s="31" t="str">
        <f>'Look Up Table - The Heart'!H143</f>
        <v xml:space="preserve">, </v>
      </c>
      <c r="B143" s="1">
        <f>SUMIFS('Operator Productivity Data'!$F:$F,'Operator Productivity Data'!$H:$H,'N - Company Dummy'!$A$1,'Operator Productivity Data'!$I:$I,'N - Company Dummy'!$A143)</f>
        <v>0</v>
      </c>
      <c r="C143" s="18">
        <f>SUMIFS('Operator Hours Tasks Data (ADP)'!$I:$I,'Operator Hours Tasks Data (ADP)'!$K:$K,'Look Up Table - The Heart'!$K$21,'Operator Hours Tasks Data (ADP)'!$L:$L,'Look Up Table - The Heart'!$O$3,'Operator Hours Tasks Data (ADP)'!$M:$M,'N - Company Dummy'!$A143)</f>
        <v>0</v>
      </c>
      <c r="D143" s="18">
        <f>SUMIFS('Operator Hours Tasks Data (ADP)'!$I:$I,'Operator Hours Tasks Data (ADP)'!$M:$M,'E - Company Dummy'!$A143,'Operator Hours Tasks Data (ADP)'!$L:$L,'Look Up Table - The Heart'!$O$3,'Operator Hours Tasks Data (ADP)'!$K:$K,'Look Up Table - The Heart'!$K$4,'Operator Hours Tasks Data (ADP)'!$J:$J,"Overtime")</f>
        <v>0</v>
      </c>
      <c r="E143" s="18" t="str">
        <f t="shared" si="18"/>
        <v>-</v>
      </c>
      <c r="F143" s="18">
        <f>'Look Up Table - The Heart'!$X$8</f>
        <v>600</v>
      </c>
      <c r="G143" s="11" t="str">
        <f t="shared" si="25"/>
        <v>-</v>
      </c>
      <c r="H143" s="96" t="str">
        <f t="shared" si="20"/>
        <v>-</v>
      </c>
      <c r="I143" s="92" t="str">
        <f t="shared" si="21"/>
        <v>-</v>
      </c>
      <c r="J143" s="93" t="str">
        <f t="shared" si="22"/>
        <v>-</v>
      </c>
      <c r="K143" s="94" t="str">
        <f t="shared" si="23"/>
        <v>-</v>
      </c>
      <c r="L143" s="95" t="str">
        <f t="shared" si="24"/>
        <v>-</v>
      </c>
      <c r="M143" s="135">
        <f t="shared" si="26"/>
        <v>0</v>
      </c>
      <c r="N143" s="114">
        <f t="shared" si="19"/>
        <v>0</v>
      </c>
    </row>
    <row r="144" spans="1:14" x14ac:dyDescent="0.25">
      <c r="A144" s="31" t="str">
        <f>'Look Up Table - The Heart'!H144</f>
        <v xml:space="preserve">, </v>
      </c>
      <c r="B144" s="1">
        <f>SUMIFS('Operator Productivity Data'!$F:$F,'Operator Productivity Data'!$H:$H,'N - Company Dummy'!$A$1,'Operator Productivity Data'!$I:$I,'N - Company Dummy'!$A144)</f>
        <v>0</v>
      </c>
      <c r="C144" s="18">
        <f>SUMIFS('Operator Hours Tasks Data (ADP)'!$I:$I,'Operator Hours Tasks Data (ADP)'!$K:$K,'Look Up Table - The Heart'!$K$21,'Operator Hours Tasks Data (ADP)'!$L:$L,'Look Up Table - The Heart'!$O$3,'Operator Hours Tasks Data (ADP)'!$M:$M,'N - Company Dummy'!$A144)</f>
        <v>0</v>
      </c>
      <c r="D144" s="18">
        <f>SUMIFS('Operator Hours Tasks Data (ADP)'!$I:$I,'Operator Hours Tasks Data (ADP)'!$M:$M,'E - Company Dummy'!$A144,'Operator Hours Tasks Data (ADP)'!$L:$L,'Look Up Table - The Heart'!$O$3,'Operator Hours Tasks Data (ADP)'!$K:$K,'Look Up Table - The Heart'!$K$4,'Operator Hours Tasks Data (ADP)'!$J:$J,"Overtime")</f>
        <v>0</v>
      </c>
      <c r="E144" s="18" t="str">
        <f t="shared" si="18"/>
        <v>-</v>
      </c>
      <c r="F144" s="18">
        <f>'Look Up Table - The Heart'!$X$8</f>
        <v>600</v>
      </c>
      <c r="G144" s="11" t="str">
        <f t="shared" si="25"/>
        <v>-</v>
      </c>
      <c r="H144" s="96" t="str">
        <f t="shared" si="20"/>
        <v>-</v>
      </c>
      <c r="I144" s="92" t="str">
        <f t="shared" si="21"/>
        <v>-</v>
      </c>
      <c r="J144" s="93" t="str">
        <f t="shared" si="22"/>
        <v>-</v>
      </c>
      <c r="K144" s="94" t="str">
        <f t="shared" si="23"/>
        <v>-</v>
      </c>
      <c r="L144" s="95" t="str">
        <f t="shared" si="24"/>
        <v>-</v>
      </c>
      <c r="M144" s="135">
        <f t="shared" si="26"/>
        <v>0</v>
      </c>
      <c r="N144" s="114">
        <f t="shared" si="19"/>
        <v>0</v>
      </c>
    </row>
    <row r="145" spans="1:14" x14ac:dyDescent="0.25">
      <c r="A145" s="31" t="str">
        <f>'Look Up Table - The Heart'!H145</f>
        <v xml:space="preserve">, </v>
      </c>
      <c r="B145" s="1">
        <f>SUMIFS('Operator Productivity Data'!$F:$F,'Operator Productivity Data'!$H:$H,'N - Company Dummy'!$A$1,'Operator Productivity Data'!$I:$I,'N - Company Dummy'!$A145)</f>
        <v>0</v>
      </c>
      <c r="C145" s="18">
        <f>SUMIFS('Operator Hours Tasks Data (ADP)'!$I:$I,'Operator Hours Tasks Data (ADP)'!$K:$K,'Look Up Table - The Heart'!$K$21,'Operator Hours Tasks Data (ADP)'!$L:$L,'Look Up Table - The Heart'!$O$3,'Operator Hours Tasks Data (ADP)'!$M:$M,'N - Company Dummy'!$A145)</f>
        <v>0</v>
      </c>
      <c r="D145" s="18">
        <f>SUMIFS('Operator Hours Tasks Data (ADP)'!$I:$I,'Operator Hours Tasks Data (ADP)'!$M:$M,'E - Company Dummy'!$A145,'Operator Hours Tasks Data (ADP)'!$L:$L,'Look Up Table - The Heart'!$O$3,'Operator Hours Tasks Data (ADP)'!$K:$K,'Look Up Table - The Heart'!$K$4,'Operator Hours Tasks Data (ADP)'!$J:$J,"Overtime")</f>
        <v>0</v>
      </c>
      <c r="E145" s="18" t="str">
        <f t="shared" si="18"/>
        <v>-</v>
      </c>
      <c r="F145" s="18">
        <f>'Look Up Table - The Heart'!$X$8</f>
        <v>600</v>
      </c>
      <c r="G145" s="11" t="str">
        <f t="shared" si="25"/>
        <v>-</v>
      </c>
      <c r="H145" s="96" t="str">
        <f t="shared" si="20"/>
        <v>-</v>
      </c>
      <c r="I145" s="92" t="str">
        <f t="shared" si="21"/>
        <v>-</v>
      </c>
      <c r="J145" s="93" t="str">
        <f t="shared" si="22"/>
        <v>-</v>
      </c>
      <c r="K145" s="94" t="str">
        <f t="shared" si="23"/>
        <v>-</v>
      </c>
      <c r="L145" s="95" t="str">
        <f t="shared" si="24"/>
        <v>-</v>
      </c>
      <c r="M145" s="135">
        <f t="shared" si="26"/>
        <v>0</v>
      </c>
      <c r="N145" s="114">
        <f t="shared" si="19"/>
        <v>0</v>
      </c>
    </row>
    <row r="146" spans="1:14" x14ac:dyDescent="0.25">
      <c r="A146" s="31" t="str">
        <f>'Look Up Table - The Heart'!H146</f>
        <v xml:space="preserve">, </v>
      </c>
      <c r="B146" s="1">
        <f>SUMIFS('Operator Productivity Data'!$F:$F,'Operator Productivity Data'!$H:$H,'N - Company Dummy'!$A$1,'Operator Productivity Data'!$I:$I,'N - Company Dummy'!$A146)</f>
        <v>0</v>
      </c>
      <c r="C146" s="18">
        <f>SUMIFS('Operator Hours Tasks Data (ADP)'!$I:$I,'Operator Hours Tasks Data (ADP)'!$K:$K,'Look Up Table - The Heart'!$K$21,'Operator Hours Tasks Data (ADP)'!$L:$L,'Look Up Table - The Heart'!$O$3,'Operator Hours Tasks Data (ADP)'!$M:$M,'N - Company Dummy'!$A146)</f>
        <v>0</v>
      </c>
      <c r="D146" s="18">
        <f>SUMIFS('Operator Hours Tasks Data (ADP)'!$I:$I,'Operator Hours Tasks Data (ADP)'!$M:$M,'E - Company Dummy'!$A146,'Operator Hours Tasks Data (ADP)'!$L:$L,'Look Up Table - The Heart'!$O$3,'Operator Hours Tasks Data (ADP)'!$K:$K,'Look Up Table - The Heart'!$K$4,'Operator Hours Tasks Data (ADP)'!$J:$J,"Overtime")</f>
        <v>0</v>
      </c>
      <c r="E146" s="18" t="str">
        <f t="shared" si="18"/>
        <v>-</v>
      </c>
      <c r="F146" s="18">
        <f>'Look Up Table - The Heart'!$X$8</f>
        <v>600</v>
      </c>
      <c r="G146" s="11" t="str">
        <f t="shared" si="25"/>
        <v>-</v>
      </c>
      <c r="H146" s="96" t="str">
        <f t="shared" si="20"/>
        <v>-</v>
      </c>
      <c r="I146" s="92" t="str">
        <f t="shared" si="21"/>
        <v>-</v>
      </c>
      <c r="J146" s="93" t="str">
        <f t="shared" si="22"/>
        <v>-</v>
      </c>
      <c r="K146" s="94" t="str">
        <f t="shared" si="23"/>
        <v>-</v>
      </c>
      <c r="L146" s="95" t="str">
        <f t="shared" si="24"/>
        <v>-</v>
      </c>
      <c r="M146" s="135">
        <f t="shared" si="26"/>
        <v>0</v>
      </c>
      <c r="N146" s="114">
        <f t="shared" si="19"/>
        <v>0</v>
      </c>
    </row>
    <row r="147" spans="1:14" x14ac:dyDescent="0.25">
      <c r="A147" s="31" t="str">
        <f>'Look Up Table - The Heart'!H147</f>
        <v xml:space="preserve">, </v>
      </c>
      <c r="B147" s="1">
        <f>SUMIFS('Operator Productivity Data'!$F:$F,'Operator Productivity Data'!$H:$H,'N - Company Dummy'!$A$1,'Operator Productivity Data'!$I:$I,'N - Company Dummy'!$A147)</f>
        <v>0</v>
      </c>
      <c r="C147" s="18">
        <f>SUMIFS('Operator Hours Tasks Data (ADP)'!$I:$I,'Operator Hours Tasks Data (ADP)'!$K:$K,'Look Up Table - The Heart'!$K$21,'Operator Hours Tasks Data (ADP)'!$L:$L,'Look Up Table - The Heart'!$O$3,'Operator Hours Tasks Data (ADP)'!$M:$M,'N - Company Dummy'!$A147)</f>
        <v>0</v>
      </c>
      <c r="D147" s="18">
        <f>SUMIFS('Operator Hours Tasks Data (ADP)'!$I:$I,'Operator Hours Tasks Data (ADP)'!$M:$M,'E - Company Dummy'!$A147,'Operator Hours Tasks Data (ADP)'!$L:$L,'Look Up Table - The Heart'!$O$3,'Operator Hours Tasks Data (ADP)'!$K:$K,'Look Up Table - The Heart'!$K$4,'Operator Hours Tasks Data (ADP)'!$J:$J,"Overtime")</f>
        <v>0</v>
      </c>
      <c r="E147" s="18" t="str">
        <f t="shared" si="18"/>
        <v>-</v>
      </c>
      <c r="F147" s="18">
        <f>'Look Up Table - The Heart'!$X$8</f>
        <v>600</v>
      </c>
      <c r="G147" s="11" t="str">
        <f t="shared" si="25"/>
        <v>-</v>
      </c>
      <c r="H147" s="96" t="str">
        <f t="shared" si="20"/>
        <v>-</v>
      </c>
      <c r="I147" s="92" t="str">
        <f t="shared" si="21"/>
        <v>-</v>
      </c>
      <c r="J147" s="93" t="str">
        <f t="shared" si="22"/>
        <v>-</v>
      </c>
      <c r="K147" s="94" t="str">
        <f t="shared" si="23"/>
        <v>-</v>
      </c>
      <c r="L147" s="95" t="str">
        <f t="shared" si="24"/>
        <v>-</v>
      </c>
      <c r="M147" s="135">
        <f t="shared" si="26"/>
        <v>0</v>
      </c>
      <c r="N147" s="114">
        <f t="shared" si="19"/>
        <v>0</v>
      </c>
    </row>
    <row r="148" spans="1:14" x14ac:dyDescent="0.25">
      <c r="A148" s="31" t="str">
        <f>'Look Up Table - The Heart'!H148</f>
        <v xml:space="preserve">, </v>
      </c>
      <c r="B148" s="1">
        <f>SUMIFS('Operator Productivity Data'!$F:$F,'Operator Productivity Data'!$H:$H,'N - Company Dummy'!$A$1,'Operator Productivity Data'!$I:$I,'N - Company Dummy'!$A148)</f>
        <v>0</v>
      </c>
      <c r="C148" s="18">
        <f>SUMIFS('Operator Hours Tasks Data (ADP)'!$I:$I,'Operator Hours Tasks Data (ADP)'!$K:$K,'Look Up Table - The Heart'!$K$21,'Operator Hours Tasks Data (ADP)'!$L:$L,'Look Up Table - The Heart'!$O$3,'Operator Hours Tasks Data (ADP)'!$M:$M,'N - Company Dummy'!$A148)</f>
        <v>0</v>
      </c>
      <c r="D148" s="18">
        <f>SUMIFS('Operator Hours Tasks Data (ADP)'!$I:$I,'Operator Hours Tasks Data (ADP)'!$M:$M,'E - Company Dummy'!$A148,'Operator Hours Tasks Data (ADP)'!$L:$L,'Look Up Table - The Heart'!$O$3,'Operator Hours Tasks Data (ADP)'!$K:$K,'Look Up Table - The Heart'!$K$4,'Operator Hours Tasks Data (ADP)'!$J:$J,"Overtime")</f>
        <v>0</v>
      </c>
      <c r="E148" s="18" t="str">
        <f t="shared" si="18"/>
        <v>-</v>
      </c>
      <c r="F148" s="18">
        <f>'Look Up Table - The Heart'!$X$8</f>
        <v>600</v>
      </c>
      <c r="G148" s="11" t="str">
        <f t="shared" si="25"/>
        <v>-</v>
      </c>
      <c r="H148" s="96" t="str">
        <f t="shared" si="20"/>
        <v>-</v>
      </c>
      <c r="I148" s="92" t="str">
        <f t="shared" si="21"/>
        <v>-</v>
      </c>
      <c r="J148" s="93" t="str">
        <f t="shared" si="22"/>
        <v>-</v>
      </c>
      <c r="K148" s="94" t="str">
        <f t="shared" si="23"/>
        <v>-</v>
      </c>
      <c r="L148" s="95" t="str">
        <f t="shared" si="24"/>
        <v>-</v>
      </c>
      <c r="M148" s="135">
        <f t="shared" si="26"/>
        <v>0</v>
      </c>
      <c r="N148" s="114">
        <f t="shared" si="19"/>
        <v>0</v>
      </c>
    </row>
    <row r="149" spans="1:14" x14ac:dyDescent="0.25">
      <c r="A149" s="31" t="str">
        <f>'Look Up Table - The Heart'!H149</f>
        <v xml:space="preserve">, </v>
      </c>
      <c r="B149" s="1">
        <f>SUMIFS('Operator Productivity Data'!$F:$F,'Operator Productivity Data'!$H:$H,'N - Company Dummy'!$A$1,'Operator Productivity Data'!$I:$I,'N - Company Dummy'!$A149)</f>
        <v>0</v>
      </c>
      <c r="C149" s="18">
        <f>SUMIFS('Operator Hours Tasks Data (ADP)'!$I:$I,'Operator Hours Tasks Data (ADP)'!$K:$K,'Look Up Table - The Heart'!$K$21,'Operator Hours Tasks Data (ADP)'!$L:$L,'Look Up Table - The Heart'!$O$3,'Operator Hours Tasks Data (ADP)'!$M:$M,'N - Company Dummy'!$A149)</f>
        <v>0</v>
      </c>
      <c r="D149" s="18">
        <f>SUMIFS('Operator Hours Tasks Data (ADP)'!$I:$I,'Operator Hours Tasks Data (ADP)'!$M:$M,'E - Company Dummy'!$A149,'Operator Hours Tasks Data (ADP)'!$L:$L,'Look Up Table - The Heart'!$O$3,'Operator Hours Tasks Data (ADP)'!$K:$K,'Look Up Table - The Heart'!$K$4,'Operator Hours Tasks Data (ADP)'!$J:$J,"Overtime")</f>
        <v>0</v>
      </c>
      <c r="E149" s="18" t="str">
        <f t="shared" si="18"/>
        <v>-</v>
      </c>
      <c r="F149" s="18">
        <f>'Look Up Table - The Heart'!$X$8</f>
        <v>600</v>
      </c>
      <c r="G149" s="11" t="str">
        <f t="shared" si="25"/>
        <v>-</v>
      </c>
      <c r="H149" s="96" t="str">
        <f t="shared" si="20"/>
        <v>-</v>
      </c>
      <c r="I149" s="92" t="str">
        <f t="shared" si="21"/>
        <v>-</v>
      </c>
      <c r="J149" s="93" t="str">
        <f t="shared" si="22"/>
        <v>-</v>
      </c>
      <c r="K149" s="94" t="str">
        <f t="shared" si="23"/>
        <v>-</v>
      </c>
      <c r="L149" s="95" t="str">
        <f t="shared" si="24"/>
        <v>-</v>
      </c>
      <c r="M149" s="135">
        <f t="shared" si="26"/>
        <v>0</v>
      </c>
      <c r="N149" s="114">
        <f t="shared" si="19"/>
        <v>0</v>
      </c>
    </row>
    <row r="150" spans="1:14" x14ac:dyDescent="0.25">
      <c r="A150" s="31" t="str">
        <f>'Look Up Table - The Heart'!H150</f>
        <v xml:space="preserve">, </v>
      </c>
      <c r="B150" s="1">
        <f>SUMIFS('Operator Productivity Data'!$F:$F,'Operator Productivity Data'!$H:$H,'N - Company Dummy'!$A$1,'Operator Productivity Data'!$I:$I,'N - Company Dummy'!$A150)</f>
        <v>0</v>
      </c>
      <c r="C150" s="18">
        <f>SUMIFS('Operator Hours Tasks Data (ADP)'!$I:$I,'Operator Hours Tasks Data (ADP)'!$K:$K,'Look Up Table - The Heart'!$K$21,'Operator Hours Tasks Data (ADP)'!$L:$L,'Look Up Table - The Heart'!$O$3,'Operator Hours Tasks Data (ADP)'!$M:$M,'N - Company Dummy'!$A150)</f>
        <v>0</v>
      </c>
      <c r="D150" s="18">
        <f>SUMIFS('Operator Hours Tasks Data (ADP)'!$I:$I,'Operator Hours Tasks Data (ADP)'!$M:$M,'E - Company Dummy'!$A150,'Operator Hours Tasks Data (ADP)'!$L:$L,'Look Up Table - The Heart'!$O$3,'Operator Hours Tasks Data (ADP)'!$K:$K,'Look Up Table - The Heart'!$K$4,'Operator Hours Tasks Data (ADP)'!$J:$J,"Overtime")</f>
        <v>0</v>
      </c>
      <c r="E150" s="18" t="str">
        <f t="shared" si="18"/>
        <v>-</v>
      </c>
      <c r="F150" s="18">
        <f>'Look Up Table - The Heart'!$X$8</f>
        <v>600</v>
      </c>
      <c r="G150" s="11" t="str">
        <f t="shared" si="25"/>
        <v>-</v>
      </c>
      <c r="H150" s="96" t="str">
        <f t="shared" si="20"/>
        <v>-</v>
      </c>
      <c r="I150" s="92" t="str">
        <f t="shared" si="21"/>
        <v>-</v>
      </c>
      <c r="J150" s="93" t="str">
        <f t="shared" si="22"/>
        <v>-</v>
      </c>
      <c r="K150" s="94" t="str">
        <f t="shared" si="23"/>
        <v>-</v>
      </c>
      <c r="L150" s="95" t="str">
        <f t="shared" si="24"/>
        <v>-</v>
      </c>
      <c r="M150" s="135">
        <f t="shared" si="26"/>
        <v>0</v>
      </c>
      <c r="N150" s="114">
        <f t="shared" si="19"/>
        <v>0</v>
      </c>
    </row>
    <row r="151" spans="1:14" x14ac:dyDescent="0.25">
      <c r="A151" s="31" t="str">
        <f>'Look Up Table - The Heart'!H151</f>
        <v xml:space="preserve">, </v>
      </c>
      <c r="B151" s="1">
        <f>SUMIFS('Operator Productivity Data'!$F:$F,'Operator Productivity Data'!$H:$H,'N - Company Dummy'!$A$1,'Operator Productivity Data'!$I:$I,'N - Company Dummy'!$A151)</f>
        <v>0</v>
      </c>
      <c r="C151" s="18">
        <f>SUMIFS('Operator Hours Tasks Data (ADP)'!$I:$I,'Operator Hours Tasks Data (ADP)'!$K:$K,'Look Up Table - The Heart'!$K$21,'Operator Hours Tasks Data (ADP)'!$L:$L,'Look Up Table - The Heart'!$O$3,'Operator Hours Tasks Data (ADP)'!$M:$M,'N - Company Dummy'!$A151)</f>
        <v>0</v>
      </c>
      <c r="D151" s="18">
        <f>SUMIFS('Operator Hours Tasks Data (ADP)'!$I:$I,'Operator Hours Tasks Data (ADP)'!$M:$M,'E - Company Dummy'!$A151,'Operator Hours Tasks Data (ADP)'!$L:$L,'Look Up Table - The Heart'!$O$3,'Operator Hours Tasks Data (ADP)'!$K:$K,'Look Up Table - The Heart'!$K$4,'Operator Hours Tasks Data (ADP)'!$J:$J,"Overtime")</f>
        <v>0</v>
      </c>
      <c r="E151" s="18" t="str">
        <f t="shared" si="18"/>
        <v>-</v>
      </c>
      <c r="F151" s="18">
        <f>'Look Up Table - The Heart'!$X$8</f>
        <v>600</v>
      </c>
      <c r="G151" s="11" t="str">
        <f t="shared" si="25"/>
        <v>-</v>
      </c>
      <c r="H151" s="96" t="str">
        <f t="shared" si="20"/>
        <v>-</v>
      </c>
      <c r="I151" s="92" t="str">
        <f t="shared" si="21"/>
        <v>-</v>
      </c>
      <c r="J151" s="93" t="str">
        <f t="shared" si="22"/>
        <v>-</v>
      </c>
      <c r="K151" s="94" t="str">
        <f t="shared" si="23"/>
        <v>-</v>
      </c>
      <c r="L151" s="95" t="str">
        <f t="shared" si="24"/>
        <v>-</v>
      </c>
      <c r="M151" s="135">
        <f t="shared" si="26"/>
        <v>0</v>
      </c>
      <c r="N151" s="114">
        <f t="shared" si="19"/>
        <v>0</v>
      </c>
    </row>
    <row r="152" spans="1:14" x14ac:dyDescent="0.25">
      <c r="A152" s="31" t="str">
        <f>'Look Up Table - The Heart'!H152</f>
        <v xml:space="preserve">, </v>
      </c>
      <c r="B152" s="1">
        <f>SUMIFS('Operator Productivity Data'!$F:$F,'Operator Productivity Data'!$H:$H,'N - Company Dummy'!$A$1,'Operator Productivity Data'!$I:$I,'N - Company Dummy'!$A152)</f>
        <v>0</v>
      </c>
      <c r="C152" s="18">
        <f>SUMIFS('Operator Hours Tasks Data (ADP)'!$I:$I,'Operator Hours Tasks Data (ADP)'!$K:$K,'Look Up Table - The Heart'!$K$21,'Operator Hours Tasks Data (ADP)'!$L:$L,'Look Up Table - The Heart'!$O$3,'Operator Hours Tasks Data (ADP)'!$M:$M,'N - Company Dummy'!$A152)</f>
        <v>0</v>
      </c>
      <c r="D152" s="18">
        <f>SUMIFS('Operator Hours Tasks Data (ADP)'!$I:$I,'Operator Hours Tasks Data (ADP)'!$M:$M,'E - Company Dummy'!$A152,'Operator Hours Tasks Data (ADP)'!$L:$L,'Look Up Table - The Heart'!$O$3,'Operator Hours Tasks Data (ADP)'!$K:$K,'Look Up Table - The Heart'!$K$4,'Operator Hours Tasks Data (ADP)'!$J:$J,"Overtime")</f>
        <v>0</v>
      </c>
      <c r="E152" s="18" t="str">
        <f t="shared" si="18"/>
        <v>-</v>
      </c>
      <c r="F152" s="18">
        <f>'Look Up Table - The Heart'!$X$8</f>
        <v>600</v>
      </c>
      <c r="G152" s="11" t="str">
        <f t="shared" si="25"/>
        <v>-</v>
      </c>
      <c r="H152" s="96" t="str">
        <f t="shared" si="20"/>
        <v>-</v>
      </c>
      <c r="I152" s="92" t="str">
        <f t="shared" si="21"/>
        <v>-</v>
      </c>
      <c r="J152" s="93" t="str">
        <f t="shared" si="22"/>
        <v>-</v>
      </c>
      <c r="K152" s="94" t="str">
        <f t="shared" si="23"/>
        <v>-</v>
      </c>
      <c r="L152" s="95" t="str">
        <f t="shared" si="24"/>
        <v>-</v>
      </c>
      <c r="M152" s="135">
        <f t="shared" si="26"/>
        <v>0</v>
      </c>
      <c r="N152" s="114">
        <f t="shared" si="19"/>
        <v>0</v>
      </c>
    </row>
    <row r="153" spans="1:14" x14ac:dyDescent="0.25">
      <c r="A153" s="31" t="str">
        <f>'Look Up Table - The Heart'!H153</f>
        <v xml:space="preserve">, </v>
      </c>
      <c r="B153" s="1">
        <f>SUMIFS('Operator Productivity Data'!$F:$F,'Operator Productivity Data'!$H:$H,'N - Company Dummy'!$A$1,'Operator Productivity Data'!$I:$I,'N - Company Dummy'!$A153)</f>
        <v>0</v>
      </c>
      <c r="C153" s="18">
        <f>SUMIFS('Operator Hours Tasks Data (ADP)'!$I:$I,'Operator Hours Tasks Data (ADP)'!$K:$K,'Look Up Table - The Heart'!$K$21,'Operator Hours Tasks Data (ADP)'!$L:$L,'Look Up Table - The Heart'!$O$3,'Operator Hours Tasks Data (ADP)'!$M:$M,'N - Company Dummy'!$A153)</f>
        <v>0</v>
      </c>
      <c r="D153" s="18">
        <f>SUMIFS('Operator Hours Tasks Data (ADP)'!$I:$I,'Operator Hours Tasks Data (ADP)'!$M:$M,'E - Company Dummy'!$A153,'Operator Hours Tasks Data (ADP)'!$L:$L,'Look Up Table - The Heart'!$O$3,'Operator Hours Tasks Data (ADP)'!$K:$K,'Look Up Table - The Heart'!$K$4,'Operator Hours Tasks Data (ADP)'!$J:$J,"Overtime")</f>
        <v>0</v>
      </c>
      <c r="E153" s="18" t="str">
        <f t="shared" si="18"/>
        <v>-</v>
      </c>
      <c r="F153" s="18">
        <f>'Look Up Table - The Heart'!$X$8</f>
        <v>600</v>
      </c>
      <c r="G153" s="11" t="str">
        <f t="shared" si="25"/>
        <v>-</v>
      </c>
      <c r="H153" s="96" t="str">
        <f t="shared" si="20"/>
        <v>-</v>
      </c>
      <c r="I153" s="92" t="str">
        <f t="shared" si="21"/>
        <v>-</v>
      </c>
      <c r="J153" s="93" t="str">
        <f t="shared" si="22"/>
        <v>-</v>
      </c>
      <c r="K153" s="94" t="str">
        <f t="shared" si="23"/>
        <v>-</v>
      </c>
      <c r="L153" s="95" t="str">
        <f t="shared" si="24"/>
        <v>-</v>
      </c>
      <c r="M153" s="135">
        <f t="shared" si="26"/>
        <v>0</v>
      </c>
      <c r="N153" s="114">
        <f t="shared" si="19"/>
        <v>0</v>
      </c>
    </row>
    <row r="154" spans="1:14" x14ac:dyDescent="0.25">
      <c r="A154" s="31" t="str">
        <f>'Look Up Table - The Heart'!H154</f>
        <v xml:space="preserve">, </v>
      </c>
      <c r="B154" s="1">
        <f>SUMIFS('Operator Productivity Data'!$F:$F,'Operator Productivity Data'!$H:$H,'N - Company Dummy'!$A$1,'Operator Productivity Data'!$I:$I,'N - Company Dummy'!$A154)</f>
        <v>0</v>
      </c>
      <c r="C154" s="18">
        <f>SUMIFS('Operator Hours Tasks Data (ADP)'!$I:$I,'Operator Hours Tasks Data (ADP)'!$K:$K,'Look Up Table - The Heart'!$K$21,'Operator Hours Tasks Data (ADP)'!$L:$L,'Look Up Table - The Heart'!$O$3,'Operator Hours Tasks Data (ADP)'!$M:$M,'N - Company Dummy'!$A154)</f>
        <v>0</v>
      </c>
      <c r="D154" s="18">
        <f>SUMIFS('Operator Hours Tasks Data (ADP)'!$I:$I,'Operator Hours Tasks Data (ADP)'!$M:$M,'E - Company Dummy'!$A154,'Operator Hours Tasks Data (ADP)'!$L:$L,'Look Up Table - The Heart'!$O$3,'Operator Hours Tasks Data (ADP)'!$K:$K,'Look Up Table - The Heart'!$K$4,'Operator Hours Tasks Data (ADP)'!$J:$J,"Overtime")</f>
        <v>0</v>
      </c>
      <c r="E154" s="18" t="str">
        <f t="shared" si="18"/>
        <v>-</v>
      </c>
      <c r="F154" s="18">
        <f>'Look Up Table - The Heart'!$X$8</f>
        <v>600</v>
      </c>
      <c r="G154" s="11" t="str">
        <f t="shared" si="25"/>
        <v>-</v>
      </c>
      <c r="H154" s="96" t="str">
        <f t="shared" si="20"/>
        <v>-</v>
      </c>
      <c r="I154" s="92" t="str">
        <f t="shared" si="21"/>
        <v>-</v>
      </c>
      <c r="J154" s="93" t="str">
        <f t="shared" si="22"/>
        <v>-</v>
      </c>
      <c r="K154" s="94" t="str">
        <f t="shared" si="23"/>
        <v>-</v>
      </c>
      <c r="L154" s="95" t="str">
        <f t="shared" si="24"/>
        <v>-</v>
      </c>
      <c r="M154" s="135">
        <f t="shared" si="26"/>
        <v>0</v>
      </c>
      <c r="N154" s="114">
        <f t="shared" si="19"/>
        <v>0</v>
      </c>
    </row>
    <row r="155" spans="1:14" x14ac:dyDescent="0.25">
      <c r="A155" s="31" t="str">
        <f>'Look Up Table - The Heart'!H155</f>
        <v xml:space="preserve">, </v>
      </c>
      <c r="B155" s="1">
        <f>SUMIFS('Operator Productivity Data'!$F:$F,'Operator Productivity Data'!$H:$H,'N - Company Dummy'!$A$1,'Operator Productivity Data'!$I:$I,'N - Company Dummy'!$A155)</f>
        <v>0</v>
      </c>
      <c r="C155" s="18">
        <f>SUMIFS('Operator Hours Tasks Data (ADP)'!$I:$I,'Operator Hours Tasks Data (ADP)'!$K:$K,'Look Up Table - The Heart'!$K$21,'Operator Hours Tasks Data (ADP)'!$L:$L,'Look Up Table - The Heart'!$O$3,'Operator Hours Tasks Data (ADP)'!$M:$M,'N - Company Dummy'!$A155)</f>
        <v>0</v>
      </c>
      <c r="D155" s="18">
        <f>SUMIFS('Operator Hours Tasks Data (ADP)'!$I:$I,'Operator Hours Tasks Data (ADP)'!$M:$M,'E - Company Dummy'!$A155,'Operator Hours Tasks Data (ADP)'!$L:$L,'Look Up Table - The Heart'!$O$3,'Operator Hours Tasks Data (ADP)'!$K:$K,'Look Up Table - The Heart'!$K$4,'Operator Hours Tasks Data (ADP)'!$J:$J,"Overtime")</f>
        <v>0</v>
      </c>
      <c r="E155" s="18" t="str">
        <f t="shared" si="18"/>
        <v>-</v>
      </c>
      <c r="F155" s="18">
        <f>'Look Up Table - The Heart'!$X$8</f>
        <v>600</v>
      </c>
      <c r="G155" s="11" t="str">
        <f t="shared" si="25"/>
        <v>-</v>
      </c>
      <c r="H155" s="96" t="str">
        <f t="shared" si="20"/>
        <v>-</v>
      </c>
      <c r="I155" s="92" t="str">
        <f t="shared" si="21"/>
        <v>-</v>
      </c>
      <c r="J155" s="93" t="str">
        <f t="shared" si="22"/>
        <v>-</v>
      </c>
      <c r="K155" s="94" t="str">
        <f t="shared" si="23"/>
        <v>-</v>
      </c>
      <c r="L155" s="95" t="str">
        <f t="shared" si="24"/>
        <v>-</v>
      </c>
      <c r="M155" s="135">
        <f t="shared" si="26"/>
        <v>0</v>
      </c>
      <c r="N155" s="114">
        <f t="shared" si="19"/>
        <v>0</v>
      </c>
    </row>
    <row r="156" spans="1:14" x14ac:dyDescent="0.25">
      <c r="A156" s="31" t="str">
        <f>'Look Up Table - The Heart'!H156</f>
        <v xml:space="preserve">, </v>
      </c>
      <c r="B156" s="1">
        <f>SUMIFS('Operator Productivity Data'!$F:$F,'Operator Productivity Data'!$H:$H,'N - Company Dummy'!$A$1,'Operator Productivity Data'!$I:$I,'N - Company Dummy'!$A156)</f>
        <v>0</v>
      </c>
      <c r="C156" s="18">
        <f>SUMIFS('Operator Hours Tasks Data (ADP)'!$I:$I,'Operator Hours Tasks Data (ADP)'!$K:$K,'Look Up Table - The Heart'!$K$21,'Operator Hours Tasks Data (ADP)'!$L:$L,'Look Up Table - The Heart'!$O$3,'Operator Hours Tasks Data (ADP)'!$M:$M,'N - Company Dummy'!$A156)</f>
        <v>0</v>
      </c>
      <c r="D156" s="18">
        <f>SUMIFS('Operator Hours Tasks Data (ADP)'!$I:$I,'Operator Hours Tasks Data (ADP)'!$M:$M,'E - Company Dummy'!$A156,'Operator Hours Tasks Data (ADP)'!$L:$L,'Look Up Table - The Heart'!$O$3,'Operator Hours Tasks Data (ADP)'!$K:$K,'Look Up Table - The Heart'!$K$4,'Operator Hours Tasks Data (ADP)'!$J:$J,"Overtime")</f>
        <v>0</v>
      </c>
      <c r="E156" s="18" t="str">
        <f t="shared" si="18"/>
        <v>-</v>
      </c>
      <c r="F156" s="18">
        <f>'Look Up Table - The Heart'!$X$8</f>
        <v>600</v>
      </c>
      <c r="G156" s="11" t="str">
        <f t="shared" si="25"/>
        <v>-</v>
      </c>
      <c r="H156" s="96" t="str">
        <f t="shared" si="20"/>
        <v>-</v>
      </c>
      <c r="I156" s="92" t="str">
        <f t="shared" si="21"/>
        <v>-</v>
      </c>
      <c r="J156" s="93" t="str">
        <f t="shared" si="22"/>
        <v>-</v>
      </c>
      <c r="K156" s="94" t="str">
        <f t="shared" si="23"/>
        <v>-</v>
      </c>
      <c r="L156" s="95" t="str">
        <f t="shared" si="24"/>
        <v>-</v>
      </c>
      <c r="M156" s="135">
        <f t="shared" si="26"/>
        <v>0</v>
      </c>
      <c r="N156" s="114">
        <f t="shared" si="19"/>
        <v>0</v>
      </c>
    </row>
    <row r="157" spans="1:14" x14ac:dyDescent="0.25">
      <c r="A157" s="31" t="str">
        <f>'Look Up Table - The Heart'!H157</f>
        <v xml:space="preserve">, </v>
      </c>
      <c r="B157" s="1">
        <f>SUMIFS('Operator Productivity Data'!$F:$F,'Operator Productivity Data'!$H:$H,'N - Company Dummy'!$A$1,'Operator Productivity Data'!$I:$I,'N - Company Dummy'!$A157)</f>
        <v>0</v>
      </c>
      <c r="C157" s="18">
        <f>SUMIFS('Operator Hours Tasks Data (ADP)'!$I:$I,'Operator Hours Tasks Data (ADP)'!$K:$K,'Look Up Table - The Heart'!$K$21,'Operator Hours Tasks Data (ADP)'!$L:$L,'Look Up Table - The Heart'!$O$3,'Operator Hours Tasks Data (ADP)'!$M:$M,'N - Company Dummy'!$A157)</f>
        <v>0</v>
      </c>
      <c r="D157" s="18">
        <f>SUMIFS('Operator Hours Tasks Data (ADP)'!$I:$I,'Operator Hours Tasks Data (ADP)'!$M:$M,'E - Company Dummy'!$A157,'Operator Hours Tasks Data (ADP)'!$L:$L,'Look Up Table - The Heart'!$O$3,'Operator Hours Tasks Data (ADP)'!$K:$K,'Look Up Table - The Heart'!$K$4,'Operator Hours Tasks Data (ADP)'!$J:$J,"Overtime")</f>
        <v>0</v>
      </c>
      <c r="E157" s="18" t="str">
        <f t="shared" si="18"/>
        <v>-</v>
      </c>
      <c r="F157" s="18">
        <f>'Look Up Table - The Heart'!$X$8</f>
        <v>600</v>
      </c>
      <c r="G157" s="11" t="str">
        <f t="shared" si="25"/>
        <v>-</v>
      </c>
      <c r="H157" s="96" t="str">
        <f t="shared" si="20"/>
        <v>-</v>
      </c>
      <c r="I157" s="92" t="str">
        <f t="shared" si="21"/>
        <v>-</v>
      </c>
      <c r="J157" s="93" t="str">
        <f t="shared" si="22"/>
        <v>-</v>
      </c>
      <c r="K157" s="94" t="str">
        <f t="shared" si="23"/>
        <v>-</v>
      </c>
      <c r="L157" s="95" t="str">
        <f t="shared" si="24"/>
        <v>-</v>
      </c>
      <c r="M157" s="135">
        <f t="shared" si="26"/>
        <v>0</v>
      </c>
      <c r="N157" s="114">
        <f t="shared" si="19"/>
        <v>0</v>
      </c>
    </row>
    <row r="158" spans="1:14" x14ac:dyDescent="0.25">
      <c r="A158" s="31" t="str">
        <f>'Look Up Table - The Heart'!H158</f>
        <v xml:space="preserve">, </v>
      </c>
      <c r="B158" s="1">
        <f>SUMIFS('Operator Productivity Data'!$F:$F,'Operator Productivity Data'!$H:$H,'N - Company Dummy'!$A$1,'Operator Productivity Data'!$I:$I,'N - Company Dummy'!$A158)</f>
        <v>0</v>
      </c>
      <c r="C158" s="18">
        <f>SUMIFS('Operator Hours Tasks Data (ADP)'!$I:$I,'Operator Hours Tasks Data (ADP)'!$K:$K,'Look Up Table - The Heart'!$K$21,'Operator Hours Tasks Data (ADP)'!$L:$L,'Look Up Table - The Heart'!$O$3,'Operator Hours Tasks Data (ADP)'!$M:$M,'N - Company Dummy'!$A158)</f>
        <v>0</v>
      </c>
      <c r="D158" s="18">
        <f>SUMIFS('Operator Hours Tasks Data (ADP)'!$I:$I,'Operator Hours Tasks Data (ADP)'!$M:$M,'E - Company Dummy'!$A158,'Operator Hours Tasks Data (ADP)'!$L:$L,'Look Up Table - The Heart'!$O$3,'Operator Hours Tasks Data (ADP)'!$K:$K,'Look Up Table - The Heart'!$K$4,'Operator Hours Tasks Data (ADP)'!$J:$J,"Overtime")</f>
        <v>0</v>
      </c>
      <c r="E158" s="18" t="str">
        <f t="shared" si="18"/>
        <v>-</v>
      </c>
      <c r="F158" s="18">
        <f>'Look Up Table - The Heart'!$X$8</f>
        <v>600</v>
      </c>
      <c r="G158" s="11" t="str">
        <f t="shared" si="25"/>
        <v>-</v>
      </c>
      <c r="H158" s="96" t="str">
        <f t="shared" si="20"/>
        <v>-</v>
      </c>
      <c r="I158" s="92" t="str">
        <f t="shared" si="21"/>
        <v>-</v>
      </c>
      <c r="J158" s="93" t="str">
        <f t="shared" si="22"/>
        <v>-</v>
      </c>
      <c r="K158" s="94" t="str">
        <f t="shared" si="23"/>
        <v>-</v>
      </c>
      <c r="L158" s="95" t="str">
        <f t="shared" si="24"/>
        <v>-</v>
      </c>
      <c r="M158" s="135">
        <f t="shared" si="26"/>
        <v>0</v>
      </c>
      <c r="N158" s="114">
        <f t="shared" si="19"/>
        <v>0</v>
      </c>
    </row>
    <row r="159" spans="1:14" x14ac:dyDescent="0.25">
      <c r="A159" s="31" t="str">
        <f>'Look Up Table - The Heart'!H159</f>
        <v xml:space="preserve">, </v>
      </c>
      <c r="B159" s="1">
        <f>SUMIFS('Operator Productivity Data'!$F:$F,'Operator Productivity Data'!$H:$H,'N - Company Dummy'!$A$1,'Operator Productivity Data'!$I:$I,'N - Company Dummy'!$A159)</f>
        <v>0</v>
      </c>
      <c r="C159" s="18">
        <f>SUMIFS('Operator Hours Tasks Data (ADP)'!$I:$I,'Operator Hours Tasks Data (ADP)'!$K:$K,'Look Up Table - The Heart'!$K$21,'Operator Hours Tasks Data (ADP)'!$L:$L,'Look Up Table - The Heart'!$O$3,'Operator Hours Tasks Data (ADP)'!$M:$M,'N - Company Dummy'!$A159)</f>
        <v>0</v>
      </c>
      <c r="D159" s="18">
        <f>SUMIFS('Operator Hours Tasks Data (ADP)'!$I:$I,'Operator Hours Tasks Data (ADP)'!$M:$M,'E - Company Dummy'!$A159,'Operator Hours Tasks Data (ADP)'!$L:$L,'Look Up Table - The Heart'!$O$3,'Operator Hours Tasks Data (ADP)'!$K:$K,'Look Up Table - The Heart'!$K$4,'Operator Hours Tasks Data (ADP)'!$J:$J,"Overtime")</f>
        <v>0</v>
      </c>
      <c r="E159" s="18" t="str">
        <f t="shared" si="18"/>
        <v>-</v>
      </c>
      <c r="F159" s="18">
        <f>'Look Up Table - The Heart'!$X$8</f>
        <v>600</v>
      </c>
      <c r="G159" s="11" t="str">
        <f t="shared" si="25"/>
        <v>-</v>
      </c>
      <c r="H159" s="96" t="str">
        <f t="shared" si="20"/>
        <v>-</v>
      </c>
      <c r="I159" s="92" t="str">
        <f t="shared" si="21"/>
        <v>-</v>
      </c>
      <c r="J159" s="93" t="str">
        <f t="shared" si="22"/>
        <v>-</v>
      </c>
      <c r="K159" s="94" t="str">
        <f t="shared" si="23"/>
        <v>-</v>
      </c>
      <c r="L159" s="95" t="str">
        <f t="shared" si="24"/>
        <v>-</v>
      </c>
      <c r="M159" s="135">
        <f t="shared" si="26"/>
        <v>0</v>
      </c>
      <c r="N159" s="114">
        <f t="shared" si="19"/>
        <v>0</v>
      </c>
    </row>
    <row r="160" spans="1:14" x14ac:dyDescent="0.25">
      <c r="A160" s="31" t="str">
        <f>'Look Up Table - The Heart'!H160</f>
        <v xml:space="preserve">, </v>
      </c>
      <c r="B160" s="1">
        <f>SUMIFS('Operator Productivity Data'!$F:$F,'Operator Productivity Data'!$H:$H,'N - Company Dummy'!$A$1,'Operator Productivity Data'!$I:$I,'N - Company Dummy'!$A160)</f>
        <v>0</v>
      </c>
      <c r="C160" s="18">
        <f>SUMIFS('Operator Hours Tasks Data (ADP)'!$I:$I,'Operator Hours Tasks Data (ADP)'!$K:$K,'Look Up Table - The Heart'!$K$21,'Operator Hours Tasks Data (ADP)'!$L:$L,'Look Up Table - The Heart'!$O$3,'Operator Hours Tasks Data (ADP)'!$M:$M,'N - Company Dummy'!$A160)</f>
        <v>0</v>
      </c>
      <c r="D160" s="18">
        <f>SUMIFS('Operator Hours Tasks Data (ADP)'!$I:$I,'Operator Hours Tasks Data (ADP)'!$M:$M,'E - Company Dummy'!$A160,'Operator Hours Tasks Data (ADP)'!$L:$L,'Look Up Table - The Heart'!$O$3,'Operator Hours Tasks Data (ADP)'!$K:$K,'Look Up Table - The Heart'!$K$4,'Operator Hours Tasks Data (ADP)'!$J:$J,"Overtime")</f>
        <v>0</v>
      </c>
      <c r="E160" s="18" t="str">
        <f t="shared" si="18"/>
        <v>-</v>
      </c>
      <c r="F160" s="18">
        <f>'Look Up Table - The Heart'!$X$8</f>
        <v>600</v>
      </c>
      <c r="G160" s="11" t="str">
        <f t="shared" si="25"/>
        <v>-</v>
      </c>
      <c r="H160" s="96" t="str">
        <f t="shared" si="20"/>
        <v>-</v>
      </c>
      <c r="I160" s="92" t="str">
        <f t="shared" si="21"/>
        <v>-</v>
      </c>
      <c r="J160" s="93" t="str">
        <f t="shared" si="22"/>
        <v>-</v>
      </c>
      <c r="K160" s="94" t="str">
        <f t="shared" si="23"/>
        <v>-</v>
      </c>
      <c r="L160" s="95" t="str">
        <f t="shared" si="24"/>
        <v>-</v>
      </c>
      <c r="M160" s="135">
        <f t="shared" si="26"/>
        <v>0</v>
      </c>
      <c r="N160" s="114">
        <f t="shared" si="19"/>
        <v>0</v>
      </c>
    </row>
    <row r="161" spans="1:14" x14ac:dyDescent="0.25">
      <c r="A161" s="31" t="str">
        <f>'Look Up Table - The Heart'!H161</f>
        <v xml:space="preserve">, </v>
      </c>
      <c r="B161" s="1">
        <f>SUMIFS('Operator Productivity Data'!$F:$F,'Operator Productivity Data'!$H:$H,'N - Company Dummy'!$A$1,'Operator Productivity Data'!$I:$I,'N - Company Dummy'!$A161)</f>
        <v>0</v>
      </c>
      <c r="C161" s="18">
        <f>SUMIFS('Operator Hours Tasks Data (ADP)'!$I:$I,'Operator Hours Tasks Data (ADP)'!$K:$K,'Look Up Table - The Heart'!$K$21,'Operator Hours Tasks Data (ADP)'!$L:$L,'Look Up Table - The Heart'!$O$3,'Operator Hours Tasks Data (ADP)'!$M:$M,'N - Company Dummy'!$A161)</f>
        <v>0</v>
      </c>
      <c r="D161" s="18">
        <f>SUMIFS('Operator Hours Tasks Data (ADP)'!$I:$I,'Operator Hours Tasks Data (ADP)'!$M:$M,'E - Company Dummy'!$A161,'Operator Hours Tasks Data (ADP)'!$L:$L,'Look Up Table - The Heart'!$O$3,'Operator Hours Tasks Data (ADP)'!$K:$K,'Look Up Table - The Heart'!$K$4,'Operator Hours Tasks Data (ADP)'!$J:$J,"Overtime")</f>
        <v>0</v>
      </c>
      <c r="E161" s="18" t="str">
        <f t="shared" si="18"/>
        <v>-</v>
      </c>
      <c r="F161" s="18">
        <f>'Look Up Table - The Heart'!$X$8</f>
        <v>600</v>
      </c>
      <c r="G161" s="11" t="str">
        <f t="shared" si="25"/>
        <v>-</v>
      </c>
      <c r="H161" s="96" t="str">
        <f t="shared" si="20"/>
        <v>-</v>
      </c>
      <c r="I161" s="92" t="str">
        <f t="shared" si="21"/>
        <v>-</v>
      </c>
      <c r="J161" s="93" t="str">
        <f t="shared" si="22"/>
        <v>-</v>
      </c>
      <c r="K161" s="94" t="str">
        <f t="shared" si="23"/>
        <v>-</v>
      </c>
      <c r="L161" s="95" t="str">
        <f t="shared" si="24"/>
        <v>-</v>
      </c>
      <c r="M161" s="135">
        <f t="shared" si="26"/>
        <v>0</v>
      </c>
      <c r="N161" s="114">
        <f t="shared" si="19"/>
        <v>0</v>
      </c>
    </row>
    <row r="162" spans="1:14" x14ac:dyDescent="0.25">
      <c r="A162" s="31" t="str">
        <f>'Look Up Table - The Heart'!H162</f>
        <v xml:space="preserve">, </v>
      </c>
      <c r="B162" s="1">
        <f>SUMIFS('Operator Productivity Data'!$F:$F,'Operator Productivity Data'!$H:$H,'N - Company Dummy'!$A$1,'Operator Productivity Data'!$I:$I,'N - Company Dummy'!$A162)</f>
        <v>0</v>
      </c>
      <c r="C162" s="18">
        <f>SUMIFS('Operator Hours Tasks Data (ADP)'!$I:$I,'Operator Hours Tasks Data (ADP)'!$K:$K,'Look Up Table - The Heart'!$K$21,'Operator Hours Tasks Data (ADP)'!$L:$L,'Look Up Table - The Heart'!$O$3,'Operator Hours Tasks Data (ADP)'!$M:$M,'N - Company Dummy'!$A162)</f>
        <v>0</v>
      </c>
      <c r="D162" s="18">
        <f>SUMIFS('Operator Hours Tasks Data (ADP)'!$I:$I,'Operator Hours Tasks Data (ADP)'!$M:$M,'E - Company Dummy'!$A162,'Operator Hours Tasks Data (ADP)'!$L:$L,'Look Up Table - The Heart'!$O$3,'Operator Hours Tasks Data (ADP)'!$K:$K,'Look Up Table - The Heart'!$K$4,'Operator Hours Tasks Data (ADP)'!$J:$J,"Overtime")</f>
        <v>0</v>
      </c>
      <c r="E162" s="18" t="str">
        <f t="shared" si="18"/>
        <v>-</v>
      </c>
      <c r="F162" s="18">
        <f>'Look Up Table - The Heart'!$X$8</f>
        <v>600</v>
      </c>
      <c r="G162" s="11" t="str">
        <f t="shared" si="25"/>
        <v>-</v>
      </c>
      <c r="H162" s="96" t="str">
        <f t="shared" si="20"/>
        <v>-</v>
      </c>
      <c r="I162" s="92" t="str">
        <f t="shared" si="21"/>
        <v>-</v>
      </c>
      <c r="J162" s="93" t="str">
        <f t="shared" si="22"/>
        <v>-</v>
      </c>
      <c r="K162" s="94" t="str">
        <f t="shared" si="23"/>
        <v>-</v>
      </c>
      <c r="L162" s="95" t="str">
        <f t="shared" si="24"/>
        <v>-</v>
      </c>
      <c r="M162" s="135">
        <f t="shared" si="26"/>
        <v>0</v>
      </c>
      <c r="N162" s="114">
        <f t="shared" si="19"/>
        <v>0</v>
      </c>
    </row>
    <row r="163" spans="1:14" x14ac:dyDescent="0.25">
      <c r="A163" s="31" t="str">
        <f>'Look Up Table - The Heart'!H163</f>
        <v xml:space="preserve">, </v>
      </c>
      <c r="B163" s="1">
        <f>SUMIFS('Operator Productivity Data'!$F:$F,'Operator Productivity Data'!$H:$H,'N - Company Dummy'!$A$1,'Operator Productivity Data'!$I:$I,'N - Company Dummy'!$A163)</f>
        <v>0</v>
      </c>
      <c r="C163" s="18">
        <f>SUMIFS('Operator Hours Tasks Data (ADP)'!$I:$I,'Operator Hours Tasks Data (ADP)'!$K:$K,'Look Up Table - The Heart'!$K$21,'Operator Hours Tasks Data (ADP)'!$L:$L,'Look Up Table - The Heart'!$O$3,'Operator Hours Tasks Data (ADP)'!$M:$M,'N - Company Dummy'!$A163)</f>
        <v>0</v>
      </c>
      <c r="D163" s="18">
        <f>SUMIFS('Operator Hours Tasks Data (ADP)'!$I:$I,'Operator Hours Tasks Data (ADP)'!$M:$M,'E - Company Dummy'!$A163,'Operator Hours Tasks Data (ADP)'!$L:$L,'Look Up Table - The Heart'!$O$3,'Operator Hours Tasks Data (ADP)'!$K:$K,'Look Up Table - The Heart'!$K$4,'Operator Hours Tasks Data (ADP)'!$J:$J,"Overtime")</f>
        <v>0</v>
      </c>
      <c r="E163" s="18" t="str">
        <f t="shared" si="18"/>
        <v>-</v>
      </c>
      <c r="F163" s="18">
        <f>'Look Up Table - The Heart'!$X$8</f>
        <v>600</v>
      </c>
      <c r="G163" s="11" t="str">
        <f t="shared" si="25"/>
        <v>-</v>
      </c>
      <c r="H163" s="96" t="str">
        <f t="shared" si="20"/>
        <v>-</v>
      </c>
      <c r="I163" s="92" t="str">
        <f t="shared" si="21"/>
        <v>-</v>
      </c>
      <c r="J163" s="93" t="str">
        <f t="shared" si="22"/>
        <v>-</v>
      </c>
      <c r="K163" s="94" t="str">
        <f t="shared" si="23"/>
        <v>-</v>
      </c>
      <c r="L163" s="95" t="str">
        <f t="shared" si="24"/>
        <v>-</v>
      </c>
      <c r="M163" s="135">
        <f t="shared" si="26"/>
        <v>0</v>
      </c>
      <c r="N163" s="114">
        <f t="shared" si="19"/>
        <v>0</v>
      </c>
    </row>
    <row r="164" spans="1:14" x14ac:dyDescent="0.25">
      <c r="A164" s="31" t="str">
        <f>'Look Up Table - The Heart'!H164</f>
        <v xml:space="preserve">, </v>
      </c>
      <c r="B164" s="1">
        <f>SUMIFS('Operator Productivity Data'!$F:$F,'Operator Productivity Data'!$H:$H,'N - Company Dummy'!$A$1,'Operator Productivity Data'!$I:$I,'N - Company Dummy'!$A164)</f>
        <v>0</v>
      </c>
      <c r="C164" s="18">
        <f>SUMIFS('Operator Hours Tasks Data (ADP)'!$I:$I,'Operator Hours Tasks Data (ADP)'!$K:$K,'Look Up Table - The Heart'!$K$21,'Operator Hours Tasks Data (ADP)'!$L:$L,'Look Up Table - The Heart'!$O$3,'Operator Hours Tasks Data (ADP)'!$M:$M,'N - Company Dummy'!$A164)</f>
        <v>0</v>
      </c>
      <c r="D164" s="18">
        <f>SUMIFS('Operator Hours Tasks Data (ADP)'!$I:$I,'Operator Hours Tasks Data (ADP)'!$M:$M,'E - Company Dummy'!$A164,'Operator Hours Tasks Data (ADP)'!$L:$L,'Look Up Table - The Heart'!$O$3,'Operator Hours Tasks Data (ADP)'!$K:$K,'Look Up Table - The Heart'!$K$4,'Operator Hours Tasks Data (ADP)'!$J:$J,"Overtime")</f>
        <v>0</v>
      </c>
      <c r="E164" s="18" t="str">
        <f t="shared" si="18"/>
        <v>-</v>
      </c>
      <c r="F164" s="18">
        <f>'Look Up Table - The Heart'!$X$8</f>
        <v>600</v>
      </c>
      <c r="G164" s="11" t="str">
        <f t="shared" si="25"/>
        <v>-</v>
      </c>
      <c r="H164" s="96" t="str">
        <f t="shared" si="20"/>
        <v>-</v>
      </c>
      <c r="I164" s="92" t="str">
        <f t="shared" si="21"/>
        <v>-</v>
      </c>
      <c r="J164" s="93" t="str">
        <f t="shared" si="22"/>
        <v>-</v>
      </c>
      <c r="K164" s="94" t="str">
        <f t="shared" si="23"/>
        <v>-</v>
      </c>
      <c r="L164" s="95" t="str">
        <f t="shared" si="24"/>
        <v>-</v>
      </c>
      <c r="M164" s="135">
        <f t="shared" si="26"/>
        <v>0</v>
      </c>
      <c r="N164" s="114">
        <f t="shared" si="19"/>
        <v>0</v>
      </c>
    </row>
    <row r="165" spans="1:14" x14ac:dyDescent="0.25">
      <c r="A165" s="31" t="str">
        <f>'Look Up Table - The Heart'!H165</f>
        <v xml:space="preserve">, </v>
      </c>
      <c r="B165" s="1">
        <f>SUMIFS('Operator Productivity Data'!$F:$F,'Operator Productivity Data'!$H:$H,'N - Company Dummy'!$A$1,'Operator Productivity Data'!$I:$I,'N - Company Dummy'!$A165)</f>
        <v>0</v>
      </c>
      <c r="C165" s="18">
        <f>SUMIFS('Operator Hours Tasks Data (ADP)'!$I:$I,'Operator Hours Tasks Data (ADP)'!$K:$K,'Look Up Table - The Heart'!$K$21,'Operator Hours Tasks Data (ADP)'!$L:$L,'Look Up Table - The Heart'!$O$3,'Operator Hours Tasks Data (ADP)'!$M:$M,'N - Company Dummy'!$A165)</f>
        <v>0</v>
      </c>
      <c r="D165" s="18">
        <f>SUMIFS('Operator Hours Tasks Data (ADP)'!$I:$I,'Operator Hours Tasks Data (ADP)'!$M:$M,'E - Company Dummy'!$A165,'Operator Hours Tasks Data (ADP)'!$L:$L,'Look Up Table - The Heart'!$O$3,'Operator Hours Tasks Data (ADP)'!$K:$K,'Look Up Table - The Heart'!$K$4,'Operator Hours Tasks Data (ADP)'!$J:$J,"Overtime")</f>
        <v>0</v>
      </c>
      <c r="E165" s="18" t="str">
        <f t="shared" si="18"/>
        <v>-</v>
      </c>
      <c r="F165" s="18">
        <f>'Look Up Table - The Heart'!$X$8</f>
        <v>600</v>
      </c>
      <c r="G165" s="11" t="str">
        <f t="shared" si="25"/>
        <v>-</v>
      </c>
      <c r="H165" s="96" t="str">
        <f t="shared" si="20"/>
        <v>-</v>
      </c>
      <c r="I165" s="92" t="str">
        <f t="shared" si="21"/>
        <v>-</v>
      </c>
      <c r="J165" s="93" t="str">
        <f t="shared" si="22"/>
        <v>-</v>
      </c>
      <c r="K165" s="94" t="str">
        <f t="shared" si="23"/>
        <v>-</v>
      </c>
      <c r="L165" s="95" t="str">
        <f t="shared" si="24"/>
        <v>-</v>
      </c>
      <c r="M165" s="135">
        <f t="shared" si="26"/>
        <v>0</v>
      </c>
      <c r="N165" s="114">
        <f t="shared" si="19"/>
        <v>0</v>
      </c>
    </row>
    <row r="166" spans="1:14" x14ac:dyDescent="0.25">
      <c r="A166" s="31" t="str">
        <f>'Look Up Table - The Heart'!H166</f>
        <v xml:space="preserve">, </v>
      </c>
      <c r="B166" s="1">
        <f>SUMIFS('Operator Productivity Data'!$F:$F,'Operator Productivity Data'!$H:$H,'N - Company Dummy'!$A$1,'Operator Productivity Data'!$I:$I,'N - Company Dummy'!$A166)</f>
        <v>0</v>
      </c>
      <c r="C166" s="18">
        <f>SUMIFS('Operator Hours Tasks Data (ADP)'!$I:$I,'Operator Hours Tasks Data (ADP)'!$K:$K,'Look Up Table - The Heart'!$K$21,'Operator Hours Tasks Data (ADP)'!$L:$L,'Look Up Table - The Heart'!$O$3,'Operator Hours Tasks Data (ADP)'!$M:$M,'N - Company Dummy'!$A166)</f>
        <v>0</v>
      </c>
      <c r="D166" s="18">
        <f>SUMIFS('Operator Hours Tasks Data (ADP)'!$I:$I,'Operator Hours Tasks Data (ADP)'!$M:$M,'E - Company Dummy'!$A166,'Operator Hours Tasks Data (ADP)'!$L:$L,'Look Up Table - The Heart'!$O$3,'Operator Hours Tasks Data (ADP)'!$K:$K,'Look Up Table - The Heart'!$K$4,'Operator Hours Tasks Data (ADP)'!$J:$J,"Overtime")</f>
        <v>0</v>
      </c>
      <c r="E166" s="18" t="str">
        <f t="shared" si="18"/>
        <v>-</v>
      </c>
      <c r="F166" s="18">
        <f>'Look Up Table - The Heart'!$X$8</f>
        <v>600</v>
      </c>
      <c r="G166" s="11" t="str">
        <f t="shared" si="25"/>
        <v>-</v>
      </c>
      <c r="H166" s="96" t="str">
        <f t="shared" si="20"/>
        <v>-</v>
      </c>
      <c r="I166" s="92" t="str">
        <f t="shared" si="21"/>
        <v>-</v>
      </c>
      <c r="J166" s="93" t="str">
        <f t="shared" si="22"/>
        <v>-</v>
      </c>
      <c r="K166" s="94" t="str">
        <f t="shared" si="23"/>
        <v>-</v>
      </c>
      <c r="L166" s="95" t="str">
        <f t="shared" si="24"/>
        <v>-</v>
      </c>
      <c r="M166" s="135">
        <f t="shared" si="26"/>
        <v>0</v>
      </c>
      <c r="N166" s="114">
        <f t="shared" si="19"/>
        <v>0</v>
      </c>
    </row>
    <row r="167" spans="1:14" x14ac:dyDescent="0.25">
      <c r="A167" s="31" t="str">
        <f>'Look Up Table - The Heart'!H167</f>
        <v xml:space="preserve">, </v>
      </c>
      <c r="B167" s="1">
        <f>SUMIFS('Operator Productivity Data'!$F:$F,'Operator Productivity Data'!$H:$H,'N - Company Dummy'!$A$1,'Operator Productivity Data'!$I:$I,'N - Company Dummy'!$A167)</f>
        <v>0</v>
      </c>
      <c r="C167" s="18">
        <f>SUMIFS('Operator Hours Tasks Data (ADP)'!$I:$I,'Operator Hours Tasks Data (ADP)'!$K:$K,'Look Up Table - The Heart'!$K$21,'Operator Hours Tasks Data (ADP)'!$L:$L,'Look Up Table - The Heart'!$O$3,'Operator Hours Tasks Data (ADP)'!$M:$M,'N - Company Dummy'!$A167)</f>
        <v>0</v>
      </c>
      <c r="D167" s="18">
        <f>SUMIFS('Operator Hours Tasks Data (ADP)'!$I:$I,'Operator Hours Tasks Data (ADP)'!$M:$M,'E - Company Dummy'!$A167,'Operator Hours Tasks Data (ADP)'!$L:$L,'Look Up Table - The Heart'!$O$3,'Operator Hours Tasks Data (ADP)'!$K:$K,'Look Up Table - The Heart'!$K$4,'Operator Hours Tasks Data (ADP)'!$J:$J,"Overtime")</f>
        <v>0</v>
      </c>
      <c r="E167" s="18" t="str">
        <f t="shared" si="18"/>
        <v>-</v>
      </c>
      <c r="F167" s="18">
        <f>'Look Up Table - The Heart'!$X$8</f>
        <v>600</v>
      </c>
      <c r="G167" s="11" t="str">
        <f t="shared" si="25"/>
        <v>-</v>
      </c>
      <c r="H167" s="96" t="str">
        <f t="shared" si="20"/>
        <v>-</v>
      </c>
      <c r="I167" s="92" t="str">
        <f t="shared" si="21"/>
        <v>-</v>
      </c>
      <c r="J167" s="93" t="str">
        <f t="shared" si="22"/>
        <v>-</v>
      </c>
      <c r="K167" s="94" t="str">
        <f t="shared" si="23"/>
        <v>-</v>
      </c>
      <c r="L167" s="95" t="str">
        <f t="shared" si="24"/>
        <v>-</v>
      </c>
      <c r="M167" s="135">
        <f t="shared" si="26"/>
        <v>0</v>
      </c>
      <c r="N167" s="114">
        <f t="shared" si="19"/>
        <v>0</v>
      </c>
    </row>
    <row r="168" spans="1:14" x14ac:dyDescent="0.25">
      <c r="A168" s="31" t="str">
        <f>'Look Up Table - The Heart'!H168</f>
        <v xml:space="preserve">, </v>
      </c>
      <c r="B168" s="1">
        <f>SUMIFS('Operator Productivity Data'!$F:$F,'Operator Productivity Data'!$H:$H,'N - Company Dummy'!$A$1,'Operator Productivity Data'!$I:$I,'N - Company Dummy'!$A168)</f>
        <v>0</v>
      </c>
      <c r="C168" s="18">
        <f>SUMIFS('Operator Hours Tasks Data (ADP)'!$I:$I,'Operator Hours Tasks Data (ADP)'!$K:$K,'Look Up Table - The Heart'!$K$21,'Operator Hours Tasks Data (ADP)'!$L:$L,'Look Up Table - The Heart'!$O$3,'Operator Hours Tasks Data (ADP)'!$M:$M,'N - Company Dummy'!$A168)</f>
        <v>0</v>
      </c>
      <c r="D168" s="18">
        <f>SUMIFS('Operator Hours Tasks Data (ADP)'!$I:$I,'Operator Hours Tasks Data (ADP)'!$M:$M,'E - Company Dummy'!$A168,'Operator Hours Tasks Data (ADP)'!$L:$L,'Look Up Table - The Heart'!$O$3,'Operator Hours Tasks Data (ADP)'!$K:$K,'Look Up Table - The Heart'!$K$4,'Operator Hours Tasks Data (ADP)'!$J:$J,"Overtime")</f>
        <v>0</v>
      </c>
      <c r="E168" s="18" t="str">
        <f t="shared" ref="E168:E231" si="27">IFERROR(B168/C168,"-")</f>
        <v>-</v>
      </c>
      <c r="F168" s="18">
        <f>'Look Up Table - The Heart'!$X$8</f>
        <v>600</v>
      </c>
      <c r="G168" s="11" t="str">
        <f t="shared" si="25"/>
        <v>-</v>
      </c>
      <c r="H168" s="96" t="str">
        <f t="shared" si="20"/>
        <v>-</v>
      </c>
      <c r="I168" s="92" t="str">
        <f t="shared" si="21"/>
        <v>-</v>
      </c>
      <c r="J168" s="93" t="str">
        <f t="shared" si="22"/>
        <v>-</v>
      </c>
      <c r="K168" s="94" t="str">
        <f t="shared" si="23"/>
        <v>-</v>
      </c>
      <c r="L168" s="95" t="str">
        <f t="shared" si="24"/>
        <v>-</v>
      </c>
      <c r="M168" s="135">
        <f t="shared" si="26"/>
        <v>0</v>
      </c>
      <c r="N168" s="114">
        <f t="shared" ref="N168:N231" si="28">B168/$B$3</f>
        <v>0</v>
      </c>
    </row>
    <row r="169" spans="1:14" x14ac:dyDescent="0.25">
      <c r="A169" s="31" t="str">
        <f>'Look Up Table - The Heart'!H169</f>
        <v xml:space="preserve">, </v>
      </c>
      <c r="B169" s="1">
        <f>SUMIFS('Operator Productivity Data'!$F:$F,'Operator Productivity Data'!$H:$H,'N - Company Dummy'!$A$1,'Operator Productivity Data'!$I:$I,'N - Company Dummy'!$A169)</f>
        <v>0</v>
      </c>
      <c r="C169" s="18">
        <f>SUMIFS('Operator Hours Tasks Data (ADP)'!$I:$I,'Operator Hours Tasks Data (ADP)'!$K:$K,'Look Up Table - The Heart'!$K$21,'Operator Hours Tasks Data (ADP)'!$L:$L,'Look Up Table - The Heart'!$O$3,'Operator Hours Tasks Data (ADP)'!$M:$M,'N - Company Dummy'!$A169)</f>
        <v>0</v>
      </c>
      <c r="D169" s="18">
        <f>SUMIFS('Operator Hours Tasks Data (ADP)'!$I:$I,'Operator Hours Tasks Data (ADP)'!$M:$M,'E - Company Dummy'!$A169,'Operator Hours Tasks Data (ADP)'!$L:$L,'Look Up Table - The Heart'!$O$3,'Operator Hours Tasks Data (ADP)'!$K:$K,'Look Up Table - The Heart'!$K$4,'Operator Hours Tasks Data (ADP)'!$J:$J,"Overtime")</f>
        <v>0</v>
      </c>
      <c r="E169" s="18" t="str">
        <f t="shared" si="27"/>
        <v>-</v>
      </c>
      <c r="F169" s="18">
        <f>'Look Up Table - The Heart'!$X$8</f>
        <v>600</v>
      </c>
      <c r="G169" s="11" t="str">
        <f t="shared" si="25"/>
        <v>-</v>
      </c>
      <c r="H169" s="96" t="str">
        <f t="shared" si="20"/>
        <v>-</v>
      </c>
      <c r="I169" s="92" t="str">
        <f t="shared" si="21"/>
        <v>-</v>
      </c>
      <c r="J169" s="93" t="str">
        <f t="shared" si="22"/>
        <v>-</v>
      </c>
      <c r="K169" s="94" t="str">
        <f t="shared" si="23"/>
        <v>-</v>
      </c>
      <c r="L169" s="95" t="str">
        <f t="shared" si="24"/>
        <v>-</v>
      </c>
      <c r="M169" s="135">
        <f t="shared" si="26"/>
        <v>0</v>
      </c>
      <c r="N169" s="114">
        <f t="shared" si="28"/>
        <v>0</v>
      </c>
    </row>
    <row r="170" spans="1:14" x14ac:dyDescent="0.25">
      <c r="A170" s="31" t="str">
        <f>'Look Up Table - The Heart'!H170</f>
        <v xml:space="preserve">, </v>
      </c>
      <c r="B170" s="1">
        <f>SUMIFS('Operator Productivity Data'!$F:$F,'Operator Productivity Data'!$H:$H,'N - Company Dummy'!$A$1,'Operator Productivity Data'!$I:$I,'N - Company Dummy'!$A170)</f>
        <v>0</v>
      </c>
      <c r="C170" s="18">
        <f>SUMIFS('Operator Hours Tasks Data (ADP)'!$I:$I,'Operator Hours Tasks Data (ADP)'!$K:$K,'Look Up Table - The Heart'!$K$21,'Operator Hours Tasks Data (ADP)'!$L:$L,'Look Up Table - The Heart'!$O$3,'Operator Hours Tasks Data (ADP)'!$M:$M,'N - Company Dummy'!$A170)</f>
        <v>0</v>
      </c>
      <c r="D170" s="18">
        <f>SUMIFS('Operator Hours Tasks Data (ADP)'!$I:$I,'Operator Hours Tasks Data (ADP)'!$M:$M,'E - Company Dummy'!$A170,'Operator Hours Tasks Data (ADP)'!$L:$L,'Look Up Table - The Heart'!$O$3,'Operator Hours Tasks Data (ADP)'!$K:$K,'Look Up Table - The Heart'!$K$4,'Operator Hours Tasks Data (ADP)'!$J:$J,"Overtime")</f>
        <v>0</v>
      </c>
      <c r="E170" s="18" t="str">
        <f t="shared" si="27"/>
        <v>-</v>
      </c>
      <c r="F170" s="18">
        <f>'Look Up Table - The Heart'!$X$8</f>
        <v>600</v>
      </c>
      <c r="G170" s="11" t="str">
        <f t="shared" si="25"/>
        <v>-</v>
      </c>
      <c r="H170" s="96" t="str">
        <f t="shared" si="20"/>
        <v>-</v>
      </c>
      <c r="I170" s="92" t="str">
        <f t="shared" si="21"/>
        <v>-</v>
      </c>
      <c r="J170" s="93" t="str">
        <f t="shared" si="22"/>
        <v>-</v>
      </c>
      <c r="K170" s="94" t="str">
        <f t="shared" si="23"/>
        <v>-</v>
      </c>
      <c r="L170" s="95" t="str">
        <f t="shared" si="24"/>
        <v>-</v>
      </c>
      <c r="M170" s="135">
        <f t="shared" si="26"/>
        <v>0</v>
      </c>
      <c r="N170" s="114">
        <f t="shared" si="28"/>
        <v>0</v>
      </c>
    </row>
    <row r="171" spans="1:14" x14ac:dyDescent="0.25">
      <c r="A171" s="31" t="str">
        <f>'Look Up Table - The Heart'!H171</f>
        <v xml:space="preserve">, </v>
      </c>
      <c r="B171" s="1">
        <f>SUMIFS('Operator Productivity Data'!$F:$F,'Operator Productivity Data'!$H:$H,'N - Company Dummy'!$A$1,'Operator Productivity Data'!$I:$I,'N - Company Dummy'!$A171)</f>
        <v>0</v>
      </c>
      <c r="C171" s="18">
        <f>SUMIFS('Operator Hours Tasks Data (ADP)'!$I:$I,'Operator Hours Tasks Data (ADP)'!$K:$K,'Look Up Table - The Heart'!$K$21,'Operator Hours Tasks Data (ADP)'!$L:$L,'Look Up Table - The Heart'!$O$3,'Operator Hours Tasks Data (ADP)'!$M:$M,'N - Company Dummy'!$A171)</f>
        <v>0</v>
      </c>
      <c r="D171" s="18">
        <f>SUMIFS('Operator Hours Tasks Data (ADP)'!$I:$I,'Operator Hours Tasks Data (ADP)'!$M:$M,'E - Company Dummy'!$A171,'Operator Hours Tasks Data (ADP)'!$L:$L,'Look Up Table - The Heart'!$O$3,'Operator Hours Tasks Data (ADP)'!$K:$K,'Look Up Table - The Heart'!$K$4,'Operator Hours Tasks Data (ADP)'!$J:$J,"Overtime")</f>
        <v>0</v>
      </c>
      <c r="E171" s="18" t="str">
        <f t="shared" si="27"/>
        <v>-</v>
      </c>
      <c r="F171" s="18">
        <f>'Look Up Table - The Heart'!$X$8</f>
        <v>600</v>
      </c>
      <c r="G171" s="11" t="str">
        <f t="shared" si="25"/>
        <v>-</v>
      </c>
      <c r="H171" s="96" t="str">
        <f t="shared" si="20"/>
        <v>-</v>
      </c>
      <c r="I171" s="92" t="str">
        <f t="shared" si="21"/>
        <v>-</v>
      </c>
      <c r="J171" s="93" t="str">
        <f t="shared" si="22"/>
        <v>-</v>
      </c>
      <c r="K171" s="94" t="str">
        <f t="shared" si="23"/>
        <v>-</v>
      </c>
      <c r="L171" s="95" t="str">
        <f t="shared" si="24"/>
        <v>-</v>
      </c>
      <c r="M171" s="135">
        <f t="shared" si="26"/>
        <v>0</v>
      </c>
      <c r="N171" s="114">
        <f t="shared" si="28"/>
        <v>0</v>
      </c>
    </row>
    <row r="172" spans="1:14" x14ac:dyDescent="0.25">
      <c r="A172" s="31" t="str">
        <f>'Look Up Table - The Heart'!H172</f>
        <v xml:space="preserve">, </v>
      </c>
      <c r="B172" s="1">
        <f>SUMIFS('Operator Productivity Data'!$F:$F,'Operator Productivity Data'!$H:$H,'N - Company Dummy'!$A$1,'Operator Productivity Data'!$I:$I,'N - Company Dummy'!$A172)</f>
        <v>0</v>
      </c>
      <c r="C172" s="18">
        <f>SUMIFS('Operator Hours Tasks Data (ADP)'!$I:$I,'Operator Hours Tasks Data (ADP)'!$K:$K,'Look Up Table - The Heart'!$K$21,'Operator Hours Tasks Data (ADP)'!$L:$L,'Look Up Table - The Heart'!$O$3,'Operator Hours Tasks Data (ADP)'!$M:$M,'N - Company Dummy'!$A172)</f>
        <v>0</v>
      </c>
      <c r="D172" s="18">
        <f>SUMIFS('Operator Hours Tasks Data (ADP)'!$I:$I,'Operator Hours Tasks Data (ADP)'!$M:$M,'E - Company Dummy'!$A172,'Operator Hours Tasks Data (ADP)'!$L:$L,'Look Up Table - The Heart'!$O$3,'Operator Hours Tasks Data (ADP)'!$K:$K,'Look Up Table - The Heart'!$K$4,'Operator Hours Tasks Data (ADP)'!$J:$J,"Overtime")</f>
        <v>0</v>
      </c>
      <c r="E172" s="18" t="str">
        <f t="shared" si="27"/>
        <v>-</v>
      </c>
      <c r="F172" s="18">
        <f>'Look Up Table - The Heart'!$X$8</f>
        <v>600</v>
      </c>
      <c r="G172" s="11" t="str">
        <f t="shared" si="25"/>
        <v>-</v>
      </c>
      <c r="H172" s="96" t="str">
        <f t="shared" si="20"/>
        <v>-</v>
      </c>
      <c r="I172" s="92" t="str">
        <f t="shared" si="21"/>
        <v>-</v>
      </c>
      <c r="J172" s="93" t="str">
        <f t="shared" si="22"/>
        <v>-</v>
      </c>
      <c r="K172" s="94" t="str">
        <f t="shared" si="23"/>
        <v>-</v>
      </c>
      <c r="L172" s="95" t="str">
        <f t="shared" si="24"/>
        <v>-</v>
      </c>
      <c r="M172" s="135">
        <f t="shared" si="26"/>
        <v>0</v>
      </c>
      <c r="N172" s="114">
        <f t="shared" si="28"/>
        <v>0</v>
      </c>
    </row>
    <row r="173" spans="1:14" x14ac:dyDescent="0.25">
      <c r="A173" s="31" t="str">
        <f>'Look Up Table - The Heart'!H173</f>
        <v xml:space="preserve">, </v>
      </c>
      <c r="B173" s="1">
        <f>SUMIFS('Operator Productivity Data'!$F:$F,'Operator Productivity Data'!$H:$H,'N - Company Dummy'!$A$1,'Operator Productivity Data'!$I:$I,'N - Company Dummy'!$A173)</f>
        <v>0</v>
      </c>
      <c r="C173" s="18">
        <f>SUMIFS('Operator Hours Tasks Data (ADP)'!$I:$I,'Operator Hours Tasks Data (ADP)'!$K:$K,'Look Up Table - The Heart'!$K$21,'Operator Hours Tasks Data (ADP)'!$L:$L,'Look Up Table - The Heart'!$O$3,'Operator Hours Tasks Data (ADP)'!$M:$M,'N - Company Dummy'!$A173)</f>
        <v>0</v>
      </c>
      <c r="D173" s="18">
        <f>SUMIFS('Operator Hours Tasks Data (ADP)'!$I:$I,'Operator Hours Tasks Data (ADP)'!$M:$M,'E - Company Dummy'!$A173,'Operator Hours Tasks Data (ADP)'!$L:$L,'Look Up Table - The Heart'!$O$3,'Operator Hours Tasks Data (ADP)'!$K:$K,'Look Up Table - The Heart'!$K$4,'Operator Hours Tasks Data (ADP)'!$J:$J,"Overtime")</f>
        <v>0</v>
      </c>
      <c r="E173" s="18" t="str">
        <f t="shared" si="27"/>
        <v>-</v>
      </c>
      <c r="F173" s="18">
        <f>'Look Up Table - The Heart'!$X$8</f>
        <v>600</v>
      </c>
      <c r="G173" s="11" t="str">
        <f t="shared" si="25"/>
        <v>-</v>
      </c>
      <c r="H173" s="96" t="str">
        <f t="shared" si="20"/>
        <v>-</v>
      </c>
      <c r="I173" s="92" t="str">
        <f t="shared" si="21"/>
        <v>-</v>
      </c>
      <c r="J173" s="93" t="str">
        <f t="shared" si="22"/>
        <v>-</v>
      </c>
      <c r="K173" s="94" t="str">
        <f t="shared" si="23"/>
        <v>-</v>
      </c>
      <c r="L173" s="95" t="str">
        <f t="shared" si="24"/>
        <v>-</v>
      </c>
      <c r="M173" s="135">
        <f t="shared" si="26"/>
        <v>0</v>
      </c>
      <c r="N173" s="114">
        <f t="shared" si="28"/>
        <v>0</v>
      </c>
    </row>
    <row r="174" spans="1:14" x14ac:dyDescent="0.25">
      <c r="A174" s="31" t="str">
        <f>'Look Up Table - The Heart'!H174</f>
        <v xml:space="preserve">, </v>
      </c>
      <c r="B174" s="1">
        <f>SUMIFS('Operator Productivity Data'!$F:$F,'Operator Productivity Data'!$H:$H,'N - Company Dummy'!$A$1,'Operator Productivity Data'!$I:$I,'N - Company Dummy'!$A174)</f>
        <v>0</v>
      </c>
      <c r="C174" s="18">
        <f>SUMIFS('Operator Hours Tasks Data (ADP)'!$I:$I,'Operator Hours Tasks Data (ADP)'!$K:$K,'Look Up Table - The Heart'!$K$21,'Operator Hours Tasks Data (ADP)'!$L:$L,'Look Up Table - The Heart'!$O$3,'Operator Hours Tasks Data (ADP)'!$M:$M,'N - Company Dummy'!$A174)</f>
        <v>0</v>
      </c>
      <c r="D174" s="18">
        <f>SUMIFS('Operator Hours Tasks Data (ADP)'!$I:$I,'Operator Hours Tasks Data (ADP)'!$M:$M,'E - Company Dummy'!$A174,'Operator Hours Tasks Data (ADP)'!$L:$L,'Look Up Table - The Heart'!$O$3,'Operator Hours Tasks Data (ADP)'!$K:$K,'Look Up Table - The Heart'!$K$4,'Operator Hours Tasks Data (ADP)'!$J:$J,"Overtime")</f>
        <v>0</v>
      </c>
      <c r="E174" s="18" t="str">
        <f t="shared" si="27"/>
        <v>-</v>
      </c>
      <c r="F174" s="18">
        <f>'Look Up Table - The Heart'!$X$8</f>
        <v>600</v>
      </c>
      <c r="G174" s="11" t="str">
        <f t="shared" si="25"/>
        <v>-</v>
      </c>
      <c r="H174" s="96" t="str">
        <f t="shared" si="20"/>
        <v>-</v>
      </c>
      <c r="I174" s="92" t="str">
        <f t="shared" si="21"/>
        <v>-</v>
      </c>
      <c r="J174" s="93" t="str">
        <f t="shared" si="22"/>
        <v>-</v>
      </c>
      <c r="K174" s="94" t="str">
        <f t="shared" si="23"/>
        <v>-</v>
      </c>
      <c r="L174" s="95" t="str">
        <f t="shared" si="24"/>
        <v>-</v>
      </c>
      <c r="M174" s="135">
        <f t="shared" si="26"/>
        <v>0</v>
      </c>
      <c r="N174" s="114">
        <f t="shared" si="28"/>
        <v>0</v>
      </c>
    </row>
    <row r="175" spans="1:14" x14ac:dyDescent="0.25">
      <c r="A175" s="31" t="str">
        <f>'Look Up Table - The Heart'!H175</f>
        <v xml:space="preserve">, </v>
      </c>
      <c r="B175" s="1">
        <f>SUMIFS('Operator Productivity Data'!$F:$F,'Operator Productivity Data'!$H:$H,'N - Company Dummy'!$A$1,'Operator Productivity Data'!$I:$I,'N - Company Dummy'!$A175)</f>
        <v>0</v>
      </c>
      <c r="C175" s="18">
        <f>SUMIFS('Operator Hours Tasks Data (ADP)'!$I:$I,'Operator Hours Tasks Data (ADP)'!$K:$K,'Look Up Table - The Heart'!$K$21,'Operator Hours Tasks Data (ADP)'!$L:$L,'Look Up Table - The Heart'!$O$3,'Operator Hours Tasks Data (ADP)'!$M:$M,'N - Company Dummy'!$A175)</f>
        <v>0</v>
      </c>
      <c r="D175" s="18">
        <f>SUMIFS('Operator Hours Tasks Data (ADP)'!$I:$I,'Operator Hours Tasks Data (ADP)'!$M:$M,'E - Company Dummy'!$A175,'Operator Hours Tasks Data (ADP)'!$L:$L,'Look Up Table - The Heart'!$O$3,'Operator Hours Tasks Data (ADP)'!$K:$K,'Look Up Table - The Heart'!$K$4,'Operator Hours Tasks Data (ADP)'!$J:$J,"Overtime")</f>
        <v>0</v>
      </c>
      <c r="E175" s="18" t="str">
        <f t="shared" si="27"/>
        <v>-</v>
      </c>
      <c r="F175" s="18">
        <f>'Look Up Table - The Heart'!$X$8</f>
        <v>600</v>
      </c>
      <c r="G175" s="11" t="str">
        <f t="shared" si="25"/>
        <v>-</v>
      </c>
      <c r="H175" s="96" t="str">
        <f t="shared" si="20"/>
        <v>-</v>
      </c>
      <c r="I175" s="92" t="str">
        <f t="shared" si="21"/>
        <v>-</v>
      </c>
      <c r="J175" s="93" t="str">
        <f t="shared" si="22"/>
        <v>-</v>
      </c>
      <c r="K175" s="94" t="str">
        <f t="shared" si="23"/>
        <v>-</v>
      </c>
      <c r="L175" s="95" t="str">
        <f t="shared" si="24"/>
        <v>-</v>
      </c>
      <c r="M175" s="135">
        <f t="shared" si="26"/>
        <v>0</v>
      </c>
      <c r="N175" s="114">
        <f t="shared" si="28"/>
        <v>0</v>
      </c>
    </row>
    <row r="176" spans="1:14" x14ac:dyDescent="0.25">
      <c r="A176" s="31" t="str">
        <f>'Look Up Table - The Heart'!H176</f>
        <v xml:space="preserve">, </v>
      </c>
      <c r="B176" s="1">
        <f>SUMIFS('Operator Productivity Data'!$F:$F,'Operator Productivity Data'!$H:$H,'N - Company Dummy'!$A$1,'Operator Productivity Data'!$I:$I,'N - Company Dummy'!$A176)</f>
        <v>0</v>
      </c>
      <c r="C176" s="18">
        <f>SUMIFS('Operator Hours Tasks Data (ADP)'!$I:$I,'Operator Hours Tasks Data (ADP)'!$K:$K,'Look Up Table - The Heart'!$K$21,'Operator Hours Tasks Data (ADP)'!$L:$L,'Look Up Table - The Heart'!$O$3,'Operator Hours Tasks Data (ADP)'!$M:$M,'N - Company Dummy'!$A176)</f>
        <v>0</v>
      </c>
      <c r="D176" s="18">
        <f>SUMIFS('Operator Hours Tasks Data (ADP)'!$I:$I,'Operator Hours Tasks Data (ADP)'!$M:$M,'E - Company Dummy'!$A176,'Operator Hours Tasks Data (ADP)'!$L:$L,'Look Up Table - The Heart'!$O$3,'Operator Hours Tasks Data (ADP)'!$K:$K,'Look Up Table - The Heart'!$K$4,'Operator Hours Tasks Data (ADP)'!$J:$J,"Overtime")</f>
        <v>0</v>
      </c>
      <c r="E176" s="18" t="str">
        <f t="shared" si="27"/>
        <v>-</v>
      </c>
      <c r="F176" s="18">
        <f>'Look Up Table - The Heart'!$X$8</f>
        <v>600</v>
      </c>
      <c r="G176" s="11" t="str">
        <f t="shared" si="25"/>
        <v>-</v>
      </c>
      <c r="H176" s="96" t="str">
        <f t="shared" si="20"/>
        <v>-</v>
      </c>
      <c r="I176" s="92" t="str">
        <f t="shared" si="21"/>
        <v>-</v>
      </c>
      <c r="J176" s="93" t="str">
        <f t="shared" si="22"/>
        <v>-</v>
      </c>
      <c r="K176" s="94" t="str">
        <f t="shared" si="23"/>
        <v>-</v>
      </c>
      <c r="L176" s="95" t="str">
        <f t="shared" si="24"/>
        <v>-</v>
      </c>
      <c r="M176" s="135">
        <f t="shared" si="26"/>
        <v>0</v>
      </c>
      <c r="N176" s="114">
        <f t="shared" si="28"/>
        <v>0</v>
      </c>
    </row>
    <row r="177" spans="1:14" x14ac:dyDescent="0.25">
      <c r="A177" s="31" t="str">
        <f>'Look Up Table - The Heart'!H177</f>
        <v xml:space="preserve">, </v>
      </c>
      <c r="B177" s="1">
        <f>SUMIFS('Operator Productivity Data'!$F:$F,'Operator Productivity Data'!$H:$H,'N - Company Dummy'!$A$1,'Operator Productivity Data'!$I:$I,'N - Company Dummy'!$A177)</f>
        <v>0</v>
      </c>
      <c r="C177" s="18">
        <f>SUMIFS('Operator Hours Tasks Data (ADP)'!$I:$I,'Operator Hours Tasks Data (ADP)'!$K:$K,'Look Up Table - The Heart'!$K$21,'Operator Hours Tasks Data (ADP)'!$L:$L,'Look Up Table - The Heart'!$O$3,'Operator Hours Tasks Data (ADP)'!$M:$M,'N - Company Dummy'!$A177)</f>
        <v>0</v>
      </c>
      <c r="D177" s="18">
        <f>SUMIFS('Operator Hours Tasks Data (ADP)'!$I:$I,'Operator Hours Tasks Data (ADP)'!$M:$M,'E - Company Dummy'!$A177,'Operator Hours Tasks Data (ADP)'!$L:$L,'Look Up Table - The Heart'!$O$3,'Operator Hours Tasks Data (ADP)'!$K:$K,'Look Up Table - The Heart'!$K$4,'Operator Hours Tasks Data (ADP)'!$J:$J,"Overtime")</f>
        <v>0</v>
      </c>
      <c r="E177" s="18" t="str">
        <f t="shared" si="27"/>
        <v>-</v>
      </c>
      <c r="F177" s="18">
        <f>'Look Up Table - The Heart'!$X$8</f>
        <v>600</v>
      </c>
      <c r="G177" s="11" t="str">
        <f t="shared" si="25"/>
        <v>-</v>
      </c>
      <c r="H177" s="96" t="str">
        <f t="shared" si="20"/>
        <v>-</v>
      </c>
      <c r="I177" s="92" t="str">
        <f t="shared" si="21"/>
        <v>-</v>
      </c>
      <c r="J177" s="93" t="str">
        <f t="shared" si="22"/>
        <v>-</v>
      </c>
      <c r="K177" s="94" t="str">
        <f t="shared" si="23"/>
        <v>-</v>
      </c>
      <c r="L177" s="95" t="str">
        <f t="shared" si="24"/>
        <v>-</v>
      </c>
      <c r="M177" s="135">
        <f t="shared" si="26"/>
        <v>0</v>
      </c>
      <c r="N177" s="114">
        <f t="shared" si="28"/>
        <v>0</v>
      </c>
    </row>
    <row r="178" spans="1:14" x14ac:dyDescent="0.25">
      <c r="A178" s="31" t="str">
        <f>'Look Up Table - The Heart'!H178</f>
        <v xml:space="preserve">, </v>
      </c>
      <c r="B178" s="1">
        <f>SUMIFS('Operator Productivity Data'!$F:$F,'Operator Productivity Data'!$H:$H,'N - Company Dummy'!$A$1,'Operator Productivity Data'!$I:$I,'N - Company Dummy'!$A178)</f>
        <v>0</v>
      </c>
      <c r="C178" s="18">
        <f>SUMIFS('Operator Hours Tasks Data (ADP)'!$I:$I,'Operator Hours Tasks Data (ADP)'!$K:$K,'Look Up Table - The Heart'!$K$21,'Operator Hours Tasks Data (ADP)'!$L:$L,'Look Up Table - The Heart'!$O$3,'Operator Hours Tasks Data (ADP)'!$M:$M,'N - Company Dummy'!$A178)</f>
        <v>0</v>
      </c>
      <c r="D178" s="18">
        <f>SUMIFS('Operator Hours Tasks Data (ADP)'!$I:$I,'Operator Hours Tasks Data (ADP)'!$M:$M,'E - Company Dummy'!$A178,'Operator Hours Tasks Data (ADP)'!$L:$L,'Look Up Table - The Heart'!$O$3,'Operator Hours Tasks Data (ADP)'!$K:$K,'Look Up Table - The Heart'!$K$4,'Operator Hours Tasks Data (ADP)'!$J:$J,"Overtime")</f>
        <v>0</v>
      </c>
      <c r="E178" s="18" t="str">
        <f t="shared" si="27"/>
        <v>-</v>
      </c>
      <c r="F178" s="18">
        <f>'Look Up Table - The Heart'!$X$8</f>
        <v>600</v>
      </c>
      <c r="G178" s="11" t="str">
        <f t="shared" si="25"/>
        <v>-</v>
      </c>
      <c r="H178" s="96" t="str">
        <f t="shared" si="20"/>
        <v>-</v>
      </c>
      <c r="I178" s="92" t="str">
        <f t="shared" si="21"/>
        <v>-</v>
      </c>
      <c r="J178" s="93" t="str">
        <f t="shared" si="22"/>
        <v>-</v>
      </c>
      <c r="K178" s="94" t="str">
        <f t="shared" si="23"/>
        <v>-</v>
      </c>
      <c r="L178" s="95" t="str">
        <f t="shared" si="24"/>
        <v>-</v>
      </c>
      <c r="M178" s="135">
        <f t="shared" si="26"/>
        <v>0</v>
      </c>
      <c r="N178" s="114">
        <f t="shared" si="28"/>
        <v>0</v>
      </c>
    </row>
    <row r="179" spans="1:14" x14ac:dyDescent="0.25">
      <c r="A179" s="31" t="str">
        <f>'Look Up Table - The Heart'!H179</f>
        <v xml:space="preserve">, </v>
      </c>
      <c r="B179" s="1">
        <f>SUMIFS('Operator Productivity Data'!$F:$F,'Operator Productivity Data'!$H:$H,'N - Company Dummy'!$A$1,'Operator Productivity Data'!$I:$I,'N - Company Dummy'!$A179)</f>
        <v>0</v>
      </c>
      <c r="C179" s="18">
        <f>SUMIFS('Operator Hours Tasks Data (ADP)'!$I:$I,'Operator Hours Tasks Data (ADP)'!$K:$K,'Look Up Table - The Heart'!$K$21,'Operator Hours Tasks Data (ADP)'!$L:$L,'Look Up Table - The Heart'!$O$3,'Operator Hours Tasks Data (ADP)'!$M:$M,'N - Company Dummy'!$A179)</f>
        <v>0</v>
      </c>
      <c r="D179" s="18">
        <f>SUMIFS('Operator Hours Tasks Data (ADP)'!$I:$I,'Operator Hours Tasks Data (ADP)'!$M:$M,'E - Company Dummy'!$A179,'Operator Hours Tasks Data (ADP)'!$L:$L,'Look Up Table - The Heart'!$O$3,'Operator Hours Tasks Data (ADP)'!$K:$K,'Look Up Table - The Heart'!$K$4,'Operator Hours Tasks Data (ADP)'!$J:$J,"Overtime")</f>
        <v>0</v>
      </c>
      <c r="E179" s="18" t="str">
        <f t="shared" si="27"/>
        <v>-</v>
      </c>
      <c r="F179" s="18">
        <f>'Look Up Table - The Heart'!$X$8</f>
        <v>600</v>
      </c>
      <c r="G179" s="11" t="str">
        <f t="shared" si="25"/>
        <v>-</v>
      </c>
      <c r="H179" s="96" t="str">
        <f t="shared" si="20"/>
        <v>-</v>
      </c>
      <c r="I179" s="92" t="str">
        <f t="shared" si="21"/>
        <v>-</v>
      </c>
      <c r="J179" s="93" t="str">
        <f t="shared" si="22"/>
        <v>-</v>
      </c>
      <c r="K179" s="94" t="str">
        <f t="shared" si="23"/>
        <v>-</v>
      </c>
      <c r="L179" s="95" t="str">
        <f t="shared" si="24"/>
        <v>-</v>
      </c>
      <c r="M179" s="135">
        <f t="shared" si="26"/>
        <v>0</v>
      </c>
      <c r="N179" s="114">
        <f t="shared" si="28"/>
        <v>0</v>
      </c>
    </row>
    <row r="180" spans="1:14" x14ac:dyDescent="0.25">
      <c r="A180" s="31" t="str">
        <f>'Look Up Table - The Heart'!H180</f>
        <v xml:space="preserve">, </v>
      </c>
      <c r="B180" s="1">
        <f>SUMIFS('Operator Productivity Data'!$F:$F,'Operator Productivity Data'!$H:$H,'N - Company Dummy'!$A$1,'Operator Productivity Data'!$I:$I,'N - Company Dummy'!$A180)</f>
        <v>0</v>
      </c>
      <c r="C180" s="18">
        <f>SUMIFS('Operator Hours Tasks Data (ADP)'!$I:$I,'Operator Hours Tasks Data (ADP)'!$K:$K,'Look Up Table - The Heart'!$K$21,'Operator Hours Tasks Data (ADP)'!$L:$L,'Look Up Table - The Heart'!$O$3,'Operator Hours Tasks Data (ADP)'!$M:$M,'N - Company Dummy'!$A180)</f>
        <v>0</v>
      </c>
      <c r="D180" s="18">
        <f>SUMIFS('Operator Hours Tasks Data (ADP)'!$I:$I,'Operator Hours Tasks Data (ADP)'!$M:$M,'E - Company Dummy'!$A180,'Operator Hours Tasks Data (ADP)'!$L:$L,'Look Up Table - The Heart'!$O$3,'Operator Hours Tasks Data (ADP)'!$K:$K,'Look Up Table - The Heart'!$K$4,'Operator Hours Tasks Data (ADP)'!$J:$J,"Overtime")</f>
        <v>0</v>
      </c>
      <c r="E180" s="18" t="str">
        <f t="shared" si="27"/>
        <v>-</v>
      </c>
      <c r="F180" s="18">
        <f>'Look Up Table - The Heart'!$X$8</f>
        <v>600</v>
      </c>
      <c r="G180" s="11" t="str">
        <f t="shared" si="25"/>
        <v>-</v>
      </c>
      <c r="H180" s="96" t="str">
        <f t="shared" si="20"/>
        <v>-</v>
      </c>
      <c r="I180" s="92" t="str">
        <f t="shared" si="21"/>
        <v>-</v>
      </c>
      <c r="J180" s="93" t="str">
        <f t="shared" si="22"/>
        <v>-</v>
      </c>
      <c r="K180" s="94" t="str">
        <f t="shared" si="23"/>
        <v>-</v>
      </c>
      <c r="L180" s="95" t="str">
        <f t="shared" si="24"/>
        <v>-</v>
      </c>
      <c r="M180" s="135">
        <f t="shared" si="26"/>
        <v>0</v>
      </c>
      <c r="N180" s="114">
        <f t="shared" si="28"/>
        <v>0</v>
      </c>
    </row>
    <row r="181" spans="1:14" x14ac:dyDescent="0.25">
      <c r="A181" s="31" t="str">
        <f>'Look Up Table - The Heart'!H181</f>
        <v xml:space="preserve">, </v>
      </c>
      <c r="B181" s="1">
        <f>SUMIFS('Operator Productivity Data'!$F:$F,'Operator Productivity Data'!$H:$H,'N - Company Dummy'!$A$1,'Operator Productivity Data'!$I:$I,'N - Company Dummy'!$A181)</f>
        <v>0</v>
      </c>
      <c r="C181" s="18">
        <f>SUMIFS('Operator Hours Tasks Data (ADP)'!$I:$I,'Operator Hours Tasks Data (ADP)'!$K:$K,'Look Up Table - The Heart'!$K$21,'Operator Hours Tasks Data (ADP)'!$L:$L,'Look Up Table - The Heart'!$O$3,'Operator Hours Tasks Data (ADP)'!$M:$M,'N - Company Dummy'!$A181)</f>
        <v>0</v>
      </c>
      <c r="D181" s="18">
        <f>SUMIFS('Operator Hours Tasks Data (ADP)'!$I:$I,'Operator Hours Tasks Data (ADP)'!$M:$M,'E - Company Dummy'!$A181,'Operator Hours Tasks Data (ADP)'!$L:$L,'Look Up Table - The Heart'!$O$3,'Operator Hours Tasks Data (ADP)'!$K:$K,'Look Up Table - The Heart'!$K$4,'Operator Hours Tasks Data (ADP)'!$J:$J,"Overtime")</f>
        <v>0</v>
      </c>
      <c r="E181" s="18" t="str">
        <f t="shared" si="27"/>
        <v>-</v>
      </c>
      <c r="F181" s="18">
        <f>'Look Up Table - The Heart'!$X$8</f>
        <v>600</v>
      </c>
      <c r="G181" s="11" t="str">
        <f t="shared" si="25"/>
        <v>-</v>
      </c>
      <c r="H181" s="96" t="str">
        <f t="shared" si="20"/>
        <v>-</v>
      </c>
      <c r="I181" s="92" t="str">
        <f t="shared" si="21"/>
        <v>-</v>
      </c>
      <c r="J181" s="93" t="str">
        <f t="shared" si="22"/>
        <v>-</v>
      </c>
      <c r="K181" s="94" t="str">
        <f t="shared" si="23"/>
        <v>-</v>
      </c>
      <c r="L181" s="95" t="str">
        <f t="shared" si="24"/>
        <v>-</v>
      </c>
      <c r="M181" s="135">
        <f t="shared" si="26"/>
        <v>0</v>
      </c>
      <c r="N181" s="114">
        <f t="shared" si="28"/>
        <v>0</v>
      </c>
    </row>
    <row r="182" spans="1:14" x14ac:dyDescent="0.25">
      <c r="A182" s="31" t="str">
        <f>'Look Up Table - The Heart'!H182</f>
        <v xml:space="preserve">, </v>
      </c>
      <c r="B182" s="1">
        <f>SUMIFS('Operator Productivity Data'!$F:$F,'Operator Productivity Data'!$H:$H,'N - Company Dummy'!$A$1,'Operator Productivity Data'!$I:$I,'N - Company Dummy'!$A182)</f>
        <v>0</v>
      </c>
      <c r="C182" s="18">
        <f>SUMIFS('Operator Hours Tasks Data (ADP)'!$I:$I,'Operator Hours Tasks Data (ADP)'!$K:$K,'Look Up Table - The Heart'!$K$21,'Operator Hours Tasks Data (ADP)'!$L:$L,'Look Up Table - The Heart'!$O$3,'Operator Hours Tasks Data (ADP)'!$M:$M,'N - Company Dummy'!$A182)</f>
        <v>0</v>
      </c>
      <c r="D182" s="18">
        <f>SUMIFS('Operator Hours Tasks Data (ADP)'!$I:$I,'Operator Hours Tasks Data (ADP)'!$M:$M,'E - Company Dummy'!$A182,'Operator Hours Tasks Data (ADP)'!$L:$L,'Look Up Table - The Heart'!$O$3,'Operator Hours Tasks Data (ADP)'!$K:$K,'Look Up Table - The Heart'!$K$4,'Operator Hours Tasks Data (ADP)'!$J:$J,"Overtime")</f>
        <v>0</v>
      </c>
      <c r="E182" s="18" t="str">
        <f t="shared" si="27"/>
        <v>-</v>
      </c>
      <c r="F182" s="18">
        <f>'Look Up Table - The Heart'!$X$8</f>
        <v>600</v>
      </c>
      <c r="G182" s="11" t="str">
        <f t="shared" si="25"/>
        <v>-</v>
      </c>
      <c r="H182" s="96" t="str">
        <f t="shared" si="20"/>
        <v>-</v>
      </c>
      <c r="I182" s="92" t="str">
        <f t="shared" si="21"/>
        <v>-</v>
      </c>
      <c r="J182" s="93" t="str">
        <f t="shared" si="22"/>
        <v>-</v>
      </c>
      <c r="K182" s="94" t="str">
        <f t="shared" si="23"/>
        <v>-</v>
      </c>
      <c r="L182" s="95" t="str">
        <f t="shared" si="24"/>
        <v>-</v>
      </c>
      <c r="M182" s="135">
        <f t="shared" si="26"/>
        <v>0</v>
      </c>
      <c r="N182" s="114">
        <f t="shared" si="28"/>
        <v>0</v>
      </c>
    </row>
    <row r="183" spans="1:14" x14ac:dyDescent="0.25">
      <c r="A183" s="31" t="str">
        <f>'Look Up Table - The Heart'!H183</f>
        <v xml:space="preserve">, </v>
      </c>
      <c r="B183" s="1">
        <f>SUMIFS('Operator Productivity Data'!$F:$F,'Operator Productivity Data'!$H:$H,'N - Company Dummy'!$A$1,'Operator Productivity Data'!$I:$I,'N - Company Dummy'!$A183)</f>
        <v>0</v>
      </c>
      <c r="C183" s="18">
        <f>SUMIFS('Operator Hours Tasks Data (ADP)'!$I:$I,'Operator Hours Tasks Data (ADP)'!$K:$K,'Look Up Table - The Heart'!$K$21,'Operator Hours Tasks Data (ADP)'!$L:$L,'Look Up Table - The Heart'!$O$3,'Operator Hours Tasks Data (ADP)'!$M:$M,'N - Company Dummy'!$A183)</f>
        <v>0</v>
      </c>
      <c r="D183" s="18">
        <f>SUMIFS('Operator Hours Tasks Data (ADP)'!$I:$I,'Operator Hours Tasks Data (ADP)'!$M:$M,'E - Company Dummy'!$A183,'Operator Hours Tasks Data (ADP)'!$L:$L,'Look Up Table - The Heart'!$O$3,'Operator Hours Tasks Data (ADP)'!$K:$K,'Look Up Table - The Heart'!$K$4,'Operator Hours Tasks Data (ADP)'!$J:$J,"Overtime")</f>
        <v>0</v>
      </c>
      <c r="E183" s="18" t="str">
        <f t="shared" si="27"/>
        <v>-</v>
      </c>
      <c r="F183" s="18">
        <f>'Look Up Table - The Heart'!$X$8</f>
        <v>600</v>
      </c>
      <c r="G183" s="11" t="str">
        <f t="shared" si="25"/>
        <v>-</v>
      </c>
      <c r="H183" s="96" t="str">
        <f t="shared" si="20"/>
        <v>-</v>
      </c>
      <c r="I183" s="92" t="str">
        <f t="shared" si="21"/>
        <v>-</v>
      </c>
      <c r="J183" s="93" t="str">
        <f t="shared" si="22"/>
        <v>-</v>
      </c>
      <c r="K183" s="94" t="str">
        <f t="shared" si="23"/>
        <v>-</v>
      </c>
      <c r="L183" s="95" t="str">
        <f t="shared" si="24"/>
        <v>-</v>
      </c>
      <c r="M183" s="135">
        <f t="shared" si="26"/>
        <v>0</v>
      </c>
      <c r="N183" s="114">
        <f t="shared" si="28"/>
        <v>0</v>
      </c>
    </row>
    <row r="184" spans="1:14" x14ac:dyDescent="0.25">
      <c r="A184" s="31" t="str">
        <f>'Look Up Table - The Heart'!H184</f>
        <v xml:space="preserve">, </v>
      </c>
      <c r="B184" s="1">
        <f>SUMIFS('Operator Productivity Data'!$F:$F,'Operator Productivity Data'!$H:$H,'N - Company Dummy'!$A$1,'Operator Productivity Data'!$I:$I,'N - Company Dummy'!$A184)</f>
        <v>0</v>
      </c>
      <c r="C184" s="18">
        <f>SUMIFS('Operator Hours Tasks Data (ADP)'!$I:$I,'Operator Hours Tasks Data (ADP)'!$K:$K,'Look Up Table - The Heart'!$K$21,'Operator Hours Tasks Data (ADP)'!$L:$L,'Look Up Table - The Heart'!$O$3,'Operator Hours Tasks Data (ADP)'!$M:$M,'N - Company Dummy'!$A184)</f>
        <v>0</v>
      </c>
      <c r="D184" s="18">
        <f>SUMIFS('Operator Hours Tasks Data (ADP)'!$I:$I,'Operator Hours Tasks Data (ADP)'!$M:$M,'E - Company Dummy'!$A184,'Operator Hours Tasks Data (ADP)'!$L:$L,'Look Up Table - The Heart'!$O$3,'Operator Hours Tasks Data (ADP)'!$K:$K,'Look Up Table - The Heart'!$K$4,'Operator Hours Tasks Data (ADP)'!$J:$J,"Overtime")</f>
        <v>0</v>
      </c>
      <c r="E184" s="18" t="str">
        <f t="shared" si="27"/>
        <v>-</v>
      </c>
      <c r="F184" s="18">
        <f>'Look Up Table - The Heart'!$X$8</f>
        <v>600</v>
      </c>
      <c r="G184" s="11" t="str">
        <f t="shared" si="25"/>
        <v>-</v>
      </c>
      <c r="H184" s="96" t="str">
        <f t="shared" si="20"/>
        <v>-</v>
      </c>
      <c r="I184" s="92" t="str">
        <f t="shared" si="21"/>
        <v>-</v>
      </c>
      <c r="J184" s="93" t="str">
        <f t="shared" si="22"/>
        <v>-</v>
      </c>
      <c r="K184" s="94" t="str">
        <f t="shared" si="23"/>
        <v>-</v>
      </c>
      <c r="L184" s="95" t="str">
        <f t="shared" si="24"/>
        <v>-</v>
      </c>
      <c r="M184" s="135">
        <f t="shared" si="26"/>
        <v>0</v>
      </c>
      <c r="N184" s="114">
        <f t="shared" si="28"/>
        <v>0</v>
      </c>
    </row>
    <row r="185" spans="1:14" x14ac:dyDescent="0.25">
      <c r="A185" s="31" t="str">
        <f>'Look Up Table - The Heart'!H185</f>
        <v xml:space="preserve">, </v>
      </c>
      <c r="B185" s="1">
        <f>SUMIFS('Operator Productivity Data'!$F:$F,'Operator Productivity Data'!$H:$H,'N - Company Dummy'!$A$1,'Operator Productivity Data'!$I:$I,'N - Company Dummy'!$A185)</f>
        <v>0</v>
      </c>
      <c r="C185" s="18">
        <f>SUMIFS('Operator Hours Tasks Data (ADP)'!$I:$I,'Operator Hours Tasks Data (ADP)'!$K:$K,'Look Up Table - The Heart'!$K$21,'Operator Hours Tasks Data (ADP)'!$L:$L,'Look Up Table - The Heart'!$O$3,'Operator Hours Tasks Data (ADP)'!$M:$M,'N - Company Dummy'!$A185)</f>
        <v>0</v>
      </c>
      <c r="D185" s="18">
        <f>SUMIFS('Operator Hours Tasks Data (ADP)'!$I:$I,'Operator Hours Tasks Data (ADP)'!$M:$M,'E - Company Dummy'!$A185,'Operator Hours Tasks Data (ADP)'!$L:$L,'Look Up Table - The Heart'!$O$3,'Operator Hours Tasks Data (ADP)'!$K:$K,'Look Up Table - The Heart'!$K$4,'Operator Hours Tasks Data (ADP)'!$J:$J,"Overtime")</f>
        <v>0</v>
      </c>
      <c r="E185" s="18" t="str">
        <f t="shared" si="27"/>
        <v>-</v>
      </c>
      <c r="F185" s="18">
        <f>'Look Up Table - The Heart'!$X$8</f>
        <v>600</v>
      </c>
      <c r="G185" s="11" t="str">
        <f t="shared" si="25"/>
        <v>-</v>
      </c>
      <c r="H185" s="96" t="str">
        <f t="shared" si="20"/>
        <v>-</v>
      </c>
      <c r="I185" s="92" t="str">
        <f t="shared" si="21"/>
        <v>-</v>
      </c>
      <c r="J185" s="93" t="str">
        <f t="shared" si="22"/>
        <v>-</v>
      </c>
      <c r="K185" s="94" t="str">
        <f t="shared" si="23"/>
        <v>-</v>
      </c>
      <c r="L185" s="95" t="str">
        <f t="shared" si="24"/>
        <v>-</v>
      </c>
      <c r="M185" s="135">
        <f t="shared" si="26"/>
        <v>0</v>
      </c>
      <c r="N185" s="114">
        <f t="shared" si="28"/>
        <v>0</v>
      </c>
    </row>
    <row r="186" spans="1:14" x14ac:dyDescent="0.25">
      <c r="A186" s="31" t="str">
        <f>'Look Up Table - The Heart'!H186</f>
        <v xml:space="preserve">, </v>
      </c>
      <c r="B186" s="1">
        <f>SUMIFS('Operator Productivity Data'!$F:$F,'Operator Productivity Data'!$H:$H,'N - Company Dummy'!$A$1,'Operator Productivity Data'!$I:$I,'N - Company Dummy'!$A186)</f>
        <v>0</v>
      </c>
      <c r="C186" s="18">
        <f>SUMIFS('Operator Hours Tasks Data (ADP)'!$I:$I,'Operator Hours Tasks Data (ADP)'!$K:$K,'Look Up Table - The Heart'!$K$21,'Operator Hours Tasks Data (ADP)'!$L:$L,'Look Up Table - The Heart'!$O$3,'Operator Hours Tasks Data (ADP)'!$M:$M,'N - Company Dummy'!$A186)</f>
        <v>0</v>
      </c>
      <c r="D186" s="18">
        <f>SUMIFS('Operator Hours Tasks Data (ADP)'!$I:$I,'Operator Hours Tasks Data (ADP)'!$M:$M,'E - Company Dummy'!$A186,'Operator Hours Tasks Data (ADP)'!$L:$L,'Look Up Table - The Heart'!$O$3,'Operator Hours Tasks Data (ADP)'!$K:$K,'Look Up Table - The Heart'!$K$4,'Operator Hours Tasks Data (ADP)'!$J:$J,"Overtime")</f>
        <v>0</v>
      </c>
      <c r="E186" s="18" t="str">
        <f t="shared" si="27"/>
        <v>-</v>
      </c>
      <c r="F186" s="18">
        <f>'Look Up Table - The Heart'!$X$8</f>
        <v>600</v>
      </c>
      <c r="G186" s="11" t="str">
        <f t="shared" si="25"/>
        <v>-</v>
      </c>
      <c r="H186" s="96" t="str">
        <f t="shared" si="20"/>
        <v>-</v>
      </c>
      <c r="I186" s="92" t="str">
        <f t="shared" si="21"/>
        <v>-</v>
      </c>
      <c r="J186" s="93" t="str">
        <f t="shared" si="22"/>
        <v>-</v>
      </c>
      <c r="K186" s="94" t="str">
        <f t="shared" si="23"/>
        <v>-</v>
      </c>
      <c r="L186" s="95" t="str">
        <f t="shared" si="24"/>
        <v>-</v>
      </c>
      <c r="M186" s="135">
        <f t="shared" si="26"/>
        <v>0</v>
      </c>
      <c r="N186" s="114">
        <f t="shared" si="28"/>
        <v>0</v>
      </c>
    </row>
    <row r="187" spans="1:14" x14ac:dyDescent="0.25">
      <c r="A187" s="31" t="str">
        <f>'Look Up Table - The Heart'!H187</f>
        <v xml:space="preserve">, </v>
      </c>
      <c r="B187" s="1">
        <f>SUMIFS('Operator Productivity Data'!$F:$F,'Operator Productivity Data'!$H:$H,'N - Company Dummy'!$A$1,'Operator Productivity Data'!$I:$I,'N - Company Dummy'!$A187)</f>
        <v>0</v>
      </c>
      <c r="C187" s="18">
        <f>SUMIFS('Operator Hours Tasks Data (ADP)'!$I:$I,'Operator Hours Tasks Data (ADP)'!$K:$K,'Look Up Table - The Heart'!$K$21,'Operator Hours Tasks Data (ADP)'!$L:$L,'Look Up Table - The Heart'!$O$3,'Operator Hours Tasks Data (ADP)'!$M:$M,'N - Company Dummy'!$A187)</f>
        <v>0</v>
      </c>
      <c r="D187" s="18">
        <f>SUMIFS('Operator Hours Tasks Data (ADP)'!$I:$I,'Operator Hours Tasks Data (ADP)'!$M:$M,'E - Company Dummy'!$A187,'Operator Hours Tasks Data (ADP)'!$L:$L,'Look Up Table - The Heart'!$O$3,'Operator Hours Tasks Data (ADP)'!$K:$K,'Look Up Table - The Heart'!$K$4,'Operator Hours Tasks Data (ADP)'!$J:$J,"Overtime")</f>
        <v>0</v>
      </c>
      <c r="E187" s="18" t="str">
        <f t="shared" si="27"/>
        <v>-</v>
      </c>
      <c r="F187" s="18">
        <f>'Look Up Table - The Heart'!$X$8</f>
        <v>600</v>
      </c>
      <c r="G187" s="11" t="str">
        <f t="shared" si="25"/>
        <v>-</v>
      </c>
      <c r="H187" s="96" t="str">
        <f t="shared" si="20"/>
        <v>-</v>
      </c>
      <c r="I187" s="92" t="str">
        <f t="shared" si="21"/>
        <v>-</v>
      </c>
      <c r="J187" s="93" t="str">
        <f t="shared" si="22"/>
        <v>-</v>
      </c>
      <c r="K187" s="94" t="str">
        <f t="shared" si="23"/>
        <v>-</v>
      </c>
      <c r="L187" s="95" t="str">
        <f t="shared" si="24"/>
        <v>-</v>
      </c>
      <c r="M187" s="135">
        <f t="shared" si="26"/>
        <v>0</v>
      </c>
      <c r="N187" s="114">
        <f t="shared" si="28"/>
        <v>0</v>
      </c>
    </row>
    <row r="188" spans="1:14" x14ac:dyDescent="0.25">
      <c r="A188" s="31" t="str">
        <f>'Look Up Table - The Heart'!H188</f>
        <v xml:space="preserve">, </v>
      </c>
      <c r="B188" s="1">
        <f>SUMIFS('Operator Productivity Data'!$F:$F,'Operator Productivity Data'!$H:$H,'N - Company Dummy'!$A$1,'Operator Productivity Data'!$I:$I,'N - Company Dummy'!$A188)</f>
        <v>0</v>
      </c>
      <c r="C188" s="18">
        <f>SUMIFS('Operator Hours Tasks Data (ADP)'!$I:$I,'Operator Hours Tasks Data (ADP)'!$K:$K,'Look Up Table - The Heart'!$K$21,'Operator Hours Tasks Data (ADP)'!$L:$L,'Look Up Table - The Heart'!$O$3,'Operator Hours Tasks Data (ADP)'!$M:$M,'N - Company Dummy'!$A188)</f>
        <v>0</v>
      </c>
      <c r="D188" s="18">
        <f>SUMIFS('Operator Hours Tasks Data (ADP)'!$I:$I,'Operator Hours Tasks Data (ADP)'!$M:$M,'E - Company Dummy'!$A188,'Operator Hours Tasks Data (ADP)'!$L:$L,'Look Up Table - The Heart'!$O$3,'Operator Hours Tasks Data (ADP)'!$K:$K,'Look Up Table - The Heart'!$K$4,'Operator Hours Tasks Data (ADP)'!$J:$J,"Overtime")</f>
        <v>0</v>
      </c>
      <c r="E188" s="18" t="str">
        <f t="shared" si="27"/>
        <v>-</v>
      </c>
      <c r="F188" s="18">
        <f>'Look Up Table - The Heart'!$X$8</f>
        <v>600</v>
      </c>
      <c r="G188" s="11" t="str">
        <f t="shared" si="25"/>
        <v>-</v>
      </c>
      <c r="H188" s="96" t="str">
        <f t="shared" si="20"/>
        <v>-</v>
      </c>
      <c r="I188" s="92" t="str">
        <f t="shared" si="21"/>
        <v>-</v>
      </c>
      <c r="J188" s="93" t="str">
        <f t="shared" si="22"/>
        <v>-</v>
      </c>
      <c r="K188" s="94" t="str">
        <f t="shared" si="23"/>
        <v>-</v>
      </c>
      <c r="L188" s="95" t="str">
        <f t="shared" si="24"/>
        <v>-</v>
      </c>
      <c r="M188" s="135">
        <f t="shared" si="26"/>
        <v>0</v>
      </c>
      <c r="N188" s="114">
        <f t="shared" si="28"/>
        <v>0</v>
      </c>
    </row>
    <row r="189" spans="1:14" x14ac:dyDescent="0.25">
      <c r="A189" s="31" t="str">
        <f>'Look Up Table - The Heart'!H189</f>
        <v xml:space="preserve">, </v>
      </c>
      <c r="B189" s="1">
        <f>SUMIFS('Operator Productivity Data'!$F:$F,'Operator Productivity Data'!$H:$H,'N - Company Dummy'!$A$1,'Operator Productivity Data'!$I:$I,'N - Company Dummy'!$A189)</f>
        <v>0</v>
      </c>
      <c r="C189" s="18">
        <f>SUMIFS('Operator Hours Tasks Data (ADP)'!$I:$I,'Operator Hours Tasks Data (ADP)'!$K:$K,'Look Up Table - The Heart'!$K$21,'Operator Hours Tasks Data (ADP)'!$L:$L,'Look Up Table - The Heart'!$O$3,'Operator Hours Tasks Data (ADP)'!$M:$M,'N - Company Dummy'!$A189)</f>
        <v>0</v>
      </c>
      <c r="D189" s="18">
        <f>SUMIFS('Operator Hours Tasks Data (ADP)'!$I:$I,'Operator Hours Tasks Data (ADP)'!$M:$M,'E - Company Dummy'!$A189,'Operator Hours Tasks Data (ADP)'!$L:$L,'Look Up Table - The Heart'!$O$3,'Operator Hours Tasks Data (ADP)'!$K:$K,'Look Up Table - The Heart'!$K$4,'Operator Hours Tasks Data (ADP)'!$J:$J,"Overtime")</f>
        <v>0</v>
      </c>
      <c r="E189" s="18" t="str">
        <f t="shared" si="27"/>
        <v>-</v>
      </c>
      <c r="F189" s="18">
        <f>'Look Up Table - The Heart'!$X$8</f>
        <v>600</v>
      </c>
      <c r="G189" s="11" t="str">
        <f t="shared" si="25"/>
        <v>-</v>
      </c>
      <c r="H189" s="96" t="str">
        <f t="shared" si="20"/>
        <v>-</v>
      </c>
      <c r="I189" s="92" t="str">
        <f t="shared" si="21"/>
        <v>-</v>
      </c>
      <c r="J189" s="93" t="str">
        <f t="shared" si="22"/>
        <v>-</v>
      </c>
      <c r="K189" s="94" t="str">
        <f t="shared" si="23"/>
        <v>-</v>
      </c>
      <c r="L189" s="95" t="str">
        <f t="shared" si="24"/>
        <v>-</v>
      </c>
      <c r="M189" s="135">
        <f t="shared" si="26"/>
        <v>0</v>
      </c>
      <c r="N189" s="114">
        <f t="shared" si="28"/>
        <v>0</v>
      </c>
    </row>
    <row r="190" spans="1:14" x14ac:dyDescent="0.25">
      <c r="A190" s="31" t="str">
        <f>'Look Up Table - The Heart'!H190</f>
        <v xml:space="preserve">, </v>
      </c>
      <c r="B190" s="1">
        <f>SUMIFS('Operator Productivity Data'!$F:$F,'Operator Productivity Data'!$H:$H,'N - Company Dummy'!$A$1,'Operator Productivity Data'!$I:$I,'N - Company Dummy'!$A190)</f>
        <v>0</v>
      </c>
      <c r="C190" s="18">
        <f>SUMIFS('Operator Hours Tasks Data (ADP)'!$I:$I,'Operator Hours Tasks Data (ADP)'!$K:$K,'Look Up Table - The Heart'!$K$21,'Operator Hours Tasks Data (ADP)'!$L:$L,'Look Up Table - The Heart'!$O$3,'Operator Hours Tasks Data (ADP)'!$M:$M,'N - Company Dummy'!$A190)</f>
        <v>0</v>
      </c>
      <c r="D190" s="18">
        <f>SUMIFS('Operator Hours Tasks Data (ADP)'!$I:$I,'Operator Hours Tasks Data (ADP)'!$M:$M,'E - Company Dummy'!$A190,'Operator Hours Tasks Data (ADP)'!$L:$L,'Look Up Table - The Heart'!$O$3,'Operator Hours Tasks Data (ADP)'!$K:$K,'Look Up Table - The Heart'!$K$4,'Operator Hours Tasks Data (ADP)'!$J:$J,"Overtime")</f>
        <v>0</v>
      </c>
      <c r="E190" s="18" t="str">
        <f t="shared" si="27"/>
        <v>-</v>
      </c>
      <c r="F190" s="18">
        <f>'Look Up Table - The Heart'!$X$8</f>
        <v>600</v>
      </c>
      <c r="G190" s="11" t="str">
        <f t="shared" si="25"/>
        <v>-</v>
      </c>
      <c r="H190" s="96" t="str">
        <f t="shared" si="20"/>
        <v>-</v>
      </c>
      <c r="I190" s="92" t="str">
        <f t="shared" si="21"/>
        <v>-</v>
      </c>
      <c r="J190" s="93" t="str">
        <f t="shared" si="22"/>
        <v>-</v>
      </c>
      <c r="K190" s="94" t="str">
        <f t="shared" si="23"/>
        <v>-</v>
      </c>
      <c r="L190" s="95" t="str">
        <f t="shared" si="24"/>
        <v>-</v>
      </c>
      <c r="M190" s="135">
        <f t="shared" si="26"/>
        <v>0</v>
      </c>
      <c r="N190" s="114">
        <f t="shared" si="28"/>
        <v>0</v>
      </c>
    </row>
    <row r="191" spans="1:14" x14ac:dyDescent="0.25">
      <c r="A191" s="31" t="str">
        <f>'Look Up Table - The Heart'!H191</f>
        <v xml:space="preserve">, </v>
      </c>
      <c r="B191" s="1">
        <f>SUMIFS('Operator Productivity Data'!$F:$F,'Operator Productivity Data'!$H:$H,'N - Company Dummy'!$A$1,'Operator Productivity Data'!$I:$I,'N - Company Dummy'!$A191)</f>
        <v>0</v>
      </c>
      <c r="C191" s="18">
        <f>SUMIFS('Operator Hours Tasks Data (ADP)'!$I:$I,'Operator Hours Tasks Data (ADP)'!$K:$K,'Look Up Table - The Heart'!$K$21,'Operator Hours Tasks Data (ADP)'!$L:$L,'Look Up Table - The Heart'!$O$3,'Operator Hours Tasks Data (ADP)'!$M:$M,'N - Company Dummy'!$A191)</f>
        <v>0</v>
      </c>
      <c r="D191" s="18">
        <f>SUMIFS('Operator Hours Tasks Data (ADP)'!$I:$I,'Operator Hours Tasks Data (ADP)'!$M:$M,'E - Company Dummy'!$A191,'Operator Hours Tasks Data (ADP)'!$L:$L,'Look Up Table - The Heart'!$O$3,'Operator Hours Tasks Data (ADP)'!$K:$K,'Look Up Table - The Heart'!$K$4,'Operator Hours Tasks Data (ADP)'!$J:$J,"Overtime")</f>
        <v>0</v>
      </c>
      <c r="E191" s="18" t="str">
        <f t="shared" si="27"/>
        <v>-</v>
      </c>
      <c r="F191" s="18">
        <f>'Look Up Table - The Heart'!$X$8</f>
        <v>600</v>
      </c>
      <c r="G191" s="11" t="str">
        <f t="shared" si="25"/>
        <v>-</v>
      </c>
      <c r="H191" s="96" t="str">
        <f t="shared" si="20"/>
        <v>-</v>
      </c>
      <c r="I191" s="92" t="str">
        <f t="shared" si="21"/>
        <v>-</v>
      </c>
      <c r="J191" s="93" t="str">
        <f t="shared" si="22"/>
        <v>-</v>
      </c>
      <c r="K191" s="94" t="str">
        <f t="shared" si="23"/>
        <v>-</v>
      </c>
      <c r="L191" s="95" t="str">
        <f t="shared" si="24"/>
        <v>-</v>
      </c>
      <c r="M191" s="135">
        <f t="shared" si="26"/>
        <v>0</v>
      </c>
      <c r="N191" s="114">
        <f t="shared" si="28"/>
        <v>0</v>
      </c>
    </row>
    <row r="192" spans="1:14" x14ac:dyDescent="0.25">
      <c r="A192" s="31" t="str">
        <f>'Look Up Table - The Heart'!H192</f>
        <v xml:space="preserve">, </v>
      </c>
      <c r="B192" s="1">
        <f>SUMIFS('Operator Productivity Data'!$F:$F,'Operator Productivity Data'!$H:$H,'N - Company Dummy'!$A$1,'Operator Productivity Data'!$I:$I,'N - Company Dummy'!$A192)</f>
        <v>0</v>
      </c>
      <c r="C192" s="18">
        <f>SUMIFS('Operator Hours Tasks Data (ADP)'!$I:$I,'Operator Hours Tasks Data (ADP)'!$K:$K,'Look Up Table - The Heart'!$K$21,'Operator Hours Tasks Data (ADP)'!$L:$L,'Look Up Table - The Heart'!$O$3,'Operator Hours Tasks Data (ADP)'!$M:$M,'N - Company Dummy'!$A192)</f>
        <v>0</v>
      </c>
      <c r="D192" s="18">
        <f>SUMIFS('Operator Hours Tasks Data (ADP)'!$I:$I,'Operator Hours Tasks Data (ADP)'!$M:$M,'E - Company Dummy'!$A192,'Operator Hours Tasks Data (ADP)'!$L:$L,'Look Up Table - The Heart'!$O$3,'Operator Hours Tasks Data (ADP)'!$K:$K,'Look Up Table - The Heart'!$K$4,'Operator Hours Tasks Data (ADP)'!$J:$J,"Overtime")</f>
        <v>0</v>
      </c>
      <c r="E192" s="18" t="str">
        <f t="shared" si="27"/>
        <v>-</v>
      </c>
      <c r="F192" s="18">
        <f>'Look Up Table - The Heart'!$X$8</f>
        <v>600</v>
      </c>
      <c r="G192" s="11" t="str">
        <f t="shared" si="25"/>
        <v>-</v>
      </c>
      <c r="H192" s="96" t="str">
        <f t="shared" si="20"/>
        <v>-</v>
      </c>
      <c r="I192" s="92" t="str">
        <f t="shared" si="21"/>
        <v>-</v>
      </c>
      <c r="J192" s="93" t="str">
        <f t="shared" si="22"/>
        <v>-</v>
      </c>
      <c r="K192" s="94" t="str">
        <f t="shared" si="23"/>
        <v>-</v>
      </c>
      <c r="L192" s="95" t="str">
        <f t="shared" si="24"/>
        <v>-</v>
      </c>
      <c r="M192" s="135">
        <f t="shared" si="26"/>
        <v>0</v>
      </c>
      <c r="N192" s="114">
        <f t="shared" si="28"/>
        <v>0</v>
      </c>
    </row>
    <row r="193" spans="1:14" x14ac:dyDescent="0.25">
      <c r="A193" s="31" t="str">
        <f>'Look Up Table - The Heart'!H193</f>
        <v xml:space="preserve">, </v>
      </c>
      <c r="B193" s="1">
        <f>SUMIFS('Operator Productivity Data'!$F:$F,'Operator Productivity Data'!$H:$H,'N - Company Dummy'!$A$1,'Operator Productivity Data'!$I:$I,'N - Company Dummy'!$A193)</f>
        <v>0</v>
      </c>
      <c r="C193" s="18">
        <f>SUMIFS('Operator Hours Tasks Data (ADP)'!$I:$I,'Operator Hours Tasks Data (ADP)'!$K:$K,'Look Up Table - The Heart'!$K$21,'Operator Hours Tasks Data (ADP)'!$L:$L,'Look Up Table - The Heart'!$O$3,'Operator Hours Tasks Data (ADP)'!$M:$M,'N - Company Dummy'!$A193)</f>
        <v>0</v>
      </c>
      <c r="D193" s="18">
        <f>SUMIFS('Operator Hours Tasks Data (ADP)'!$I:$I,'Operator Hours Tasks Data (ADP)'!$M:$M,'E - Company Dummy'!$A193,'Operator Hours Tasks Data (ADP)'!$L:$L,'Look Up Table - The Heart'!$O$3,'Operator Hours Tasks Data (ADP)'!$K:$K,'Look Up Table - The Heart'!$K$4,'Operator Hours Tasks Data (ADP)'!$J:$J,"Overtime")</f>
        <v>0</v>
      </c>
      <c r="E193" s="18" t="str">
        <f t="shared" si="27"/>
        <v>-</v>
      </c>
      <c r="F193" s="18">
        <f>'Look Up Table - The Heart'!$X$8</f>
        <v>600</v>
      </c>
      <c r="G193" s="11" t="str">
        <f t="shared" si="25"/>
        <v>-</v>
      </c>
      <c r="H193" s="96" t="str">
        <f t="shared" si="20"/>
        <v>-</v>
      </c>
      <c r="I193" s="92" t="str">
        <f t="shared" si="21"/>
        <v>-</v>
      </c>
      <c r="J193" s="93" t="str">
        <f t="shared" si="22"/>
        <v>-</v>
      </c>
      <c r="K193" s="94" t="str">
        <f t="shared" si="23"/>
        <v>-</v>
      </c>
      <c r="L193" s="95" t="str">
        <f t="shared" si="24"/>
        <v>-</v>
      </c>
      <c r="M193" s="135">
        <f t="shared" si="26"/>
        <v>0</v>
      </c>
      <c r="N193" s="114">
        <f t="shared" si="28"/>
        <v>0</v>
      </c>
    </row>
    <row r="194" spans="1:14" x14ac:dyDescent="0.25">
      <c r="A194" s="31" t="str">
        <f>'Look Up Table - The Heart'!H194</f>
        <v xml:space="preserve">, </v>
      </c>
      <c r="B194" s="1">
        <f>SUMIFS('Operator Productivity Data'!$F:$F,'Operator Productivity Data'!$H:$H,'N - Company Dummy'!$A$1,'Operator Productivity Data'!$I:$I,'N - Company Dummy'!$A194)</f>
        <v>0</v>
      </c>
      <c r="C194" s="18">
        <f>SUMIFS('Operator Hours Tasks Data (ADP)'!$I:$I,'Operator Hours Tasks Data (ADP)'!$K:$K,'Look Up Table - The Heart'!$K$21,'Operator Hours Tasks Data (ADP)'!$L:$L,'Look Up Table - The Heart'!$O$3,'Operator Hours Tasks Data (ADP)'!$M:$M,'N - Company Dummy'!$A194)</f>
        <v>0</v>
      </c>
      <c r="D194" s="18">
        <f>SUMIFS('Operator Hours Tasks Data (ADP)'!$I:$I,'Operator Hours Tasks Data (ADP)'!$M:$M,'E - Company Dummy'!$A194,'Operator Hours Tasks Data (ADP)'!$L:$L,'Look Up Table - The Heart'!$O$3,'Operator Hours Tasks Data (ADP)'!$K:$K,'Look Up Table - The Heart'!$K$4,'Operator Hours Tasks Data (ADP)'!$J:$J,"Overtime")</f>
        <v>0</v>
      </c>
      <c r="E194" s="18" t="str">
        <f t="shared" si="27"/>
        <v>-</v>
      </c>
      <c r="F194" s="18">
        <f>'Look Up Table - The Heart'!$X$8</f>
        <v>600</v>
      </c>
      <c r="G194" s="11" t="str">
        <f t="shared" si="25"/>
        <v>-</v>
      </c>
      <c r="H194" s="96" t="str">
        <f t="shared" si="20"/>
        <v>-</v>
      </c>
      <c r="I194" s="92" t="str">
        <f t="shared" si="21"/>
        <v>-</v>
      </c>
      <c r="J194" s="93" t="str">
        <f t="shared" si="22"/>
        <v>-</v>
      </c>
      <c r="K194" s="94" t="str">
        <f t="shared" si="23"/>
        <v>-</v>
      </c>
      <c r="L194" s="95" t="str">
        <f t="shared" si="24"/>
        <v>-</v>
      </c>
      <c r="M194" s="135">
        <f t="shared" si="26"/>
        <v>0</v>
      </c>
      <c r="N194" s="114">
        <f t="shared" si="28"/>
        <v>0</v>
      </c>
    </row>
    <row r="195" spans="1:14" x14ac:dyDescent="0.25">
      <c r="A195" s="31" t="str">
        <f>'Look Up Table - The Heart'!H195</f>
        <v xml:space="preserve">, </v>
      </c>
      <c r="B195" s="1">
        <f>SUMIFS('Operator Productivity Data'!$F:$F,'Operator Productivity Data'!$H:$H,'N - Company Dummy'!$A$1,'Operator Productivity Data'!$I:$I,'N - Company Dummy'!$A195)</f>
        <v>0</v>
      </c>
      <c r="C195" s="18">
        <f>SUMIFS('Operator Hours Tasks Data (ADP)'!$I:$I,'Operator Hours Tasks Data (ADP)'!$K:$K,'Look Up Table - The Heart'!$K$21,'Operator Hours Tasks Data (ADP)'!$L:$L,'Look Up Table - The Heart'!$O$3,'Operator Hours Tasks Data (ADP)'!$M:$M,'N - Company Dummy'!$A195)</f>
        <v>0</v>
      </c>
      <c r="D195" s="18">
        <f>SUMIFS('Operator Hours Tasks Data (ADP)'!$I:$I,'Operator Hours Tasks Data (ADP)'!$M:$M,'E - Company Dummy'!$A195,'Operator Hours Tasks Data (ADP)'!$L:$L,'Look Up Table - The Heart'!$O$3,'Operator Hours Tasks Data (ADP)'!$K:$K,'Look Up Table - The Heart'!$K$4,'Operator Hours Tasks Data (ADP)'!$J:$J,"Overtime")</f>
        <v>0</v>
      </c>
      <c r="E195" s="18" t="str">
        <f t="shared" si="27"/>
        <v>-</v>
      </c>
      <c r="F195" s="18">
        <f>'Look Up Table - The Heart'!$X$8</f>
        <v>600</v>
      </c>
      <c r="G195" s="11" t="str">
        <f t="shared" si="25"/>
        <v>-</v>
      </c>
      <c r="H195" s="96" t="str">
        <f t="shared" si="20"/>
        <v>-</v>
      </c>
      <c r="I195" s="92" t="str">
        <f t="shared" si="21"/>
        <v>-</v>
      </c>
      <c r="J195" s="93" t="str">
        <f t="shared" si="22"/>
        <v>-</v>
      </c>
      <c r="K195" s="94" t="str">
        <f t="shared" si="23"/>
        <v>-</v>
      </c>
      <c r="L195" s="95" t="str">
        <f t="shared" si="24"/>
        <v>-</v>
      </c>
      <c r="M195" s="135">
        <f t="shared" si="26"/>
        <v>0</v>
      </c>
      <c r="N195" s="114">
        <f t="shared" si="28"/>
        <v>0</v>
      </c>
    </row>
    <row r="196" spans="1:14" x14ac:dyDescent="0.25">
      <c r="A196" s="31" t="str">
        <f>'Look Up Table - The Heart'!H196</f>
        <v xml:space="preserve">, </v>
      </c>
      <c r="B196" s="1">
        <f>SUMIFS('Operator Productivity Data'!$F:$F,'Operator Productivity Data'!$H:$H,'N - Company Dummy'!$A$1,'Operator Productivity Data'!$I:$I,'N - Company Dummy'!$A196)</f>
        <v>0</v>
      </c>
      <c r="C196" s="18">
        <f>SUMIFS('Operator Hours Tasks Data (ADP)'!$I:$I,'Operator Hours Tasks Data (ADP)'!$K:$K,'Look Up Table - The Heart'!$K$21,'Operator Hours Tasks Data (ADP)'!$L:$L,'Look Up Table - The Heart'!$O$3,'Operator Hours Tasks Data (ADP)'!$M:$M,'N - Company Dummy'!$A196)</f>
        <v>0</v>
      </c>
      <c r="D196" s="18">
        <f>SUMIFS('Operator Hours Tasks Data (ADP)'!$I:$I,'Operator Hours Tasks Data (ADP)'!$M:$M,'E - Company Dummy'!$A196,'Operator Hours Tasks Data (ADP)'!$L:$L,'Look Up Table - The Heart'!$O$3,'Operator Hours Tasks Data (ADP)'!$K:$K,'Look Up Table - The Heart'!$K$4,'Operator Hours Tasks Data (ADP)'!$J:$J,"Overtime")</f>
        <v>0</v>
      </c>
      <c r="E196" s="18" t="str">
        <f t="shared" si="27"/>
        <v>-</v>
      </c>
      <c r="F196" s="18">
        <f>'Look Up Table - The Heart'!$X$8</f>
        <v>600</v>
      </c>
      <c r="G196" s="11" t="str">
        <f t="shared" si="25"/>
        <v>-</v>
      </c>
      <c r="H196" s="96" t="str">
        <f t="shared" ref="H196:H253" si="29">IFERROR(E196*$U$13, "-")</f>
        <v>-</v>
      </c>
      <c r="I196" s="92" t="str">
        <f t="shared" ref="I196:I253" si="30">IFERROR(E196*$U$14, "-")</f>
        <v>-</v>
      </c>
      <c r="J196" s="93" t="str">
        <f t="shared" ref="J196:J253" si="31">IFERROR(E196*$U$15, "-")</f>
        <v>-</v>
      </c>
      <c r="K196" s="94" t="str">
        <f t="shared" ref="K196:K253" si="32">IFERROR(E196*$U$16, "-")</f>
        <v>-</v>
      </c>
      <c r="L196" s="95" t="str">
        <f t="shared" ref="L196:L253" si="33">IFERROR(E196*$U$17, "-")</f>
        <v>-</v>
      </c>
      <c r="M196" s="135">
        <f t="shared" si="26"/>
        <v>0</v>
      </c>
      <c r="N196" s="114">
        <f t="shared" si="28"/>
        <v>0</v>
      </c>
    </row>
    <row r="197" spans="1:14" x14ac:dyDescent="0.25">
      <c r="A197" s="31" t="str">
        <f>'Look Up Table - The Heart'!H197</f>
        <v xml:space="preserve">, </v>
      </c>
      <c r="B197" s="1">
        <f>SUMIFS('Operator Productivity Data'!$F:$F,'Operator Productivity Data'!$H:$H,'N - Company Dummy'!$A$1,'Operator Productivity Data'!$I:$I,'N - Company Dummy'!$A197)</f>
        <v>0</v>
      </c>
      <c r="C197" s="18">
        <f>SUMIFS('Operator Hours Tasks Data (ADP)'!$I:$I,'Operator Hours Tasks Data (ADP)'!$K:$K,'Look Up Table - The Heart'!$K$21,'Operator Hours Tasks Data (ADP)'!$L:$L,'Look Up Table - The Heart'!$O$3,'Operator Hours Tasks Data (ADP)'!$M:$M,'N - Company Dummy'!$A197)</f>
        <v>0</v>
      </c>
      <c r="D197" s="18">
        <f>SUMIFS('Operator Hours Tasks Data (ADP)'!$I:$I,'Operator Hours Tasks Data (ADP)'!$M:$M,'E - Company Dummy'!$A197,'Operator Hours Tasks Data (ADP)'!$L:$L,'Look Up Table - The Heart'!$O$3,'Operator Hours Tasks Data (ADP)'!$K:$K,'Look Up Table - The Heart'!$K$4,'Operator Hours Tasks Data (ADP)'!$J:$J,"Overtime")</f>
        <v>0</v>
      </c>
      <c r="E197" s="18" t="str">
        <f t="shared" si="27"/>
        <v>-</v>
      </c>
      <c r="F197" s="18">
        <f>'Look Up Table - The Heart'!$X$8</f>
        <v>600</v>
      </c>
      <c r="G197" s="11" t="str">
        <f t="shared" ref="G197:G253" si="34">IFERROR(E197/F197,"-")</f>
        <v>-</v>
      </c>
      <c r="H197" s="96" t="str">
        <f t="shared" si="29"/>
        <v>-</v>
      </c>
      <c r="I197" s="92" t="str">
        <f t="shared" si="30"/>
        <v>-</v>
      </c>
      <c r="J197" s="93" t="str">
        <f t="shared" si="31"/>
        <v>-</v>
      </c>
      <c r="K197" s="94" t="str">
        <f t="shared" si="32"/>
        <v>-</v>
      </c>
      <c r="L197" s="95" t="str">
        <f t="shared" si="33"/>
        <v>-</v>
      </c>
      <c r="M197" s="135">
        <f t="shared" ref="M197:M253" si="35">IFERROR(D197/$D$3,"-")</f>
        <v>0</v>
      </c>
      <c r="N197" s="114">
        <f t="shared" si="28"/>
        <v>0</v>
      </c>
    </row>
    <row r="198" spans="1:14" x14ac:dyDescent="0.25">
      <c r="A198" s="31" t="str">
        <f>'Look Up Table - The Heart'!H198</f>
        <v xml:space="preserve">, </v>
      </c>
      <c r="B198" s="1">
        <f>SUMIFS('Operator Productivity Data'!$F:$F,'Operator Productivity Data'!$H:$H,'N - Company Dummy'!$A$1,'Operator Productivity Data'!$I:$I,'N - Company Dummy'!$A198)</f>
        <v>0</v>
      </c>
      <c r="C198" s="18">
        <f>SUMIFS('Operator Hours Tasks Data (ADP)'!$I:$I,'Operator Hours Tasks Data (ADP)'!$K:$K,'Look Up Table - The Heart'!$K$21,'Operator Hours Tasks Data (ADP)'!$L:$L,'Look Up Table - The Heart'!$O$3,'Operator Hours Tasks Data (ADP)'!$M:$M,'N - Company Dummy'!$A198)</f>
        <v>0</v>
      </c>
      <c r="D198" s="18">
        <f>SUMIFS('Operator Hours Tasks Data (ADP)'!$I:$I,'Operator Hours Tasks Data (ADP)'!$M:$M,'E - Company Dummy'!$A198,'Operator Hours Tasks Data (ADP)'!$L:$L,'Look Up Table - The Heart'!$O$3,'Operator Hours Tasks Data (ADP)'!$K:$K,'Look Up Table - The Heart'!$K$4,'Operator Hours Tasks Data (ADP)'!$J:$J,"Overtime")</f>
        <v>0</v>
      </c>
      <c r="E198" s="18" t="str">
        <f t="shared" si="27"/>
        <v>-</v>
      </c>
      <c r="F198" s="18">
        <f>'Look Up Table - The Heart'!$X$8</f>
        <v>600</v>
      </c>
      <c r="G198" s="11" t="str">
        <f t="shared" si="34"/>
        <v>-</v>
      </c>
      <c r="H198" s="96" t="str">
        <f t="shared" si="29"/>
        <v>-</v>
      </c>
      <c r="I198" s="92" t="str">
        <f t="shared" si="30"/>
        <v>-</v>
      </c>
      <c r="J198" s="93" t="str">
        <f t="shared" si="31"/>
        <v>-</v>
      </c>
      <c r="K198" s="94" t="str">
        <f t="shared" si="32"/>
        <v>-</v>
      </c>
      <c r="L198" s="95" t="str">
        <f t="shared" si="33"/>
        <v>-</v>
      </c>
      <c r="M198" s="135">
        <f t="shared" si="35"/>
        <v>0</v>
      </c>
      <c r="N198" s="114">
        <f t="shared" si="28"/>
        <v>0</v>
      </c>
    </row>
    <row r="199" spans="1:14" x14ac:dyDescent="0.25">
      <c r="A199" s="31" t="str">
        <f>'Look Up Table - The Heart'!H199</f>
        <v xml:space="preserve">, </v>
      </c>
      <c r="B199" s="1">
        <f>SUMIFS('Operator Productivity Data'!$F:$F,'Operator Productivity Data'!$H:$H,'N - Company Dummy'!$A$1,'Operator Productivity Data'!$I:$I,'N - Company Dummy'!$A199)</f>
        <v>0</v>
      </c>
      <c r="C199" s="18">
        <f>SUMIFS('Operator Hours Tasks Data (ADP)'!$I:$I,'Operator Hours Tasks Data (ADP)'!$K:$K,'Look Up Table - The Heart'!$K$21,'Operator Hours Tasks Data (ADP)'!$L:$L,'Look Up Table - The Heart'!$O$3,'Operator Hours Tasks Data (ADP)'!$M:$M,'N - Company Dummy'!$A199)</f>
        <v>0</v>
      </c>
      <c r="D199" s="18">
        <f>SUMIFS('Operator Hours Tasks Data (ADP)'!$I:$I,'Operator Hours Tasks Data (ADP)'!$M:$M,'E - Company Dummy'!$A199,'Operator Hours Tasks Data (ADP)'!$L:$L,'Look Up Table - The Heart'!$O$3,'Operator Hours Tasks Data (ADP)'!$K:$K,'Look Up Table - The Heart'!$K$4,'Operator Hours Tasks Data (ADP)'!$J:$J,"Overtime")</f>
        <v>0</v>
      </c>
      <c r="E199" s="18" t="str">
        <f t="shared" si="27"/>
        <v>-</v>
      </c>
      <c r="F199" s="18">
        <f>'Look Up Table - The Heart'!$X$8</f>
        <v>600</v>
      </c>
      <c r="G199" s="11" t="str">
        <f t="shared" si="34"/>
        <v>-</v>
      </c>
      <c r="H199" s="96" t="str">
        <f t="shared" si="29"/>
        <v>-</v>
      </c>
      <c r="I199" s="92" t="str">
        <f t="shared" si="30"/>
        <v>-</v>
      </c>
      <c r="J199" s="93" t="str">
        <f t="shared" si="31"/>
        <v>-</v>
      </c>
      <c r="K199" s="94" t="str">
        <f t="shared" si="32"/>
        <v>-</v>
      </c>
      <c r="L199" s="95" t="str">
        <f t="shared" si="33"/>
        <v>-</v>
      </c>
      <c r="M199" s="135">
        <f t="shared" si="35"/>
        <v>0</v>
      </c>
      <c r="N199" s="114">
        <f t="shared" si="28"/>
        <v>0</v>
      </c>
    </row>
    <row r="200" spans="1:14" x14ac:dyDescent="0.25">
      <c r="A200" s="31" t="str">
        <f>'Look Up Table - The Heart'!H200</f>
        <v xml:space="preserve">, </v>
      </c>
      <c r="B200" s="1">
        <f>SUMIFS('Operator Productivity Data'!$F:$F,'Operator Productivity Data'!$H:$H,'N - Company Dummy'!$A$1,'Operator Productivity Data'!$I:$I,'N - Company Dummy'!$A200)</f>
        <v>0</v>
      </c>
      <c r="C200" s="18">
        <f>SUMIFS('Operator Hours Tasks Data (ADP)'!$I:$I,'Operator Hours Tasks Data (ADP)'!$K:$K,'Look Up Table - The Heart'!$K$21,'Operator Hours Tasks Data (ADP)'!$L:$L,'Look Up Table - The Heart'!$O$3,'Operator Hours Tasks Data (ADP)'!$M:$M,'N - Company Dummy'!$A200)</f>
        <v>0</v>
      </c>
      <c r="D200" s="18">
        <f>SUMIFS('Operator Hours Tasks Data (ADP)'!$I:$I,'Operator Hours Tasks Data (ADP)'!$M:$M,'E - Company Dummy'!$A200,'Operator Hours Tasks Data (ADP)'!$L:$L,'Look Up Table - The Heart'!$O$3,'Operator Hours Tasks Data (ADP)'!$K:$K,'Look Up Table - The Heart'!$K$4,'Operator Hours Tasks Data (ADP)'!$J:$J,"Overtime")</f>
        <v>0</v>
      </c>
      <c r="E200" s="18" t="str">
        <f t="shared" si="27"/>
        <v>-</v>
      </c>
      <c r="F200" s="18">
        <f>'Look Up Table - The Heart'!$X$8</f>
        <v>600</v>
      </c>
      <c r="G200" s="11" t="str">
        <f t="shared" si="34"/>
        <v>-</v>
      </c>
      <c r="H200" s="96" t="str">
        <f t="shared" si="29"/>
        <v>-</v>
      </c>
      <c r="I200" s="92" t="str">
        <f t="shared" si="30"/>
        <v>-</v>
      </c>
      <c r="J200" s="93" t="str">
        <f t="shared" si="31"/>
        <v>-</v>
      </c>
      <c r="K200" s="94" t="str">
        <f t="shared" si="32"/>
        <v>-</v>
      </c>
      <c r="L200" s="95" t="str">
        <f t="shared" si="33"/>
        <v>-</v>
      </c>
      <c r="M200" s="135">
        <f t="shared" si="35"/>
        <v>0</v>
      </c>
      <c r="N200" s="114">
        <f t="shared" si="28"/>
        <v>0</v>
      </c>
    </row>
    <row r="201" spans="1:14" x14ac:dyDescent="0.25">
      <c r="A201" s="31">
        <f>'Look Up Table - The Heart'!H201</f>
        <v>0</v>
      </c>
      <c r="B201" s="1">
        <f>SUMIFS('Operator Productivity Data'!$F:$F,'Operator Productivity Data'!$H:$H,'N - Company Dummy'!$A$1,'Operator Productivity Data'!$I:$I,'N - Company Dummy'!$A201)</f>
        <v>0</v>
      </c>
      <c r="C201" s="18">
        <f>SUMIFS('Operator Hours Tasks Data (ADP)'!$I:$I,'Operator Hours Tasks Data (ADP)'!$K:$K,'Look Up Table - The Heart'!$K$21,'Operator Hours Tasks Data (ADP)'!$L:$L,'Look Up Table - The Heart'!$O$3,'Operator Hours Tasks Data (ADP)'!$M:$M,'N - Company Dummy'!$A201)</f>
        <v>0</v>
      </c>
      <c r="D201" s="18">
        <f>SUMIFS('Operator Hours Tasks Data (ADP)'!$I:$I,'Operator Hours Tasks Data (ADP)'!$M:$M,'E - Company Dummy'!$A201,'Operator Hours Tasks Data (ADP)'!$L:$L,'Look Up Table - The Heart'!$O$3,'Operator Hours Tasks Data (ADP)'!$K:$K,'Look Up Table - The Heart'!$K$4,'Operator Hours Tasks Data (ADP)'!$J:$J,"Overtime")</f>
        <v>0</v>
      </c>
      <c r="E201" s="18" t="str">
        <f t="shared" si="27"/>
        <v>-</v>
      </c>
      <c r="F201" s="18">
        <f>'Look Up Table - The Heart'!$X$8</f>
        <v>600</v>
      </c>
      <c r="G201" s="11" t="str">
        <f t="shared" si="34"/>
        <v>-</v>
      </c>
      <c r="H201" s="96" t="str">
        <f t="shared" si="29"/>
        <v>-</v>
      </c>
      <c r="I201" s="92" t="str">
        <f t="shared" si="30"/>
        <v>-</v>
      </c>
      <c r="J201" s="93" t="str">
        <f t="shared" si="31"/>
        <v>-</v>
      </c>
      <c r="K201" s="94" t="str">
        <f t="shared" si="32"/>
        <v>-</v>
      </c>
      <c r="L201" s="95" t="str">
        <f t="shared" si="33"/>
        <v>-</v>
      </c>
      <c r="M201" s="135">
        <f t="shared" si="35"/>
        <v>0</v>
      </c>
      <c r="N201" s="114">
        <f t="shared" si="28"/>
        <v>0</v>
      </c>
    </row>
    <row r="202" spans="1:14" x14ac:dyDescent="0.25">
      <c r="A202" s="31">
        <f>'Look Up Table - The Heart'!H202</f>
        <v>0</v>
      </c>
      <c r="B202" s="1">
        <f>SUMIFS('Operator Productivity Data'!$F:$F,'Operator Productivity Data'!$H:$H,'N - Company Dummy'!$A$1,'Operator Productivity Data'!$I:$I,'N - Company Dummy'!$A202)</f>
        <v>0</v>
      </c>
      <c r="C202" s="18">
        <f>SUMIFS('Operator Hours Tasks Data (ADP)'!$I:$I,'Operator Hours Tasks Data (ADP)'!$K:$K,'Look Up Table - The Heart'!$K$21,'Operator Hours Tasks Data (ADP)'!$L:$L,'Look Up Table - The Heart'!$O$3,'Operator Hours Tasks Data (ADP)'!$M:$M,'N - Company Dummy'!$A202)</f>
        <v>0</v>
      </c>
      <c r="D202" s="18">
        <f>SUMIFS('Operator Hours Tasks Data (ADP)'!$I:$I,'Operator Hours Tasks Data (ADP)'!$M:$M,'E - Company Dummy'!$A202,'Operator Hours Tasks Data (ADP)'!$L:$L,'Look Up Table - The Heart'!$O$3,'Operator Hours Tasks Data (ADP)'!$K:$K,'Look Up Table - The Heart'!$K$4,'Operator Hours Tasks Data (ADP)'!$J:$J,"Overtime")</f>
        <v>0</v>
      </c>
      <c r="E202" s="18" t="str">
        <f t="shared" si="27"/>
        <v>-</v>
      </c>
      <c r="F202" s="18">
        <f>'Look Up Table - The Heart'!$X$8</f>
        <v>600</v>
      </c>
      <c r="G202" s="11" t="str">
        <f t="shared" si="34"/>
        <v>-</v>
      </c>
      <c r="H202" s="96" t="str">
        <f t="shared" si="29"/>
        <v>-</v>
      </c>
      <c r="I202" s="92" t="str">
        <f t="shared" si="30"/>
        <v>-</v>
      </c>
      <c r="J202" s="93" t="str">
        <f t="shared" si="31"/>
        <v>-</v>
      </c>
      <c r="K202" s="94" t="str">
        <f t="shared" si="32"/>
        <v>-</v>
      </c>
      <c r="L202" s="95" t="str">
        <f t="shared" si="33"/>
        <v>-</v>
      </c>
      <c r="M202" s="135">
        <f t="shared" si="35"/>
        <v>0</v>
      </c>
      <c r="N202" s="114">
        <f t="shared" si="28"/>
        <v>0</v>
      </c>
    </row>
    <row r="203" spans="1:14" x14ac:dyDescent="0.25">
      <c r="A203" s="31">
        <f>'Look Up Table - The Heart'!H203</f>
        <v>0</v>
      </c>
      <c r="B203" s="1">
        <f>SUMIFS('Operator Productivity Data'!$F:$F,'Operator Productivity Data'!$H:$H,'N - Company Dummy'!$A$1,'Operator Productivity Data'!$I:$I,'N - Company Dummy'!$A203)</f>
        <v>0</v>
      </c>
      <c r="C203" s="18">
        <f>SUMIFS('Operator Hours Tasks Data (ADP)'!$I:$I,'Operator Hours Tasks Data (ADP)'!$K:$K,'Look Up Table - The Heart'!$K$21,'Operator Hours Tasks Data (ADP)'!$L:$L,'Look Up Table - The Heart'!$O$3,'Operator Hours Tasks Data (ADP)'!$M:$M,'N - Company Dummy'!$A203)</f>
        <v>0</v>
      </c>
      <c r="D203" s="18">
        <f>SUMIFS('Operator Hours Tasks Data (ADP)'!$I:$I,'Operator Hours Tasks Data (ADP)'!$M:$M,'E - Company Dummy'!$A203,'Operator Hours Tasks Data (ADP)'!$L:$L,'Look Up Table - The Heart'!$O$3,'Operator Hours Tasks Data (ADP)'!$K:$K,'Look Up Table - The Heart'!$K$4,'Operator Hours Tasks Data (ADP)'!$J:$J,"Overtime")</f>
        <v>0</v>
      </c>
      <c r="E203" s="18" t="str">
        <f t="shared" si="27"/>
        <v>-</v>
      </c>
      <c r="F203" s="18">
        <f>'Look Up Table - The Heart'!$X$8</f>
        <v>600</v>
      </c>
      <c r="G203" s="11" t="str">
        <f t="shared" si="34"/>
        <v>-</v>
      </c>
      <c r="H203" s="96" t="str">
        <f t="shared" si="29"/>
        <v>-</v>
      </c>
      <c r="I203" s="92" t="str">
        <f t="shared" si="30"/>
        <v>-</v>
      </c>
      <c r="J203" s="93" t="str">
        <f t="shared" si="31"/>
        <v>-</v>
      </c>
      <c r="K203" s="94" t="str">
        <f t="shared" si="32"/>
        <v>-</v>
      </c>
      <c r="L203" s="95" t="str">
        <f t="shared" si="33"/>
        <v>-</v>
      </c>
      <c r="M203" s="135">
        <f t="shared" si="35"/>
        <v>0</v>
      </c>
      <c r="N203" s="114">
        <f t="shared" si="28"/>
        <v>0</v>
      </c>
    </row>
    <row r="204" spans="1:14" x14ac:dyDescent="0.25">
      <c r="A204" s="31">
        <f>'Look Up Table - The Heart'!H204</f>
        <v>0</v>
      </c>
      <c r="B204" s="1">
        <f>SUMIFS('Operator Productivity Data'!$F:$F,'Operator Productivity Data'!$H:$H,'N - Company Dummy'!$A$1,'Operator Productivity Data'!$I:$I,'N - Company Dummy'!$A204)</f>
        <v>0</v>
      </c>
      <c r="C204" s="18">
        <f>SUMIFS('Operator Hours Tasks Data (ADP)'!$I:$I,'Operator Hours Tasks Data (ADP)'!$K:$K,'Look Up Table - The Heart'!$K$21,'Operator Hours Tasks Data (ADP)'!$L:$L,'Look Up Table - The Heart'!$O$3,'Operator Hours Tasks Data (ADP)'!$M:$M,'N - Company Dummy'!$A204)</f>
        <v>0</v>
      </c>
      <c r="D204" s="18">
        <f>SUMIFS('Operator Hours Tasks Data (ADP)'!$I:$I,'Operator Hours Tasks Data (ADP)'!$M:$M,'E - Company Dummy'!$A204,'Operator Hours Tasks Data (ADP)'!$L:$L,'Look Up Table - The Heart'!$O$3,'Operator Hours Tasks Data (ADP)'!$K:$K,'Look Up Table - The Heart'!$K$4,'Operator Hours Tasks Data (ADP)'!$J:$J,"Overtime")</f>
        <v>0</v>
      </c>
      <c r="E204" s="18" t="str">
        <f t="shared" si="27"/>
        <v>-</v>
      </c>
      <c r="F204" s="18">
        <f>'Look Up Table - The Heart'!$X$8</f>
        <v>600</v>
      </c>
      <c r="G204" s="11" t="str">
        <f t="shared" si="34"/>
        <v>-</v>
      </c>
      <c r="H204" s="96" t="str">
        <f t="shared" si="29"/>
        <v>-</v>
      </c>
      <c r="I204" s="92" t="str">
        <f t="shared" si="30"/>
        <v>-</v>
      </c>
      <c r="J204" s="93" t="str">
        <f t="shared" si="31"/>
        <v>-</v>
      </c>
      <c r="K204" s="94" t="str">
        <f t="shared" si="32"/>
        <v>-</v>
      </c>
      <c r="L204" s="95" t="str">
        <f t="shared" si="33"/>
        <v>-</v>
      </c>
      <c r="M204" s="135">
        <f t="shared" si="35"/>
        <v>0</v>
      </c>
      <c r="N204" s="114">
        <f t="shared" si="28"/>
        <v>0</v>
      </c>
    </row>
    <row r="205" spans="1:14" x14ac:dyDescent="0.25">
      <c r="A205" s="31">
        <f>'Look Up Table - The Heart'!H205</f>
        <v>0</v>
      </c>
      <c r="B205" s="1">
        <f>SUMIFS('Operator Productivity Data'!$F:$F,'Operator Productivity Data'!$H:$H,'N - Company Dummy'!$A$1,'Operator Productivity Data'!$I:$I,'N - Company Dummy'!$A205)</f>
        <v>0</v>
      </c>
      <c r="C205" s="18">
        <f>SUMIFS('Operator Hours Tasks Data (ADP)'!$I:$I,'Operator Hours Tasks Data (ADP)'!$K:$K,'Look Up Table - The Heart'!$K$21,'Operator Hours Tasks Data (ADP)'!$L:$L,'Look Up Table - The Heart'!$O$3,'Operator Hours Tasks Data (ADP)'!$M:$M,'N - Company Dummy'!$A205)</f>
        <v>0</v>
      </c>
      <c r="D205" s="18">
        <f>SUMIFS('Operator Hours Tasks Data (ADP)'!$I:$I,'Operator Hours Tasks Data (ADP)'!$M:$M,'E - Company Dummy'!$A205,'Operator Hours Tasks Data (ADP)'!$L:$L,'Look Up Table - The Heart'!$O$3,'Operator Hours Tasks Data (ADP)'!$K:$K,'Look Up Table - The Heart'!$K$4,'Operator Hours Tasks Data (ADP)'!$J:$J,"Overtime")</f>
        <v>0</v>
      </c>
      <c r="E205" s="18" t="str">
        <f t="shared" si="27"/>
        <v>-</v>
      </c>
      <c r="F205" s="18">
        <f>'Look Up Table - The Heart'!$X$8</f>
        <v>600</v>
      </c>
      <c r="G205" s="11" t="str">
        <f t="shared" si="34"/>
        <v>-</v>
      </c>
      <c r="H205" s="96" t="str">
        <f t="shared" si="29"/>
        <v>-</v>
      </c>
      <c r="I205" s="92" t="str">
        <f t="shared" si="30"/>
        <v>-</v>
      </c>
      <c r="J205" s="93" t="str">
        <f t="shared" si="31"/>
        <v>-</v>
      </c>
      <c r="K205" s="94" t="str">
        <f t="shared" si="32"/>
        <v>-</v>
      </c>
      <c r="L205" s="95" t="str">
        <f t="shared" si="33"/>
        <v>-</v>
      </c>
      <c r="M205" s="135">
        <f t="shared" si="35"/>
        <v>0</v>
      </c>
      <c r="N205" s="114">
        <f t="shared" si="28"/>
        <v>0</v>
      </c>
    </row>
    <row r="206" spans="1:14" x14ac:dyDescent="0.25">
      <c r="A206" s="31">
        <f>'Look Up Table - The Heart'!H206</f>
        <v>0</v>
      </c>
      <c r="B206" s="1">
        <f>SUMIFS('Operator Productivity Data'!$F:$F,'Operator Productivity Data'!$H:$H,'N - Company Dummy'!$A$1,'Operator Productivity Data'!$I:$I,'N - Company Dummy'!$A206)</f>
        <v>0</v>
      </c>
      <c r="C206" s="18">
        <f>SUMIFS('Operator Hours Tasks Data (ADP)'!$I:$I,'Operator Hours Tasks Data (ADP)'!$K:$K,'Look Up Table - The Heart'!$K$21,'Operator Hours Tasks Data (ADP)'!$L:$L,'Look Up Table - The Heart'!$O$3,'Operator Hours Tasks Data (ADP)'!$M:$M,'N - Company Dummy'!$A206)</f>
        <v>0</v>
      </c>
      <c r="D206" s="18">
        <f>SUMIFS('Operator Hours Tasks Data (ADP)'!$I:$I,'Operator Hours Tasks Data (ADP)'!$M:$M,'E - Company Dummy'!$A206,'Operator Hours Tasks Data (ADP)'!$L:$L,'Look Up Table - The Heart'!$O$3,'Operator Hours Tasks Data (ADP)'!$K:$K,'Look Up Table - The Heart'!$K$4,'Operator Hours Tasks Data (ADP)'!$J:$J,"Overtime")</f>
        <v>0</v>
      </c>
      <c r="E206" s="18" t="str">
        <f t="shared" si="27"/>
        <v>-</v>
      </c>
      <c r="F206" s="18">
        <f>'Look Up Table - The Heart'!$X$8</f>
        <v>600</v>
      </c>
      <c r="G206" s="11" t="str">
        <f t="shared" si="34"/>
        <v>-</v>
      </c>
      <c r="H206" s="96" t="str">
        <f t="shared" si="29"/>
        <v>-</v>
      </c>
      <c r="I206" s="92" t="str">
        <f t="shared" si="30"/>
        <v>-</v>
      </c>
      <c r="J206" s="93" t="str">
        <f t="shared" si="31"/>
        <v>-</v>
      </c>
      <c r="K206" s="94" t="str">
        <f t="shared" si="32"/>
        <v>-</v>
      </c>
      <c r="L206" s="95" t="str">
        <f t="shared" si="33"/>
        <v>-</v>
      </c>
      <c r="M206" s="135">
        <f t="shared" si="35"/>
        <v>0</v>
      </c>
      <c r="N206" s="114">
        <f t="shared" si="28"/>
        <v>0</v>
      </c>
    </row>
    <row r="207" spans="1:14" x14ac:dyDescent="0.25">
      <c r="A207" s="31">
        <f>'Look Up Table - The Heart'!H207</f>
        <v>0</v>
      </c>
      <c r="B207" s="1">
        <f>SUMIFS('Operator Productivity Data'!$F:$F,'Operator Productivity Data'!$H:$H,'N - Company Dummy'!$A$1,'Operator Productivity Data'!$I:$I,'N - Company Dummy'!$A207)</f>
        <v>0</v>
      </c>
      <c r="C207" s="18">
        <f>SUMIFS('Operator Hours Tasks Data (ADP)'!$I:$I,'Operator Hours Tasks Data (ADP)'!$K:$K,'Look Up Table - The Heart'!$K$21,'Operator Hours Tasks Data (ADP)'!$L:$L,'Look Up Table - The Heart'!$O$3,'Operator Hours Tasks Data (ADP)'!$M:$M,'N - Company Dummy'!$A207)</f>
        <v>0</v>
      </c>
      <c r="D207" s="18">
        <f>SUMIFS('Operator Hours Tasks Data (ADP)'!$I:$I,'Operator Hours Tasks Data (ADP)'!$M:$M,'E - Company Dummy'!$A207,'Operator Hours Tasks Data (ADP)'!$L:$L,'Look Up Table - The Heart'!$O$3,'Operator Hours Tasks Data (ADP)'!$K:$K,'Look Up Table - The Heart'!$K$4,'Operator Hours Tasks Data (ADP)'!$J:$J,"Overtime")</f>
        <v>0</v>
      </c>
      <c r="E207" s="18" t="str">
        <f t="shared" si="27"/>
        <v>-</v>
      </c>
      <c r="F207" s="18">
        <f>'Look Up Table - The Heart'!$X$8</f>
        <v>600</v>
      </c>
      <c r="G207" s="11" t="str">
        <f t="shared" si="34"/>
        <v>-</v>
      </c>
      <c r="H207" s="96" t="str">
        <f t="shared" si="29"/>
        <v>-</v>
      </c>
      <c r="I207" s="92" t="str">
        <f t="shared" si="30"/>
        <v>-</v>
      </c>
      <c r="J207" s="93" t="str">
        <f t="shared" si="31"/>
        <v>-</v>
      </c>
      <c r="K207" s="94" t="str">
        <f t="shared" si="32"/>
        <v>-</v>
      </c>
      <c r="L207" s="95" t="str">
        <f t="shared" si="33"/>
        <v>-</v>
      </c>
      <c r="M207" s="135">
        <f t="shared" si="35"/>
        <v>0</v>
      </c>
      <c r="N207" s="114">
        <f t="shared" si="28"/>
        <v>0</v>
      </c>
    </row>
    <row r="208" spans="1:14" x14ac:dyDescent="0.25">
      <c r="A208" s="31">
        <f>'Look Up Table - The Heart'!H208</f>
        <v>0</v>
      </c>
      <c r="B208" s="1">
        <f>SUMIFS('Operator Productivity Data'!$F:$F,'Operator Productivity Data'!$H:$H,'N - Company Dummy'!$A$1,'Operator Productivity Data'!$I:$I,'N - Company Dummy'!$A208)</f>
        <v>0</v>
      </c>
      <c r="C208" s="18">
        <f>SUMIFS('Operator Hours Tasks Data (ADP)'!$I:$I,'Operator Hours Tasks Data (ADP)'!$K:$K,'Look Up Table - The Heart'!$K$21,'Operator Hours Tasks Data (ADP)'!$L:$L,'Look Up Table - The Heart'!$O$3,'Operator Hours Tasks Data (ADP)'!$M:$M,'N - Company Dummy'!$A208)</f>
        <v>0</v>
      </c>
      <c r="D208" s="18">
        <f>SUMIFS('Operator Hours Tasks Data (ADP)'!$I:$I,'Operator Hours Tasks Data (ADP)'!$M:$M,'E - Company Dummy'!$A208,'Operator Hours Tasks Data (ADP)'!$L:$L,'Look Up Table - The Heart'!$O$3,'Operator Hours Tasks Data (ADP)'!$K:$K,'Look Up Table - The Heart'!$K$4,'Operator Hours Tasks Data (ADP)'!$J:$J,"Overtime")</f>
        <v>0</v>
      </c>
      <c r="E208" s="18" t="str">
        <f t="shared" si="27"/>
        <v>-</v>
      </c>
      <c r="F208" s="18">
        <f>'Look Up Table - The Heart'!$X$8</f>
        <v>600</v>
      </c>
      <c r="G208" s="11" t="str">
        <f t="shared" si="34"/>
        <v>-</v>
      </c>
      <c r="H208" s="96" t="str">
        <f t="shared" si="29"/>
        <v>-</v>
      </c>
      <c r="I208" s="92" t="str">
        <f t="shared" si="30"/>
        <v>-</v>
      </c>
      <c r="J208" s="93" t="str">
        <f t="shared" si="31"/>
        <v>-</v>
      </c>
      <c r="K208" s="94" t="str">
        <f t="shared" si="32"/>
        <v>-</v>
      </c>
      <c r="L208" s="95" t="str">
        <f t="shared" si="33"/>
        <v>-</v>
      </c>
      <c r="M208" s="135">
        <f t="shared" si="35"/>
        <v>0</v>
      </c>
      <c r="N208" s="114">
        <f t="shared" si="28"/>
        <v>0</v>
      </c>
    </row>
    <row r="209" spans="1:14" x14ac:dyDescent="0.25">
      <c r="A209" s="31">
        <f>'Look Up Table - The Heart'!H209</f>
        <v>0</v>
      </c>
      <c r="B209" s="1">
        <f>SUMIFS('Operator Productivity Data'!$F:$F,'Operator Productivity Data'!$H:$H,'N - Company Dummy'!$A$1,'Operator Productivity Data'!$I:$I,'N - Company Dummy'!$A209)</f>
        <v>0</v>
      </c>
      <c r="C209" s="18">
        <f>SUMIFS('Operator Hours Tasks Data (ADP)'!$I:$I,'Operator Hours Tasks Data (ADP)'!$K:$K,'Look Up Table - The Heart'!$K$21,'Operator Hours Tasks Data (ADP)'!$L:$L,'Look Up Table - The Heart'!$O$3,'Operator Hours Tasks Data (ADP)'!$M:$M,'N - Company Dummy'!$A209)</f>
        <v>0</v>
      </c>
      <c r="D209" s="18">
        <f>SUMIFS('Operator Hours Tasks Data (ADP)'!$I:$I,'Operator Hours Tasks Data (ADP)'!$M:$M,'E - Company Dummy'!$A209,'Operator Hours Tasks Data (ADP)'!$L:$L,'Look Up Table - The Heart'!$O$3,'Operator Hours Tasks Data (ADP)'!$K:$K,'Look Up Table - The Heart'!$K$4,'Operator Hours Tasks Data (ADP)'!$J:$J,"Overtime")</f>
        <v>0</v>
      </c>
      <c r="E209" s="18" t="str">
        <f t="shared" si="27"/>
        <v>-</v>
      </c>
      <c r="F209" s="18">
        <f>'Look Up Table - The Heart'!$X$8</f>
        <v>600</v>
      </c>
      <c r="G209" s="11" t="str">
        <f t="shared" si="34"/>
        <v>-</v>
      </c>
      <c r="H209" s="96" t="str">
        <f t="shared" si="29"/>
        <v>-</v>
      </c>
      <c r="I209" s="92" t="str">
        <f t="shared" si="30"/>
        <v>-</v>
      </c>
      <c r="J209" s="93" t="str">
        <f t="shared" si="31"/>
        <v>-</v>
      </c>
      <c r="K209" s="94" t="str">
        <f t="shared" si="32"/>
        <v>-</v>
      </c>
      <c r="L209" s="95" t="str">
        <f t="shared" si="33"/>
        <v>-</v>
      </c>
      <c r="M209" s="135">
        <f t="shared" si="35"/>
        <v>0</v>
      </c>
      <c r="N209" s="114">
        <f t="shared" si="28"/>
        <v>0</v>
      </c>
    </row>
    <row r="210" spans="1:14" x14ac:dyDescent="0.25">
      <c r="A210" s="31">
        <f>'Look Up Table - The Heart'!H210</f>
        <v>0</v>
      </c>
      <c r="B210" s="1">
        <f>SUMIFS('Operator Productivity Data'!$F:$F,'Operator Productivity Data'!$H:$H,'N - Company Dummy'!$A$1,'Operator Productivity Data'!$I:$I,'N - Company Dummy'!$A210)</f>
        <v>0</v>
      </c>
      <c r="C210" s="18">
        <f>SUMIFS('Operator Hours Tasks Data (ADP)'!$I:$I,'Operator Hours Tasks Data (ADP)'!$K:$K,'Look Up Table - The Heart'!$K$21,'Operator Hours Tasks Data (ADP)'!$L:$L,'Look Up Table - The Heart'!$O$3,'Operator Hours Tasks Data (ADP)'!$M:$M,'N - Company Dummy'!$A210)</f>
        <v>0</v>
      </c>
      <c r="D210" s="18">
        <f>SUMIFS('Operator Hours Tasks Data (ADP)'!$I:$I,'Operator Hours Tasks Data (ADP)'!$M:$M,'E - Company Dummy'!$A210,'Operator Hours Tasks Data (ADP)'!$L:$L,'Look Up Table - The Heart'!$O$3,'Operator Hours Tasks Data (ADP)'!$K:$K,'Look Up Table - The Heart'!$K$4,'Operator Hours Tasks Data (ADP)'!$J:$J,"Overtime")</f>
        <v>0</v>
      </c>
      <c r="E210" s="18" t="str">
        <f t="shared" si="27"/>
        <v>-</v>
      </c>
      <c r="F210" s="18">
        <f>'Look Up Table - The Heart'!$X$8</f>
        <v>600</v>
      </c>
      <c r="G210" s="11" t="str">
        <f t="shared" si="34"/>
        <v>-</v>
      </c>
      <c r="H210" s="96" t="str">
        <f t="shared" si="29"/>
        <v>-</v>
      </c>
      <c r="I210" s="92" t="str">
        <f t="shared" si="30"/>
        <v>-</v>
      </c>
      <c r="J210" s="93" t="str">
        <f t="shared" si="31"/>
        <v>-</v>
      </c>
      <c r="K210" s="94" t="str">
        <f t="shared" si="32"/>
        <v>-</v>
      </c>
      <c r="L210" s="95" t="str">
        <f t="shared" si="33"/>
        <v>-</v>
      </c>
      <c r="M210" s="135">
        <f t="shared" si="35"/>
        <v>0</v>
      </c>
      <c r="N210" s="114">
        <f t="shared" si="28"/>
        <v>0</v>
      </c>
    </row>
    <row r="211" spans="1:14" x14ac:dyDescent="0.25">
      <c r="A211" s="31">
        <f>'Look Up Table - The Heart'!H211</f>
        <v>0</v>
      </c>
      <c r="B211" s="1">
        <f>SUMIFS('Operator Productivity Data'!$F:$F,'Operator Productivity Data'!$H:$H,'N - Company Dummy'!$A$1,'Operator Productivity Data'!$I:$I,'N - Company Dummy'!$A211)</f>
        <v>0</v>
      </c>
      <c r="C211" s="18">
        <f>SUMIFS('Operator Hours Tasks Data (ADP)'!$I:$I,'Operator Hours Tasks Data (ADP)'!$K:$K,'Look Up Table - The Heart'!$K$21,'Operator Hours Tasks Data (ADP)'!$L:$L,'Look Up Table - The Heart'!$O$3,'Operator Hours Tasks Data (ADP)'!$M:$M,'N - Company Dummy'!$A211)</f>
        <v>0</v>
      </c>
      <c r="D211" s="18">
        <f>SUMIFS('Operator Hours Tasks Data (ADP)'!$I:$I,'Operator Hours Tasks Data (ADP)'!$M:$M,'E - Company Dummy'!$A211,'Operator Hours Tasks Data (ADP)'!$L:$L,'Look Up Table - The Heart'!$O$3,'Operator Hours Tasks Data (ADP)'!$K:$K,'Look Up Table - The Heart'!$K$4,'Operator Hours Tasks Data (ADP)'!$J:$J,"Overtime")</f>
        <v>0</v>
      </c>
      <c r="E211" s="18" t="str">
        <f t="shared" si="27"/>
        <v>-</v>
      </c>
      <c r="F211" s="18">
        <f>'Look Up Table - The Heart'!$X$8</f>
        <v>600</v>
      </c>
      <c r="G211" s="11" t="str">
        <f t="shared" si="34"/>
        <v>-</v>
      </c>
      <c r="H211" s="96" t="str">
        <f t="shared" si="29"/>
        <v>-</v>
      </c>
      <c r="I211" s="92" t="str">
        <f t="shared" si="30"/>
        <v>-</v>
      </c>
      <c r="J211" s="93" t="str">
        <f t="shared" si="31"/>
        <v>-</v>
      </c>
      <c r="K211" s="94" t="str">
        <f t="shared" si="32"/>
        <v>-</v>
      </c>
      <c r="L211" s="95" t="str">
        <f t="shared" si="33"/>
        <v>-</v>
      </c>
      <c r="M211" s="135">
        <f t="shared" si="35"/>
        <v>0</v>
      </c>
      <c r="N211" s="114">
        <f t="shared" si="28"/>
        <v>0</v>
      </c>
    </row>
    <row r="212" spans="1:14" x14ac:dyDescent="0.25">
      <c r="A212" s="31">
        <f>'Look Up Table - The Heart'!H212</f>
        <v>0</v>
      </c>
      <c r="B212" s="1">
        <f>SUMIFS('Operator Productivity Data'!$F:$F,'Operator Productivity Data'!$H:$H,'N - Company Dummy'!$A$1,'Operator Productivity Data'!$I:$I,'N - Company Dummy'!$A212)</f>
        <v>0</v>
      </c>
      <c r="C212" s="18">
        <f>SUMIFS('Operator Hours Tasks Data (ADP)'!$I:$I,'Operator Hours Tasks Data (ADP)'!$K:$K,'Look Up Table - The Heart'!$K$21,'Operator Hours Tasks Data (ADP)'!$L:$L,'Look Up Table - The Heart'!$O$3,'Operator Hours Tasks Data (ADP)'!$M:$M,'N - Company Dummy'!$A212)</f>
        <v>0</v>
      </c>
      <c r="D212" s="18">
        <f>SUMIFS('Operator Hours Tasks Data (ADP)'!$I:$I,'Operator Hours Tasks Data (ADP)'!$M:$M,'E - Company Dummy'!$A212,'Operator Hours Tasks Data (ADP)'!$L:$L,'Look Up Table - The Heart'!$O$3,'Operator Hours Tasks Data (ADP)'!$K:$K,'Look Up Table - The Heart'!$K$4,'Operator Hours Tasks Data (ADP)'!$J:$J,"Overtime")</f>
        <v>0</v>
      </c>
      <c r="E212" s="18" t="str">
        <f t="shared" si="27"/>
        <v>-</v>
      </c>
      <c r="F212" s="18">
        <f>'Look Up Table - The Heart'!$X$8</f>
        <v>600</v>
      </c>
      <c r="G212" s="11" t="str">
        <f t="shared" si="34"/>
        <v>-</v>
      </c>
      <c r="H212" s="96" t="str">
        <f t="shared" si="29"/>
        <v>-</v>
      </c>
      <c r="I212" s="92" t="str">
        <f t="shared" si="30"/>
        <v>-</v>
      </c>
      <c r="J212" s="93" t="str">
        <f t="shared" si="31"/>
        <v>-</v>
      </c>
      <c r="K212" s="94" t="str">
        <f t="shared" si="32"/>
        <v>-</v>
      </c>
      <c r="L212" s="95" t="str">
        <f t="shared" si="33"/>
        <v>-</v>
      </c>
      <c r="M212" s="135">
        <f t="shared" si="35"/>
        <v>0</v>
      </c>
      <c r="N212" s="114">
        <f t="shared" si="28"/>
        <v>0</v>
      </c>
    </row>
    <row r="213" spans="1:14" x14ac:dyDescent="0.25">
      <c r="A213" s="31">
        <f>'Look Up Table - The Heart'!H213</f>
        <v>0</v>
      </c>
      <c r="B213" s="1">
        <f>SUMIFS('Operator Productivity Data'!$F:$F,'Operator Productivity Data'!$H:$H,'N - Company Dummy'!$A$1,'Operator Productivity Data'!$I:$I,'N - Company Dummy'!$A213)</f>
        <v>0</v>
      </c>
      <c r="C213" s="18">
        <f>SUMIFS('Operator Hours Tasks Data (ADP)'!$I:$I,'Operator Hours Tasks Data (ADP)'!$K:$K,'Look Up Table - The Heart'!$K$21,'Operator Hours Tasks Data (ADP)'!$L:$L,'Look Up Table - The Heart'!$O$3,'Operator Hours Tasks Data (ADP)'!$M:$M,'N - Company Dummy'!$A213)</f>
        <v>0</v>
      </c>
      <c r="D213" s="18">
        <f>SUMIFS('Operator Hours Tasks Data (ADP)'!$I:$I,'Operator Hours Tasks Data (ADP)'!$M:$M,'E - Company Dummy'!$A213,'Operator Hours Tasks Data (ADP)'!$L:$L,'Look Up Table - The Heart'!$O$3,'Operator Hours Tasks Data (ADP)'!$K:$K,'Look Up Table - The Heart'!$K$4,'Operator Hours Tasks Data (ADP)'!$J:$J,"Overtime")</f>
        <v>0</v>
      </c>
      <c r="E213" s="18" t="str">
        <f t="shared" si="27"/>
        <v>-</v>
      </c>
      <c r="F213" s="18">
        <f>'Look Up Table - The Heart'!$X$8</f>
        <v>600</v>
      </c>
      <c r="G213" s="11" t="str">
        <f t="shared" si="34"/>
        <v>-</v>
      </c>
      <c r="H213" s="96" t="str">
        <f t="shared" si="29"/>
        <v>-</v>
      </c>
      <c r="I213" s="92" t="str">
        <f t="shared" si="30"/>
        <v>-</v>
      </c>
      <c r="J213" s="93" t="str">
        <f t="shared" si="31"/>
        <v>-</v>
      </c>
      <c r="K213" s="94" t="str">
        <f t="shared" si="32"/>
        <v>-</v>
      </c>
      <c r="L213" s="95" t="str">
        <f t="shared" si="33"/>
        <v>-</v>
      </c>
      <c r="M213" s="135">
        <f t="shared" si="35"/>
        <v>0</v>
      </c>
      <c r="N213" s="114">
        <f t="shared" si="28"/>
        <v>0</v>
      </c>
    </row>
    <row r="214" spans="1:14" x14ac:dyDescent="0.25">
      <c r="A214" s="31">
        <f>'Look Up Table - The Heart'!H214</f>
        <v>0</v>
      </c>
      <c r="B214" s="1">
        <f>SUMIFS('Operator Productivity Data'!$F:$F,'Operator Productivity Data'!$H:$H,'N - Company Dummy'!$A$1,'Operator Productivity Data'!$I:$I,'N - Company Dummy'!$A214)</f>
        <v>0</v>
      </c>
      <c r="C214" s="18">
        <f>SUMIFS('Operator Hours Tasks Data (ADP)'!$I:$I,'Operator Hours Tasks Data (ADP)'!$K:$K,'Look Up Table - The Heart'!$K$21,'Operator Hours Tasks Data (ADP)'!$L:$L,'Look Up Table - The Heart'!$O$3,'Operator Hours Tasks Data (ADP)'!$M:$M,'N - Company Dummy'!$A214)</f>
        <v>0</v>
      </c>
      <c r="D214" s="18">
        <f>SUMIFS('Operator Hours Tasks Data (ADP)'!$I:$I,'Operator Hours Tasks Data (ADP)'!$M:$M,'E - Company Dummy'!$A214,'Operator Hours Tasks Data (ADP)'!$L:$L,'Look Up Table - The Heart'!$O$3,'Operator Hours Tasks Data (ADP)'!$K:$K,'Look Up Table - The Heart'!$K$4,'Operator Hours Tasks Data (ADP)'!$J:$J,"Overtime")</f>
        <v>0</v>
      </c>
      <c r="E214" s="18" t="str">
        <f t="shared" si="27"/>
        <v>-</v>
      </c>
      <c r="F214" s="18">
        <f>'Look Up Table - The Heart'!$X$8</f>
        <v>600</v>
      </c>
      <c r="G214" s="11" t="str">
        <f t="shared" si="34"/>
        <v>-</v>
      </c>
      <c r="H214" s="96" t="str">
        <f t="shared" si="29"/>
        <v>-</v>
      </c>
      <c r="I214" s="92" t="str">
        <f t="shared" si="30"/>
        <v>-</v>
      </c>
      <c r="J214" s="93" t="str">
        <f t="shared" si="31"/>
        <v>-</v>
      </c>
      <c r="K214" s="94" t="str">
        <f t="shared" si="32"/>
        <v>-</v>
      </c>
      <c r="L214" s="95" t="str">
        <f t="shared" si="33"/>
        <v>-</v>
      </c>
      <c r="M214" s="135">
        <f t="shared" si="35"/>
        <v>0</v>
      </c>
      <c r="N214" s="114">
        <f t="shared" si="28"/>
        <v>0</v>
      </c>
    </row>
    <row r="215" spans="1:14" x14ac:dyDescent="0.25">
      <c r="A215" s="31">
        <f>'Look Up Table - The Heart'!H215</f>
        <v>0</v>
      </c>
      <c r="B215" s="1">
        <f>SUMIFS('Operator Productivity Data'!$F:$F,'Operator Productivity Data'!$H:$H,'N - Company Dummy'!$A$1,'Operator Productivity Data'!$I:$I,'N - Company Dummy'!$A215)</f>
        <v>0</v>
      </c>
      <c r="C215" s="18">
        <f>SUMIFS('Operator Hours Tasks Data (ADP)'!$I:$I,'Operator Hours Tasks Data (ADP)'!$K:$K,'Look Up Table - The Heart'!$K$21,'Operator Hours Tasks Data (ADP)'!$L:$L,'Look Up Table - The Heart'!$O$3,'Operator Hours Tasks Data (ADP)'!$M:$M,'N - Company Dummy'!$A215)</f>
        <v>0</v>
      </c>
      <c r="D215" s="18">
        <f>SUMIFS('Operator Hours Tasks Data (ADP)'!$I:$I,'Operator Hours Tasks Data (ADP)'!$M:$M,'E - Company Dummy'!$A215,'Operator Hours Tasks Data (ADP)'!$L:$L,'Look Up Table - The Heart'!$O$3,'Operator Hours Tasks Data (ADP)'!$K:$K,'Look Up Table - The Heart'!$K$4,'Operator Hours Tasks Data (ADP)'!$J:$J,"Overtime")</f>
        <v>0</v>
      </c>
      <c r="E215" s="18" t="str">
        <f t="shared" si="27"/>
        <v>-</v>
      </c>
      <c r="F215" s="18">
        <f>'Look Up Table - The Heart'!$X$8</f>
        <v>600</v>
      </c>
      <c r="G215" s="11" t="str">
        <f t="shared" si="34"/>
        <v>-</v>
      </c>
      <c r="H215" s="96" t="str">
        <f t="shared" si="29"/>
        <v>-</v>
      </c>
      <c r="I215" s="92" t="str">
        <f t="shared" si="30"/>
        <v>-</v>
      </c>
      <c r="J215" s="93" t="str">
        <f t="shared" si="31"/>
        <v>-</v>
      </c>
      <c r="K215" s="94" t="str">
        <f t="shared" si="32"/>
        <v>-</v>
      </c>
      <c r="L215" s="95" t="str">
        <f t="shared" si="33"/>
        <v>-</v>
      </c>
      <c r="M215" s="135">
        <f t="shared" si="35"/>
        <v>0</v>
      </c>
      <c r="N215" s="114">
        <f t="shared" si="28"/>
        <v>0</v>
      </c>
    </row>
    <row r="216" spans="1:14" x14ac:dyDescent="0.25">
      <c r="A216" s="31">
        <f>'Look Up Table - The Heart'!H216</f>
        <v>0</v>
      </c>
      <c r="B216" s="1">
        <f>SUMIFS('Operator Productivity Data'!$F:$F,'Operator Productivity Data'!$H:$H,'N - Company Dummy'!$A$1,'Operator Productivity Data'!$I:$I,'N - Company Dummy'!$A216)</f>
        <v>0</v>
      </c>
      <c r="C216" s="18">
        <f>SUMIFS('Operator Hours Tasks Data (ADP)'!$I:$I,'Operator Hours Tasks Data (ADP)'!$K:$K,'Look Up Table - The Heart'!$K$21,'Operator Hours Tasks Data (ADP)'!$L:$L,'Look Up Table - The Heart'!$O$3,'Operator Hours Tasks Data (ADP)'!$M:$M,'N - Company Dummy'!$A216)</f>
        <v>0</v>
      </c>
      <c r="D216" s="18">
        <f>SUMIFS('Operator Hours Tasks Data (ADP)'!$I:$I,'Operator Hours Tasks Data (ADP)'!$M:$M,'E - Company Dummy'!$A216,'Operator Hours Tasks Data (ADP)'!$L:$L,'Look Up Table - The Heart'!$O$3,'Operator Hours Tasks Data (ADP)'!$K:$K,'Look Up Table - The Heart'!$K$4,'Operator Hours Tasks Data (ADP)'!$J:$J,"Overtime")</f>
        <v>0</v>
      </c>
      <c r="E216" s="18" t="str">
        <f t="shared" si="27"/>
        <v>-</v>
      </c>
      <c r="F216" s="18">
        <f>'Look Up Table - The Heart'!$X$8</f>
        <v>600</v>
      </c>
      <c r="G216" s="11" t="str">
        <f t="shared" si="34"/>
        <v>-</v>
      </c>
      <c r="H216" s="96" t="str">
        <f t="shared" si="29"/>
        <v>-</v>
      </c>
      <c r="I216" s="92" t="str">
        <f t="shared" si="30"/>
        <v>-</v>
      </c>
      <c r="J216" s="93" t="str">
        <f t="shared" si="31"/>
        <v>-</v>
      </c>
      <c r="K216" s="94" t="str">
        <f t="shared" si="32"/>
        <v>-</v>
      </c>
      <c r="L216" s="95" t="str">
        <f t="shared" si="33"/>
        <v>-</v>
      </c>
      <c r="M216" s="135">
        <f t="shared" si="35"/>
        <v>0</v>
      </c>
      <c r="N216" s="114">
        <f t="shared" si="28"/>
        <v>0</v>
      </c>
    </row>
    <row r="217" spans="1:14" x14ac:dyDescent="0.25">
      <c r="A217" s="31">
        <f>'Look Up Table - The Heart'!H217</f>
        <v>0</v>
      </c>
      <c r="B217" s="1">
        <f>SUMIFS('Operator Productivity Data'!$F:$F,'Operator Productivity Data'!$H:$H,'N - Company Dummy'!$A$1,'Operator Productivity Data'!$I:$I,'N - Company Dummy'!$A217)</f>
        <v>0</v>
      </c>
      <c r="C217" s="18">
        <f>SUMIFS('Operator Hours Tasks Data (ADP)'!$I:$I,'Operator Hours Tasks Data (ADP)'!$K:$K,'Look Up Table - The Heart'!$K$21,'Operator Hours Tasks Data (ADP)'!$L:$L,'Look Up Table - The Heart'!$O$3,'Operator Hours Tasks Data (ADP)'!$M:$M,'N - Company Dummy'!$A217)</f>
        <v>0</v>
      </c>
      <c r="D217" s="18">
        <f>SUMIFS('Operator Hours Tasks Data (ADP)'!$I:$I,'Operator Hours Tasks Data (ADP)'!$M:$M,'E - Company Dummy'!$A217,'Operator Hours Tasks Data (ADP)'!$L:$L,'Look Up Table - The Heart'!$O$3,'Operator Hours Tasks Data (ADP)'!$K:$K,'Look Up Table - The Heart'!$K$4,'Operator Hours Tasks Data (ADP)'!$J:$J,"Overtime")</f>
        <v>0</v>
      </c>
      <c r="E217" s="18" t="str">
        <f t="shared" si="27"/>
        <v>-</v>
      </c>
      <c r="F217" s="18">
        <f>'Look Up Table - The Heart'!$X$8</f>
        <v>600</v>
      </c>
      <c r="G217" s="11" t="str">
        <f t="shared" si="34"/>
        <v>-</v>
      </c>
      <c r="H217" s="96" t="str">
        <f t="shared" si="29"/>
        <v>-</v>
      </c>
      <c r="I217" s="92" t="str">
        <f t="shared" si="30"/>
        <v>-</v>
      </c>
      <c r="J217" s="93" t="str">
        <f t="shared" si="31"/>
        <v>-</v>
      </c>
      <c r="K217" s="94" t="str">
        <f t="shared" si="32"/>
        <v>-</v>
      </c>
      <c r="L217" s="95" t="str">
        <f t="shared" si="33"/>
        <v>-</v>
      </c>
      <c r="M217" s="135">
        <f t="shared" si="35"/>
        <v>0</v>
      </c>
      <c r="N217" s="114">
        <f t="shared" si="28"/>
        <v>0</v>
      </c>
    </row>
    <row r="218" spans="1:14" x14ac:dyDescent="0.25">
      <c r="A218" s="31">
        <f>'Look Up Table - The Heart'!H218</f>
        <v>0</v>
      </c>
      <c r="B218" s="1">
        <f>SUMIFS('Operator Productivity Data'!$F:$F,'Operator Productivity Data'!$H:$H,'N - Company Dummy'!$A$1,'Operator Productivity Data'!$I:$I,'N - Company Dummy'!$A218)</f>
        <v>0</v>
      </c>
      <c r="C218" s="18">
        <f>SUMIFS('Operator Hours Tasks Data (ADP)'!$I:$I,'Operator Hours Tasks Data (ADP)'!$K:$K,'Look Up Table - The Heart'!$K$21,'Operator Hours Tasks Data (ADP)'!$L:$L,'Look Up Table - The Heart'!$O$3,'Operator Hours Tasks Data (ADP)'!$M:$M,'N - Company Dummy'!$A218)</f>
        <v>0</v>
      </c>
      <c r="D218" s="18">
        <f>SUMIFS('Operator Hours Tasks Data (ADP)'!$I:$I,'Operator Hours Tasks Data (ADP)'!$M:$M,'E - Company Dummy'!$A218,'Operator Hours Tasks Data (ADP)'!$L:$L,'Look Up Table - The Heart'!$O$3,'Operator Hours Tasks Data (ADP)'!$K:$K,'Look Up Table - The Heart'!$K$4,'Operator Hours Tasks Data (ADP)'!$J:$J,"Overtime")</f>
        <v>0</v>
      </c>
      <c r="E218" s="18" t="str">
        <f t="shared" si="27"/>
        <v>-</v>
      </c>
      <c r="F218" s="18">
        <f>'Look Up Table - The Heart'!$X$8</f>
        <v>600</v>
      </c>
      <c r="G218" s="11" t="str">
        <f t="shared" si="34"/>
        <v>-</v>
      </c>
      <c r="H218" s="96" t="str">
        <f t="shared" si="29"/>
        <v>-</v>
      </c>
      <c r="I218" s="92" t="str">
        <f t="shared" si="30"/>
        <v>-</v>
      </c>
      <c r="J218" s="93" t="str">
        <f t="shared" si="31"/>
        <v>-</v>
      </c>
      <c r="K218" s="94" t="str">
        <f t="shared" si="32"/>
        <v>-</v>
      </c>
      <c r="L218" s="95" t="str">
        <f t="shared" si="33"/>
        <v>-</v>
      </c>
      <c r="M218" s="135">
        <f t="shared" si="35"/>
        <v>0</v>
      </c>
      <c r="N218" s="114">
        <f t="shared" si="28"/>
        <v>0</v>
      </c>
    </row>
    <row r="219" spans="1:14" x14ac:dyDescent="0.25">
      <c r="A219" s="31">
        <f>'Look Up Table - The Heart'!H219</f>
        <v>0</v>
      </c>
      <c r="B219" s="1">
        <f>SUMIFS('Operator Productivity Data'!$F:$F,'Operator Productivity Data'!$H:$H,'N - Company Dummy'!$A$1,'Operator Productivity Data'!$I:$I,'N - Company Dummy'!$A219)</f>
        <v>0</v>
      </c>
      <c r="C219" s="18">
        <f>SUMIFS('Operator Hours Tasks Data (ADP)'!$I:$I,'Operator Hours Tasks Data (ADP)'!$K:$K,'Look Up Table - The Heart'!$K$21,'Operator Hours Tasks Data (ADP)'!$L:$L,'Look Up Table - The Heart'!$O$3,'Operator Hours Tasks Data (ADP)'!$M:$M,'N - Company Dummy'!$A219)</f>
        <v>0</v>
      </c>
      <c r="D219" s="18">
        <f>SUMIFS('Operator Hours Tasks Data (ADP)'!$I:$I,'Operator Hours Tasks Data (ADP)'!$M:$M,'E - Company Dummy'!$A219,'Operator Hours Tasks Data (ADP)'!$L:$L,'Look Up Table - The Heart'!$O$3,'Operator Hours Tasks Data (ADP)'!$K:$K,'Look Up Table - The Heart'!$K$4,'Operator Hours Tasks Data (ADP)'!$J:$J,"Overtime")</f>
        <v>0</v>
      </c>
      <c r="E219" s="18" t="str">
        <f t="shared" si="27"/>
        <v>-</v>
      </c>
      <c r="F219" s="18">
        <f>'Look Up Table - The Heart'!$X$8</f>
        <v>600</v>
      </c>
      <c r="G219" s="11" t="str">
        <f t="shared" si="34"/>
        <v>-</v>
      </c>
      <c r="H219" s="96" t="str">
        <f t="shared" si="29"/>
        <v>-</v>
      </c>
      <c r="I219" s="92" t="str">
        <f t="shared" si="30"/>
        <v>-</v>
      </c>
      <c r="J219" s="93" t="str">
        <f t="shared" si="31"/>
        <v>-</v>
      </c>
      <c r="K219" s="94" t="str">
        <f t="shared" si="32"/>
        <v>-</v>
      </c>
      <c r="L219" s="95" t="str">
        <f t="shared" si="33"/>
        <v>-</v>
      </c>
      <c r="M219" s="135">
        <f t="shared" si="35"/>
        <v>0</v>
      </c>
      <c r="N219" s="114">
        <f t="shared" si="28"/>
        <v>0</v>
      </c>
    </row>
    <row r="220" spans="1:14" x14ac:dyDescent="0.25">
      <c r="A220" s="31">
        <f>'Look Up Table - The Heart'!H220</f>
        <v>0</v>
      </c>
      <c r="B220" s="1">
        <f>SUMIFS('Operator Productivity Data'!$F:$F,'Operator Productivity Data'!$H:$H,'N - Company Dummy'!$A$1,'Operator Productivity Data'!$I:$I,'N - Company Dummy'!$A220)</f>
        <v>0</v>
      </c>
      <c r="C220" s="18">
        <f>SUMIFS('Operator Hours Tasks Data (ADP)'!$I:$I,'Operator Hours Tasks Data (ADP)'!$K:$K,'Look Up Table - The Heart'!$K$21,'Operator Hours Tasks Data (ADP)'!$L:$L,'Look Up Table - The Heart'!$O$3,'Operator Hours Tasks Data (ADP)'!$M:$M,'N - Company Dummy'!$A220)</f>
        <v>0</v>
      </c>
      <c r="D220" s="18">
        <f>SUMIFS('Operator Hours Tasks Data (ADP)'!$I:$I,'Operator Hours Tasks Data (ADP)'!$M:$M,'E - Company Dummy'!$A220,'Operator Hours Tasks Data (ADP)'!$L:$L,'Look Up Table - The Heart'!$O$3,'Operator Hours Tasks Data (ADP)'!$K:$K,'Look Up Table - The Heart'!$K$4,'Operator Hours Tasks Data (ADP)'!$J:$J,"Overtime")</f>
        <v>0</v>
      </c>
      <c r="E220" s="18" t="str">
        <f t="shared" si="27"/>
        <v>-</v>
      </c>
      <c r="F220" s="18">
        <f>'Look Up Table - The Heart'!$X$8</f>
        <v>600</v>
      </c>
      <c r="G220" s="11" t="str">
        <f t="shared" si="34"/>
        <v>-</v>
      </c>
      <c r="H220" s="96" t="str">
        <f t="shared" si="29"/>
        <v>-</v>
      </c>
      <c r="I220" s="92" t="str">
        <f t="shared" si="30"/>
        <v>-</v>
      </c>
      <c r="J220" s="93" t="str">
        <f t="shared" si="31"/>
        <v>-</v>
      </c>
      <c r="K220" s="94" t="str">
        <f t="shared" si="32"/>
        <v>-</v>
      </c>
      <c r="L220" s="95" t="str">
        <f t="shared" si="33"/>
        <v>-</v>
      </c>
      <c r="M220" s="135">
        <f t="shared" si="35"/>
        <v>0</v>
      </c>
      <c r="N220" s="114">
        <f t="shared" si="28"/>
        <v>0</v>
      </c>
    </row>
    <row r="221" spans="1:14" x14ac:dyDescent="0.25">
      <c r="A221" s="31">
        <f>'Look Up Table - The Heart'!H221</f>
        <v>0</v>
      </c>
      <c r="B221" s="1">
        <f>SUMIFS('Operator Productivity Data'!$F:$F,'Operator Productivity Data'!$H:$H,'N - Company Dummy'!$A$1,'Operator Productivity Data'!$I:$I,'N - Company Dummy'!$A221)</f>
        <v>0</v>
      </c>
      <c r="C221" s="18">
        <f>SUMIFS('Operator Hours Tasks Data (ADP)'!$I:$I,'Operator Hours Tasks Data (ADP)'!$K:$K,'Look Up Table - The Heart'!$K$21,'Operator Hours Tasks Data (ADP)'!$L:$L,'Look Up Table - The Heart'!$O$3,'Operator Hours Tasks Data (ADP)'!$M:$M,'N - Company Dummy'!$A221)</f>
        <v>0</v>
      </c>
      <c r="D221" s="18">
        <f>SUMIFS('Operator Hours Tasks Data (ADP)'!$I:$I,'Operator Hours Tasks Data (ADP)'!$M:$M,'E - Company Dummy'!$A221,'Operator Hours Tasks Data (ADP)'!$L:$L,'Look Up Table - The Heart'!$O$3,'Operator Hours Tasks Data (ADP)'!$K:$K,'Look Up Table - The Heart'!$K$4,'Operator Hours Tasks Data (ADP)'!$J:$J,"Overtime")</f>
        <v>0</v>
      </c>
      <c r="E221" s="18" t="str">
        <f t="shared" si="27"/>
        <v>-</v>
      </c>
      <c r="F221" s="18">
        <f>'Look Up Table - The Heart'!$X$8</f>
        <v>600</v>
      </c>
      <c r="G221" s="11" t="str">
        <f t="shared" si="34"/>
        <v>-</v>
      </c>
      <c r="H221" s="96" t="str">
        <f t="shared" si="29"/>
        <v>-</v>
      </c>
      <c r="I221" s="92" t="str">
        <f t="shared" si="30"/>
        <v>-</v>
      </c>
      <c r="J221" s="93" t="str">
        <f t="shared" si="31"/>
        <v>-</v>
      </c>
      <c r="K221" s="94" t="str">
        <f t="shared" si="32"/>
        <v>-</v>
      </c>
      <c r="L221" s="95" t="str">
        <f t="shared" si="33"/>
        <v>-</v>
      </c>
      <c r="M221" s="135">
        <f t="shared" si="35"/>
        <v>0</v>
      </c>
      <c r="N221" s="114">
        <f t="shared" si="28"/>
        <v>0</v>
      </c>
    </row>
    <row r="222" spans="1:14" x14ac:dyDescent="0.25">
      <c r="A222" s="31">
        <f>'Look Up Table - The Heart'!H222</f>
        <v>0</v>
      </c>
      <c r="B222" s="1">
        <f>SUMIFS('Operator Productivity Data'!$F:$F,'Operator Productivity Data'!$H:$H,'N - Company Dummy'!$A$1,'Operator Productivity Data'!$I:$I,'N - Company Dummy'!$A222)</f>
        <v>0</v>
      </c>
      <c r="C222" s="18">
        <f>SUMIFS('Operator Hours Tasks Data (ADP)'!$I:$I,'Operator Hours Tasks Data (ADP)'!$K:$K,'Look Up Table - The Heart'!$K$21,'Operator Hours Tasks Data (ADP)'!$L:$L,'Look Up Table - The Heart'!$O$3,'Operator Hours Tasks Data (ADP)'!$M:$M,'N - Company Dummy'!$A222)</f>
        <v>0</v>
      </c>
      <c r="D222" s="18">
        <f>SUMIFS('Operator Hours Tasks Data (ADP)'!$I:$I,'Operator Hours Tasks Data (ADP)'!$M:$M,'E - Company Dummy'!$A222,'Operator Hours Tasks Data (ADP)'!$L:$L,'Look Up Table - The Heart'!$O$3,'Operator Hours Tasks Data (ADP)'!$K:$K,'Look Up Table - The Heart'!$K$4,'Operator Hours Tasks Data (ADP)'!$J:$J,"Overtime")</f>
        <v>0</v>
      </c>
      <c r="E222" s="18" t="str">
        <f t="shared" si="27"/>
        <v>-</v>
      </c>
      <c r="F222" s="18">
        <f>'Look Up Table - The Heart'!$X$8</f>
        <v>600</v>
      </c>
      <c r="G222" s="11" t="str">
        <f t="shared" si="34"/>
        <v>-</v>
      </c>
      <c r="H222" s="96" t="str">
        <f t="shared" si="29"/>
        <v>-</v>
      </c>
      <c r="I222" s="92" t="str">
        <f t="shared" si="30"/>
        <v>-</v>
      </c>
      <c r="J222" s="93" t="str">
        <f t="shared" si="31"/>
        <v>-</v>
      </c>
      <c r="K222" s="94" t="str">
        <f t="shared" si="32"/>
        <v>-</v>
      </c>
      <c r="L222" s="95" t="str">
        <f t="shared" si="33"/>
        <v>-</v>
      </c>
      <c r="M222" s="135">
        <f t="shared" si="35"/>
        <v>0</v>
      </c>
      <c r="N222" s="114">
        <f t="shared" si="28"/>
        <v>0</v>
      </c>
    </row>
    <row r="223" spans="1:14" x14ac:dyDescent="0.25">
      <c r="A223" s="31">
        <f>'Look Up Table - The Heart'!H223</f>
        <v>0</v>
      </c>
      <c r="B223" s="1">
        <f>SUMIFS('Operator Productivity Data'!$F:$F,'Operator Productivity Data'!$H:$H,'N - Company Dummy'!$A$1,'Operator Productivity Data'!$I:$I,'N - Company Dummy'!$A223)</f>
        <v>0</v>
      </c>
      <c r="C223" s="18">
        <f>SUMIFS('Operator Hours Tasks Data (ADP)'!$I:$I,'Operator Hours Tasks Data (ADP)'!$K:$K,'Look Up Table - The Heart'!$K$21,'Operator Hours Tasks Data (ADP)'!$L:$L,'Look Up Table - The Heart'!$O$3,'Operator Hours Tasks Data (ADP)'!$M:$M,'N - Company Dummy'!$A223)</f>
        <v>0</v>
      </c>
      <c r="D223" s="18">
        <f>SUMIFS('Operator Hours Tasks Data (ADP)'!$I:$I,'Operator Hours Tasks Data (ADP)'!$M:$M,'E - Company Dummy'!$A223,'Operator Hours Tasks Data (ADP)'!$L:$L,'Look Up Table - The Heart'!$O$3,'Operator Hours Tasks Data (ADP)'!$K:$K,'Look Up Table - The Heart'!$K$4,'Operator Hours Tasks Data (ADP)'!$J:$J,"Overtime")</f>
        <v>0</v>
      </c>
      <c r="E223" s="18" t="str">
        <f t="shared" si="27"/>
        <v>-</v>
      </c>
      <c r="F223" s="18">
        <f>'Look Up Table - The Heart'!$X$8</f>
        <v>600</v>
      </c>
      <c r="G223" s="11" t="str">
        <f t="shared" si="34"/>
        <v>-</v>
      </c>
      <c r="H223" s="96" t="str">
        <f t="shared" si="29"/>
        <v>-</v>
      </c>
      <c r="I223" s="92" t="str">
        <f t="shared" si="30"/>
        <v>-</v>
      </c>
      <c r="J223" s="93" t="str">
        <f t="shared" si="31"/>
        <v>-</v>
      </c>
      <c r="K223" s="94" t="str">
        <f t="shared" si="32"/>
        <v>-</v>
      </c>
      <c r="L223" s="95" t="str">
        <f t="shared" si="33"/>
        <v>-</v>
      </c>
      <c r="M223" s="135">
        <f t="shared" si="35"/>
        <v>0</v>
      </c>
      <c r="N223" s="114">
        <f t="shared" si="28"/>
        <v>0</v>
      </c>
    </row>
    <row r="224" spans="1:14" x14ac:dyDescent="0.25">
      <c r="A224" s="31">
        <f>'Look Up Table - The Heart'!H224</f>
        <v>0</v>
      </c>
      <c r="B224" s="1">
        <f>SUMIFS('Operator Productivity Data'!$F:$F,'Operator Productivity Data'!$H:$H,'N - Company Dummy'!$A$1,'Operator Productivity Data'!$I:$I,'N - Company Dummy'!$A224)</f>
        <v>0</v>
      </c>
      <c r="C224" s="18">
        <f>SUMIFS('Operator Hours Tasks Data (ADP)'!$I:$I,'Operator Hours Tasks Data (ADP)'!$K:$K,'Look Up Table - The Heart'!$K$21,'Operator Hours Tasks Data (ADP)'!$L:$L,'Look Up Table - The Heart'!$O$3,'Operator Hours Tasks Data (ADP)'!$M:$M,'N - Company Dummy'!$A224)</f>
        <v>0</v>
      </c>
      <c r="D224" s="18">
        <f>SUMIFS('Operator Hours Tasks Data (ADP)'!$I:$I,'Operator Hours Tasks Data (ADP)'!$M:$M,'E - Company Dummy'!$A224,'Operator Hours Tasks Data (ADP)'!$L:$L,'Look Up Table - The Heart'!$O$3,'Operator Hours Tasks Data (ADP)'!$K:$K,'Look Up Table - The Heart'!$K$4,'Operator Hours Tasks Data (ADP)'!$J:$J,"Overtime")</f>
        <v>0</v>
      </c>
      <c r="E224" s="18" t="str">
        <f t="shared" si="27"/>
        <v>-</v>
      </c>
      <c r="F224" s="18">
        <f>'Look Up Table - The Heart'!$X$8</f>
        <v>600</v>
      </c>
      <c r="G224" s="11" t="str">
        <f t="shared" si="34"/>
        <v>-</v>
      </c>
      <c r="H224" s="96" t="str">
        <f t="shared" si="29"/>
        <v>-</v>
      </c>
      <c r="I224" s="92" t="str">
        <f t="shared" si="30"/>
        <v>-</v>
      </c>
      <c r="J224" s="93" t="str">
        <f t="shared" si="31"/>
        <v>-</v>
      </c>
      <c r="K224" s="94" t="str">
        <f t="shared" si="32"/>
        <v>-</v>
      </c>
      <c r="L224" s="95" t="str">
        <f t="shared" si="33"/>
        <v>-</v>
      </c>
      <c r="M224" s="135">
        <f t="shared" si="35"/>
        <v>0</v>
      </c>
      <c r="N224" s="114">
        <f t="shared" si="28"/>
        <v>0</v>
      </c>
    </row>
    <row r="225" spans="1:14" x14ac:dyDescent="0.25">
      <c r="A225" s="31">
        <f>'Look Up Table - The Heart'!H225</f>
        <v>0</v>
      </c>
      <c r="B225" s="1">
        <f>SUMIFS('Operator Productivity Data'!$F:$F,'Operator Productivity Data'!$H:$H,'N - Company Dummy'!$A$1,'Operator Productivity Data'!$I:$I,'N - Company Dummy'!$A225)</f>
        <v>0</v>
      </c>
      <c r="C225" s="18">
        <f>SUMIFS('Operator Hours Tasks Data (ADP)'!$I:$I,'Operator Hours Tasks Data (ADP)'!$K:$K,'Look Up Table - The Heart'!$K$21,'Operator Hours Tasks Data (ADP)'!$L:$L,'Look Up Table - The Heart'!$O$3,'Operator Hours Tasks Data (ADP)'!$M:$M,'N - Company Dummy'!$A225)</f>
        <v>0</v>
      </c>
      <c r="D225" s="18">
        <f>SUMIFS('Operator Hours Tasks Data (ADP)'!$I:$I,'Operator Hours Tasks Data (ADP)'!$M:$M,'E - Company Dummy'!$A225,'Operator Hours Tasks Data (ADP)'!$L:$L,'Look Up Table - The Heart'!$O$3,'Operator Hours Tasks Data (ADP)'!$K:$K,'Look Up Table - The Heart'!$K$4,'Operator Hours Tasks Data (ADP)'!$J:$J,"Overtime")</f>
        <v>0</v>
      </c>
      <c r="E225" s="18" t="str">
        <f t="shared" si="27"/>
        <v>-</v>
      </c>
      <c r="F225" s="18">
        <f>'Look Up Table - The Heart'!$X$8</f>
        <v>600</v>
      </c>
      <c r="G225" s="11" t="str">
        <f t="shared" si="34"/>
        <v>-</v>
      </c>
      <c r="H225" s="96" t="str">
        <f t="shared" si="29"/>
        <v>-</v>
      </c>
      <c r="I225" s="92" t="str">
        <f t="shared" si="30"/>
        <v>-</v>
      </c>
      <c r="J225" s="93" t="str">
        <f t="shared" si="31"/>
        <v>-</v>
      </c>
      <c r="K225" s="94" t="str">
        <f t="shared" si="32"/>
        <v>-</v>
      </c>
      <c r="L225" s="95" t="str">
        <f t="shared" si="33"/>
        <v>-</v>
      </c>
      <c r="M225" s="135">
        <f t="shared" si="35"/>
        <v>0</v>
      </c>
      <c r="N225" s="114">
        <f t="shared" si="28"/>
        <v>0</v>
      </c>
    </row>
    <row r="226" spans="1:14" x14ac:dyDescent="0.25">
      <c r="A226" s="31">
        <f>'Look Up Table - The Heart'!H226</f>
        <v>0</v>
      </c>
      <c r="B226" s="1">
        <f>SUMIFS('Operator Productivity Data'!$F:$F,'Operator Productivity Data'!$H:$H,'N - Company Dummy'!$A$1,'Operator Productivity Data'!$I:$I,'N - Company Dummy'!$A226)</f>
        <v>0</v>
      </c>
      <c r="C226" s="18">
        <f>SUMIFS('Operator Hours Tasks Data (ADP)'!$I:$I,'Operator Hours Tasks Data (ADP)'!$K:$K,'Look Up Table - The Heart'!$K$21,'Operator Hours Tasks Data (ADP)'!$L:$L,'Look Up Table - The Heart'!$O$3,'Operator Hours Tasks Data (ADP)'!$M:$M,'N - Company Dummy'!$A226)</f>
        <v>0</v>
      </c>
      <c r="D226" s="18">
        <f>SUMIFS('Operator Hours Tasks Data (ADP)'!$I:$I,'Operator Hours Tasks Data (ADP)'!$M:$M,'E - Company Dummy'!$A226,'Operator Hours Tasks Data (ADP)'!$L:$L,'Look Up Table - The Heart'!$O$3,'Operator Hours Tasks Data (ADP)'!$K:$K,'Look Up Table - The Heart'!$K$4,'Operator Hours Tasks Data (ADP)'!$J:$J,"Overtime")</f>
        <v>0</v>
      </c>
      <c r="E226" s="18" t="str">
        <f t="shared" si="27"/>
        <v>-</v>
      </c>
      <c r="F226" s="18">
        <f>'Look Up Table - The Heart'!$X$8</f>
        <v>600</v>
      </c>
      <c r="G226" s="11" t="str">
        <f t="shared" si="34"/>
        <v>-</v>
      </c>
      <c r="H226" s="96" t="str">
        <f t="shared" si="29"/>
        <v>-</v>
      </c>
      <c r="I226" s="92" t="str">
        <f t="shared" si="30"/>
        <v>-</v>
      </c>
      <c r="J226" s="93" t="str">
        <f t="shared" si="31"/>
        <v>-</v>
      </c>
      <c r="K226" s="94" t="str">
        <f t="shared" si="32"/>
        <v>-</v>
      </c>
      <c r="L226" s="95" t="str">
        <f t="shared" si="33"/>
        <v>-</v>
      </c>
      <c r="M226" s="135">
        <f t="shared" si="35"/>
        <v>0</v>
      </c>
      <c r="N226" s="114">
        <f t="shared" si="28"/>
        <v>0</v>
      </c>
    </row>
    <row r="227" spans="1:14" x14ac:dyDescent="0.25">
      <c r="A227" s="31">
        <f>'Look Up Table - The Heart'!H227</f>
        <v>0</v>
      </c>
      <c r="B227" s="1">
        <f>SUMIFS('Operator Productivity Data'!$F:$F,'Operator Productivity Data'!$H:$H,'N - Company Dummy'!$A$1,'Operator Productivity Data'!$I:$I,'N - Company Dummy'!$A227)</f>
        <v>0</v>
      </c>
      <c r="C227" s="18">
        <f>SUMIFS('Operator Hours Tasks Data (ADP)'!$I:$I,'Operator Hours Tasks Data (ADP)'!$K:$K,'Look Up Table - The Heart'!$K$21,'Operator Hours Tasks Data (ADP)'!$L:$L,'Look Up Table - The Heart'!$O$3,'Operator Hours Tasks Data (ADP)'!$M:$M,'N - Company Dummy'!$A227)</f>
        <v>0</v>
      </c>
      <c r="D227" s="18">
        <f>SUMIFS('Operator Hours Tasks Data (ADP)'!$I:$I,'Operator Hours Tasks Data (ADP)'!$M:$M,'E - Company Dummy'!$A227,'Operator Hours Tasks Data (ADP)'!$L:$L,'Look Up Table - The Heart'!$O$3,'Operator Hours Tasks Data (ADP)'!$K:$K,'Look Up Table - The Heart'!$K$4,'Operator Hours Tasks Data (ADP)'!$J:$J,"Overtime")</f>
        <v>0</v>
      </c>
      <c r="E227" s="18" t="str">
        <f t="shared" si="27"/>
        <v>-</v>
      </c>
      <c r="F227" s="18">
        <f>'Look Up Table - The Heart'!$X$8</f>
        <v>600</v>
      </c>
      <c r="G227" s="11" t="str">
        <f t="shared" si="34"/>
        <v>-</v>
      </c>
      <c r="H227" s="96" t="str">
        <f t="shared" si="29"/>
        <v>-</v>
      </c>
      <c r="I227" s="92" t="str">
        <f t="shared" si="30"/>
        <v>-</v>
      </c>
      <c r="J227" s="93" t="str">
        <f t="shared" si="31"/>
        <v>-</v>
      </c>
      <c r="K227" s="94" t="str">
        <f t="shared" si="32"/>
        <v>-</v>
      </c>
      <c r="L227" s="95" t="str">
        <f t="shared" si="33"/>
        <v>-</v>
      </c>
      <c r="M227" s="135">
        <f t="shared" si="35"/>
        <v>0</v>
      </c>
      <c r="N227" s="114">
        <f t="shared" si="28"/>
        <v>0</v>
      </c>
    </row>
    <row r="228" spans="1:14" x14ac:dyDescent="0.25">
      <c r="A228" s="31">
        <f>'Look Up Table - The Heart'!H228</f>
        <v>0</v>
      </c>
      <c r="B228" s="1">
        <f>SUMIFS('Operator Productivity Data'!$F:$F,'Operator Productivity Data'!$H:$H,'N - Company Dummy'!$A$1,'Operator Productivity Data'!$I:$I,'N - Company Dummy'!$A228)</f>
        <v>0</v>
      </c>
      <c r="C228" s="18">
        <f>SUMIFS('Operator Hours Tasks Data (ADP)'!$I:$I,'Operator Hours Tasks Data (ADP)'!$K:$K,'Look Up Table - The Heart'!$K$21,'Operator Hours Tasks Data (ADP)'!$L:$L,'Look Up Table - The Heart'!$O$3,'Operator Hours Tasks Data (ADP)'!$M:$M,'N - Company Dummy'!$A228)</f>
        <v>0</v>
      </c>
      <c r="D228" s="18">
        <f>SUMIFS('Operator Hours Tasks Data (ADP)'!$I:$I,'Operator Hours Tasks Data (ADP)'!$M:$M,'E - Company Dummy'!$A228,'Operator Hours Tasks Data (ADP)'!$L:$L,'Look Up Table - The Heart'!$O$3,'Operator Hours Tasks Data (ADP)'!$K:$K,'Look Up Table - The Heart'!$K$4,'Operator Hours Tasks Data (ADP)'!$J:$J,"Overtime")</f>
        <v>0</v>
      </c>
      <c r="E228" s="18" t="str">
        <f t="shared" si="27"/>
        <v>-</v>
      </c>
      <c r="F228" s="18">
        <f>'Look Up Table - The Heart'!$X$8</f>
        <v>600</v>
      </c>
      <c r="G228" s="11" t="str">
        <f t="shared" si="34"/>
        <v>-</v>
      </c>
      <c r="H228" s="96" t="str">
        <f t="shared" si="29"/>
        <v>-</v>
      </c>
      <c r="I228" s="92" t="str">
        <f t="shared" si="30"/>
        <v>-</v>
      </c>
      <c r="J228" s="93" t="str">
        <f t="shared" si="31"/>
        <v>-</v>
      </c>
      <c r="K228" s="94" t="str">
        <f t="shared" si="32"/>
        <v>-</v>
      </c>
      <c r="L228" s="95" t="str">
        <f t="shared" si="33"/>
        <v>-</v>
      </c>
      <c r="M228" s="135">
        <f t="shared" si="35"/>
        <v>0</v>
      </c>
      <c r="N228" s="114">
        <f t="shared" si="28"/>
        <v>0</v>
      </c>
    </row>
    <row r="229" spans="1:14" x14ac:dyDescent="0.25">
      <c r="A229" s="31">
        <f>'Look Up Table - The Heart'!H229</f>
        <v>0</v>
      </c>
      <c r="B229" s="1">
        <f>SUMIFS('Operator Productivity Data'!$F:$F,'Operator Productivity Data'!$H:$H,'N - Company Dummy'!$A$1,'Operator Productivity Data'!$I:$I,'N - Company Dummy'!$A229)</f>
        <v>0</v>
      </c>
      <c r="C229" s="18">
        <f>SUMIFS('Operator Hours Tasks Data (ADP)'!$I:$I,'Operator Hours Tasks Data (ADP)'!$K:$K,'Look Up Table - The Heart'!$K$21,'Operator Hours Tasks Data (ADP)'!$L:$L,'Look Up Table - The Heart'!$O$3,'Operator Hours Tasks Data (ADP)'!$M:$M,'N - Company Dummy'!$A229)</f>
        <v>0</v>
      </c>
      <c r="D229" s="18">
        <f>SUMIFS('Operator Hours Tasks Data (ADP)'!$I:$I,'Operator Hours Tasks Data (ADP)'!$M:$M,'E - Company Dummy'!$A229,'Operator Hours Tasks Data (ADP)'!$L:$L,'Look Up Table - The Heart'!$O$3,'Operator Hours Tasks Data (ADP)'!$K:$K,'Look Up Table - The Heart'!$K$4,'Operator Hours Tasks Data (ADP)'!$J:$J,"Overtime")</f>
        <v>0</v>
      </c>
      <c r="E229" s="18" t="str">
        <f t="shared" si="27"/>
        <v>-</v>
      </c>
      <c r="F229" s="18">
        <f>'Look Up Table - The Heart'!$X$8</f>
        <v>600</v>
      </c>
      <c r="G229" s="11" t="str">
        <f t="shared" si="34"/>
        <v>-</v>
      </c>
      <c r="H229" s="96" t="str">
        <f t="shared" si="29"/>
        <v>-</v>
      </c>
      <c r="I229" s="92" t="str">
        <f t="shared" si="30"/>
        <v>-</v>
      </c>
      <c r="J229" s="93" t="str">
        <f t="shared" si="31"/>
        <v>-</v>
      </c>
      <c r="K229" s="94" t="str">
        <f t="shared" si="32"/>
        <v>-</v>
      </c>
      <c r="L229" s="95" t="str">
        <f t="shared" si="33"/>
        <v>-</v>
      </c>
      <c r="M229" s="135">
        <f t="shared" si="35"/>
        <v>0</v>
      </c>
      <c r="N229" s="114">
        <f t="shared" si="28"/>
        <v>0</v>
      </c>
    </row>
    <row r="230" spans="1:14" x14ac:dyDescent="0.25">
      <c r="A230" s="31">
        <f>'Look Up Table - The Heart'!H230</f>
        <v>0</v>
      </c>
      <c r="B230" s="1">
        <f>SUMIFS('Operator Productivity Data'!$F:$F,'Operator Productivity Data'!$H:$H,'N - Company Dummy'!$A$1,'Operator Productivity Data'!$I:$I,'N - Company Dummy'!$A230)</f>
        <v>0</v>
      </c>
      <c r="C230" s="18">
        <f>SUMIFS('Operator Hours Tasks Data (ADP)'!$I:$I,'Operator Hours Tasks Data (ADP)'!$K:$K,'Look Up Table - The Heart'!$K$21,'Operator Hours Tasks Data (ADP)'!$L:$L,'Look Up Table - The Heart'!$O$3,'Operator Hours Tasks Data (ADP)'!$M:$M,'N - Company Dummy'!$A230)</f>
        <v>0</v>
      </c>
      <c r="D230" s="18">
        <f>SUMIFS('Operator Hours Tasks Data (ADP)'!$I:$I,'Operator Hours Tasks Data (ADP)'!$M:$M,'E - Company Dummy'!$A230,'Operator Hours Tasks Data (ADP)'!$L:$L,'Look Up Table - The Heart'!$O$3,'Operator Hours Tasks Data (ADP)'!$K:$K,'Look Up Table - The Heart'!$K$4,'Operator Hours Tasks Data (ADP)'!$J:$J,"Overtime")</f>
        <v>0</v>
      </c>
      <c r="E230" s="18" t="str">
        <f t="shared" si="27"/>
        <v>-</v>
      </c>
      <c r="F230" s="18">
        <f>'Look Up Table - The Heart'!$X$8</f>
        <v>600</v>
      </c>
      <c r="G230" s="11" t="str">
        <f t="shared" si="34"/>
        <v>-</v>
      </c>
      <c r="H230" s="96" t="str">
        <f t="shared" si="29"/>
        <v>-</v>
      </c>
      <c r="I230" s="92" t="str">
        <f t="shared" si="30"/>
        <v>-</v>
      </c>
      <c r="J230" s="93" t="str">
        <f t="shared" si="31"/>
        <v>-</v>
      </c>
      <c r="K230" s="94" t="str">
        <f t="shared" si="32"/>
        <v>-</v>
      </c>
      <c r="L230" s="95" t="str">
        <f t="shared" si="33"/>
        <v>-</v>
      </c>
      <c r="M230" s="135">
        <f t="shared" si="35"/>
        <v>0</v>
      </c>
      <c r="N230" s="114">
        <f t="shared" si="28"/>
        <v>0</v>
      </c>
    </row>
    <row r="231" spans="1:14" x14ac:dyDescent="0.25">
      <c r="A231" s="31">
        <f>'Look Up Table - The Heart'!H231</f>
        <v>0</v>
      </c>
      <c r="B231" s="1">
        <f>SUMIFS('Operator Productivity Data'!$F:$F,'Operator Productivity Data'!$H:$H,'N - Company Dummy'!$A$1,'Operator Productivity Data'!$I:$I,'N - Company Dummy'!$A231)</f>
        <v>0</v>
      </c>
      <c r="C231" s="18">
        <f>SUMIFS('Operator Hours Tasks Data (ADP)'!$I:$I,'Operator Hours Tasks Data (ADP)'!$K:$K,'Look Up Table - The Heart'!$K$21,'Operator Hours Tasks Data (ADP)'!$L:$L,'Look Up Table - The Heart'!$O$3,'Operator Hours Tasks Data (ADP)'!$M:$M,'N - Company Dummy'!$A231)</f>
        <v>0</v>
      </c>
      <c r="D231" s="18">
        <f>SUMIFS('Operator Hours Tasks Data (ADP)'!$I:$I,'Operator Hours Tasks Data (ADP)'!$M:$M,'E - Company Dummy'!$A231,'Operator Hours Tasks Data (ADP)'!$L:$L,'Look Up Table - The Heart'!$O$3,'Operator Hours Tasks Data (ADP)'!$K:$K,'Look Up Table - The Heart'!$K$4,'Operator Hours Tasks Data (ADP)'!$J:$J,"Overtime")</f>
        <v>0</v>
      </c>
      <c r="E231" s="18" t="str">
        <f t="shared" si="27"/>
        <v>-</v>
      </c>
      <c r="F231" s="18">
        <f>'Look Up Table - The Heart'!$X$8</f>
        <v>600</v>
      </c>
      <c r="G231" s="11" t="str">
        <f t="shared" si="34"/>
        <v>-</v>
      </c>
      <c r="H231" s="96" t="str">
        <f t="shared" si="29"/>
        <v>-</v>
      </c>
      <c r="I231" s="92" t="str">
        <f t="shared" si="30"/>
        <v>-</v>
      </c>
      <c r="J231" s="93" t="str">
        <f t="shared" si="31"/>
        <v>-</v>
      </c>
      <c r="K231" s="94" t="str">
        <f t="shared" si="32"/>
        <v>-</v>
      </c>
      <c r="L231" s="95" t="str">
        <f t="shared" si="33"/>
        <v>-</v>
      </c>
      <c r="M231" s="135">
        <f t="shared" si="35"/>
        <v>0</v>
      </c>
      <c r="N231" s="114">
        <f t="shared" si="28"/>
        <v>0</v>
      </c>
    </row>
    <row r="232" spans="1:14" x14ac:dyDescent="0.25">
      <c r="A232" s="31">
        <f>'Look Up Table - The Heart'!H232</f>
        <v>0</v>
      </c>
      <c r="B232" s="1">
        <f>SUMIFS('Operator Productivity Data'!$F:$F,'Operator Productivity Data'!$H:$H,'N - Company Dummy'!$A$1,'Operator Productivity Data'!$I:$I,'N - Company Dummy'!$A232)</f>
        <v>0</v>
      </c>
      <c r="C232" s="18">
        <f>SUMIFS('Operator Hours Tasks Data (ADP)'!$I:$I,'Operator Hours Tasks Data (ADP)'!$K:$K,'Look Up Table - The Heart'!$K$21,'Operator Hours Tasks Data (ADP)'!$L:$L,'Look Up Table - The Heart'!$O$3,'Operator Hours Tasks Data (ADP)'!$M:$M,'N - Company Dummy'!$A232)</f>
        <v>0</v>
      </c>
      <c r="D232" s="18">
        <f>SUMIFS('Operator Hours Tasks Data (ADP)'!$I:$I,'Operator Hours Tasks Data (ADP)'!$M:$M,'E - Company Dummy'!$A232,'Operator Hours Tasks Data (ADP)'!$L:$L,'Look Up Table - The Heart'!$O$3,'Operator Hours Tasks Data (ADP)'!$K:$K,'Look Up Table - The Heart'!$K$4,'Operator Hours Tasks Data (ADP)'!$J:$J,"Overtime")</f>
        <v>0</v>
      </c>
      <c r="E232" s="18" t="str">
        <f t="shared" ref="E232:E253" si="36">IFERROR(B232/C232,"-")</f>
        <v>-</v>
      </c>
      <c r="F232" s="18">
        <f>'Look Up Table - The Heart'!$X$8</f>
        <v>600</v>
      </c>
      <c r="G232" s="11" t="str">
        <f t="shared" si="34"/>
        <v>-</v>
      </c>
      <c r="H232" s="96" t="str">
        <f t="shared" si="29"/>
        <v>-</v>
      </c>
      <c r="I232" s="92" t="str">
        <f t="shared" si="30"/>
        <v>-</v>
      </c>
      <c r="J232" s="93" t="str">
        <f t="shared" si="31"/>
        <v>-</v>
      </c>
      <c r="K232" s="94" t="str">
        <f t="shared" si="32"/>
        <v>-</v>
      </c>
      <c r="L232" s="95" t="str">
        <f t="shared" si="33"/>
        <v>-</v>
      </c>
      <c r="M232" s="135">
        <f t="shared" si="35"/>
        <v>0</v>
      </c>
      <c r="N232" s="114">
        <f t="shared" ref="N232:N253" si="37">B232/$B$3</f>
        <v>0</v>
      </c>
    </row>
    <row r="233" spans="1:14" x14ac:dyDescent="0.25">
      <c r="A233" s="31">
        <f>'Look Up Table - The Heart'!H233</f>
        <v>0</v>
      </c>
      <c r="B233" s="1">
        <f>SUMIFS('Operator Productivity Data'!$F:$F,'Operator Productivity Data'!$H:$H,'N - Company Dummy'!$A$1,'Operator Productivity Data'!$I:$I,'N - Company Dummy'!$A233)</f>
        <v>0</v>
      </c>
      <c r="C233" s="18">
        <f>SUMIFS('Operator Hours Tasks Data (ADP)'!$I:$I,'Operator Hours Tasks Data (ADP)'!$K:$K,'Look Up Table - The Heart'!$K$21,'Operator Hours Tasks Data (ADP)'!$L:$L,'Look Up Table - The Heart'!$O$3,'Operator Hours Tasks Data (ADP)'!$M:$M,'N - Company Dummy'!$A233)</f>
        <v>0</v>
      </c>
      <c r="D233" s="18">
        <f>SUMIFS('Operator Hours Tasks Data (ADP)'!$I:$I,'Operator Hours Tasks Data (ADP)'!$M:$M,'E - Company Dummy'!$A233,'Operator Hours Tasks Data (ADP)'!$L:$L,'Look Up Table - The Heart'!$O$3,'Operator Hours Tasks Data (ADP)'!$K:$K,'Look Up Table - The Heart'!$K$4,'Operator Hours Tasks Data (ADP)'!$J:$J,"Overtime")</f>
        <v>0</v>
      </c>
      <c r="E233" s="18" t="str">
        <f t="shared" si="36"/>
        <v>-</v>
      </c>
      <c r="F233" s="18">
        <f>'Look Up Table - The Heart'!$X$8</f>
        <v>600</v>
      </c>
      <c r="G233" s="11" t="str">
        <f t="shared" si="34"/>
        <v>-</v>
      </c>
      <c r="H233" s="96" t="str">
        <f t="shared" si="29"/>
        <v>-</v>
      </c>
      <c r="I233" s="92" t="str">
        <f t="shared" si="30"/>
        <v>-</v>
      </c>
      <c r="J233" s="93" t="str">
        <f t="shared" si="31"/>
        <v>-</v>
      </c>
      <c r="K233" s="94" t="str">
        <f t="shared" si="32"/>
        <v>-</v>
      </c>
      <c r="L233" s="95" t="str">
        <f t="shared" si="33"/>
        <v>-</v>
      </c>
      <c r="M233" s="135">
        <f t="shared" si="35"/>
        <v>0</v>
      </c>
      <c r="N233" s="114">
        <f t="shared" si="37"/>
        <v>0</v>
      </c>
    </row>
    <row r="234" spans="1:14" x14ac:dyDescent="0.25">
      <c r="A234" s="31">
        <f>'Look Up Table - The Heart'!H234</f>
        <v>0</v>
      </c>
      <c r="B234" s="1">
        <f>SUMIFS('Operator Productivity Data'!$F:$F,'Operator Productivity Data'!$H:$H,'N - Company Dummy'!$A$1,'Operator Productivity Data'!$I:$I,'N - Company Dummy'!$A234)</f>
        <v>0</v>
      </c>
      <c r="C234" s="18">
        <f>SUMIFS('Operator Hours Tasks Data (ADP)'!$I:$I,'Operator Hours Tasks Data (ADP)'!$K:$K,'Look Up Table - The Heart'!$K$21,'Operator Hours Tasks Data (ADP)'!$L:$L,'Look Up Table - The Heart'!$O$3,'Operator Hours Tasks Data (ADP)'!$M:$M,'N - Company Dummy'!$A234)</f>
        <v>0</v>
      </c>
      <c r="D234" s="18">
        <f>SUMIFS('Operator Hours Tasks Data (ADP)'!$I:$I,'Operator Hours Tasks Data (ADP)'!$M:$M,'E - Company Dummy'!$A234,'Operator Hours Tasks Data (ADP)'!$L:$L,'Look Up Table - The Heart'!$O$3,'Operator Hours Tasks Data (ADP)'!$K:$K,'Look Up Table - The Heart'!$K$4,'Operator Hours Tasks Data (ADP)'!$J:$J,"Overtime")</f>
        <v>0</v>
      </c>
      <c r="E234" s="18" t="str">
        <f t="shared" si="36"/>
        <v>-</v>
      </c>
      <c r="F234" s="18">
        <f>'Look Up Table - The Heart'!$X$8</f>
        <v>600</v>
      </c>
      <c r="G234" s="11" t="str">
        <f t="shared" si="34"/>
        <v>-</v>
      </c>
      <c r="H234" s="96" t="str">
        <f t="shared" si="29"/>
        <v>-</v>
      </c>
      <c r="I234" s="92" t="str">
        <f t="shared" si="30"/>
        <v>-</v>
      </c>
      <c r="J234" s="93" t="str">
        <f t="shared" si="31"/>
        <v>-</v>
      </c>
      <c r="K234" s="94" t="str">
        <f t="shared" si="32"/>
        <v>-</v>
      </c>
      <c r="L234" s="95" t="str">
        <f t="shared" si="33"/>
        <v>-</v>
      </c>
      <c r="M234" s="135">
        <f t="shared" si="35"/>
        <v>0</v>
      </c>
      <c r="N234" s="114">
        <f t="shared" si="37"/>
        <v>0</v>
      </c>
    </row>
    <row r="235" spans="1:14" x14ac:dyDescent="0.25">
      <c r="A235" s="31">
        <f>'Look Up Table - The Heart'!H235</f>
        <v>0</v>
      </c>
      <c r="B235" s="1">
        <f>SUMIFS('Operator Productivity Data'!$F:$F,'Operator Productivity Data'!$H:$H,'N - Company Dummy'!$A$1,'Operator Productivity Data'!$I:$I,'N - Company Dummy'!$A235)</f>
        <v>0</v>
      </c>
      <c r="C235" s="18">
        <f>SUMIFS('Operator Hours Tasks Data (ADP)'!$I:$I,'Operator Hours Tasks Data (ADP)'!$K:$K,'Look Up Table - The Heart'!$K$21,'Operator Hours Tasks Data (ADP)'!$L:$L,'Look Up Table - The Heart'!$O$3,'Operator Hours Tasks Data (ADP)'!$M:$M,'N - Company Dummy'!$A235)</f>
        <v>0</v>
      </c>
      <c r="D235" s="18">
        <f>SUMIFS('Operator Hours Tasks Data (ADP)'!$I:$I,'Operator Hours Tasks Data (ADP)'!$M:$M,'E - Company Dummy'!$A235,'Operator Hours Tasks Data (ADP)'!$L:$L,'Look Up Table - The Heart'!$O$3,'Operator Hours Tasks Data (ADP)'!$K:$K,'Look Up Table - The Heart'!$K$4,'Operator Hours Tasks Data (ADP)'!$J:$J,"Overtime")</f>
        <v>0</v>
      </c>
      <c r="E235" s="18" t="str">
        <f t="shared" si="36"/>
        <v>-</v>
      </c>
      <c r="F235" s="18">
        <f>'Look Up Table - The Heart'!$X$8</f>
        <v>600</v>
      </c>
      <c r="G235" s="11" t="str">
        <f t="shared" si="34"/>
        <v>-</v>
      </c>
      <c r="H235" s="96" t="str">
        <f t="shared" si="29"/>
        <v>-</v>
      </c>
      <c r="I235" s="92" t="str">
        <f t="shared" si="30"/>
        <v>-</v>
      </c>
      <c r="J235" s="93" t="str">
        <f t="shared" si="31"/>
        <v>-</v>
      </c>
      <c r="K235" s="94" t="str">
        <f t="shared" si="32"/>
        <v>-</v>
      </c>
      <c r="L235" s="95" t="str">
        <f t="shared" si="33"/>
        <v>-</v>
      </c>
      <c r="M235" s="135">
        <f t="shared" si="35"/>
        <v>0</v>
      </c>
      <c r="N235" s="114">
        <f t="shared" si="37"/>
        <v>0</v>
      </c>
    </row>
    <row r="236" spans="1:14" x14ac:dyDescent="0.25">
      <c r="A236" s="31">
        <f>'Look Up Table - The Heart'!H236</f>
        <v>0</v>
      </c>
      <c r="B236" s="1">
        <f>SUMIFS('Operator Productivity Data'!$F:$F,'Operator Productivity Data'!$H:$H,'N - Company Dummy'!$A$1,'Operator Productivity Data'!$I:$I,'N - Company Dummy'!$A236)</f>
        <v>0</v>
      </c>
      <c r="C236" s="18">
        <f>SUMIFS('Operator Hours Tasks Data (ADP)'!$I:$I,'Operator Hours Tasks Data (ADP)'!$K:$K,'Look Up Table - The Heart'!$K$21,'Operator Hours Tasks Data (ADP)'!$L:$L,'Look Up Table - The Heart'!$O$3,'Operator Hours Tasks Data (ADP)'!$M:$M,'N - Company Dummy'!$A236)</f>
        <v>0</v>
      </c>
      <c r="D236" s="18">
        <f>SUMIFS('Operator Hours Tasks Data (ADP)'!$I:$I,'Operator Hours Tasks Data (ADP)'!$M:$M,'E - Company Dummy'!$A236,'Operator Hours Tasks Data (ADP)'!$L:$L,'Look Up Table - The Heart'!$O$3,'Operator Hours Tasks Data (ADP)'!$K:$K,'Look Up Table - The Heart'!$K$4,'Operator Hours Tasks Data (ADP)'!$J:$J,"Overtime")</f>
        <v>0</v>
      </c>
      <c r="E236" s="18" t="str">
        <f t="shared" si="36"/>
        <v>-</v>
      </c>
      <c r="F236" s="18">
        <f>'Look Up Table - The Heart'!$X$8</f>
        <v>600</v>
      </c>
      <c r="G236" s="11" t="str">
        <f t="shared" si="34"/>
        <v>-</v>
      </c>
      <c r="H236" s="96" t="str">
        <f t="shared" si="29"/>
        <v>-</v>
      </c>
      <c r="I236" s="92" t="str">
        <f t="shared" si="30"/>
        <v>-</v>
      </c>
      <c r="J236" s="93" t="str">
        <f t="shared" si="31"/>
        <v>-</v>
      </c>
      <c r="K236" s="94" t="str">
        <f t="shared" si="32"/>
        <v>-</v>
      </c>
      <c r="L236" s="95" t="str">
        <f t="shared" si="33"/>
        <v>-</v>
      </c>
      <c r="M236" s="135">
        <f t="shared" si="35"/>
        <v>0</v>
      </c>
      <c r="N236" s="114">
        <f t="shared" si="37"/>
        <v>0</v>
      </c>
    </row>
    <row r="237" spans="1:14" x14ac:dyDescent="0.25">
      <c r="A237" s="31">
        <f>'Look Up Table - The Heart'!H237</f>
        <v>0</v>
      </c>
      <c r="B237" s="1">
        <f>SUMIFS('Operator Productivity Data'!$F:$F,'Operator Productivity Data'!$H:$H,'N - Company Dummy'!$A$1,'Operator Productivity Data'!$I:$I,'N - Company Dummy'!$A237)</f>
        <v>0</v>
      </c>
      <c r="C237" s="18">
        <f>SUMIFS('Operator Hours Tasks Data (ADP)'!$I:$I,'Operator Hours Tasks Data (ADP)'!$K:$K,'Look Up Table - The Heart'!$K$21,'Operator Hours Tasks Data (ADP)'!$L:$L,'Look Up Table - The Heart'!$O$3,'Operator Hours Tasks Data (ADP)'!$M:$M,'N - Company Dummy'!$A237)</f>
        <v>0</v>
      </c>
      <c r="D237" s="18">
        <f>SUMIFS('Operator Hours Tasks Data (ADP)'!$I:$I,'Operator Hours Tasks Data (ADP)'!$M:$M,'E - Company Dummy'!$A237,'Operator Hours Tasks Data (ADP)'!$L:$L,'Look Up Table - The Heart'!$O$3,'Operator Hours Tasks Data (ADP)'!$K:$K,'Look Up Table - The Heart'!$K$4,'Operator Hours Tasks Data (ADP)'!$J:$J,"Overtime")</f>
        <v>0</v>
      </c>
      <c r="E237" s="18" t="str">
        <f t="shared" si="36"/>
        <v>-</v>
      </c>
      <c r="F237" s="18">
        <f>'Look Up Table - The Heart'!$X$8</f>
        <v>600</v>
      </c>
      <c r="G237" s="11" t="str">
        <f t="shared" si="34"/>
        <v>-</v>
      </c>
      <c r="H237" s="96" t="str">
        <f t="shared" si="29"/>
        <v>-</v>
      </c>
      <c r="I237" s="92" t="str">
        <f t="shared" si="30"/>
        <v>-</v>
      </c>
      <c r="J237" s="93" t="str">
        <f t="shared" si="31"/>
        <v>-</v>
      </c>
      <c r="K237" s="94" t="str">
        <f t="shared" si="32"/>
        <v>-</v>
      </c>
      <c r="L237" s="95" t="str">
        <f t="shared" si="33"/>
        <v>-</v>
      </c>
      <c r="M237" s="135">
        <f t="shared" si="35"/>
        <v>0</v>
      </c>
      <c r="N237" s="114">
        <f t="shared" si="37"/>
        <v>0</v>
      </c>
    </row>
    <row r="238" spans="1:14" x14ac:dyDescent="0.25">
      <c r="A238" s="31">
        <f>'Look Up Table - The Heart'!H238</f>
        <v>0</v>
      </c>
      <c r="B238" s="1">
        <f>SUMIFS('Operator Productivity Data'!$F:$F,'Operator Productivity Data'!$H:$H,'N - Company Dummy'!$A$1,'Operator Productivity Data'!$I:$I,'N - Company Dummy'!$A238)</f>
        <v>0</v>
      </c>
      <c r="C238" s="18">
        <f>SUMIFS('Operator Hours Tasks Data (ADP)'!$I:$I,'Operator Hours Tasks Data (ADP)'!$K:$K,'Look Up Table - The Heart'!$K$21,'Operator Hours Tasks Data (ADP)'!$L:$L,'Look Up Table - The Heart'!$O$3,'Operator Hours Tasks Data (ADP)'!$M:$M,'N - Company Dummy'!$A238)</f>
        <v>0</v>
      </c>
      <c r="D238" s="18">
        <f>SUMIFS('Operator Hours Tasks Data (ADP)'!$I:$I,'Operator Hours Tasks Data (ADP)'!$M:$M,'E - Company Dummy'!$A238,'Operator Hours Tasks Data (ADP)'!$L:$L,'Look Up Table - The Heart'!$O$3,'Operator Hours Tasks Data (ADP)'!$K:$K,'Look Up Table - The Heart'!$K$4,'Operator Hours Tasks Data (ADP)'!$J:$J,"Overtime")</f>
        <v>0</v>
      </c>
      <c r="E238" s="18" t="str">
        <f t="shared" si="36"/>
        <v>-</v>
      </c>
      <c r="F238" s="18">
        <f>'Look Up Table - The Heart'!$X$8</f>
        <v>600</v>
      </c>
      <c r="G238" s="11" t="str">
        <f t="shared" si="34"/>
        <v>-</v>
      </c>
      <c r="H238" s="96" t="str">
        <f t="shared" si="29"/>
        <v>-</v>
      </c>
      <c r="I238" s="92" t="str">
        <f t="shared" si="30"/>
        <v>-</v>
      </c>
      <c r="J238" s="93" t="str">
        <f t="shared" si="31"/>
        <v>-</v>
      </c>
      <c r="K238" s="94" t="str">
        <f t="shared" si="32"/>
        <v>-</v>
      </c>
      <c r="L238" s="95" t="str">
        <f t="shared" si="33"/>
        <v>-</v>
      </c>
      <c r="M238" s="135">
        <f t="shared" si="35"/>
        <v>0</v>
      </c>
      <c r="N238" s="114">
        <f t="shared" si="37"/>
        <v>0</v>
      </c>
    </row>
    <row r="239" spans="1:14" x14ac:dyDescent="0.25">
      <c r="A239" s="31">
        <f>'Look Up Table - The Heart'!H239</f>
        <v>0</v>
      </c>
      <c r="B239" s="1">
        <f>SUMIFS('Operator Productivity Data'!$F:$F,'Operator Productivity Data'!$H:$H,'N - Company Dummy'!$A$1,'Operator Productivity Data'!$I:$I,'N - Company Dummy'!$A239)</f>
        <v>0</v>
      </c>
      <c r="C239" s="18">
        <f>SUMIFS('Operator Hours Tasks Data (ADP)'!$I:$I,'Operator Hours Tasks Data (ADP)'!$K:$K,'Look Up Table - The Heart'!$K$21,'Operator Hours Tasks Data (ADP)'!$L:$L,'Look Up Table - The Heart'!$O$3,'Operator Hours Tasks Data (ADP)'!$M:$M,'N - Company Dummy'!$A239)</f>
        <v>0</v>
      </c>
      <c r="D239" s="18">
        <f>SUMIFS('Operator Hours Tasks Data (ADP)'!$I:$I,'Operator Hours Tasks Data (ADP)'!$M:$M,'E - Company Dummy'!$A239,'Operator Hours Tasks Data (ADP)'!$L:$L,'Look Up Table - The Heart'!$O$3,'Operator Hours Tasks Data (ADP)'!$K:$K,'Look Up Table - The Heart'!$K$4,'Operator Hours Tasks Data (ADP)'!$J:$J,"Overtime")</f>
        <v>0</v>
      </c>
      <c r="E239" s="18" t="str">
        <f t="shared" si="36"/>
        <v>-</v>
      </c>
      <c r="F239" s="18">
        <f>'Look Up Table - The Heart'!$X$8</f>
        <v>600</v>
      </c>
      <c r="G239" s="11" t="str">
        <f t="shared" si="34"/>
        <v>-</v>
      </c>
      <c r="H239" s="96" t="str">
        <f t="shared" si="29"/>
        <v>-</v>
      </c>
      <c r="I239" s="92" t="str">
        <f t="shared" si="30"/>
        <v>-</v>
      </c>
      <c r="J239" s="93" t="str">
        <f t="shared" si="31"/>
        <v>-</v>
      </c>
      <c r="K239" s="94" t="str">
        <f t="shared" si="32"/>
        <v>-</v>
      </c>
      <c r="L239" s="95" t="str">
        <f t="shared" si="33"/>
        <v>-</v>
      </c>
      <c r="M239" s="135">
        <f t="shared" si="35"/>
        <v>0</v>
      </c>
      <c r="N239" s="114">
        <f t="shared" si="37"/>
        <v>0</v>
      </c>
    </row>
    <row r="240" spans="1:14" x14ac:dyDescent="0.25">
      <c r="A240" s="31">
        <f>'Look Up Table - The Heart'!H240</f>
        <v>0</v>
      </c>
      <c r="B240" s="1">
        <f>SUMIFS('Operator Productivity Data'!$F:$F,'Operator Productivity Data'!$H:$H,'N - Company Dummy'!$A$1,'Operator Productivity Data'!$I:$I,'N - Company Dummy'!$A240)</f>
        <v>0</v>
      </c>
      <c r="C240" s="18">
        <f>SUMIFS('Operator Hours Tasks Data (ADP)'!$I:$I,'Operator Hours Tasks Data (ADP)'!$K:$K,'Look Up Table - The Heart'!$K$21,'Operator Hours Tasks Data (ADP)'!$L:$L,'Look Up Table - The Heart'!$O$3,'Operator Hours Tasks Data (ADP)'!$M:$M,'N - Company Dummy'!$A240)</f>
        <v>0</v>
      </c>
      <c r="D240" s="18">
        <f>SUMIFS('Operator Hours Tasks Data (ADP)'!$I:$I,'Operator Hours Tasks Data (ADP)'!$M:$M,'E - Company Dummy'!$A240,'Operator Hours Tasks Data (ADP)'!$L:$L,'Look Up Table - The Heart'!$O$3,'Operator Hours Tasks Data (ADP)'!$K:$K,'Look Up Table - The Heart'!$K$4,'Operator Hours Tasks Data (ADP)'!$J:$J,"Overtime")</f>
        <v>0</v>
      </c>
      <c r="E240" s="18" t="str">
        <f t="shared" si="36"/>
        <v>-</v>
      </c>
      <c r="F240" s="18">
        <f>'Look Up Table - The Heart'!$X$8</f>
        <v>600</v>
      </c>
      <c r="G240" s="11" t="str">
        <f t="shared" si="34"/>
        <v>-</v>
      </c>
      <c r="H240" s="96" t="str">
        <f t="shared" si="29"/>
        <v>-</v>
      </c>
      <c r="I240" s="92" t="str">
        <f t="shared" si="30"/>
        <v>-</v>
      </c>
      <c r="J240" s="93" t="str">
        <f t="shared" si="31"/>
        <v>-</v>
      </c>
      <c r="K240" s="94" t="str">
        <f t="shared" si="32"/>
        <v>-</v>
      </c>
      <c r="L240" s="95" t="str">
        <f t="shared" si="33"/>
        <v>-</v>
      </c>
      <c r="M240" s="135">
        <f t="shared" si="35"/>
        <v>0</v>
      </c>
      <c r="N240" s="114">
        <f t="shared" si="37"/>
        <v>0</v>
      </c>
    </row>
    <row r="241" spans="1:14" x14ac:dyDescent="0.25">
      <c r="A241" s="31">
        <f>'Look Up Table - The Heart'!H241</f>
        <v>0</v>
      </c>
      <c r="B241" s="1">
        <f>SUMIFS('Operator Productivity Data'!$F:$F,'Operator Productivity Data'!$H:$H,'N - Company Dummy'!$A$1,'Operator Productivity Data'!$I:$I,'N - Company Dummy'!$A241)</f>
        <v>0</v>
      </c>
      <c r="C241" s="18">
        <f>SUMIFS('Operator Hours Tasks Data (ADP)'!$I:$I,'Operator Hours Tasks Data (ADP)'!$K:$K,'Look Up Table - The Heart'!$K$21,'Operator Hours Tasks Data (ADP)'!$L:$L,'Look Up Table - The Heart'!$O$3,'Operator Hours Tasks Data (ADP)'!$M:$M,'N - Company Dummy'!$A241)</f>
        <v>0</v>
      </c>
      <c r="D241" s="18">
        <f>SUMIFS('Operator Hours Tasks Data (ADP)'!$I:$I,'Operator Hours Tasks Data (ADP)'!$M:$M,'E - Company Dummy'!$A241,'Operator Hours Tasks Data (ADP)'!$L:$L,'Look Up Table - The Heart'!$O$3,'Operator Hours Tasks Data (ADP)'!$K:$K,'Look Up Table - The Heart'!$K$4,'Operator Hours Tasks Data (ADP)'!$J:$J,"Overtime")</f>
        <v>0</v>
      </c>
      <c r="E241" s="18" t="str">
        <f t="shared" si="36"/>
        <v>-</v>
      </c>
      <c r="F241" s="18">
        <f>'Look Up Table - The Heart'!$X$8</f>
        <v>600</v>
      </c>
      <c r="G241" s="11" t="str">
        <f t="shared" si="34"/>
        <v>-</v>
      </c>
      <c r="H241" s="96" t="str">
        <f t="shared" si="29"/>
        <v>-</v>
      </c>
      <c r="I241" s="92" t="str">
        <f t="shared" si="30"/>
        <v>-</v>
      </c>
      <c r="J241" s="93" t="str">
        <f t="shared" si="31"/>
        <v>-</v>
      </c>
      <c r="K241" s="94" t="str">
        <f t="shared" si="32"/>
        <v>-</v>
      </c>
      <c r="L241" s="95" t="str">
        <f t="shared" si="33"/>
        <v>-</v>
      </c>
      <c r="M241" s="135">
        <f t="shared" si="35"/>
        <v>0</v>
      </c>
      <c r="N241" s="114">
        <f t="shared" si="37"/>
        <v>0</v>
      </c>
    </row>
    <row r="242" spans="1:14" x14ac:dyDescent="0.25">
      <c r="A242" s="31">
        <f>'Look Up Table - The Heart'!H242</f>
        <v>0</v>
      </c>
      <c r="B242" s="1">
        <f>SUMIFS('Operator Productivity Data'!$F:$F,'Operator Productivity Data'!$H:$H,'N - Company Dummy'!$A$1,'Operator Productivity Data'!$I:$I,'N - Company Dummy'!$A242)</f>
        <v>0</v>
      </c>
      <c r="C242" s="18">
        <f>SUMIFS('Operator Hours Tasks Data (ADP)'!$I:$I,'Operator Hours Tasks Data (ADP)'!$K:$K,'Look Up Table - The Heart'!$K$21,'Operator Hours Tasks Data (ADP)'!$L:$L,'Look Up Table - The Heart'!$O$3,'Operator Hours Tasks Data (ADP)'!$M:$M,'N - Company Dummy'!$A242)</f>
        <v>0</v>
      </c>
      <c r="D242" s="18">
        <f>SUMIFS('Operator Hours Tasks Data (ADP)'!$I:$I,'Operator Hours Tasks Data (ADP)'!$M:$M,'E - Company Dummy'!$A242,'Operator Hours Tasks Data (ADP)'!$L:$L,'Look Up Table - The Heart'!$O$3,'Operator Hours Tasks Data (ADP)'!$K:$K,'Look Up Table - The Heart'!$K$4,'Operator Hours Tasks Data (ADP)'!$J:$J,"Overtime")</f>
        <v>0</v>
      </c>
      <c r="E242" s="18" t="str">
        <f t="shared" si="36"/>
        <v>-</v>
      </c>
      <c r="F242" s="18">
        <f>'Look Up Table - The Heart'!$X$8</f>
        <v>600</v>
      </c>
      <c r="G242" s="11" t="str">
        <f t="shared" si="34"/>
        <v>-</v>
      </c>
      <c r="H242" s="96" t="str">
        <f t="shared" si="29"/>
        <v>-</v>
      </c>
      <c r="I242" s="92" t="str">
        <f t="shared" si="30"/>
        <v>-</v>
      </c>
      <c r="J242" s="93" t="str">
        <f t="shared" si="31"/>
        <v>-</v>
      </c>
      <c r="K242" s="94" t="str">
        <f t="shared" si="32"/>
        <v>-</v>
      </c>
      <c r="L242" s="95" t="str">
        <f t="shared" si="33"/>
        <v>-</v>
      </c>
      <c r="M242" s="135">
        <f t="shared" si="35"/>
        <v>0</v>
      </c>
      <c r="N242" s="114">
        <f t="shared" si="37"/>
        <v>0</v>
      </c>
    </row>
    <row r="243" spans="1:14" x14ac:dyDescent="0.25">
      <c r="A243" s="31">
        <f>'Look Up Table - The Heart'!H243</f>
        <v>0</v>
      </c>
      <c r="B243" s="1">
        <f>SUMIFS('Operator Productivity Data'!$F:$F,'Operator Productivity Data'!$H:$H,'N - Company Dummy'!$A$1,'Operator Productivity Data'!$I:$I,'N - Company Dummy'!$A243)</f>
        <v>0</v>
      </c>
      <c r="C243" s="18">
        <f>SUMIFS('Operator Hours Tasks Data (ADP)'!$I:$I,'Operator Hours Tasks Data (ADP)'!$K:$K,'Look Up Table - The Heart'!$K$21,'Operator Hours Tasks Data (ADP)'!$L:$L,'Look Up Table - The Heart'!$O$3,'Operator Hours Tasks Data (ADP)'!$M:$M,'N - Company Dummy'!$A243)</f>
        <v>0</v>
      </c>
      <c r="D243" s="18">
        <f>SUMIFS('Operator Hours Tasks Data (ADP)'!$I:$I,'Operator Hours Tasks Data (ADP)'!$M:$M,'E - Company Dummy'!$A243,'Operator Hours Tasks Data (ADP)'!$L:$L,'Look Up Table - The Heart'!$O$3,'Operator Hours Tasks Data (ADP)'!$K:$K,'Look Up Table - The Heart'!$K$4,'Operator Hours Tasks Data (ADP)'!$J:$J,"Overtime")</f>
        <v>0</v>
      </c>
      <c r="E243" s="18" t="str">
        <f t="shared" si="36"/>
        <v>-</v>
      </c>
      <c r="F243" s="18">
        <f>'Look Up Table - The Heart'!$X$8</f>
        <v>600</v>
      </c>
      <c r="G243" s="11" t="str">
        <f t="shared" si="34"/>
        <v>-</v>
      </c>
      <c r="H243" s="96" t="str">
        <f t="shared" si="29"/>
        <v>-</v>
      </c>
      <c r="I243" s="92" t="str">
        <f t="shared" si="30"/>
        <v>-</v>
      </c>
      <c r="J243" s="93" t="str">
        <f t="shared" si="31"/>
        <v>-</v>
      </c>
      <c r="K243" s="94" t="str">
        <f t="shared" si="32"/>
        <v>-</v>
      </c>
      <c r="L243" s="95" t="str">
        <f t="shared" si="33"/>
        <v>-</v>
      </c>
      <c r="M243" s="135">
        <f t="shared" si="35"/>
        <v>0</v>
      </c>
      <c r="N243" s="114">
        <f t="shared" si="37"/>
        <v>0</v>
      </c>
    </row>
    <row r="244" spans="1:14" x14ac:dyDescent="0.25">
      <c r="A244" s="31">
        <f>'Look Up Table - The Heart'!H244</f>
        <v>0</v>
      </c>
      <c r="B244" s="1">
        <f>SUMIFS('Operator Productivity Data'!$F:$F,'Operator Productivity Data'!$H:$H,'N - Company Dummy'!$A$1,'Operator Productivity Data'!$I:$I,'N - Company Dummy'!$A244)</f>
        <v>0</v>
      </c>
      <c r="C244" s="18">
        <f>SUMIFS('Operator Hours Tasks Data (ADP)'!$I:$I,'Operator Hours Tasks Data (ADP)'!$K:$K,'Look Up Table - The Heart'!$K$21,'Operator Hours Tasks Data (ADP)'!$L:$L,'Look Up Table - The Heart'!$O$3,'Operator Hours Tasks Data (ADP)'!$M:$M,'N - Company Dummy'!$A244)</f>
        <v>0</v>
      </c>
      <c r="D244" s="18">
        <f>SUMIFS('Operator Hours Tasks Data (ADP)'!$I:$I,'Operator Hours Tasks Data (ADP)'!$M:$M,'E - Company Dummy'!$A244,'Operator Hours Tasks Data (ADP)'!$L:$L,'Look Up Table - The Heart'!$O$3,'Operator Hours Tasks Data (ADP)'!$K:$K,'Look Up Table - The Heart'!$K$4,'Operator Hours Tasks Data (ADP)'!$J:$J,"Overtime")</f>
        <v>0</v>
      </c>
      <c r="E244" s="18" t="str">
        <f t="shared" si="36"/>
        <v>-</v>
      </c>
      <c r="F244" s="18">
        <f>'Look Up Table - The Heart'!$X$8</f>
        <v>600</v>
      </c>
      <c r="G244" s="11" t="str">
        <f t="shared" si="34"/>
        <v>-</v>
      </c>
      <c r="H244" s="96" t="str">
        <f t="shared" si="29"/>
        <v>-</v>
      </c>
      <c r="I244" s="92" t="str">
        <f t="shared" si="30"/>
        <v>-</v>
      </c>
      <c r="J244" s="93" t="str">
        <f t="shared" si="31"/>
        <v>-</v>
      </c>
      <c r="K244" s="94" t="str">
        <f t="shared" si="32"/>
        <v>-</v>
      </c>
      <c r="L244" s="95" t="str">
        <f t="shared" si="33"/>
        <v>-</v>
      </c>
      <c r="M244" s="135">
        <f t="shared" si="35"/>
        <v>0</v>
      </c>
      <c r="N244" s="114">
        <f t="shared" si="37"/>
        <v>0</v>
      </c>
    </row>
    <row r="245" spans="1:14" x14ac:dyDescent="0.25">
      <c r="A245" s="31">
        <f>'Look Up Table - The Heart'!H245</f>
        <v>0</v>
      </c>
      <c r="B245" s="1">
        <f>SUMIFS('Operator Productivity Data'!$F:$F,'Operator Productivity Data'!$H:$H,'N - Company Dummy'!$A$1,'Operator Productivity Data'!$I:$I,'N - Company Dummy'!$A245)</f>
        <v>0</v>
      </c>
      <c r="C245" s="18">
        <f>SUMIFS('Operator Hours Tasks Data (ADP)'!$I:$I,'Operator Hours Tasks Data (ADP)'!$K:$K,'Look Up Table - The Heart'!$K$21,'Operator Hours Tasks Data (ADP)'!$L:$L,'Look Up Table - The Heart'!$O$3,'Operator Hours Tasks Data (ADP)'!$M:$M,'N - Company Dummy'!$A245)</f>
        <v>0</v>
      </c>
      <c r="D245" s="18">
        <f>SUMIFS('Operator Hours Tasks Data (ADP)'!$I:$I,'Operator Hours Tasks Data (ADP)'!$M:$M,'E - Company Dummy'!$A245,'Operator Hours Tasks Data (ADP)'!$L:$L,'Look Up Table - The Heart'!$O$3,'Operator Hours Tasks Data (ADP)'!$K:$K,'Look Up Table - The Heart'!$K$4,'Operator Hours Tasks Data (ADP)'!$J:$J,"Overtime")</f>
        <v>0</v>
      </c>
      <c r="E245" s="18" t="str">
        <f t="shared" si="36"/>
        <v>-</v>
      </c>
      <c r="F245" s="18">
        <f>'Look Up Table - The Heart'!$X$8</f>
        <v>600</v>
      </c>
      <c r="G245" s="11" t="str">
        <f t="shared" si="34"/>
        <v>-</v>
      </c>
      <c r="H245" s="96" t="str">
        <f t="shared" si="29"/>
        <v>-</v>
      </c>
      <c r="I245" s="92" t="str">
        <f t="shared" si="30"/>
        <v>-</v>
      </c>
      <c r="J245" s="93" t="str">
        <f t="shared" si="31"/>
        <v>-</v>
      </c>
      <c r="K245" s="94" t="str">
        <f t="shared" si="32"/>
        <v>-</v>
      </c>
      <c r="L245" s="95" t="str">
        <f t="shared" si="33"/>
        <v>-</v>
      </c>
      <c r="M245" s="135">
        <f t="shared" si="35"/>
        <v>0</v>
      </c>
      <c r="N245" s="114">
        <f t="shared" si="37"/>
        <v>0</v>
      </c>
    </row>
    <row r="246" spans="1:14" x14ac:dyDescent="0.25">
      <c r="A246" s="31">
        <f>'Look Up Table - The Heart'!H246</f>
        <v>0</v>
      </c>
      <c r="B246" s="1">
        <f>SUMIFS('Operator Productivity Data'!$F:$F,'Operator Productivity Data'!$H:$H,'N - Company Dummy'!$A$1,'Operator Productivity Data'!$I:$I,'N - Company Dummy'!$A246)</f>
        <v>0</v>
      </c>
      <c r="C246" s="18">
        <f>SUMIFS('Operator Hours Tasks Data (ADP)'!$I:$I,'Operator Hours Tasks Data (ADP)'!$K:$K,'Look Up Table - The Heart'!$K$21,'Operator Hours Tasks Data (ADP)'!$L:$L,'Look Up Table - The Heart'!$O$3,'Operator Hours Tasks Data (ADP)'!$M:$M,'N - Company Dummy'!$A246)</f>
        <v>0</v>
      </c>
      <c r="D246" s="18">
        <f>SUMIFS('Operator Hours Tasks Data (ADP)'!$I:$I,'Operator Hours Tasks Data (ADP)'!$M:$M,'E - Company Dummy'!$A246,'Operator Hours Tasks Data (ADP)'!$L:$L,'Look Up Table - The Heart'!$O$3,'Operator Hours Tasks Data (ADP)'!$K:$K,'Look Up Table - The Heart'!$K$4,'Operator Hours Tasks Data (ADP)'!$J:$J,"Overtime")</f>
        <v>0</v>
      </c>
      <c r="E246" s="18" t="str">
        <f t="shared" si="36"/>
        <v>-</v>
      </c>
      <c r="F246" s="18">
        <f>'Look Up Table - The Heart'!$X$8</f>
        <v>600</v>
      </c>
      <c r="G246" s="11" t="str">
        <f t="shared" si="34"/>
        <v>-</v>
      </c>
      <c r="H246" s="96" t="str">
        <f t="shared" si="29"/>
        <v>-</v>
      </c>
      <c r="I246" s="92" t="str">
        <f t="shared" si="30"/>
        <v>-</v>
      </c>
      <c r="J246" s="93" t="str">
        <f t="shared" si="31"/>
        <v>-</v>
      </c>
      <c r="K246" s="94" t="str">
        <f t="shared" si="32"/>
        <v>-</v>
      </c>
      <c r="L246" s="95" t="str">
        <f t="shared" si="33"/>
        <v>-</v>
      </c>
      <c r="M246" s="135">
        <f t="shared" si="35"/>
        <v>0</v>
      </c>
      <c r="N246" s="114">
        <f t="shared" si="37"/>
        <v>0</v>
      </c>
    </row>
    <row r="247" spans="1:14" x14ac:dyDescent="0.25">
      <c r="A247" s="31">
        <f>'Look Up Table - The Heart'!H247</f>
        <v>0</v>
      </c>
      <c r="B247" s="1">
        <f>SUMIFS('Operator Productivity Data'!$F:$F,'Operator Productivity Data'!$H:$H,'N - Company Dummy'!$A$1,'Operator Productivity Data'!$I:$I,'N - Company Dummy'!$A247)</f>
        <v>0</v>
      </c>
      <c r="C247" s="18">
        <f>SUMIFS('Operator Hours Tasks Data (ADP)'!$I:$I,'Operator Hours Tasks Data (ADP)'!$K:$K,'Look Up Table - The Heart'!$K$21,'Operator Hours Tasks Data (ADP)'!$L:$L,'Look Up Table - The Heart'!$O$3,'Operator Hours Tasks Data (ADP)'!$M:$M,'N - Company Dummy'!$A247)</f>
        <v>0</v>
      </c>
      <c r="D247" s="18">
        <f>SUMIFS('Operator Hours Tasks Data (ADP)'!$I:$I,'Operator Hours Tasks Data (ADP)'!$M:$M,'E - Company Dummy'!$A247,'Operator Hours Tasks Data (ADP)'!$L:$L,'Look Up Table - The Heart'!$O$3,'Operator Hours Tasks Data (ADP)'!$K:$K,'Look Up Table - The Heart'!$K$4,'Operator Hours Tasks Data (ADP)'!$J:$J,"Overtime")</f>
        <v>0</v>
      </c>
      <c r="E247" s="18" t="str">
        <f t="shared" si="36"/>
        <v>-</v>
      </c>
      <c r="F247" s="18">
        <f>'Look Up Table - The Heart'!$X$8</f>
        <v>600</v>
      </c>
      <c r="G247" s="11" t="str">
        <f t="shared" si="34"/>
        <v>-</v>
      </c>
      <c r="H247" s="96" t="str">
        <f t="shared" si="29"/>
        <v>-</v>
      </c>
      <c r="I247" s="92" t="str">
        <f t="shared" si="30"/>
        <v>-</v>
      </c>
      <c r="J247" s="93" t="str">
        <f t="shared" si="31"/>
        <v>-</v>
      </c>
      <c r="K247" s="94" t="str">
        <f t="shared" si="32"/>
        <v>-</v>
      </c>
      <c r="L247" s="95" t="str">
        <f t="shared" si="33"/>
        <v>-</v>
      </c>
      <c r="M247" s="135">
        <f t="shared" si="35"/>
        <v>0</v>
      </c>
      <c r="N247" s="114">
        <f t="shared" si="37"/>
        <v>0</v>
      </c>
    </row>
    <row r="248" spans="1:14" x14ac:dyDescent="0.25">
      <c r="A248" s="31">
        <f>'Look Up Table - The Heart'!H248</f>
        <v>0</v>
      </c>
      <c r="B248" s="1">
        <f>SUMIFS('Operator Productivity Data'!$F:$F,'Operator Productivity Data'!$H:$H,'N - Company Dummy'!$A$1,'Operator Productivity Data'!$I:$I,'N - Company Dummy'!$A248)</f>
        <v>0</v>
      </c>
      <c r="C248" s="18">
        <f>SUMIFS('Operator Hours Tasks Data (ADP)'!$I:$I,'Operator Hours Tasks Data (ADP)'!$K:$K,'Look Up Table - The Heart'!$K$21,'Operator Hours Tasks Data (ADP)'!$L:$L,'Look Up Table - The Heart'!$O$3,'Operator Hours Tasks Data (ADP)'!$M:$M,'N - Company Dummy'!$A248)</f>
        <v>0</v>
      </c>
      <c r="D248" s="18">
        <f>SUMIFS('Operator Hours Tasks Data (ADP)'!$I:$I,'Operator Hours Tasks Data (ADP)'!$M:$M,'E - Company Dummy'!$A248,'Operator Hours Tasks Data (ADP)'!$L:$L,'Look Up Table - The Heart'!$O$3,'Operator Hours Tasks Data (ADP)'!$K:$K,'Look Up Table - The Heart'!$K$4,'Operator Hours Tasks Data (ADP)'!$J:$J,"Overtime")</f>
        <v>0</v>
      </c>
      <c r="E248" s="18" t="str">
        <f t="shared" si="36"/>
        <v>-</v>
      </c>
      <c r="F248" s="18">
        <f>'Look Up Table - The Heart'!$X$8</f>
        <v>600</v>
      </c>
      <c r="G248" s="11" t="str">
        <f t="shared" si="34"/>
        <v>-</v>
      </c>
      <c r="H248" s="96" t="str">
        <f t="shared" si="29"/>
        <v>-</v>
      </c>
      <c r="I248" s="92" t="str">
        <f t="shared" si="30"/>
        <v>-</v>
      </c>
      <c r="J248" s="93" t="str">
        <f t="shared" si="31"/>
        <v>-</v>
      </c>
      <c r="K248" s="94" t="str">
        <f t="shared" si="32"/>
        <v>-</v>
      </c>
      <c r="L248" s="95" t="str">
        <f t="shared" si="33"/>
        <v>-</v>
      </c>
      <c r="M248" s="135">
        <f t="shared" si="35"/>
        <v>0</v>
      </c>
      <c r="N248" s="114">
        <f t="shared" si="37"/>
        <v>0</v>
      </c>
    </row>
    <row r="249" spans="1:14" x14ac:dyDescent="0.25">
      <c r="A249" s="31">
        <f>'Look Up Table - The Heart'!H249</f>
        <v>0</v>
      </c>
      <c r="B249" s="1">
        <f>SUMIFS('Operator Productivity Data'!$F:$F,'Operator Productivity Data'!$H:$H,'N - Company Dummy'!$A$1,'Operator Productivity Data'!$I:$I,'N - Company Dummy'!$A249)</f>
        <v>0</v>
      </c>
      <c r="C249" s="18">
        <f>SUMIFS('Operator Hours Tasks Data (ADP)'!$I:$I,'Operator Hours Tasks Data (ADP)'!$K:$K,'Look Up Table - The Heart'!$K$21,'Operator Hours Tasks Data (ADP)'!$L:$L,'Look Up Table - The Heart'!$O$3,'Operator Hours Tasks Data (ADP)'!$M:$M,'N - Company Dummy'!$A249)</f>
        <v>0</v>
      </c>
      <c r="D249" s="18">
        <f>SUMIFS('Operator Hours Tasks Data (ADP)'!$I:$I,'Operator Hours Tasks Data (ADP)'!$M:$M,'E - Company Dummy'!$A249,'Operator Hours Tasks Data (ADP)'!$L:$L,'Look Up Table - The Heart'!$O$3,'Operator Hours Tasks Data (ADP)'!$K:$K,'Look Up Table - The Heart'!$K$4,'Operator Hours Tasks Data (ADP)'!$J:$J,"Overtime")</f>
        <v>0</v>
      </c>
      <c r="E249" s="18" t="str">
        <f t="shared" si="36"/>
        <v>-</v>
      </c>
      <c r="F249" s="18">
        <f>'Look Up Table - The Heart'!$X$8</f>
        <v>600</v>
      </c>
      <c r="G249" s="11" t="str">
        <f t="shared" si="34"/>
        <v>-</v>
      </c>
      <c r="H249" s="96" t="str">
        <f t="shared" si="29"/>
        <v>-</v>
      </c>
      <c r="I249" s="92" t="str">
        <f t="shared" si="30"/>
        <v>-</v>
      </c>
      <c r="J249" s="93" t="str">
        <f t="shared" si="31"/>
        <v>-</v>
      </c>
      <c r="K249" s="94" t="str">
        <f t="shared" si="32"/>
        <v>-</v>
      </c>
      <c r="L249" s="95" t="str">
        <f t="shared" si="33"/>
        <v>-</v>
      </c>
      <c r="M249" s="135">
        <f t="shared" si="35"/>
        <v>0</v>
      </c>
      <c r="N249" s="114">
        <f t="shared" si="37"/>
        <v>0</v>
      </c>
    </row>
    <row r="250" spans="1:14" x14ac:dyDescent="0.25">
      <c r="A250" s="31">
        <f>'Look Up Table - The Heart'!H250</f>
        <v>0</v>
      </c>
      <c r="B250" s="1">
        <f>SUMIFS('Operator Productivity Data'!$F:$F,'Operator Productivity Data'!$H:$H,'N - Company Dummy'!$A$1,'Operator Productivity Data'!$I:$I,'N - Company Dummy'!$A250)</f>
        <v>0</v>
      </c>
      <c r="C250" s="18">
        <f>SUMIFS('Operator Hours Tasks Data (ADP)'!$I:$I,'Operator Hours Tasks Data (ADP)'!$K:$K,'Look Up Table - The Heart'!$K$21,'Operator Hours Tasks Data (ADP)'!$L:$L,'Look Up Table - The Heart'!$O$3,'Operator Hours Tasks Data (ADP)'!$M:$M,'N - Company Dummy'!$A250)</f>
        <v>0</v>
      </c>
      <c r="D250" s="18">
        <f>SUMIFS('Operator Hours Tasks Data (ADP)'!$I:$I,'Operator Hours Tasks Data (ADP)'!$M:$M,'E - Company Dummy'!$A250,'Operator Hours Tasks Data (ADP)'!$L:$L,'Look Up Table - The Heart'!$O$3,'Operator Hours Tasks Data (ADP)'!$K:$K,'Look Up Table - The Heart'!$K$4,'Operator Hours Tasks Data (ADP)'!$J:$J,"Overtime")</f>
        <v>0</v>
      </c>
      <c r="E250" s="18" t="str">
        <f t="shared" si="36"/>
        <v>-</v>
      </c>
      <c r="F250" s="18">
        <f>'Look Up Table - The Heart'!$X$8</f>
        <v>600</v>
      </c>
      <c r="G250" s="11" t="str">
        <f t="shared" si="34"/>
        <v>-</v>
      </c>
      <c r="H250" s="96" t="str">
        <f t="shared" si="29"/>
        <v>-</v>
      </c>
      <c r="I250" s="92" t="str">
        <f t="shared" si="30"/>
        <v>-</v>
      </c>
      <c r="J250" s="93" t="str">
        <f t="shared" si="31"/>
        <v>-</v>
      </c>
      <c r="K250" s="94" t="str">
        <f t="shared" si="32"/>
        <v>-</v>
      </c>
      <c r="L250" s="95" t="str">
        <f t="shared" si="33"/>
        <v>-</v>
      </c>
      <c r="M250" s="135">
        <f t="shared" si="35"/>
        <v>0</v>
      </c>
      <c r="N250" s="114">
        <f t="shared" si="37"/>
        <v>0</v>
      </c>
    </row>
    <row r="251" spans="1:14" x14ac:dyDescent="0.25">
      <c r="A251" s="31">
        <f>'Look Up Table - The Heart'!H251</f>
        <v>0</v>
      </c>
      <c r="B251" s="1">
        <f>SUMIFS('Operator Productivity Data'!$F:$F,'Operator Productivity Data'!$H:$H,'N - Company Dummy'!$A$1,'Operator Productivity Data'!$I:$I,'N - Company Dummy'!$A251)</f>
        <v>0</v>
      </c>
      <c r="C251" s="18">
        <f>SUMIFS('Operator Hours Tasks Data (ADP)'!$I:$I,'Operator Hours Tasks Data (ADP)'!$K:$K,'Look Up Table - The Heart'!$K$21,'Operator Hours Tasks Data (ADP)'!$L:$L,'Look Up Table - The Heart'!$O$3,'Operator Hours Tasks Data (ADP)'!$M:$M,'N - Company Dummy'!$A251)</f>
        <v>0</v>
      </c>
      <c r="D251" s="18">
        <f>SUMIFS('Operator Hours Tasks Data (ADP)'!$I:$I,'Operator Hours Tasks Data (ADP)'!$M:$M,'E - Company Dummy'!$A251,'Operator Hours Tasks Data (ADP)'!$L:$L,'Look Up Table - The Heart'!$O$3,'Operator Hours Tasks Data (ADP)'!$K:$K,'Look Up Table - The Heart'!$K$4,'Operator Hours Tasks Data (ADP)'!$J:$J,"Overtime")</f>
        <v>0</v>
      </c>
      <c r="E251" s="18" t="str">
        <f t="shared" si="36"/>
        <v>-</v>
      </c>
      <c r="F251" s="18">
        <f>'Look Up Table - The Heart'!$X$8</f>
        <v>600</v>
      </c>
      <c r="G251" s="11" t="str">
        <f t="shared" si="34"/>
        <v>-</v>
      </c>
      <c r="H251" s="96" t="str">
        <f t="shared" si="29"/>
        <v>-</v>
      </c>
      <c r="I251" s="92" t="str">
        <f t="shared" si="30"/>
        <v>-</v>
      </c>
      <c r="J251" s="93" t="str">
        <f t="shared" si="31"/>
        <v>-</v>
      </c>
      <c r="K251" s="94" t="str">
        <f t="shared" si="32"/>
        <v>-</v>
      </c>
      <c r="L251" s="95" t="str">
        <f t="shared" si="33"/>
        <v>-</v>
      </c>
      <c r="M251" s="135">
        <f t="shared" si="35"/>
        <v>0</v>
      </c>
      <c r="N251" s="114">
        <f t="shared" si="37"/>
        <v>0</v>
      </c>
    </row>
    <row r="252" spans="1:14" x14ac:dyDescent="0.25">
      <c r="A252" s="31">
        <f>'Look Up Table - The Heart'!H252</f>
        <v>0</v>
      </c>
      <c r="B252" s="1">
        <f>SUMIFS('Operator Productivity Data'!$F:$F,'Operator Productivity Data'!$H:$H,'N - Company Dummy'!$A$1,'Operator Productivity Data'!$I:$I,'N - Company Dummy'!$A252)</f>
        <v>0</v>
      </c>
      <c r="C252" s="18">
        <f>SUMIFS('Operator Hours Tasks Data (ADP)'!$I:$I,'Operator Hours Tasks Data (ADP)'!$K:$K,'Look Up Table - The Heart'!$K$21,'Operator Hours Tasks Data (ADP)'!$L:$L,'Look Up Table - The Heart'!$O$3,'Operator Hours Tasks Data (ADP)'!$M:$M,'N - Company Dummy'!$A252)</f>
        <v>0</v>
      </c>
      <c r="D252" s="18">
        <f>SUMIFS('Operator Hours Tasks Data (ADP)'!$I:$I,'Operator Hours Tasks Data (ADP)'!$M:$M,'E - Company Dummy'!$A252,'Operator Hours Tasks Data (ADP)'!$L:$L,'Look Up Table - The Heart'!$O$3,'Operator Hours Tasks Data (ADP)'!$K:$K,'Look Up Table - The Heart'!$K$4,'Operator Hours Tasks Data (ADP)'!$J:$J,"Overtime")</f>
        <v>0</v>
      </c>
      <c r="E252" s="18" t="str">
        <f t="shared" si="36"/>
        <v>-</v>
      </c>
      <c r="F252" s="18">
        <f>'Look Up Table - The Heart'!$X$8</f>
        <v>600</v>
      </c>
      <c r="G252" s="11" t="str">
        <f t="shared" si="34"/>
        <v>-</v>
      </c>
      <c r="H252" s="96" t="str">
        <f t="shared" si="29"/>
        <v>-</v>
      </c>
      <c r="I252" s="92" t="str">
        <f t="shared" si="30"/>
        <v>-</v>
      </c>
      <c r="J252" s="93" t="str">
        <f t="shared" si="31"/>
        <v>-</v>
      </c>
      <c r="K252" s="94" t="str">
        <f t="shared" si="32"/>
        <v>-</v>
      </c>
      <c r="L252" s="95" t="str">
        <f t="shared" si="33"/>
        <v>-</v>
      </c>
      <c r="M252" s="135">
        <f t="shared" si="35"/>
        <v>0</v>
      </c>
      <c r="N252" s="114">
        <f t="shared" si="37"/>
        <v>0</v>
      </c>
    </row>
    <row r="253" spans="1:14" ht="15.75" thickBot="1" x14ac:dyDescent="0.3">
      <c r="A253" s="35">
        <f>'Look Up Table - The Heart'!H253</f>
        <v>0</v>
      </c>
      <c r="B253" s="36">
        <f>SUMIFS('Operator Productivity Data'!$F:$F,'Operator Productivity Data'!$H:$H,'N - Company Dummy'!$A$1,'Operator Productivity Data'!$I:$I,'N - Company Dummy'!$A253)</f>
        <v>0</v>
      </c>
      <c r="C253" s="115">
        <f>SUMIFS('Operator Hours Tasks Data (ADP)'!$I:$I,'Operator Hours Tasks Data (ADP)'!$K:$K,'Look Up Table - The Heart'!$K$21,'Operator Hours Tasks Data (ADP)'!$L:$L,'Look Up Table - The Heart'!$O$3,'Operator Hours Tasks Data (ADP)'!$M:$M,'N - Company Dummy'!$A253)</f>
        <v>0</v>
      </c>
      <c r="D253" s="18">
        <f>SUMIFS('Operator Hours Tasks Data (ADP)'!$I:$I,'Operator Hours Tasks Data (ADP)'!$M:$M,'E - Company Dummy'!$A253,'Operator Hours Tasks Data (ADP)'!$L:$L,'Look Up Table - The Heart'!$O$3,'Operator Hours Tasks Data (ADP)'!$K:$K,'Look Up Table - The Heart'!$K$4,'Operator Hours Tasks Data (ADP)'!$J:$J,"Overtime")</f>
        <v>0</v>
      </c>
      <c r="E253" s="115" t="str">
        <f t="shared" si="36"/>
        <v>-</v>
      </c>
      <c r="F253" s="115">
        <f>'Look Up Table - The Heart'!$X$8</f>
        <v>600</v>
      </c>
      <c r="G253" s="116" t="str">
        <f t="shared" si="34"/>
        <v>-</v>
      </c>
      <c r="H253" s="117" t="str">
        <f t="shared" si="29"/>
        <v>-</v>
      </c>
      <c r="I253" s="118" t="str">
        <f t="shared" si="30"/>
        <v>-</v>
      </c>
      <c r="J253" s="119" t="str">
        <f t="shared" si="31"/>
        <v>-</v>
      </c>
      <c r="K253" s="120" t="str">
        <f t="shared" si="32"/>
        <v>-</v>
      </c>
      <c r="L253" s="121" t="str">
        <f t="shared" si="33"/>
        <v>-</v>
      </c>
      <c r="M253" s="135">
        <f t="shared" si="35"/>
        <v>0</v>
      </c>
      <c r="N253" s="122">
        <f t="shared" si="37"/>
        <v>0</v>
      </c>
    </row>
  </sheetData>
  <autoFilter ref="A2:N2" xr:uid="{63AFB5F1-33D2-4557-B0DE-ACBE472133D4}"/>
  <mergeCells count="1">
    <mergeCell ref="Q12:U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068A-5A39-46EF-BD2A-5F0FB2A6FE9D}">
  <dimension ref="A1:U253"/>
  <sheetViews>
    <sheetView showGridLines="0" zoomScale="70" zoomScaleNormal="70" workbookViewId="0"/>
  </sheetViews>
  <sheetFormatPr defaultRowHeight="15" x14ac:dyDescent="0.25"/>
  <cols>
    <col min="1" max="1" width="20.85546875" bestFit="1" customWidth="1"/>
    <col min="2" max="2" width="15" customWidth="1"/>
    <col min="3" max="3" width="17.5703125" customWidth="1"/>
    <col min="4" max="4" width="22.42578125" bestFit="1" customWidth="1"/>
    <col min="5" max="5" width="26.7109375" bestFit="1" customWidth="1"/>
    <col min="6" max="6" width="16.7109375" customWidth="1"/>
    <col min="7" max="7" width="16.28515625" style="22" bestFit="1" customWidth="1"/>
    <col min="8" max="8" width="12" style="22" customWidth="1"/>
    <col min="9" max="12" width="12.7109375" style="22" customWidth="1"/>
    <col min="13" max="13" width="21.7109375" style="22" bestFit="1" customWidth="1"/>
    <col min="14" max="14" width="14.85546875" customWidth="1"/>
    <col min="17" max="17" width="19.28515625" customWidth="1"/>
    <col min="18" max="18" width="11.140625" bestFit="1" customWidth="1"/>
    <col min="20" max="20" width="20.42578125" customWidth="1"/>
    <col min="21" max="21" width="20.5703125" bestFit="1" customWidth="1"/>
  </cols>
  <sheetData>
    <row r="1" spans="1:21" ht="24" thickBot="1" x14ac:dyDescent="0.4">
      <c r="A1" s="24" t="str">
        <f>'Look Up Table - The Heart'!W5</f>
        <v>E - Company Dummy</v>
      </c>
      <c r="B1" s="9"/>
      <c r="C1" s="9"/>
      <c r="D1" s="9"/>
      <c r="E1" s="9"/>
      <c r="F1" s="9"/>
      <c r="G1" s="20"/>
      <c r="H1" s="20"/>
      <c r="I1" s="20"/>
      <c r="J1" s="20"/>
      <c r="K1" s="20"/>
      <c r="L1" s="20"/>
      <c r="M1" s="20"/>
      <c r="N1" s="10"/>
      <c r="Q1" s="1" t="s">
        <v>49</v>
      </c>
      <c r="R1" s="1"/>
      <c r="T1" s="1" t="s">
        <v>76</v>
      </c>
      <c r="U1" s="1"/>
    </row>
    <row r="2" spans="1:21" x14ac:dyDescent="0.25">
      <c r="A2" s="12" t="s">
        <v>20</v>
      </c>
      <c r="B2" s="13" t="s">
        <v>29</v>
      </c>
      <c r="C2" s="13" t="s">
        <v>30</v>
      </c>
      <c r="D2" s="13" t="s">
        <v>167</v>
      </c>
      <c r="E2" s="13" t="s">
        <v>164</v>
      </c>
      <c r="F2" s="13" t="s">
        <v>32</v>
      </c>
      <c r="G2" s="21" t="s">
        <v>71</v>
      </c>
      <c r="H2" s="82" t="s">
        <v>158</v>
      </c>
      <c r="I2" s="83" t="s">
        <v>159</v>
      </c>
      <c r="J2" s="84" t="s">
        <v>160</v>
      </c>
      <c r="K2" s="88" t="s">
        <v>161</v>
      </c>
      <c r="L2" s="89" t="s">
        <v>162</v>
      </c>
      <c r="M2" s="134" t="s">
        <v>168</v>
      </c>
      <c r="N2" s="13" t="s">
        <v>33</v>
      </c>
      <c r="Q2" s="1" t="s">
        <v>46</v>
      </c>
      <c r="R2" s="1">
        <f>E3</f>
        <v>755.7296064703504</v>
      </c>
      <c r="T2" s="1" t="s">
        <v>46</v>
      </c>
      <c r="U2" s="7"/>
    </row>
    <row r="3" spans="1:21" x14ac:dyDescent="0.25">
      <c r="A3" s="14"/>
      <c r="B3" s="15">
        <f>SUM(B4:B392)</f>
        <v>888148</v>
      </c>
      <c r="C3" s="17">
        <f>SUM(C4:C392)</f>
        <v>638.70000000000005</v>
      </c>
      <c r="D3" s="17">
        <f>SUM(D4:D253)</f>
        <v>44.70000000000001</v>
      </c>
      <c r="E3" s="17">
        <f>IFERROR(AVERAGE(E4:E392),"-")</f>
        <v>755.7296064703504</v>
      </c>
      <c r="F3" s="17">
        <f>'Look Up Table - The Heart'!$X$5</f>
        <v>800</v>
      </c>
      <c r="G3" s="16">
        <f>E3/F3</f>
        <v>0.94466200808793799</v>
      </c>
      <c r="H3" s="85">
        <f>Q13</f>
        <v>1</v>
      </c>
      <c r="I3" s="86">
        <f>Q14</f>
        <v>1.2</v>
      </c>
      <c r="J3" s="87">
        <f>Q15</f>
        <v>1.3</v>
      </c>
      <c r="K3" s="90">
        <f>Q16</f>
        <v>1.4</v>
      </c>
      <c r="L3" s="91">
        <f>Q17</f>
        <v>1.5</v>
      </c>
      <c r="M3" s="133">
        <f>IFERROR(SUM(M4:M253),"-")</f>
        <v>0.99999999999999978</v>
      </c>
      <c r="N3" s="16">
        <f>SUM(N4:N392)</f>
        <v>1</v>
      </c>
      <c r="Q3" s="1" t="s">
        <v>166</v>
      </c>
      <c r="R3" s="1">
        <f>TRIMMEAN($E$4:$E$253,0.3)</f>
        <v>755.75971143788991</v>
      </c>
      <c r="T3" s="1" t="s">
        <v>166</v>
      </c>
      <c r="U3" s="7">
        <f>TRIMMEAN($G$4:$G$253,0.3)</f>
        <v>0.94469963929736223</v>
      </c>
    </row>
    <row r="4" spans="1:21" x14ac:dyDescent="0.25">
      <c r="A4" s="8" t="str">
        <f>'Look Up Table - The Heart'!H4</f>
        <v>C, H</v>
      </c>
      <c r="B4" s="8">
        <f>SUMIFS('Operator Productivity Data'!$F:$F,'Operator Productivity Data'!$H:$H,'E - Company Dummy'!$A$1,'Operator Productivity Data'!$I:$I,'E - Company Dummy'!$A4)</f>
        <v>20070</v>
      </c>
      <c r="C4" s="18">
        <f>SUMIFS('Operator Hours Tasks Data (ADP)'!$I:$I,'Operator Hours Tasks Data (ADP)'!$K:$K,'Look Up Table - The Heart'!$K$6,'Operator Hours Tasks Data (ADP)'!$L:$L,'Look Up Table - The Heart'!$O$3,'Operator Hours Tasks Data (ADP)'!$M:$M,'E - Company Dummy'!$A4)</f>
        <v>32.799999999999997</v>
      </c>
      <c r="D4" s="18">
        <f>SUMIFS('Operator Hours Tasks Data (ADP)'!$I:$I,'Operator Hours Tasks Data (ADP)'!$M:$M,'E - Company Dummy'!$A4,'Operator Hours Tasks Data (ADP)'!$L:$L,'Look Up Table - The Heart'!$O$3,'Operator Hours Tasks Data (ADP)'!$K:$K,'Look Up Table - The Heart'!$K$6,'Operator Hours Tasks Data (ADP)'!$J:$J,"Overtime")</f>
        <v>0</v>
      </c>
      <c r="E4" s="18">
        <f>IFERROR(B4/C4,"-")</f>
        <v>611.89024390243912</v>
      </c>
      <c r="F4" s="18">
        <f>'Look Up Table - The Heart'!$X$5</f>
        <v>800</v>
      </c>
      <c r="G4" s="11">
        <f>IFERROR(E4/F4,"-")</f>
        <v>0.76486280487804892</v>
      </c>
      <c r="H4" s="96">
        <f t="shared" ref="H4:H67" si="0">IFERROR(E4*$U$13, "-")</f>
        <v>611.89024390243912</v>
      </c>
      <c r="I4" s="92">
        <f t="shared" ref="I4:I67" si="1">IFERROR(E4*$U$14, "-")</f>
        <v>734.26829268292693</v>
      </c>
      <c r="J4" s="93">
        <f t="shared" ref="J4:J67" si="2">IFERROR(E4*$U$15, "-")</f>
        <v>795.45731707317088</v>
      </c>
      <c r="K4" s="94">
        <f t="shared" ref="K4:K67" si="3">IFERROR(E4*$U$16, "-")</f>
        <v>856.64634146341473</v>
      </c>
      <c r="L4" s="95">
        <f t="shared" ref="L4:L67" si="4">IFERROR(E4*$U$17, "-")</f>
        <v>917.83536585365869</v>
      </c>
      <c r="M4" s="135">
        <f>IFERROR(D4/$D$3,"-")</f>
        <v>0</v>
      </c>
      <c r="N4" s="11">
        <f t="shared" ref="N4:N67" si="5">B4/$B$3</f>
        <v>2.2597585087170156E-2</v>
      </c>
      <c r="Q4" s="1" t="s">
        <v>165</v>
      </c>
      <c r="R4" s="1">
        <f>SUMPRODUCT($E$4:$E$253,$N$4:$N$253)/$N$3</f>
        <v>888.82561114149553</v>
      </c>
      <c r="T4" s="1" t="s">
        <v>165</v>
      </c>
      <c r="U4" s="7">
        <f>SUMPRODUCT($G$4:$G$253,$N$4:$N$253)/$N$3</f>
        <v>1.1110320139268697</v>
      </c>
    </row>
    <row r="5" spans="1:21" x14ac:dyDescent="0.25">
      <c r="A5" s="1" t="str">
        <f>'Look Up Table - The Heart'!H5</f>
        <v>S, S</v>
      </c>
      <c r="B5" s="1">
        <f>SUMIFS('Operator Productivity Data'!$F:$F,'Operator Productivity Data'!$H:$H,'E - Company Dummy'!$A$1,'Operator Productivity Data'!$I:$I,'E - Company Dummy'!$A5)</f>
        <v>199675</v>
      </c>
      <c r="C5" s="18">
        <f>SUMIFS('Operator Hours Tasks Data (ADP)'!$I:$I,'Operator Hours Tasks Data (ADP)'!$K:$K,'Look Up Table - The Heart'!$K$6,'Operator Hours Tasks Data (ADP)'!$L:$L,'Look Up Table - The Heart'!$O$3,'Operator Hours Tasks Data (ADP)'!$M:$M,'E - Company Dummy'!$A5)</f>
        <v>0</v>
      </c>
      <c r="D5" s="18">
        <f>SUMIFS('Operator Hours Tasks Data (ADP)'!$I:$I,'Operator Hours Tasks Data (ADP)'!$M:$M,'E - Company Dummy'!$A5,'Operator Hours Tasks Data (ADP)'!$L:$L,'Look Up Table - The Heart'!$O$3,'Operator Hours Tasks Data (ADP)'!$K:$K,'Look Up Table - The Heart'!$K$6,'Operator Hours Tasks Data (ADP)'!$J:$J,"Overtime")</f>
        <v>0</v>
      </c>
      <c r="E5" s="18" t="str">
        <f t="shared" ref="E5:E68" si="6">IFERROR(B5/C5,"-")</f>
        <v>-</v>
      </c>
      <c r="F5" s="18">
        <f>'Look Up Table - The Heart'!$X$5</f>
        <v>800</v>
      </c>
      <c r="G5" s="11" t="str">
        <f t="shared" ref="G5:G68" si="7">IFERROR(E5/F5,"-")</f>
        <v>-</v>
      </c>
      <c r="H5" s="96" t="str">
        <f t="shared" si="0"/>
        <v>-</v>
      </c>
      <c r="I5" s="92" t="str">
        <f t="shared" si="1"/>
        <v>-</v>
      </c>
      <c r="J5" s="93" t="str">
        <f t="shared" si="2"/>
        <v>-</v>
      </c>
      <c r="K5" s="94" t="str">
        <f t="shared" si="3"/>
        <v>-</v>
      </c>
      <c r="L5" s="95" t="str">
        <f t="shared" si="4"/>
        <v>-</v>
      </c>
      <c r="M5" s="135">
        <f t="shared" ref="M5:M68" si="8">IFERROR(D5/$D$3,"-")</f>
        <v>0</v>
      </c>
      <c r="N5" s="7">
        <f t="shared" si="5"/>
        <v>0.2248217639402442</v>
      </c>
      <c r="Q5" s="1" t="s">
        <v>72</v>
      </c>
      <c r="R5" s="23">
        <f>IFERROR(MEDIAN($E$4:$E$253),"-")</f>
        <v>725.62120649077156</v>
      </c>
      <c r="T5" s="1" t="s">
        <v>72</v>
      </c>
      <c r="U5" s="7">
        <f>IFERROR(MEDIAN($G$4:$G$253),"-")</f>
        <v>0.90702650811346452</v>
      </c>
    </row>
    <row r="6" spans="1:21" x14ac:dyDescent="0.25">
      <c r="A6" s="1" t="str">
        <f>'Look Up Table - The Heart'!H6</f>
        <v>L, H</v>
      </c>
      <c r="B6" s="1">
        <f>SUMIFS('Operator Productivity Data'!$F:$F,'Operator Productivity Data'!$H:$H,'E - Company Dummy'!$A$1,'Operator Productivity Data'!$I:$I,'E - Company Dummy'!$A6)</f>
        <v>21060</v>
      </c>
      <c r="C6" s="18">
        <f>SUMIFS('Operator Hours Tasks Data (ADP)'!$I:$I,'Operator Hours Tasks Data (ADP)'!$K:$K,'Look Up Table - The Heart'!$K$6,'Operator Hours Tasks Data (ADP)'!$L:$L,'Look Up Table - The Heart'!$O$3,'Operator Hours Tasks Data (ADP)'!$M:$M,'E - Company Dummy'!$A6)</f>
        <v>29.9</v>
      </c>
      <c r="D6" s="18">
        <f>SUMIFS('Operator Hours Tasks Data (ADP)'!$I:$I,'Operator Hours Tasks Data (ADP)'!$M:$M,'E - Company Dummy'!$A6,'Operator Hours Tasks Data (ADP)'!$L:$L,'Look Up Table - The Heart'!$O$3,'Operator Hours Tasks Data (ADP)'!$K:$K,'Look Up Table - The Heart'!$K$6,'Operator Hours Tasks Data (ADP)'!$J:$J,"Overtime")</f>
        <v>0</v>
      </c>
      <c r="E6" s="18">
        <f t="shared" si="6"/>
        <v>704.3478260869565</v>
      </c>
      <c r="F6" s="18">
        <f>'Look Up Table - The Heart'!$X$5</f>
        <v>800</v>
      </c>
      <c r="G6" s="11">
        <f t="shared" si="7"/>
        <v>0.88043478260869568</v>
      </c>
      <c r="H6" s="96">
        <f t="shared" si="0"/>
        <v>704.3478260869565</v>
      </c>
      <c r="I6" s="92">
        <f t="shared" si="1"/>
        <v>845.21739130434776</v>
      </c>
      <c r="J6" s="93">
        <f t="shared" si="2"/>
        <v>915.6521739130435</v>
      </c>
      <c r="K6" s="94">
        <f t="shared" si="3"/>
        <v>986.08695652173901</v>
      </c>
      <c r="L6" s="95">
        <f t="shared" si="4"/>
        <v>1056.5217391304348</v>
      </c>
      <c r="M6" s="135">
        <f t="shared" si="8"/>
        <v>0</v>
      </c>
      <c r="N6" s="7">
        <f t="shared" si="5"/>
        <v>2.3712264172187518E-2</v>
      </c>
      <c r="Q6" s="1" t="s">
        <v>73</v>
      </c>
      <c r="R6" s="1">
        <f>IFERROR(_xlfn.MODE.SNGL(E4:E253),"-")</f>
        <v>611.89024390243912</v>
      </c>
      <c r="T6" s="1" t="s">
        <v>73</v>
      </c>
      <c r="U6" s="7">
        <f>IFERROR(_xlfn.MODE.SNGL($G$4:$G$253),"-")</f>
        <v>0.76486280487804892</v>
      </c>
    </row>
    <row r="7" spans="1:21" x14ac:dyDescent="0.25">
      <c r="A7" s="1" t="str">
        <f>'Look Up Table - The Heart'!H7</f>
        <v>N, P</v>
      </c>
      <c r="B7" s="1">
        <f>SUMIFS('Operator Productivity Data'!$F:$F,'Operator Productivity Data'!$H:$H,'E - Company Dummy'!$A$1,'Operator Productivity Data'!$I:$I,'E - Company Dummy'!$A7)</f>
        <v>39460</v>
      </c>
      <c r="C7" s="18">
        <f>SUMIFS('Operator Hours Tasks Data (ADP)'!$I:$I,'Operator Hours Tasks Data (ADP)'!$K:$K,'Look Up Table - The Heart'!$K$6,'Operator Hours Tasks Data (ADP)'!$L:$L,'Look Up Table - The Heart'!$O$3,'Operator Hours Tasks Data (ADP)'!$M:$M,'E - Company Dummy'!$A7)</f>
        <v>35.300000000000004</v>
      </c>
      <c r="D7" s="18">
        <f>SUMIFS('Operator Hours Tasks Data (ADP)'!$I:$I,'Operator Hours Tasks Data (ADP)'!$M:$M,'E - Company Dummy'!$A7,'Operator Hours Tasks Data (ADP)'!$L:$L,'Look Up Table - The Heart'!$O$3,'Operator Hours Tasks Data (ADP)'!$K:$K,'Look Up Table - The Heart'!$K$6,'Operator Hours Tasks Data (ADP)'!$J:$J,"Overtime")</f>
        <v>0</v>
      </c>
      <c r="E7" s="18">
        <f t="shared" si="6"/>
        <v>1117.8470254957506</v>
      </c>
      <c r="F7" s="18">
        <f>'Look Up Table - The Heart'!$X$5</f>
        <v>800</v>
      </c>
      <c r="G7" s="11">
        <f t="shared" si="7"/>
        <v>1.3973087818696883</v>
      </c>
      <c r="H7" s="96">
        <f t="shared" si="0"/>
        <v>1117.8470254957506</v>
      </c>
      <c r="I7" s="92">
        <f t="shared" si="1"/>
        <v>1341.4164305949007</v>
      </c>
      <c r="J7" s="93">
        <f t="shared" si="2"/>
        <v>1453.2011331444758</v>
      </c>
      <c r="K7" s="94">
        <f t="shared" si="3"/>
        <v>1564.9858356940508</v>
      </c>
      <c r="L7" s="95">
        <f t="shared" si="4"/>
        <v>1676.7705382436259</v>
      </c>
      <c r="M7" s="135">
        <f t="shared" si="8"/>
        <v>0</v>
      </c>
      <c r="N7" s="7">
        <f t="shared" si="5"/>
        <v>4.442953201493445E-2</v>
      </c>
      <c r="Q7" s="1" t="s">
        <v>74</v>
      </c>
      <c r="R7" s="123">
        <f>IFERROR(SKEW($E$4:$E$253),"-")</f>
        <v>0.13227967752776643</v>
      </c>
      <c r="S7" s="132"/>
      <c r="T7" s="123" t="s">
        <v>74</v>
      </c>
      <c r="U7" s="123">
        <f>IFERROR(SKEW($G$4:$G$253),"-")</f>
        <v>0.13227967752776681</v>
      </c>
    </row>
    <row r="8" spans="1:21" x14ac:dyDescent="0.25">
      <c r="A8" s="1" t="str">
        <f>'Look Up Table - The Heart'!H8</f>
        <v>L, G</v>
      </c>
      <c r="B8" s="1">
        <f>SUMIFS('Operator Productivity Data'!$F:$F,'Operator Productivity Data'!$H:$H,'E - Company Dummy'!$A$1,'Operator Productivity Data'!$I:$I,'E - Company Dummy'!$A8)</f>
        <v>47043</v>
      </c>
      <c r="C8" s="18">
        <f>SUMIFS('Operator Hours Tasks Data (ADP)'!$I:$I,'Operator Hours Tasks Data (ADP)'!$K:$K,'Look Up Table - The Heart'!$K$6,'Operator Hours Tasks Data (ADP)'!$L:$L,'Look Up Table - The Heart'!$O$3,'Operator Hours Tasks Data (ADP)'!$M:$M,'E - Company Dummy'!$A8)</f>
        <v>57.400000000000006</v>
      </c>
      <c r="D8" s="18">
        <f>SUMIFS('Operator Hours Tasks Data (ADP)'!$I:$I,'Operator Hours Tasks Data (ADP)'!$M:$M,'E - Company Dummy'!$A8,'Operator Hours Tasks Data (ADP)'!$L:$L,'Look Up Table - The Heart'!$O$3,'Operator Hours Tasks Data (ADP)'!$K:$K,'Look Up Table - The Heart'!$K$6,'Operator Hours Tasks Data (ADP)'!$J:$J,"Overtime")</f>
        <v>0</v>
      </c>
      <c r="E8" s="18">
        <f t="shared" si="6"/>
        <v>819.56445993031355</v>
      </c>
      <c r="F8" s="18">
        <f>'Look Up Table - The Heart'!$X$5</f>
        <v>800</v>
      </c>
      <c r="G8" s="11">
        <f t="shared" si="7"/>
        <v>1.0244555749128919</v>
      </c>
      <c r="H8" s="96">
        <f t="shared" si="0"/>
        <v>819.56445993031355</v>
      </c>
      <c r="I8" s="92">
        <f t="shared" si="1"/>
        <v>983.47735191637616</v>
      </c>
      <c r="J8" s="93">
        <f t="shared" si="2"/>
        <v>1065.4337979094078</v>
      </c>
      <c r="K8" s="94">
        <f t="shared" si="3"/>
        <v>1147.3902439024389</v>
      </c>
      <c r="L8" s="95">
        <f t="shared" si="4"/>
        <v>1229.3466898954703</v>
      </c>
      <c r="M8" s="135">
        <f t="shared" si="8"/>
        <v>0</v>
      </c>
      <c r="N8" s="7">
        <f t="shared" si="5"/>
        <v>5.2967523430779553E-2</v>
      </c>
      <c r="Q8" s="1" t="s">
        <v>75</v>
      </c>
      <c r="R8" s="123">
        <f>IFERROR(KURT($E$4:$E$253),"-")</f>
        <v>1.6623366224211855</v>
      </c>
      <c r="S8" s="132"/>
      <c r="T8" s="123" t="s">
        <v>75</v>
      </c>
      <c r="U8" s="123">
        <f>IFERROR(KURT($G$4:$G$253),"-")</f>
        <v>1.6623366224211837</v>
      </c>
    </row>
    <row r="9" spans="1:21" x14ac:dyDescent="0.25">
      <c r="A9" s="1" t="str">
        <f>'Look Up Table - The Heart'!H9</f>
        <v>K, S</v>
      </c>
      <c r="B9" s="1">
        <f>SUMIFS('Operator Productivity Data'!$F:$F,'Operator Productivity Data'!$H:$H,'E - Company Dummy'!$A$1,'Operator Productivity Data'!$I:$I,'E - Company Dummy'!$A9)</f>
        <v>296187</v>
      </c>
      <c r="C9" s="18">
        <f>SUMIFS('Operator Hours Tasks Data (ADP)'!$I:$I,'Operator Hours Tasks Data (ADP)'!$K:$K,'Look Up Table - The Heart'!$K$6,'Operator Hours Tasks Data (ADP)'!$L:$L,'Look Up Table - The Heart'!$O$3,'Operator Hours Tasks Data (ADP)'!$M:$M,'E - Company Dummy'!$A9)</f>
        <v>196</v>
      </c>
      <c r="D9" s="18">
        <f>SUMIFS('Operator Hours Tasks Data (ADP)'!$I:$I,'Operator Hours Tasks Data (ADP)'!$M:$M,'E - Company Dummy'!$A9,'Operator Hours Tasks Data (ADP)'!$L:$L,'Look Up Table - The Heart'!$O$3,'Operator Hours Tasks Data (ADP)'!$K:$K,'Look Up Table - The Heart'!$K$6,'Operator Hours Tasks Data (ADP)'!$J:$J,"Overtime")</f>
        <v>37.1</v>
      </c>
      <c r="E9" s="18">
        <f t="shared" si="6"/>
        <v>1511.158163265306</v>
      </c>
      <c r="F9" s="18">
        <f>'Look Up Table - The Heart'!$X$5</f>
        <v>800</v>
      </c>
      <c r="G9" s="11">
        <f t="shared" si="7"/>
        <v>1.8889477040816325</v>
      </c>
      <c r="H9" s="96">
        <f t="shared" si="0"/>
        <v>1511.158163265306</v>
      </c>
      <c r="I9" s="92">
        <f t="shared" si="1"/>
        <v>1813.3897959183671</v>
      </c>
      <c r="J9" s="93">
        <f t="shared" si="2"/>
        <v>1964.505612244898</v>
      </c>
      <c r="K9" s="94">
        <f t="shared" si="3"/>
        <v>2115.6214285714282</v>
      </c>
      <c r="L9" s="95">
        <f t="shared" si="4"/>
        <v>2266.737244897959</v>
      </c>
      <c r="M9" s="135">
        <f t="shared" si="8"/>
        <v>0.82997762863534663</v>
      </c>
      <c r="N9" s="7">
        <f t="shared" si="5"/>
        <v>0.33348833752933071</v>
      </c>
      <c r="Q9" s="1" t="s">
        <v>47</v>
      </c>
      <c r="R9" s="124">
        <f>IFERROR(_xlfn.STDEV.S($E$4:$E$223),"-")</f>
        <v>371.14870472232525</v>
      </c>
      <c r="S9" s="126"/>
      <c r="T9" s="125" t="s">
        <v>47</v>
      </c>
      <c r="U9" s="7">
        <f>IFERROR(_xlfn.STDEV.S($G$4:$G$253),"-")</f>
        <v>0.46393588090290655</v>
      </c>
    </row>
    <row r="10" spans="1:21" x14ac:dyDescent="0.25">
      <c r="A10" s="1" t="str">
        <f>'Look Up Table - The Heart'!H10</f>
        <v>R, S</v>
      </c>
      <c r="B10" s="1">
        <f>SUMIFS('Operator Productivity Data'!$F:$F,'Operator Productivity Data'!$H:$H,'E - Company Dummy'!$A$1,'Operator Productivity Data'!$I:$I,'E - Company Dummy'!$A10)</f>
        <v>12295</v>
      </c>
      <c r="C10" s="18">
        <f>SUMIFS('Operator Hours Tasks Data (ADP)'!$I:$I,'Operator Hours Tasks Data (ADP)'!$K:$K,'Look Up Table - The Heart'!$K$6,'Operator Hours Tasks Data (ADP)'!$L:$L,'Look Up Table - The Heart'!$O$3,'Operator Hours Tasks Data (ADP)'!$M:$M,'E - Company Dummy'!$A10)</f>
        <v>0</v>
      </c>
      <c r="D10" s="18">
        <f>SUMIFS('Operator Hours Tasks Data (ADP)'!$I:$I,'Operator Hours Tasks Data (ADP)'!$M:$M,'E - Company Dummy'!$A10,'Operator Hours Tasks Data (ADP)'!$L:$L,'Look Up Table - The Heart'!$O$3,'Operator Hours Tasks Data (ADP)'!$K:$K,'Look Up Table - The Heart'!$K$6,'Operator Hours Tasks Data (ADP)'!$J:$J,"Overtime")</f>
        <v>0</v>
      </c>
      <c r="E10" s="18" t="str">
        <f t="shared" si="6"/>
        <v>-</v>
      </c>
      <c r="F10" s="18">
        <f>'Look Up Table - The Heart'!$X$5</f>
        <v>800</v>
      </c>
      <c r="G10" s="11" t="str">
        <f t="shared" si="7"/>
        <v>-</v>
      </c>
      <c r="H10" s="96" t="str">
        <f t="shared" si="0"/>
        <v>-</v>
      </c>
      <c r="I10" s="92" t="str">
        <f t="shared" si="1"/>
        <v>-</v>
      </c>
      <c r="J10" s="93" t="str">
        <f t="shared" si="2"/>
        <v>-</v>
      </c>
      <c r="K10" s="94" t="str">
        <f t="shared" si="3"/>
        <v>-</v>
      </c>
      <c r="L10" s="95" t="str">
        <f t="shared" si="4"/>
        <v>-</v>
      </c>
      <c r="M10" s="135">
        <f t="shared" si="8"/>
        <v>0</v>
      </c>
      <c r="N10" s="7">
        <f t="shared" si="5"/>
        <v>1.3843413485139865E-2</v>
      </c>
      <c r="Q10" s="1" t="s">
        <v>48</v>
      </c>
      <c r="R10" s="23">
        <f>IFERROR(_xlfn.VAR.S($E$4:$E$223),"-")</f>
        <v>137751.3610170598</v>
      </c>
      <c r="S10" s="126"/>
      <c r="T10" s="125" t="s">
        <v>48</v>
      </c>
      <c r="U10" s="7">
        <f>IFERROR(_xlfn.VAR.S($G$4:$G$253),"-")</f>
        <v>0.21523650158915589</v>
      </c>
    </row>
    <row r="11" spans="1:21" ht="15.75" thickBot="1" x14ac:dyDescent="0.3">
      <c r="A11" s="1" t="str">
        <f>'Look Up Table - The Heart'!H11</f>
        <v>C, H</v>
      </c>
      <c r="B11" s="1">
        <f>SUMIFS('Operator Productivity Data'!$F:$F,'Operator Productivity Data'!$H:$H,'E - Company Dummy'!$A$1,'Operator Productivity Data'!$I:$I,'E - Company Dummy'!$A11)</f>
        <v>20070</v>
      </c>
      <c r="C11" s="18">
        <f>SUMIFS('Operator Hours Tasks Data (ADP)'!$I:$I,'Operator Hours Tasks Data (ADP)'!$K:$K,'Look Up Table - The Heart'!$K$6,'Operator Hours Tasks Data (ADP)'!$L:$L,'Look Up Table - The Heart'!$O$3,'Operator Hours Tasks Data (ADP)'!$M:$M,'E - Company Dummy'!$A11)</f>
        <v>32.799999999999997</v>
      </c>
      <c r="D11" s="18">
        <f>SUMIFS('Operator Hours Tasks Data (ADP)'!$I:$I,'Operator Hours Tasks Data (ADP)'!$M:$M,'E - Company Dummy'!$A11,'Operator Hours Tasks Data (ADP)'!$L:$L,'Look Up Table - The Heart'!$O$3,'Operator Hours Tasks Data (ADP)'!$K:$K,'Look Up Table - The Heart'!$K$6,'Operator Hours Tasks Data (ADP)'!$J:$J,"Overtime")</f>
        <v>0</v>
      </c>
      <c r="E11" s="18">
        <f t="shared" si="6"/>
        <v>611.89024390243912</v>
      </c>
      <c r="F11" s="18">
        <f>'Look Up Table - The Heart'!$X$5</f>
        <v>800</v>
      </c>
      <c r="G11" s="11">
        <f t="shared" si="7"/>
        <v>0.76486280487804892</v>
      </c>
      <c r="H11" s="96">
        <f t="shared" si="0"/>
        <v>611.89024390243912</v>
      </c>
      <c r="I11" s="92">
        <f t="shared" si="1"/>
        <v>734.26829268292693</v>
      </c>
      <c r="J11" s="93">
        <f t="shared" si="2"/>
        <v>795.45731707317088</v>
      </c>
      <c r="K11" s="94">
        <f t="shared" si="3"/>
        <v>856.64634146341473</v>
      </c>
      <c r="L11" s="95">
        <f t="shared" si="4"/>
        <v>917.83536585365869</v>
      </c>
      <c r="M11" s="135">
        <f t="shared" si="8"/>
        <v>0</v>
      </c>
      <c r="N11" s="7">
        <f t="shared" si="5"/>
        <v>2.2597585087170156E-2</v>
      </c>
    </row>
    <row r="12" spans="1:21" x14ac:dyDescent="0.25">
      <c r="A12" s="1" t="str">
        <f>'Look Up Table - The Heart'!H12</f>
        <v>T, G</v>
      </c>
      <c r="B12" s="1">
        <f>SUMIFS('Operator Productivity Data'!$F:$F,'Operator Productivity Data'!$H:$H,'E - Company Dummy'!$A$1,'Operator Productivity Data'!$I:$I,'E - Company Dummy'!$A12)</f>
        <v>9055</v>
      </c>
      <c r="C12" s="18">
        <f>SUMIFS('Operator Hours Tasks Data (ADP)'!$I:$I,'Operator Hours Tasks Data (ADP)'!$K:$K,'Look Up Table - The Heart'!$K$6,'Operator Hours Tasks Data (ADP)'!$L:$L,'Look Up Table - The Heart'!$O$3,'Operator Hours Tasks Data (ADP)'!$M:$M,'E - Company Dummy'!$A12)</f>
        <v>16.099999999999998</v>
      </c>
      <c r="D12" s="18">
        <f>SUMIFS('Operator Hours Tasks Data (ADP)'!$I:$I,'Operator Hours Tasks Data (ADP)'!$M:$M,'E - Company Dummy'!$A12,'Operator Hours Tasks Data (ADP)'!$L:$L,'Look Up Table - The Heart'!$O$3,'Operator Hours Tasks Data (ADP)'!$K:$K,'Look Up Table - The Heart'!$K$6,'Operator Hours Tasks Data (ADP)'!$J:$J,"Overtime")</f>
        <v>1.2</v>
      </c>
      <c r="E12" s="18">
        <f t="shared" si="6"/>
        <v>562.42236024844726</v>
      </c>
      <c r="F12" s="18">
        <f>'Look Up Table - The Heart'!$X$5</f>
        <v>800</v>
      </c>
      <c r="G12" s="11">
        <f t="shared" si="7"/>
        <v>0.70302795031055909</v>
      </c>
      <c r="H12" s="96">
        <f t="shared" si="0"/>
        <v>562.42236024844726</v>
      </c>
      <c r="I12" s="92">
        <f t="shared" si="1"/>
        <v>674.90683229813669</v>
      </c>
      <c r="J12" s="93">
        <f t="shared" si="2"/>
        <v>731.14906832298152</v>
      </c>
      <c r="K12" s="94">
        <f t="shared" si="3"/>
        <v>787.39130434782612</v>
      </c>
      <c r="L12" s="95">
        <f t="shared" si="4"/>
        <v>843.63354037267095</v>
      </c>
      <c r="M12" s="135">
        <f t="shared" si="8"/>
        <v>2.684563758389261E-2</v>
      </c>
      <c r="N12" s="7">
        <f t="shared" si="5"/>
        <v>1.0195372843264862E-2</v>
      </c>
      <c r="Q12" s="143" t="s">
        <v>157</v>
      </c>
      <c r="R12" s="144"/>
      <c r="S12" s="144"/>
      <c r="T12" s="144"/>
      <c r="U12" s="145"/>
    </row>
    <row r="13" spans="1:21" x14ac:dyDescent="0.25">
      <c r="A13" s="1" t="str">
        <f>'Look Up Table - The Heart'!H13</f>
        <v>R, H</v>
      </c>
      <c r="B13" s="1">
        <f>SUMIFS('Operator Productivity Data'!$F:$F,'Operator Productivity Data'!$H:$H,'E - Company Dummy'!$A$1,'Operator Productivity Data'!$I:$I,'E - Company Dummy'!$A13)</f>
        <v>153651</v>
      </c>
      <c r="C13" s="18">
        <f>SUMIFS('Operator Hours Tasks Data (ADP)'!$I:$I,'Operator Hours Tasks Data (ADP)'!$K:$K,'Look Up Table - The Heart'!$K$6,'Operator Hours Tasks Data (ADP)'!$L:$L,'Look Up Table - The Heart'!$O$3,'Operator Hours Tasks Data (ADP)'!$M:$M,'E - Company Dummy'!$A13)</f>
        <v>140.89999999999998</v>
      </c>
      <c r="D13" s="18">
        <f>SUMIFS('Operator Hours Tasks Data (ADP)'!$I:$I,'Operator Hours Tasks Data (ADP)'!$M:$M,'E - Company Dummy'!$A13,'Operator Hours Tasks Data (ADP)'!$L:$L,'Look Up Table - The Heart'!$O$3,'Operator Hours Tasks Data (ADP)'!$K:$K,'Look Up Table - The Heart'!$K$6,'Operator Hours Tasks Data (ADP)'!$J:$J,"Overtime")</f>
        <v>5.5</v>
      </c>
      <c r="E13" s="18">
        <f t="shared" si="6"/>
        <v>1090.4968062455644</v>
      </c>
      <c r="F13" s="18">
        <f>'Look Up Table - The Heart'!$X$5</f>
        <v>800</v>
      </c>
      <c r="G13" s="11">
        <f t="shared" si="7"/>
        <v>1.3631210078069556</v>
      </c>
      <c r="H13" s="96">
        <f t="shared" si="0"/>
        <v>1090.4968062455644</v>
      </c>
      <c r="I13" s="92">
        <f t="shared" si="1"/>
        <v>1308.5961674946773</v>
      </c>
      <c r="J13" s="93">
        <f t="shared" si="2"/>
        <v>1417.6458481192337</v>
      </c>
      <c r="K13" s="94">
        <f t="shared" si="3"/>
        <v>1526.69552874379</v>
      </c>
      <c r="L13" s="95">
        <f t="shared" si="4"/>
        <v>1635.7452093683464</v>
      </c>
      <c r="M13" s="135">
        <f t="shared" si="8"/>
        <v>0.12304250559284113</v>
      </c>
      <c r="N13" s="7">
        <f t="shared" si="5"/>
        <v>0.17300157181010373</v>
      </c>
      <c r="Q13" s="127">
        <v>1</v>
      </c>
      <c r="R13" s="72"/>
      <c r="S13" s="72"/>
      <c r="T13" s="72"/>
      <c r="U13" s="76">
        <v>1</v>
      </c>
    </row>
    <row r="14" spans="1:21" x14ac:dyDescent="0.25">
      <c r="A14" s="1" t="str">
        <f>'Look Up Table - The Heart'!H14</f>
        <v>Lu, G</v>
      </c>
      <c r="B14" s="1">
        <f>SUMIFS('Operator Productivity Data'!$F:$F,'Operator Productivity Data'!$H:$H,'E - Company Dummy'!$A$1,'Operator Productivity Data'!$I:$I,'E - Company Dummy'!$A14)</f>
        <v>26216</v>
      </c>
      <c r="C14" s="18">
        <f>SUMIFS('Operator Hours Tasks Data (ADP)'!$I:$I,'Operator Hours Tasks Data (ADP)'!$K:$K,'Look Up Table - The Heart'!$K$6,'Operator Hours Tasks Data (ADP)'!$L:$L,'Look Up Table - The Heart'!$O$3,'Operator Hours Tasks Data (ADP)'!$M:$M,'E - Company Dummy'!$A14)</f>
        <v>35.100000000000009</v>
      </c>
      <c r="D14" s="18">
        <f>SUMIFS('Operator Hours Tasks Data (ADP)'!$I:$I,'Operator Hours Tasks Data (ADP)'!$M:$M,'E - Company Dummy'!$A14,'Operator Hours Tasks Data (ADP)'!$L:$L,'Look Up Table - The Heart'!$O$3,'Operator Hours Tasks Data (ADP)'!$K:$K,'Look Up Table - The Heart'!$K$6,'Operator Hours Tasks Data (ADP)'!$J:$J,"Overtime")</f>
        <v>0</v>
      </c>
      <c r="E14" s="18">
        <f t="shared" si="6"/>
        <v>746.89458689458672</v>
      </c>
      <c r="F14" s="18">
        <f>'Look Up Table - The Heart'!$X$5</f>
        <v>800</v>
      </c>
      <c r="G14" s="11">
        <f t="shared" si="7"/>
        <v>0.93361823361823337</v>
      </c>
      <c r="H14" s="96">
        <f t="shared" si="0"/>
        <v>746.89458689458672</v>
      </c>
      <c r="I14" s="92">
        <f t="shared" si="1"/>
        <v>896.27350427350405</v>
      </c>
      <c r="J14" s="93">
        <f t="shared" si="2"/>
        <v>970.96296296296282</v>
      </c>
      <c r="K14" s="94">
        <f t="shared" si="3"/>
        <v>1045.6524216524213</v>
      </c>
      <c r="L14" s="95">
        <f t="shared" si="4"/>
        <v>1120.3418803418801</v>
      </c>
      <c r="M14" s="135">
        <f t="shared" si="8"/>
        <v>0</v>
      </c>
      <c r="N14" s="7">
        <f t="shared" si="5"/>
        <v>2.9517602922035518E-2</v>
      </c>
      <c r="Q14" s="128">
        <v>1.2</v>
      </c>
      <c r="R14" s="73"/>
      <c r="S14" s="73"/>
      <c r="T14" s="73"/>
      <c r="U14" s="77">
        <v>1.2</v>
      </c>
    </row>
    <row r="15" spans="1:21" x14ac:dyDescent="0.25">
      <c r="A15" s="1" t="str">
        <f>'Look Up Table - The Heart'!H15</f>
        <v>G, B</v>
      </c>
      <c r="B15" s="1">
        <f>SUMIFS('Operator Productivity Data'!$F:$F,'Operator Productivity Data'!$H:$H,'E - Company Dummy'!$A$1,'Operator Productivity Data'!$I:$I,'E - Company Dummy'!$A15)</f>
        <v>25801</v>
      </c>
      <c r="C15" s="18">
        <f>SUMIFS('Operator Hours Tasks Data (ADP)'!$I:$I,'Operator Hours Tasks Data (ADP)'!$K:$K,'Look Up Table - The Heart'!$K$6,'Operator Hours Tasks Data (ADP)'!$L:$L,'Look Up Table - The Heart'!$O$3,'Operator Hours Tasks Data (ADP)'!$M:$M,'E - Company Dummy'!$A15)</f>
        <v>34.499999999999993</v>
      </c>
      <c r="D15" s="18">
        <f>SUMIFS('Operator Hours Tasks Data (ADP)'!$I:$I,'Operator Hours Tasks Data (ADP)'!$M:$M,'E - Company Dummy'!$A15,'Operator Hours Tasks Data (ADP)'!$L:$L,'Look Up Table - The Heart'!$O$3,'Operator Hours Tasks Data (ADP)'!$K:$K,'Look Up Table - The Heart'!$K$6,'Operator Hours Tasks Data (ADP)'!$J:$J,"Overtime")</f>
        <v>0.7</v>
      </c>
      <c r="E15" s="18">
        <f t="shared" si="6"/>
        <v>747.85507246376824</v>
      </c>
      <c r="F15" s="18">
        <f>'Look Up Table - The Heart'!$X$5</f>
        <v>800</v>
      </c>
      <c r="G15" s="11">
        <f t="shared" si="7"/>
        <v>0.93481884057971032</v>
      </c>
      <c r="H15" s="96">
        <f t="shared" si="0"/>
        <v>747.85507246376824</v>
      </c>
      <c r="I15" s="92">
        <f t="shared" si="1"/>
        <v>897.42608695652189</v>
      </c>
      <c r="J15" s="93">
        <f t="shared" si="2"/>
        <v>972.21159420289871</v>
      </c>
      <c r="K15" s="94">
        <f t="shared" si="3"/>
        <v>1046.9971014492755</v>
      </c>
      <c r="L15" s="95">
        <f t="shared" si="4"/>
        <v>1121.7826086956525</v>
      </c>
      <c r="M15" s="135">
        <f t="shared" si="8"/>
        <v>1.5659955257270691E-2</v>
      </c>
      <c r="N15" s="7">
        <f t="shared" si="5"/>
        <v>2.9050338457103995E-2</v>
      </c>
      <c r="Q15" s="129">
        <v>1.3</v>
      </c>
      <c r="R15" s="74"/>
      <c r="S15" s="74"/>
      <c r="T15" s="74"/>
      <c r="U15" s="78">
        <v>1.3</v>
      </c>
    </row>
    <row r="16" spans="1:21" x14ac:dyDescent="0.25">
      <c r="A16" s="1" t="str">
        <f>'Look Up Table - The Heart'!H16</f>
        <v>M, B</v>
      </c>
      <c r="B16" s="1">
        <f>SUMIFS('Operator Productivity Data'!$F:$F,'Operator Productivity Data'!$H:$H,'E - Company Dummy'!$A$1,'Operator Productivity Data'!$I:$I,'E - Company Dummy'!$A16)</f>
        <v>2431</v>
      </c>
      <c r="C16" s="18">
        <f>SUMIFS('Operator Hours Tasks Data (ADP)'!$I:$I,'Operator Hours Tasks Data (ADP)'!$K:$K,'Look Up Table - The Heart'!$K$6,'Operator Hours Tasks Data (ADP)'!$L:$L,'Look Up Table - The Heart'!$O$3,'Operator Hours Tasks Data (ADP)'!$M:$M,'E - Company Dummy'!$A16)</f>
        <v>0</v>
      </c>
      <c r="D16" s="18">
        <f>SUMIFS('Operator Hours Tasks Data (ADP)'!$I:$I,'Operator Hours Tasks Data (ADP)'!$M:$M,'E - Company Dummy'!$A16,'Operator Hours Tasks Data (ADP)'!$L:$L,'Look Up Table - The Heart'!$O$3,'Operator Hours Tasks Data (ADP)'!$K:$K,'Look Up Table - The Heart'!$K$6,'Operator Hours Tasks Data (ADP)'!$J:$J,"Overtime")</f>
        <v>0</v>
      </c>
      <c r="E16" s="18" t="str">
        <f t="shared" si="6"/>
        <v>-</v>
      </c>
      <c r="F16" s="18">
        <f>'Look Up Table - The Heart'!$X$5</f>
        <v>800</v>
      </c>
      <c r="G16" s="11" t="str">
        <f t="shared" si="7"/>
        <v>-</v>
      </c>
      <c r="H16" s="96" t="str">
        <f t="shared" si="0"/>
        <v>-</v>
      </c>
      <c r="I16" s="92" t="str">
        <f t="shared" si="1"/>
        <v>-</v>
      </c>
      <c r="J16" s="93" t="str">
        <f t="shared" si="2"/>
        <v>-</v>
      </c>
      <c r="K16" s="94" t="str">
        <f t="shared" si="3"/>
        <v>-</v>
      </c>
      <c r="L16" s="95" t="str">
        <f t="shared" si="4"/>
        <v>-</v>
      </c>
      <c r="M16" s="135">
        <f t="shared" si="8"/>
        <v>0</v>
      </c>
      <c r="N16" s="7">
        <f t="shared" si="5"/>
        <v>2.7371564198759666E-3</v>
      </c>
      <c r="Q16" s="130">
        <v>1.4</v>
      </c>
      <c r="R16" s="75"/>
      <c r="S16" s="75"/>
      <c r="T16" s="75"/>
      <c r="U16" s="79">
        <v>1.4</v>
      </c>
    </row>
    <row r="17" spans="1:21" ht="15.75" thickBot="1" x14ac:dyDescent="0.3">
      <c r="A17" s="1" t="str">
        <f>'Look Up Table - The Heart'!H17</f>
        <v>J, K</v>
      </c>
      <c r="B17" s="1">
        <f>SUMIFS('Operator Productivity Data'!$F:$F,'Operator Productivity Data'!$H:$H,'E - Company Dummy'!$A$1,'Operator Productivity Data'!$I:$I,'E - Company Dummy'!$A17)</f>
        <v>15134</v>
      </c>
      <c r="C17" s="18">
        <f>SUMIFS('Operator Hours Tasks Data (ADP)'!$I:$I,'Operator Hours Tasks Data (ADP)'!$K:$K,'Look Up Table - The Heart'!$K$6,'Operator Hours Tasks Data (ADP)'!$L:$L,'Look Up Table - The Heart'!$O$3,'Operator Hours Tasks Data (ADP)'!$M:$M,'E - Company Dummy'!$A17)</f>
        <v>27.8</v>
      </c>
      <c r="D17" s="18">
        <f>SUMIFS('Operator Hours Tasks Data (ADP)'!$I:$I,'Operator Hours Tasks Data (ADP)'!$M:$M,'E - Company Dummy'!$A17,'Operator Hours Tasks Data (ADP)'!$L:$L,'Look Up Table - The Heart'!$O$3,'Operator Hours Tasks Data (ADP)'!$K:$K,'Look Up Table - The Heart'!$K$6,'Operator Hours Tasks Data (ADP)'!$J:$J,"Overtime")</f>
        <v>0.2</v>
      </c>
      <c r="E17" s="18">
        <f t="shared" si="6"/>
        <v>544.38848920863313</v>
      </c>
      <c r="F17" s="18">
        <f>'Look Up Table - The Heart'!$X$5</f>
        <v>800</v>
      </c>
      <c r="G17" s="11">
        <f t="shared" si="7"/>
        <v>0.68048561151079145</v>
      </c>
      <c r="H17" s="96">
        <f t="shared" si="0"/>
        <v>544.38848920863313</v>
      </c>
      <c r="I17" s="92">
        <f t="shared" si="1"/>
        <v>653.26618705035969</v>
      </c>
      <c r="J17" s="93">
        <f t="shared" si="2"/>
        <v>707.70503597122308</v>
      </c>
      <c r="K17" s="94">
        <f t="shared" si="3"/>
        <v>762.14388489208636</v>
      </c>
      <c r="L17" s="95">
        <f t="shared" si="4"/>
        <v>816.58273381294975</v>
      </c>
      <c r="M17" s="135">
        <f t="shared" si="8"/>
        <v>4.4742729306487686E-3</v>
      </c>
      <c r="N17" s="7">
        <f t="shared" si="5"/>
        <v>1.7039952800659348E-2</v>
      </c>
      <c r="Q17" s="131">
        <v>1.5</v>
      </c>
      <c r="R17" s="80"/>
      <c r="S17" s="80"/>
      <c r="T17" s="80"/>
      <c r="U17" s="81">
        <v>1.5</v>
      </c>
    </row>
    <row r="18" spans="1:21" x14ac:dyDescent="0.25">
      <c r="A18" s="1" t="str">
        <f>'Look Up Table - The Heart'!H18</f>
        <v>D, L</v>
      </c>
      <c r="B18" s="1">
        <f>SUMIFS('Operator Productivity Data'!$F:$F,'Operator Productivity Data'!$H:$H,'E - Company Dummy'!$A$1,'Operator Productivity Data'!$I:$I,'E - Company Dummy'!$A18)</f>
        <v>0</v>
      </c>
      <c r="C18" s="18">
        <f>SUMIFS('Operator Hours Tasks Data (ADP)'!$I:$I,'Operator Hours Tasks Data (ADP)'!$K:$K,'Look Up Table - The Heart'!$K$6,'Operator Hours Tasks Data (ADP)'!$L:$L,'Look Up Table - The Heart'!$O$3,'Operator Hours Tasks Data (ADP)'!$M:$M,'E - Company Dummy'!$A18)</f>
        <v>0.1</v>
      </c>
      <c r="D18" s="18"/>
      <c r="E18" s="18">
        <f t="shared" si="6"/>
        <v>0</v>
      </c>
      <c r="F18" s="18">
        <f>'Look Up Table - The Heart'!$X$5</f>
        <v>800</v>
      </c>
      <c r="G18" s="11">
        <f t="shared" si="7"/>
        <v>0</v>
      </c>
      <c r="H18" s="96">
        <f t="shared" si="0"/>
        <v>0</v>
      </c>
      <c r="I18" s="92">
        <f t="shared" si="1"/>
        <v>0</v>
      </c>
      <c r="J18" s="93">
        <f t="shared" si="2"/>
        <v>0</v>
      </c>
      <c r="K18" s="94">
        <f t="shared" si="3"/>
        <v>0</v>
      </c>
      <c r="L18" s="95">
        <f t="shared" si="4"/>
        <v>0</v>
      </c>
      <c r="M18" s="135">
        <f t="shared" si="8"/>
        <v>0</v>
      </c>
      <c r="N18" s="7">
        <f t="shared" si="5"/>
        <v>0</v>
      </c>
      <c r="Q18" t="s">
        <v>163</v>
      </c>
    </row>
    <row r="19" spans="1:21" x14ac:dyDescent="0.25">
      <c r="A19" s="1" t="str">
        <f>'Look Up Table - The Heart'!H19</f>
        <v>D, P</v>
      </c>
      <c r="B19" s="1">
        <f>SUMIFS('Operator Productivity Data'!$F:$F,'Operator Productivity Data'!$H:$H,'E - Company Dummy'!$A$1,'Operator Productivity Data'!$I:$I,'E - Company Dummy'!$A19)</f>
        <v>0</v>
      </c>
      <c r="C19" s="18">
        <f>SUMIFS('Operator Hours Tasks Data (ADP)'!$I:$I,'Operator Hours Tasks Data (ADP)'!$K:$K,'Look Up Table - The Heart'!$K$6,'Operator Hours Tasks Data (ADP)'!$L:$L,'Look Up Table - The Heart'!$O$3,'Operator Hours Tasks Data (ADP)'!$M:$M,'E - Company Dummy'!$A19)</f>
        <v>0</v>
      </c>
      <c r="D19" s="18"/>
      <c r="E19" s="18" t="str">
        <f t="shared" si="6"/>
        <v>-</v>
      </c>
      <c r="F19" s="18">
        <f>'Look Up Table - The Heart'!$X$5</f>
        <v>800</v>
      </c>
      <c r="G19" s="11" t="str">
        <f t="shared" si="7"/>
        <v>-</v>
      </c>
      <c r="H19" s="96" t="str">
        <f t="shared" si="0"/>
        <v>-</v>
      </c>
      <c r="I19" s="92" t="str">
        <f t="shared" si="1"/>
        <v>-</v>
      </c>
      <c r="J19" s="93" t="str">
        <f t="shared" si="2"/>
        <v>-</v>
      </c>
      <c r="K19" s="94" t="str">
        <f t="shared" si="3"/>
        <v>-</v>
      </c>
      <c r="L19" s="95" t="str">
        <f t="shared" si="4"/>
        <v>-</v>
      </c>
      <c r="M19" s="135">
        <f t="shared" si="8"/>
        <v>0</v>
      </c>
      <c r="N19" s="7">
        <f t="shared" si="5"/>
        <v>0</v>
      </c>
    </row>
    <row r="20" spans="1:21" x14ac:dyDescent="0.25">
      <c r="A20" s="1" t="str">
        <f>'Look Up Table - The Heart'!H20</f>
        <v xml:space="preserve">, </v>
      </c>
      <c r="B20" s="1">
        <f>SUMIFS('Operator Productivity Data'!$F:$F,'Operator Productivity Data'!$H:$H,'E - Company Dummy'!$A$1,'Operator Productivity Data'!$I:$I,'E - Company Dummy'!$A20)</f>
        <v>0</v>
      </c>
      <c r="C20" s="18">
        <f>SUMIFS('Operator Hours Tasks Data (ADP)'!$I:$I,'Operator Hours Tasks Data (ADP)'!$K:$K,'Look Up Table - The Heart'!$K$6,'Operator Hours Tasks Data (ADP)'!$L:$L,'Look Up Table - The Heart'!$O$3,'Operator Hours Tasks Data (ADP)'!$M:$M,'E - Company Dummy'!$A20)</f>
        <v>0</v>
      </c>
      <c r="D20" s="18"/>
      <c r="E20" s="18" t="str">
        <f t="shared" si="6"/>
        <v>-</v>
      </c>
      <c r="F20" s="18">
        <f>'Look Up Table - The Heart'!$X$5</f>
        <v>800</v>
      </c>
      <c r="G20" s="11" t="str">
        <f t="shared" si="7"/>
        <v>-</v>
      </c>
      <c r="H20" s="96" t="str">
        <f t="shared" si="0"/>
        <v>-</v>
      </c>
      <c r="I20" s="92" t="str">
        <f t="shared" si="1"/>
        <v>-</v>
      </c>
      <c r="J20" s="93" t="str">
        <f t="shared" si="2"/>
        <v>-</v>
      </c>
      <c r="K20" s="94" t="str">
        <f t="shared" si="3"/>
        <v>-</v>
      </c>
      <c r="L20" s="95" t="str">
        <f t="shared" si="4"/>
        <v>-</v>
      </c>
      <c r="M20" s="135">
        <f t="shared" si="8"/>
        <v>0</v>
      </c>
      <c r="N20" s="7">
        <f t="shared" si="5"/>
        <v>0</v>
      </c>
    </row>
    <row r="21" spans="1:21" x14ac:dyDescent="0.25">
      <c r="A21" s="1" t="str">
        <f>'Look Up Table - The Heart'!H21</f>
        <v xml:space="preserve">, </v>
      </c>
      <c r="B21" s="1">
        <f>SUMIFS('Operator Productivity Data'!$F:$F,'Operator Productivity Data'!$H:$H,'E - Company Dummy'!$A$1,'Operator Productivity Data'!$I:$I,'E - Company Dummy'!$A21)</f>
        <v>0</v>
      </c>
      <c r="C21" s="18">
        <f>SUMIFS('Operator Hours Tasks Data (ADP)'!$I:$I,'Operator Hours Tasks Data (ADP)'!$K:$K,'Look Up Table - The Heart'!$K$6,'Operator Hours Tasks Data (ADP)'!$L:$L,'Look Up Table - The Heart'!$O$3,'Operator Hours Tasks Data (ADP)'!$M:$M,'E - Company Dummy'!$A21)</f>
        <v>0</v>
      </c>
      <c r="D21" s="18"/>
      <c r="E21" s="18" t="str">
        <f t="shared" si="6"/>
        <v>-</v>
      </c>
      <c r="F21" s="18">
        <f>'Look Up Table - The Heart'!$X$5</f>
        <v>800</v>
      </c>
      <c r="G21" s="11" t="str">
        <f t="shared" si="7"/>
        <v>-</v>
      </c>
      <c r="H21" s="96" t="str">
        <f t="shared" si="0"/>
        <v>-</v>
      </c>
      <c r="I21" s="92" t="str">
        <f t="shared" si="1"/>
        <v>-</v>
      </c>
      <c r="J21" s="93" t="str">
        <f t="shared" si="2"/>
        <v>-</v>
      </c>
      <c r="K21" s="94" t="str">
        <f t="shared" si="3"/>
        <v>-</v>
      </c>
      <c r="L21" s="95" t="str">
        <f t="shared" si="4"/>
        <v>-</v>
      </c>
      <c r="M21" s="135">
        <f t="shared" si="8"/>
        <v>0</v>
      </c>
      <c r="N21" s="7">
        <f t="shared" si="5"/>
        <v>0</v>
      </c>
    </row>
    <row r="22" spans="1:21" x14ac:dyDescent="0.25">
      <c r="A22" s="1" t="str">
        <f>'Look Up Table - The Heart'!H22</f>
        <v xml:space="preserve">, </v>
      </c>
      <c r="B22" s="1">
        <f>SUMIFS('Operator Productivity Data'!$F:$F,'Operator Productivity Data'!$H:$H,'E - Company Dummy'!$A$1,'Operator Productivity Data'!$I:$I,'E - Company Dummy'!$A22)</f>
        <v>0</v>
      </c>
      <c r="C22" s="18">
        <f>SUMIFS('Operator Hours Tasks Data (ADP)'!$I:$I,'Operator Hours Tasks Data (ADP)'!$K:$K,'Look Up Table - The Heart'!$K$6,'Operator Hours Tasks Data (ADP)'!$L:$L,'Look Up Table - The Heart'!$O$3,'Operator Hours Tasks Data (ADP)'!$M:$M,'E - Company Dummy'!$A22)</f>
        <v>0</v>
      </c>
      <c r="D22" s="18"/>
      <c r="E22" s="18" t="str">
        <f t="shared" si="6"/>
        <v>-</v>
      </c>
      <c r="F22" s="18">
        <f>'Look Up Table - The Heart'!$X$5</f>
        <v>800</v>
      </c>
      <c r="G22" s="11" t="str">
        <f t="shared" si="7"/>
        <v>-</v>
      </c>
      <c r="H22" s="96" t="str">
        <f t="shared" si="0"/>
        <v>-</v>
      </c>
      <c r="I22" s="92" t="str">
        <f t="shared" si="1"/>
        <v>-</v>
      </c>
      <c r="J22" s="93" t="str">
        <f t="shared" si="2"/>
        <v>-</v>
      </c>
      <c r="K22" s="94" t="str">
        <f t="shared" si="3"/>
        <v>-</v>
      </c>
      <c r="L22" s="95" t="str">
        <f t="shared" si="4"/>
        <v>-</v>
      </c>
      <c r="M22" s="135">
        <f t="shared" si="8"/>
        <v>0</v>
      </c>
      <c r="N22" s="7">
        <f t="shared" si="5"/>
        <v>0</v>
      </c>
    </row>
    <row r="23" spans="1:21" x14ac:dyDescent="0.25">
      <c r="A23" s="1" t="str">
        <f>'Look Up Table - The Heart'!H23</f>
        <v xml:space="preserve">, </v>
      </c>
      <c r="B23" s="1">
        <f>SUMIFS('Operator Productivity Data'!$F:$F,'Operator Productivity Data'!$H:$H,'E - Company Dummy'!$A$1,'Operator Productivity Data'!$I:$I,'E - Company Dummy'!$A23)</f>
        <v>0</v>
      </c>
      <c r="C23" s="18">
        <f>SUMIFS('Operator Hours Tasks Data (ADP)'!$I:$I,'Operator Hours Tasks Data (ADP)'!$K:$K,'Look Up Table - The Heart'!$K$6,'Operator Hours Tasks Data (ADP)'!$L:$L,'Look Up Table - The Heart'!$O$3,'Operator Hours Tasks Data (ADP)'!$M:$M,'E - Company Dummy'!$A23)</f>
        <v>0</v>
      </c>
      <c r="D23" s="18"/>
      <c r="E23" s="18" t="str">
        <f t="shared" si="6"/>
        <v>-</v>
      </c>
      <c r="F23" s="18">
        <f>'Look Up Table - The Heart'!$X$5</f>
        <v>800</v>
      </c>
      <c r="G23" s="11" t="str">
        <f t="shared" si="7"/>
        <v>-</v>
      </c>
      <c r="H23" s="96" t="str">
        <f t="shared" si="0"/>
        <v>-</v>
      </c>
      <c r="I23" s="92" t="str">
        <f t="shared" si="1"/>
        <v>-</v>
      </c>
      <c r="J23" s="93" t="str">
        <f t="shared" si="2"/>
        <v>-</v>
      </c>
      <c r="K23" s="94" t="str">
        <f t="shared" si="3"/>
        <v>-</v>
      </c>
      <c r="L23" s="95" t="str">
        <f t="shared" si="4"/>
        <v>-</v>
      </c>
      <c r="M23" s="135">
        <f t="shared" si="8"/>
        <v>0</v>
      </c>
      <c r="N23" s="7">
        <f t="shared" si="5"/>
        <v>0</v>
      </c>
    </row>
    <row r="24" spans="1:21" x14ac:dyDescent="0.25">
      <c r="A24" s="1" t="str">
        <f>'Look Up Table - The Heart'!H24</f>
        <v xml:space="preserve">, </v>
      </c>
      <c r="B24" s="1">
        <f>SUMIFS('Operator Productivity Data'!$F:$F,'Operator Productivity Data'!$H:$H,'E - Company Dummy'!$A$1,'Operator Productivity Data'!$I:$I,'E - Company Dummy'!$A24)</f>
        <v>0</v>
      </c>
      <c r="C24" s="18">
        <f>SUMIFS('Operator Hours Tasks Data (ADP)'!$I:$I,'Operator Hours Tasks Data (ADP)'!$K:$K,'Look Up Table - The Heart'!$K$6,'Operator Hours Tasks Data (ADP)'!$L:$L,'Look Up Table - The Heart'!$O$3,'Operator Hours Tasks Data (ADP)'!$M:$M,'E - Company Dummy'!$A24)</f>
        <v>0</v>
      </c>
      <c r="D24" s="18"/>
      <c r="E24" s="18" t="str">
        <f t="shared" si="6"/>
        <v>-</v>
      </c>
      <c r="F24" s="18">
        <f>'Look Up Table - The Heart'!$X$5</f>
        <v>800</v>
      </c>
      <c r="G24" s="11" t="str">
        <f t="shared" si="7"/>
        <v>-</v>
      </c>
      <c r="H24" s="96" t="str">
        <f t="shared" si="0"/>
        <v>-</v>
      </c>
      <c r="I24" s="92" t="str">
        <f t="shared" si="1"/>
        <v>-</v>
      </c>
      <c r="J24" s="93" t="str">
        <f t="shared" si="2"/>
        <v>-</v>
      </c>
      <c r="K24" s="94" t="str">
        <f t="shared" si="3"/>
        <v>-</v>
      </c>
      <c r="L24" s="95" t="str">
        <f t="shared" si="4"/>
        <v>-</v>
      </c>
      <c r="M24" s="135">
        <f t="shared" si="8"/>
        <v>0</v>
      </c>
      <c r="N24" s="7">
        <f t="shared" si="5"/>
        <v>0</v>
      </c>
    </row>
    <row r="25" spans="1:21" x14ac:dyDescent="0.25">
      <c r="A25" s="1" t="str">
        <f>'Look Up Table - The Heart'!H25</f>
        <v xml:space="preserve">, </v>
      </c>
      <c r="B25" s="1">
        <f>SUMIFS('Operator Productivity Data'!$F:$F,'Operator Productivity Data'!$H:$H,'E - Company Dummy'!$A$1,'Operator Productivity Data'!$I:$I,'E - Company Dummy'!$A25)</f>
        <v>0</v>
      </c>
      <c r="C25" s="18">
        <f>SUMIFS('Operator Hours Tasks Data (ADP)'!$I:$I,'Operator Hours Tasks Data (ADP)'!$K:$K,'Look Up Table - The Heart'!$K$6,'Operator Hours Tasks Data (ADP)'!$L:$L,'Look Up Table - The Heart'!$O$3,'Operator Hours Tasks Data (ADP)'!$M:$M,'E - Company Dummy'!$A25)</f>
        <v>0</v>
      </c>
      <c r="D25" s="18"/>
      <c r="E25" s="18" t="str">
        <f t="shared" si="6"/>
        <v>-</v>
      </c>
      <c r="F25" s="18">
        <f>'Look Up Table - The Heart'!$X$5</f>
        <v>800</v>
      </c>
      <c r="G25" s="11" t="str">
        <f t="shared" si="7"/>
        <v>-</v>
      </c>
      <c r="H25" s="96" t="str">
        <f t="shared" si="0"/>
        <v>-</v>
      </c>
      <c r="I25" s="92" t="str">
        <f t="shared" si="1"/>
        <v>-</v>
      </c>
      <c r="J25" s="93" t="str">
        <f t="shared" si="2"/>
        <v>-</v>
      </c>
      <c r="K25" s="94" t="str">
        <f t="shared" si="3"/>
        <v>-</v>
      </c>
      <c r="L25" s="95" t="str">
        <f t="shared" si="4"/>
        <v>-</v>
      </c>
      <c r="M25" s="135">
        <f t="shared" si="8"/>
        <v>0</v>
      </c>
      <c r="N25" s="7">
        <f t="shared" si="5"/>
        <v>0</v>
      </c>
    </row>
    <row r="26" spans="1:21" x14ac:dyDescent="0.25">
      <c r="A26" s="1" t="str">
        <f>'Look Up Table - The Heart'!H26</f>
        <v xml:space="preserve">, </v>
      </c>
      <c r="B26" s="1">
        <f>SUMIFS('Operator Productivity Data'!$F:$F,'Operator Productivity Data'!$H:$H,'E - Company Dummy'!$A$1,'Operator Productivity Data'!$I:$I,'E - Company Dummy'!$A26)</f>
        <v>0</v>
      </c>
      <c r="C26" s="18">
        <f>SUMIFS('Operator Hours Tasks Data (ADP)'!$I:$I,'Operator Hours Tasks Data (ADP)'!$K:$K,'Look Up Table - The Heart'!$K$6,'Operator Hours Tasks Data (ADP)'!$L:$L,'Look Up Table - The Heart'!$O$3,'Operator Hours Tasks Data (ADP)'!$M:$M,'E - Company Dummy'!$A26)</f>
        <v>0</v>
      </c>
      <c r="D26" s="18"/>
      <c r="E26" s="18" t="str">
        <f t="shared" si="6"/>
        <v>-</v>
      </c>
      <c r="F26" s="18">
        <f>'Look Up Table - The Heart'!$X$5</f>
        <v>800</v>
      </c>
      <c r="G26" s="11" t="str">
        <f t="shared" si="7"/>
        <v>-</v>
      </c>
      <c r="H26" s="96" t="str">
        <f t="shared" si="0"/>
        <v>-</v>
      </c>
      <c r="I26" s="92" t="str">
        <f t="shared" si="1"/>
        <v>-</v>
      </c>
      <c r="J26" s="93" t="str">
        <f t="shared" si="2"/>
        <v>-</v>
      </c>
      <c r="K26" s="94" t="str">
        <f t="shared" si="3"/>
        <v>-</v>
      </c>
      <c r="L26" s="95" t="str">
        <f t="shared" si="4"/>
        <v>-</v>
      </c>
      <c r="M26" s="135">
        <f t="shared" si="8"/>
        <v>0</v>
      </c>
      <c r="N26" s="7">
        <f t="shared" si="5"/>
        <v>0</v>
      </c>
    </row>
    <row r="27" spans="1:21" x14ac:dyDescent="0.25">
      <c r="A27" s="1" t="str">
        <f>'Look Up Table - The Heart'!H27</f>
        <v xml:space="preserve">, </v>
      </c>
      <c r="B27" s="1">
        <f>SUMIFS('Operator Productivity Data'!$F:$F,'Operator Productivity Data'!$H:$H,'E - Company Dummy'!$A$1,'Operator Productivity Data'!$I:$I,'E - Company Dummy'!$A27)</f>
        <v>0</v>
      </c>
      <c r="C27" s="18">
        <f>SUMIFS('Operator Hours Tasks Data (ADP)'!$I:$I,'Operator Hours Tasks Data (ADP)'!$K:$K,'Look Up Table - The Heart'!$K$6,'Operator Hours Tasks Data (ADP)'!$L:$L,'Look Up Table - The Heart'!$O$3,'Operator Hours Tasks Data (ADP)'!$M:$M,'E - Company Dummy'!$A27)</f>
        <v>0</v>
      </c>
      <c r="D27" s="18"/>
      <c r="E27" s="18" t="str">
        <f t="shared" si="6"/>
        <v>-</v>
      </c>
      <c r="F27" s="18">
        <f>'Look Up Table - The Heart'!$X$5</f>
        <v>800</v>
      </c>
      <c r="G27" s="11" t="str">
        <f t="shared" si="7"/>
        <v>-</v>
      </c>
      <c r="H27" s="96" t="str">
        <f t="shared" si="0"/>
        <v>-</v>
      </c>
      <c r="I27" s="92" t="str">
        <f t="shared" si="1"/>
        <v>-</v>
      </c>
      <c r="J27" s="93" t="str">
        <f t="shared" si="2"/>
        <v>-</v>
      </c>
      <c r="K27" s="94" t="str">
        <f t="shared" si="3"/>
        <v>-</v>
      </c>
      <c r="L27" s="95" t="str">
        <f t="shared" si="4"/>
        <v>-</v>
      </c>
      <c r="M27" s="135">
        <f t="shared" si="8"/>
        <v>0</v>
      </c>
      <c r="N27" s="7">
        <f t="shared" si="5"/>
        <v>0</v>
      </c>
    </row>
    <row r="28" spans="1:21" x14ac:dyDescent="0.25">
      <c r="A28" s="1" t="str">
        <f>'Look Up Table - The Heart'!H28</f>
        <v xml:space="preserve">, </v>
      </c>
      <c r="B28" s="1">
        <f>SUMIFS('Operator Productivity Data'!$F:$F,'Operator Productivity Data'!$H:$H,'E - Company Dummy'!$A$1,'Operator Productivity Data'!$I:$I,'E - Company Dummy'!$A28)</f>
        <v>0</v>
      </c>
      <c r="C28" s="18">
        <f>SUMIFS('Operator Hours Tasks Data (ADP)'!$I:$I,'Operator Hours Tasks Data (ADP)'!$K:$K,'Look Up Table - The Heart'!$K$6,'Operator Hours Tasks Data (ADP)'!$L:$L,'Look Up Table - The Heart'!$O$3,'Operator Hours Tasks Data (ADP)'!$M:$M,'E - Company Dummy'!$A28)</f>
        <v>0</v>
      </c>
      <c r="D28" s="18"/>
      <c r="E28" s="18" t="str">
        <f t="shared" si="6"/>
        <v>-</v>
      </c>
      <c r="F28" s="18">
        <f>'Look Up Table - The Heart'!$X$5</f>
        <v>800</v>
      </c>
      <c r="G28" s="11" t="str">
        <f t="shared" si="7"/>
        <v>-</v>
      </c>
      <c r="H28" s="96" t="str">
        <f t="shared" si="0"/>
        <v>-</v>
      </c>
      <c r="I28" s="92" t="str">
        <f t="shared" si="1"/>
        <v>-</v>
      </c>
      <c r="J28" s="93" t="str">
        <f t="shared" si="2"/>
        <v>-</v>
      </c>
      <c r="K28" s="94" t="str">
        <f t="shared" si="3"/>
        <v>-</v>
      </c>
      <c r="L28" s="95" t="str">
        <f t="shared" si="4"/>
        <v>-</v>
      </c>
      <c r="M28" s="135">
        <f t="shared" si="8"/>
        <v>0</v>
      </c>
      <c r="N28" s="7">
        <f t="shared" si="5"/>
        <v>0</v>
      </c>
    </row>
    <row r="29" spans="1:21" x14ac:dyDescent="0.25">
      <c r="A29" s="1" t="str">
        <f>'Look Up Table - The Heart'!H29</f>
        <v xml:space="preserve">, </v>
      </c>
      <c r="B29" s="1">
        <f>SUMIFS('Operator Productivity Data'!$F:$F,'Operator Productivity Data'!$H:$H,'E - Company Dummy'!$A$1,'Operator Productivity Data'!$I:$I,'E - Company Dummy'!$A29)</f>
        <v>0</v>
      </c>
      <c r="C29" s="18">
        <f>SUMIFS('Operator Hours Tasks Data (ADP)'!$I:$I,'Operator Hours Tasks Data (ADP)'!$K:$K,'Look Up Table - The Heart'!$K$6,'Operator Hours Tasks Data (ADP)'!$L:$L,'Look Up Table - The Heart'!$O$3,'Operator Hours Tasks Data (ADP)'!$M:$M,'E - Company Dummy'!$A29)</f>
        <v>0</v>
      </c>
      <c r="D29" s="18"/>
      <c r="E29" s="18" t="str">
        <f t="shared" si="6"/>
        <v>-</v>
      </c>
      <c r="F29" s="18">
        <f>'Look Up Table - The Heart'!$X$5</f>
        <v>800</v>
      </c>
      <c r="G29" s="11" t="str">
        <f t="shared" si="7"/>
        <v>-</v>
      </c>
      <c r="H29" s="96" t="str">
        <f t="shared" si="0"/>
        <v>-</v>
      </c>
      <c r="I29" s="92" t="str">
        <f t="shared" si="1"/>
        <v>-</v>
      </c>
      <c r="J29" s="93" t="str">
        <f t="shared" si="2"/>
        <v>-</v>
      </c>
      <c r="K29" s="94" t="str">
        <f t="shared" si="3"/>
        <v>-</v>
      </c>
      <c r="L29" s="95" t="str">
        <f t="shared" si="4"/>
        <v>-</v>
      </c>
      <c r="M29" s="135">
        <f t="shared" si="8"/>
        <v>0</v>
      </c>
      <c r="N29" s="7">
        <f t="shared" si="5"/>
        <v>0</v>
      </c>
    </row>
    <row r="30" spans="1:21" x14ac:dyDescent="0.25">
      <c r="A30" s="1" t="str">
        <f>'Look Up Table - The Heart'!H30</f>
        <v xml:space="preserve">, </v>
      </c>
      <c r="B30" s="1">
        <f>SUMIFS('Operator Productivity Data'!$F:$F,'Operator Productivity Data'!$H:$H,'E - Company Dummy'!$A$1,'Operator Productivity Data'!$I:$I,'E - Company Dummy'!$A30)</f>
        <v>0</v>
      </c>
      <c r="C30" s="18">
        <f>SUMIFS('Operator Hours Tasks Data (ADP)'!$I:$I,'Operator Hours Tasks Data (ADP)'!$K:$K,'Look Up Table - The Heart'!$K$6,'Operator Hours Tasks Data (ADP)'!$L:$L,'Look Up Table - The Heart'!$O$3,'Operator Hours Tasks Data (ADP)'!$M:$M,'E - Company Dummy'!$A30)</f>
        <v>0</v>
      </c>
      <c r="D30" s="18"/>
      <c r="E30" s="18" t="str">
        <f t="shared" si="6"/>
        <v>-</v>
      </c>
      <c r="F30" s="18">
        <f>'Look Up Table - The Heart'!$X$5</f>
        <v>800</v>
      </c>
      <c r="G30" s="11" t="str">
        <f t="shared" si="7"/>
        <v>-</v>
      </c>
      <c r="H30" s="96" t="str">
        <f t="shared" si="0"/>
        <v>-</v>
      </c>
      <c r="I30" s="92" t="str">
        <f t="shared" si="1"/>
        <v>-</v>
      </c>
      <c r="J30" s="93" t="str">
        <f t="shared" si="2"/>
        <v>-</v>
      </c>
      <c r="K30" s="94" t="str">
        <f t="shared" si="3"/>
        <v>-</v>
      </c>
      <c r="L30" s="95" t="str">
        <f t="shared" si="4"/>
        <v>-</v>
      </c>
      <c r="M30" s="135">
        <f t="shared" si="8"/>
        <v>0</v>
      </c>
      <c r="N30" s="7">
        <f t="shared" si="5"/>
        <v>0</v>
      </c>
    </row>
    <row r="31" spans="1:21" x14ac:dyDescent="0.25">
      <c r="A31" s="1" t="str">
        <f>'Look Up Table - The Heart'!H31</f>
        <v xml:space="preserve">, </v>
      </c>
      <c r="B31" s="1">
        <f>SUMIFS('Operator Productivity Data'!$F:$F,'Operator Productivity Data'!$H:$H,'E - Company Dummy'!$A$1,'Operator Productivity Data'!$I:$I,'E - Company Dummy'!$A31)</f>
        <v>0</v>
      </c>
      <c r="C31" s="18">
        <f>SUMIFS('Operator Hours Tasks Data (ADP)'!$I:$I,'Operator Hours Tasks Data (ADP)'!$K:$K,'Look Up Table - The Heart'!$K$6,'Operator Hours Tasks Data (ADP)'!$L:$L,'Look Up Table - The Heart'!$O$3,'Operator Hours Tasks Data (ADP)'!$M:$M,'E - Company Dummy'!$A31)</f>
        <v>0</v>
      </c>
      <c r="D31" s="18"/>
      <c r="E31" s="18" t="str">
        <f t="shared" si="6"/>
        <v>-</v>
      </c>
      <c r="F31" s="18">
        <f>'Look Up Table - The Heart'!$X$5</f>
        <v>800</v>
      </c>
      <c r="G31" s="11" t="str">
        <f t="shared" si="7"/>
        <v>-</v>
      </c>
      <c r="H31" s="96" t="str">
        <f t="shared" si="0"/>
        <v>-</v>
      </c>
      <c r="I31" s="92" t="str">
        <f t="shared" si="1"/>
        <v>-</v>
      </c>
      <c r="J31" s="93" t="str">
        <f t="shared" si="2"/>
        <v>-</v>
      </c>
      <c r="K31" s="94" t="str">
        <f t="shared" si="3"/>
        <v>-</v>
      </c>
      <c r="L31" s="95" t="str">
        <f t="shared" si="4"/>
        <v>-</v>
      </c>
      <c r="M31" s="135">
        <f t="shared" si="8"/>
        <v>0</v>
      </c>
      <c r="N31" s="7">
        <f t="shared" si="5"/>
        <v>0</v>
      </c>
    </row>
    <row r="32" spans="1:21" x14ac:dyDescent="0.25">
      <c r="A32" s="1" t="str">
        <f>'Look Up Table - The Heart'!H32</f>
        <v xml:space="preserve">, </v>
      </c>
      <c r="B32" s="1">
        <f>SUMIFS('Operator Productivity Data'!$F:$F,'Operator Productivity Data'!$H:$H,'E - Company Dummy'!$A$1,'Operator Productivity Data'!$I:$I,'E - Company Dummy'!$A32)</f>
        <v>0</v>
      </c>
      <c r="C32" s="18">
        <f>SUMIFS('Operator Hours Tasks Data (ADP)'!$I:$I,'Operator Hours Tasks Data (ADP)'!$K:$K,'Look Up Table - The Heart'!$K$6,'Operator Hours Tasks Data (ADP)'!$L:$L,'Look Up Table - The Heart'!$O$3,'Operator Hours Tasks Data (ADP)'!$M:$M,'E - Company Dummy'!$A32)</f>
        <v>0</v>
      </c>
      <c r="D32" s="18"/>
      <c r="E32" s="18" t="str">
        <f t="shared" si="6"/>
        <v>-</v>
      </c>
      <c r="F32" s="18">
        <f>'Look Up Table - The Heart'!$X$5</f>
        <v>800</v>
      </c>
      <c r="G32" s="11" t="str">
        <f t="shared" si="7"/>
        <v>-</v>
      </c>
      <c r="H32" s="96" t="str">
        <f t="shared" si="0"/>
        <v>-</v>
      </c>
      <c r="I32" s="92" t="str">
        <f t="shared" si="1"/>
        <v>-</v>
      </c>
      <c r="J32" s="93" t="str">
        <f t="shared" si="2"/>
        <v>-</v>
      </c>
      <c r="K32" s="94" t="str">
        <f t="shared" si="3"/>
        <v>-</v>
      </c>
      <c r="L32" s="95" t="str">
        <f t="shared" si="4"/>
        <v>-</v>
      </c>
      <c r="M32" s="135">
        <f t="shared" si="8"/>
        <v>0</v>
      </c>
      <c r="N32" s="7">
        <f t="shared" si="5"/>
        <v>0</v>
      </c>
    </row>
    <row r="33" spans="1:14" x14ac:dyDescent="0.25">
      <c r="A33" s="1" t="str">
        <f>'Look Up Table - The Heart'!H33</f>
        <v xml:space="preserve">, </v>
      </c>
      <c r="B33" s="1">
        <f>SUMIFS('Operator Productivity Data'!$F:$F,'Operator Productivity Data'!$H:$H,'E - Company Dummy'!$A$1,'Operator Productivity Data'!$I:$I,'E - Company Dummy'!$A33)</f>
        <v>0</v>
      </c>
      <c r="C33" s="18">
        <f>SUMIFS('Operator Hours Tasks Data (ADP)'!$I:$I,'Operator Hours Tasks Data (ADP)'!$K:$K,'Look Up Table - The Heart'!$K$6,'Operator Hours Tasks Data (ADP)'!$L:$L,'Look Up Table - The Heart'!$O$3,'Operator Hours Tasks Data (ADP)'!$M:$M,'E - Company Dummy'!$A33)</f>
        <v>0</v>
      </c>
      <c r="D33" s="18"/>
      <c r="E33" s="18" t="str">
        <f t="shared" si="6"/>
        <v>-</v>
      </c>
      <c r="F33" s="18">
        <f>'Look Up Table - The Heart'!$X$5</f>
        <v>800</v>
      </c>
      <c r="G33" s="11" t="str">
        <f t="shared" si="7"/>
        <v>-</v>
      </c>
      <c r="H33" s="96" t="str">
        <f t="shared" si="0"/>
        <v>-</v>
      </c>
      <c r="I33" s="92" t="str">
        <f t="shared" si="1"/>
        <v>-</v>
      </c>
      <c r="J33" s="93" t="str">
        <f t="shared" si="2"/>
        <v>-</v>
      </c>
      <c r="K33" s="94" t="str">
        <f t="shared" si="3"/>
        <v>-</v>
      </c>
      <c r="L33" s="95" t="str">
        <f t="shared" si="4"/>
        <v>-</v>
      </c>
      <c r="M33" s="135">
        <f t="shared" si="8"/>
        <v>0</v>
      </c>
      <c r="N33" s="7">
        <f t="shared" si="5"/>
        <v>0</v>
      </c>
    </row>
    <row r="34" spans="1:14" x14ac:dyDescent="0.25">
      <c r="A34" s="1" t="str">
        <f>'Look Up Table - The Heart'!H34</f>
        <v xml:space="preserve">, </v>
      </c>
      <c r="B34" s="1">
        <f>SUMIFS('Operator Productivity Data'!$F:$F,'Operator Productivity Data'!$H:$H,'E - Company Dummy'!$A$1,'Operator Productivity Data'!$I:$I,'E - Company Dummy'!$A34)</f>
        <v>0</v>
      </c>
      <c r="C34" s="18">
        <f>SUMIFS('Operator Hours Tasks Data (ADP)'!$I:$I,'Operator Hours Tasks Data (ADP)'!$K:$K,'Look Up Table - The Heart'!$K$6,'Operator Hours Tasks Data (ADP)'!$L:$L,'Look Up Table - The Heart'!$O$3,'Operator Hours Tasks Data (ADP)'!$M:$M,'E - Company Dummy'!$A34)</f>
        <v>0</v>
      </c>
      <c r="D34" s="18"/>
      <c r="E34" s="18" t="str">
        <f t="shared" si="6"/>
        <v>-</v>
      </c>
      <c r="F34" s="18">
        <f>'Look Up Table - The Heart'!$X$5</f>
        <v>800</v>
      </c>
      <c r="G34" s="11" t="str">
        <f t="shared" si="7"/>
        <v>-</v>
      </c>
      <c r="H34" s="96" t="str">
        <f t="shared" si="0"/>
        <v>-</v>
      </c>
      <c r="I34" s="92" t="str">
        <f t="shared" si="1"/>
        <v>-</v>
      </c>
      <c r="J34" s="93" t="str">
        <f t="shared" si="2"/>
        <v>-</v>
      </c>
      <c r="K34" s="94" t="str">
        <f t="shared" si="3"/>
        <v>-</v>
      </c>
      <c r="L34" s="95" t="str">
        <f t="shared" si="4"/>
        <v>-</v>
      </c>
      <c r="M34" s="135">
        <f t="shared" si="8"/>
        <v>0</v>
      </c>
      <c r="N34" s="7">
        <f t="shared" si="5"/>
        <v>0</v>
      </c>
    </row>
    <row r="35" spans="1:14" x14ac:dyDescent="0.25">
      <c r="A35" s="1" t="str">
        <f>'Look Up Table - The Heart'!H35</f>
        <v xml:space="preserve">, </v>
      </c>
      <c r="B35" s="1">
        <f>SUMIFS('Operator Productivity Data'!$F:$F,'Operator Productivity Data'!$H:$H,'E - Company Dummy'!$A$1,'Operator Productivity Data'!$I:$I,'E - Company Dummy'!$A35)</f>
        <v>0</v>
      </c>
      <c r="C35" s="18">
        <f>SUMIFS('Operator Hours Tasks Data (ADP)'!$I:$I,'Operator Hours Tasks Data (ADP)'!$K:$K,'Look Up Table - The Heart'!$K$6,'Operator Hours Tasks Data (ADP)'!$L:$L,'Look Up Table - The Heart'!$O$3,'Operator Hours Tasks Data (ADP)'!$M:$M,'E - Company Dummy'!$A35)</f>
        <v>0</v>
      </c>
      <c r="D35" s="18"/>
      <c r="E35" s="18" t="str">
        <f t="shared" si="6"/>
        <v>-</v>
      </c>
      <c r="F35" s="18">
        <f>'Look Up Table - The Heart'!$X$5</f>
        <v>800</v>
      </c>
      <c r="G35" s="11" t="str">
        <f t="shared" si="7"/>
        <v>-</v>
      </c>
      <c r="H35" s="96" t="str">
        <f t="shared" si="0"/>
        <v>-</v>
      </c>
      <c r="I35" s="92" t="str">
        <f t="shared" si="1"/>
        <v>-</v>
      </c>
      <c r="J35" s="93" t="str">
        <f t="shared" si="2"/>
        <v>-</v>
      </c>
      <c r="K35" s="94" t="str">
        <f t="shared" si="3"/>
        <v>-</v>
      </c>
      <c r="L35" s="95" t="str">
        <f t="shared" si="4"/>
        <v>-</v>
      </c>
      <c r="M35" s="135">
        <f t="shared" si="8"/>
        <v>0</v>
      </c>
      <c r="N35" s="7">
        <f t="shared" si="5"/>
        <v>0</v>
      </c>
    </row>
    <row r="36" spans="1:14" x14ac:dyDescent="0.25">
      <c r="A36" s="1"/>
      <c r="B36" s="1">
        <f>SUMIFS('Operator Productivity Data'!$F:$F,'Operator Productivity Data'!$H:$H,'E - Company Dummy'!$A$1,'Operator Productivity Data'!$I:$I,'E - Company Dummy'!$A36)</f>
        <v>0</v>
      </c>
      <c r="C36" s="18">
        <f>SUMIFS('Operator Hours Tasks Data (ADP)'!$I:$I,'Operator Hours Tasks Data (ADP)'!$K:$K,'Look Up Table - The Heart'!$K$6,'Operator Hours Tasks Data (ADP)'!$L:$L,'Look Up Table - The Heart'!$O$3,'Operator Hours Tasks Data (ADP)'!$M:$M,'E - Company Dummy'!$A36)</f>
        <v>0</v>
      </c>
      <c r="D36" s="18"/>
      <c r="E36" s="18" t="str">
        <f t="shared" si="6"/>
        <v>-</v>
      </c>
      <c r="F36" s="18">
        <f>'Look Up Table - The Heart'!$X$5</f>
        <v>800</v>
      </c>
      <c r="G36" s="11" t="str">
        <f t="shared" si="7"/>
        <v>-</v>
      </c>
      <c r="H36" s="96" t="str">
        <f t="shared" si="0"/>
        <v>-</v>
      </c>
      <c r="I36" s="92" t="str">
        <f t="shared" si="1"/>
        <v>-</v>
      </c>
      <c r="J36" s="93" t="str">
        <f t="shared" si="2"/>
        <v>-</v>
      </c>
      <c r="K36" s="94" t="str">
        <f t="shared" si="3"/>
        <v>-</v>
      </c>
      <c r="L36" s="95" t="str">
        <f t="shared" si="4"/>
        <v>-</v>
      </c>
      <c r="M36" s="135">
        <f t="shared" si="8"/>
        <v>0</v>
      </c>
      <c r="N36" s="7">
        <f t="shared" si="5"/>
        <v>0</v>
      </c>
    </row>
    <row r="37" spans="1:14" x14ac:dyDescent="0.25">
      <c r="A37" s="1" t="str">
        <f>'Look Up Table - The Heart'!H37</f>
        <v xml:space="preserve">, </v>
      </c>
      <c r="B37" s="1">
        <f>SUMIFS('Operator Productivity Data'!$F:$F,'Operator Productivity Data'!$H:$H,'E - Company Dummy'!$A$1,'Operator Productivity Data'!$I:$I,'E - Company Dummy'!$A37)</f>
        <v>0</v>
      </c>
      <c r="C37" s="18">
        <f>SUMIFS('Operator Hours Tasks Data (ADP)'!$I:$I,'Operator Hours Tasks Data (ADP)'!$K:$K,'Look Up Table - The Heart'!$K$6,'Operator Hours Tasks Data (ADP)'!$L:$L,'Look Up Table - The Heart'!$O$3,'Operator Hours Tasks Data (ADP)'!$M:$M,'E - Company Dummy'!$A37)</f>
        <v>0</v>
      </c>
      <c r="D37" s="18"/>
      <c r="E37" s="18" t="str">
        <f t="shared" si="6"/>
        <v>-</v>
      </c>
      <c r="F37" s="18">
        <f>'Look Up Table - The Heart'!$X$5</f>
        <v>800</v>
      </c>
      <c r="G37" s="11" t="str">
        <f t="shared" si="7"/>
        <v>-</v>
      </c>
      <c r="H37" s="96" t="str">
        <f t="shared" si="0"/>
        <v>-</v>
      </c>
      <c r="I37" s="92" t="str">
        <f t="shared" si="1"/>
        <v>-</v>
      </c>
      <c r="J37" s="93" t="str">
        <f t="shared" si="2"/>
        <v>-</v>
      </c>
      <c r="K37" s="94" t="str">
        <f t="shared" si="3"/>
        <v>-</v>
      </c>
      <c r="L37" s="95" t="str">
        <f t="shared" si="4"/>
        <v>-</v>
      </c>
      <c r="M37" s="135">
        <f t="shared" si="8"/>
        <v>0</v>
      </c>
      <c r="N37" s="7">
        <f t="shared" si="5"/>
        <v>0</v>
      </c>
    </row>
    <row r="38" spans="1:14" x14ac:dyDescent="0.25">
      <c r="A38" s="1" t="str">
        <f>'Look Up Table - The Heart'!H38</f>
        <v xml:space="preserve">, </v>
      </c>
      <c r="B38" s="1">
        <f>SUMIFS('Operator Productivity Data'!$F:$F,'Operator Productivity Data'!$H:$H,'E - Company Dummy'!$A$1,'Operator Productivity Data'!$I:$I,'E - Company Dummy'!$A38)</f>
        <v>0</v>
      </c>
      <c r="C38" s="18">
        <f>SUMIFS('Operator Hours Tasks Data (ADP)'!$I:$I,'Operator Hours Tasks Data (ADP)'!$K:$K,'Look Up Table - The Heart'!$K$6,'Operator Hours Tasks Data (ADP)'!$L:$L,'Look Up Table - The Heart'!$O$3,'Operator Hours Tasks Data (ADP)'!$M:$M,'E - Company Dummy'!$A38)</f>
        <v>0</v>
      </c>
      <c r="D38" s="18"/>
      <c r="E38" s="18" t="str">
        <f t="shared" si="6"/>
        <v>-</v>
      </c>
      <c r="F38" s="18">
        <f>'Look Up Table - The Heart'!$X$5</f>
        <v>800</v>
      </c>
      <c r="G38" s="11" t="str">
        <f t="shared" si="7"/>
        <v>-</v>
      </c>
      <c r="H38" s="96" t="str">
        <f t="shared" si="0"/>
        <v>-</v>
      </c>
      <c r="I38" s="92" t="str">
        <f t="shared" si="1"/>
        <v>-</v>
      </c>
      <c r="J38" s="93" t="str">
        <f t="shared" si="2"/>
        <v>-</v>
      </c>
      <c r="K38" s="94" t="str">
        <f t="shared" si="3"/>
        <v>-</v>
      </c>
      <c r="L38" s="95" t="str">
        <f t="shared" si="4"/>
        <v>-</v>
      </c>
      <c r="M38" s="135">
        <f t="shared" si="8"/>
        <v>0</v>
      </c>
      <c r="N38" s="7">
        <f t="shared" si="5"/>
        <v>0</v>
      </c>
    </row>
    <row r="39" spans="1:14" x14ac:dyDescent="0.25">
      <c r="A39" s="1" t="str">
        <f>'Look Up Table - The Heart'!H39</f>
        <v xml:space="preserve">, </v>
      </c>
      <c r="B39" s="1">
        <f>SUMIFS('Operator Productivity Data'!$F:$F,'Operator Productivity Data'!$H:$H,'E - Company Dummy'!$A$1,'Operator Productivity Data'!$I:$I,'E - Company Dummy'!$A39)</f>
        <v>0</v>
      </c>
      <c r="C39" s="18">
        <f>SUMIFS('Operator Hours Tasks Data (ADP)'!$I:$I,'Operator Hours Tasks Data (ADP)'!$K:$K,'Look Up Table - The Heart'!$K$6,'Operator Hours Tasks Data (ADP)'!$L:$L,'Look Up Table - The Heart'!$O$3,'Operator Hours Tasks Data (ADP)'!$M:$M,'E - Company Dummy'!$A39)</f>
        <v>0</v>
      </c>
      <c r="D39" s="18"/>
      <c r="E39" s="18" t="str">
        <f t="shared" si="6"/>
        <v>-</v>
      </c>
      <c r="F39" s="18">
        <f>'Look Up Table - The Heart'!$X$5</f>
        <v>800</v>
      </c>
      <c r="G39" s="11" t="str">
        <f t="shared" si="7"/>
        <v>-</v>
      </c>
      <c r="H39" s="96" t="str">
        <f t="shared" si="0"/>
        <v>-</v>
      </c>
      <c r="I39" s="92" t="str">
        <f t="shared" si="1"/>
        <v>-</v>
      </c>
      <c r="J39" s="93" t="str">
        <f t="shared" si="2"/>
        <v>-</v>
      </c>
      <c r="K39" s="94" t="str">
        <f t="shared" si="3"/>
        <v>-</v>
      </c>
      <c r="L39" s="95" t="str">
        <f t="shared" si="4"/>
        <v>-</v>
      </c>
      <c r="M39" s="135">
        <f t="shared" si="8"/>
        <v>0</v>
      </c>
      <c r="N39" s="7">
        <f t="shared" si="5"/>
        <v>0</v>
      </c>
    </row>
    <row r="40" spans="1:14" ht="15.75" thickBot="1" x14ac:dyDescent="0.3">
      <c r="A40" s="97" t="str">
        <f>'Look Up Table - The Heart'!H40</f>
        <v xml:space="preserve">, </v>
      </c>
      <c r="B40" s="97">
        <f>SUMIFS('Operator Productivity Data'!$F:$F,'Operator Productivity Data'!$H:$H,'E - Company Dummy'!$A$1,'Operator Productivity Data'!$I:$I,'E - Company Dummy'!$A40)</f>
        <v>0</v>
      </c>
      <c r="C40" s="98">
        <f>SUMIFS('Operator Hours Tasks Data (ADP)'!$I:$I,'Operator Hours Tasks Data (ADP)'!$K:$K,'Look Up Table - The Heart'!$K$6,'Operator Hours Tasks Data (ADP)'!$L:$L,'Look Up Table - The Heart'!$O$3,'Operator Hours Tasks Data (ADP)'!$M:$M,'E - Company Dummy'!$A40)</f>
        <v>0</v>
      </c>
      <c r="D40" s="18"/>
      <c r="E40" s="98" t="str">
        <f t="shared" si="6"/>
        <v>-</v>
      </c>
      <c r="F40" s="98">
        <f>'Look Up Table - The Heart'!$X$5</f>
        <v>800</v>
      </c>
      <c r="G40" s="99" t="str">
        <f t="shared" si="7"/>
        <v>-</v>
      </c>
      <c r="H40" s="100" t="str">
        <f t="shared" si="0"/>
        <v>-</v>
      </c>
      <c r="I40" s="101" t="str">
        <f t="shared" si="1"/>
        <v>-</v>
      </c>
      <c r="J40" s="102" t="str">
        <f t="shared" si="2"/>
        <v>-</v>
      </c>
      <c r="K40" s="103" t="str">
        <f t="shared" si="3"/>
        <v>-</v>
      </c>
      <c r="L40" s="104" t="str">
        <f t="shared" si="4"/>
        <v>-</v>
      </c>
      <c r="M40" s="135">
        <f t="shared" si="8"/>
        <v>0</v>
      </c>
      <c r="N40" s="105">
        <f t="shared" si="5"/>
        <v>0</v>
      </c>
    </row>
    <row r="41" spans="1:14" x14ac:dyDescent="0.25">
      <c r="A41" s="28" t="str">
        <f>'Look Up Table - The Heart'!H41</f>
        <v xml:space="preserve">, </v>
      </c>
      <c r="B41" s="29">
        <f>SUMIFS('Operator Productivity Data'!$F:$F,'Operator Productivity Data'!$H:$H,'E - Company Dummy'!$A$1,'Operator Productivity Data'!$I:$I,'E - Company Dummy'!$A41)</f>
        <v>0</v>
      </c>
      <c r="C41" s="106">
        <f>SUMIFS('Operator Hours Tasks Data (ADP)'!$I:$I,'Operator Hours Tasks Data (ADP)'!$K:$K,'Look Up Table - The Heart'!$K$6,'Operator Hours Tasks Data (ADP)'!$L:$L,'Look Up Table - The Heart'!$O$3,'Operator Hours Tasks Data (ADP)'!$M:$M,'E - Company Dummy'!$A41)</f>
        <v>0</v>
      </c>
      <c r="D41" s="18"/>
      <c r="E41" s="106" t="str">
        <f t="shared" si="6"/>
        <v>-</v>
      </c>
      <c r="F41" s="106">
        <f>'Look Up Table - The Heart'!$X$5</f>
        <v>800</v>
      </c>
      <c r="G41" s="107" t="str">
        <f t="shared" si="7"/>
        <v>-</v>
      </c>
      <c r="H41" s="108" t="str">
        <f t="shared" si="0"/>
        <v>-</v>
      </c>
      <c r="I41" s="109" t="str">
        <f t="shared" si="1"/>
        <v>-</v>
      </c>
      <c r="J41" s="110" t="str">
        <f t="shared" si="2"/>
        <v>-</v>
      </c>
      <c r="K41" s="111" t="str">
        <f t="shared" si="3"/>
        <v>-</v>
      </c>
      <c r="L41" s="112" t="str">
        <f t="shared" si="4"/>
        <v>-</v>
      </c>
      <c r="M41" s="135">
        <f t="shared" si="8"/>
        <v>0</v>
      </c>
      <c r="N41" s="113">
        <f t="shared" si="5"/>
        <v>0</v>
      </c>
    </row>
    <row r="42" spans="1:14" x14ac:dyDescent="0.25">
      <c r="A42" s="31" t="str">
        <f>'Look Up Table - The Heart'!H42</f>
        <v xml:space="preserve">, </v>
      </c>
      <c r="B42" s="1">
        <f>SUMIFS('Operator Productivity Data'!$F:$F,'Operator Productivity Data'!$H:$H,'E - Company Dummy'!$A$1,'Operator Productivity Data'!$I:$I,'E - Company Dummy'!$A42)</f>
        <v>0</v>
      </c>
      <c r="C42" s="18">
        <f>SUMIFS('Operator Hours Tasks Data (ADP)'!$I:$I,'Operator Hours Tasks Data (ADP)'!$K:$K,'Look Up Table - The Heart'!$K$6,'Operator Hours Tasks Data (ADP)'!$L:$L,'Look Up Table - The Heart'!$O$3,'Operator Hours Tasks Data (ADP)'!$M:$M,'E - Company Dummy'!$A42)</f>
        <v>0</v>
      </c>
      <c r="D42" s="18"/>
      <c r="E42" s="18" t="str">
        <f t="shared" si="6"/>
        <v>-</v>
      </c>
      <c r="F42" s="18">
        <f>'Look Up Table - The Heart'!$X$5</f>
        <v>800</v>
      </c>
      <c r="G42" s="11" t="str">
        <f t="shared" si="7"/>
        <v>-</v>
      </c>
      <c r="H42" s="96" t="str">
        <f t="shared" si="0"/>
        <v>-</v>
      </c>
      <c r="I42" s="92" t="str">
        <f t="shared" si="1"/>
        <v>-</v>
      </c>
      <c r="J42" s="93" t="str">
        <f t="shared" si="2"/>
        <v>-</v>
      </c>
      <c r="K42" s="94" t="str">
        <f t="shared" si="3"/>
        <v>-</v>
      </c>
      <c r="L42" s="95" t="str">
        <f t="shared" si="4"/>
        <v>-</v>
      </c>
      <c r="M42" s="135">
        <f t="shared" si="8"/>
        <v>0</v>
      </c>
      <c r="N42" s="114">
        <f t="shared" si="5"/>
        <v>0</v>
      </c>
    </row>
    <row r="43" spans="1:14" x14ac:dyDescent="0.25">
      <c r="A43" s="31" t="str">
        <f>'Look Up Table - The Heart'!H43</f>
        <v xml:space="preserve">, </v>
      </c>
      <c r="B43" s="1">
        <f>SUMIFS('Operator Productivity Data'!$F:$F,'Operator Productivity Data'!$H:$H,'E - Company Dummy'!$A$1,'Operator Productivity Data'!$I:$I,'E - Company Dummy'!$A43)</f>
        <v>0</v>
      </c>
      <c r="C43" s="18">
        <f>SUMIFS('Operator Hours Tasks Data (ADP)'!$I:$I,'Operator Hours Tasks Data (ADP)'!$K:$K,'Look Up Table - The Heart'!$K$6,'Operator Hours Tasks Data (ADP)'!$L:$L,'Look Up Table - The Heart'!$O$3,'Operator Hours Tasks Data (ADP)'!$M:$M,'E - Company Dummy'!$A43)</f>
        <v>0</v>
      </c>
      <c r="D43" s="18"/>
      <c r="E43" s="18" t="str">
        <f t="shared" si="6"/>
        <v>-</v>
      </c>
      <c r="F43" s="18">
        <f>'Look Up Table - The Heart'!$X$5</f>
        <v>800</v>
      </c>
      <c r="G43" s="11" t="str">
        <f t="shared" si="7"/>
        <v>-</v>
      </c>
      <c r="H43" s="96" t="str">
        <f t="shared" si="0"/>
        <v>-</v>
      </c>
      <c r="I43" s="92" t="str">
        <f t="shared" si="1"/>
        <v>-</v>
      </c>
      <c r="J43" s="93" t="str">
        <f t="shared" si="2"/>
        <v>-</v>
      </c>
      <c r="K43" s="94" t="str">
        <f t="shared" si="3"/>
        <v>-</v>
      </c>
      <c r="L43" s="95" t="str">
        <f t="shared" si="4"/>
        <v>-</v>
      </c>
      <c r="M43" s="135">
        <f t="shared" si="8"/>
        <v>0</v>
      </c>
      <c r="N43" s="114">
        <f t="shared" si="5"/>
        <v>0</v>
      </c>
    </row>
    <row r="44" spans="1:14" x14ac:dyDescent="0.25">
      <c r="A44" s="31" t="str">
        <f>'Look Up Table - The Heart'!H44</f>
        <v xml:space="preserve">, </v>
      </c>
      <c r="B44" s="1">
        <f>SUMIFS('Operator Productivity Data'!$F:$F,'Operator Productivity Data'!$H:$H,'E - Company Dummy'!$A$1,'Operator Productivity Data'!$I:$I,'E - Company Dummy'!$A44)</f>
        <v>0</v>
      </c>
      <c r="C44" s="18">
        <f>SUMIFS('Operator Hours Tasks Data (ADP)'!$I:$I,'Operator Hours Tasks Data (ADP)'!$K:$K,'Look Up Table - The Heart'!$K$6,'Operator Hours Tasks Data (ADP)'!$L:$L,'Look Up Table - The Heart'!$O$3,'Operator Hours Tasks Data (ADP)'!$M:$M,'E - Company Dummy'!$A44)</f>
        <v>0</v>
      </c>
      <c r="D44" s="18"/>
      <c r="E44" s="18" t="str">
        <f t="shared" si="6"/>
        <v>-</v>
      </c>
      <c r="F44" s="18">
        <f>'Look Up Table - The Heart'!$X$5</f>
        <v>800</v>
      </c>
      <c r="G44" s="11" t="str">
        <f t="shared" si="7"/>
        <v>-</v>
      </c>
      <c r="H44" s="96" t="str">
        <f t="shared" si="0"/>
        <v>-</v>
      </c>
      <c r="I44" s="92" t="str">
        <f t="shared" si="1"/>
        <v>-</v>
      </c>
      <c r="J44" s="93" t="str">
        <f t="shared" si="2"/>
        <v>-</v>
      </c>
      <c r="K44" s="94" t="str">
        <f t="shared" si="3"/>
        <v>-</v>
      </c>
      <c r="L44" s="95" t="str">
        <f t="shared" si="4"/>
        <v>-</v>
      </c>
      <c r="M44" s="135">
        <f t="shared" si="8"/>
        <v>0</v>
      </c>
      <c r="N44" s="114">
        <f t="shared" si="5"/>
        <v>0</v>
      </c>
    </row>
    <row r="45" spans="1:14" x14ac:dyDescent="0.25">
      <c r="A45" s="31" t="str">
        <f>'Look Up Table - The Heart'!H45</f>
        <v xml:space="preserve">, </v>
      </c>
      <c r="B45" s="1">
        <f>SUMIFS('Operator Productivity Data'!$F:$F,'Operator Productivity Data'!$H:$H,'E - Company Dummy'!$A$1,'Operator Productivity Data'!$I:$I,'E - Company Dummy'!$A45)</f>
        <v>0</v>
      </c>
      <c r="C45" s="18">
        <f>SUMIFS('Operator Hours Tasks Data (ADP)'!$I:$I,'Operator Hours Tasks Data (ADP)'!$K:$K,'Look Up Table - The Heart'!$K$6,'Operator Hours Tasks Data (ADP)'!$L:$L,'Look Up Table - The Heart'!$O$3,'Operator Hours Tasks Data (ADP)'!$M:$M,'E - Company Dummy'!$A45)</f>
        <v>0</v>
      </c>
      <c r="D45" s="18"/>
      <c r="E45" s="18" t="str">
        <f t="shared" si="6"/>
        <v>-</v>
      </c>
      <c r="F45" s="18">
        <f>'Look Up Table - The Heart'!$X$5</f>
        <v>800</v>
      </c>
      <c r="G45" s="11" t="str">
        <f t="shared" si="7"/>
        <v>-</v>
      </c>
      <c r="H45" s="96" t="str">
        <f t="shared" si="0"/>
        <v>-</v>
      </c>
      <c r="I45" s="92" t="str">
        <f t="shared" si="1"/>
        <v>-</v>
      </c>
      <c r="J45" s="93" t="str">
        <f t="shared" si="2"/>
        <v>-</v>
      </c>
      <c r="K45" s="94" t="str">
        <f t="shared" si="3"/>
        <v>-</v>
      </c>
      <c r="L45" s="95" t="str">
        <f t="shared" si="4"/>
        <v>-</v>
      </c>
      <c r="M45" s="135">
        <f t="shared" si="8"/>
        <v>0</v>
      </c>
      <c r="N45" s="114">
        <f t="shared" si="5"/>
        <v>0</v>
      </c>
    </row>
    <row r="46" spans="1:14" x14ac:dyDescent="0.25">
      <c r="A46" s="31" t="str">
        <f>'Look Up Table - The Heart'!H46</f>
        <v xml:space="preserve">, </v>
      </c>
      <c r="B46" s="1">
        <f>SUMIFS('Operator Productivity Data'!$F:$F,'Operator Productivity Data'!$H:$H,'E - Company Dummy'!$A$1,'Operator Productivity Data'!$I:$I,'E - Company Dummy'!$A46)</f>
        <v>0</v>
      </c>
      <c r="C46" s="18">
        <f>SUMIFS('Operator Hours Tasks Data (ADP)'!$I:$I,'Operator Hours Tasks Data (ADP)'!$K:$K,'Look Up Table - The Heart'!$K$6,'Operator Hours Tasks Data (ADP)'!$L:$L,'Look Up Table - The Heart'!$O$3,'Operator Hours Tasks Data (ADP)'!$M:$M,'E - Company Dummy'!$A46)</f>
        <v>0</v>
      </c>
      <c r="D46" s="18"/>
      <c r="E46" s="18" t="str">
        <f t="shared" si="6"/>
        <v>-</v>
      </c>
      <c r="F46" s="18">
        <f>'Look Up Table - The Heart'!$X$5</f>
        <v>800</v>
      </c>
      <c r="G46" s="11" t="str">
        <f t="shared" si="7"/>
        <v>-</v>
      </c>
      <c r="H46" s="96" t="str">
        <f t="shared" si="0"/>
        <v>-</v>
      </c>
      <c r="I46" s="92" t="str">
        <f t="shared" si="1"/>
        <v>-</v>
      </c>
      <c r="J46" s="93" t="str">
        <f t="shared" si="2"/>
        <v>-</v>
      </c>
      <c r="K46" s="94" t="str">
        <f t="shared" si="3"/>
        <v>-</v>
      </c>
      <c r="L46" s="95" t="str">
        <f t="shared" si="4"/>
        <v>-</v>
      </c>
      <c r="M46" s="135">
        <f t="shared" si="8"/>
        <v>0</v>
      </c>
      <c r="N46" s="114">
        <f t="shared" si="5"/>
        <v>0</v>
      </c>
    </row>
    <row r="47" spans="1:14" x14ac:dyDescent="0.25">
      <c r="A47" s="31" t="str">
        <f>'Look Up Table - The Heart'!H47</f>
        <v xml:space="preserve">, </v>
      </c>
      <c r="B47" s="1">
        <f>SUMIFS('Operator Productivity Data'!$F:$F,'Operator Productivity Data'!$H:$H,'E - Company Dummy'!$A$1,'Operator Productivity Data'!$I:$I,'E - Company Dummy'!$A47)</f>
        <v>0</v>
      </c>
      <c r="C47" s="18">
        <f>SUMIFS('Operator Hours Tasks Data (ADP)'!$I:$I,'Operator Hours Tasks Data (ADP)'!$K:$K,'Look Up Table - The Heart'!$K$6,'Operator Hours Tasks Data (ADP)'!$L:$L,'Look Up Table - The Heart'!$O$3,'Operator Hours Tasks Data (ADP)'!$M:$M,'E - Company Dummy'!$A47)</f>
        <v>0</v>
      </c>
      <c r="D47" s="18"/>
      <c r="E47" s="18" t="str">
        <f t="shared" si="6"/>
        <v>-</v>
      </c>
      <c r="F47" s="18">
        <f>'Look Up Table - The Heart'!$X$5</f>
        <v>800</v>
      </c>
      <c r="G47" s="11" t="str">
        <f t="shared" si="7"/>
        <v>-</v>
      </c>
      <c r="H47" s="96" t="str">
        <f t="shared" si="0"/>
        <v>-</v>
      </c>
      <c r="I47" s="92" t="str">
        <f t="shared" si="1"/>
        <v>-</v>
      </c>
      <c r="J47" s="93" t="str">
        <f t="shared" si="2"/>
        <v>-</v>
      </c>
      <c r="K47" s="94" t="str">
        <f t="shared" si="3"/>
        <v>-</v>
      </c>
      <c r="L47" s="95" t="str">
        <f t="shared" si="4"/>
        <v>-</v>
      </c>
      <c r="M47" s="135">
        <f t="shared" si="8"/>
        <v>0</v>
      </c>
      <c r="N47" s="114">
        <f t="shared" si="5"/>
        <v>0</v>
      </c>
    </row>
    <row r="48" spans="1:14" x14ac:dyDescent="0.25">
      <c r="A48" s="31" t="str">
        <f>'Look Up Table - The Heart'!H48</f>
        <v xml:space="preserve">, </v>
      </c>
      <c r="B48" s="1">
        <f>SUMIFS('Operator Productivity Data'!$F:$F,'Operator Productivity Data'!$H:$H,'E - Company Dummy'!$A$1,'Operator Productivity Data'!$I:$I,'E - Company Dummy'!$A48)</f>
        <v>0</v>
      </c>
      <c r="C48" s="18">
        <f>SUMIFS('Operator Hours Tasks Data (ADP)'!$I:$I,'Operator Hours Tasks Data (ADP)'!$K:$K,'Look Up Table - The Heart'!$K$6,'Operator Hours Tasks Data (ADP)'!$L:$L,'Look Up Table - The Heart'!$O$3,'Operator Hours Tasks Data (ADP)'!$M:$M,'E - Company Dummy'!$A48)</f>
        <v>0</v>
      </c>
      <c r="D48" s="18"/>
      <c r="E48" s="18" t="str">
        <f t="shared" si="6"/>
        <v>-</v>
      </c>
      <c r="F48" s="18">
        <f>'Look Up Table - The Heart'!$X$5</f>
        <v>800</v>
      </c>
      <c r="G48" s="11" t="str">
        <f t="shared" si="7"/>
        <v>-</v>
      </c>
      <c r="H48" s="96" t="str">
        <f t="shared" si="0"/>
        <v>-</v>
      </c>
      <c r="I48" s="92" t="str">
        <f t="shared" si="1"/>
        <v>-</v>
      </c>
      <c r="J48" s="93" t="str">
        <f t="shared" si="2"/>
        <v>-</v>
      </c>
      <c r="K48" s="94" t="str">
        <f t="shared" si="3"/>
        <v>-</v>
      </c>
      <c r="L48" s="95" t="str">
        <f t="shared" si="4"/>
        <v>-</v>
      </c>
      <c r="M48" s="135">
        <f t="shared" si="8"/>
        <v>0</v>
      </c>
      <c r="N48" s="114">
        <f t="shared" si="5"/>
        <v>0</v>
      </c>
    </row>
    <row r="49" spans="1:14" x14ac:dyDescent="0.25">
      <c r="A49" s="31" t="str">
        <f>'Look Up Table - The Heart'!H49</f>
        <v xml:space="preserve">, </v>
      </c>
      <c r="B49" s="1">
        <f>SUMIFS('Operator Productivity Data'!$F:$F,'Operator Productivity Data'!$H:$H,'E - Company Dummy'!$A$1,'Operator Productivity Data'!$I:$I,'E - Company Dummy'!$A49)</f>
        <v>0</v>
      </c>
      <c r="C49" s="18">
        <f>SUMIFS('Operator Hours Tasks Data (ADP)'!$I:$I,'Operator Hours Tasks Data (ADP)'!$K:$K,'Look Up Table - The Heart'!$K$6,'Operator Hours Tasks Data (ADP)'!$L:$L,'Look Up Table - The Heart'!$O$3,'Operator Hours Tasks Data (ADP)'!$M:$M,'E - Company Dummy'!$A49)</f>
        <v>0</v>
      </c>
      <c r="D49" s="18"/>
      <c r="E49" s="18" t="str">
        <f t="shared" si="6"/>
        <v>-</v>
      </c>
      <c r="F49" s="18">
        <f>'Look Up Table - The Heart'!$X$5</f>
        <v>800</v>
      </c>
      <c r="G49" s="11" t="str">
        <f t="shared" si="7"/>
        <v>-</v>
      </c>
      <c r="H49" s="96" t="str">
        <f t="shared" si="0"/>
        <v>-</v>
      </c>
      <c r="I49" s="92" t="str">
        <f t="shared" si="1"/>
        <v>-</v>
      </c>
      <c r="J49" s="93" t="str">
        <f t="shared" si="2"/>
        <v>-</v>
      </c>
      <c r="K49" s="94" t="str">
        <f t="shared" si="3"/>
        <v>-</v>
      </c>
      <c r="L49" s="95" t="str">
        <f t="shared" si="4"/>
        <v>-</v>
      </c>
      <c r="M49" s="135">
        <f t="shared" si="8"/>
        <v>0</v>
      </c>
      <c r="N49" s="114">
        <f t="shared" si="5"/>
        <v>0</v>
      </c>
    </row>
    <row r="50" spans="1:14" x14ac:dyDescent="0.25">
      <c r="A50" s="31" t="str">
        <f>'Look Up Table - The Heart'!H50</f>
        <v xml:space="preserve">, </v>
      </c>
      <c r="B50" s="1">
        <f>SUMIFS('Operator Productivity Data'!$F:$F,'Operator Productivity Data'!$H:$H,'E - Company Dummy'!$A$1,'Operator Productivity Data'!$I:$I,'E - Company Dummy'!$A50)</f>
        <v>0</v>
      </c>
      <c r="C50" s="18">
        <f>SUMIFS('Operator Hours Tasks Data (ADP)'!$I:$I,'Operator Hours Tasks Data (ADP)'!$K:$K,'Look Up Table - The Heart'!$K$6,'Operator Hours Tasks Data (ADP)'!$L:$L,'Look Up Table - The Heart'!$O$3,'Operator Hours Tasks Data (ADP)'!$M:$M,'E - Company Dummy'!$A50)</f>
        <v>0</v>
      </c>
      <c r="D50" s="18"/>
      <c r="E50" s="18" t="str">
        <f t="shared" si="6"/>
        <v>-</v>
      </c>
      <c r="F50" s="18">
        <f>'Look Up Table - The Heart'!$X$5</f>
        <v>800</v>
      </c>
      <c r="G50" s="11" t="str">
        <f t="shared" si="7"/>
        <v>-</v>
      </c>
      <c r="H50" s="96" t="str">
        <f t="shared" si="0"/>
        <v>-</v>
      </c>
      <c r="I50" s="92" t="str">
        <f t="shared" si="1"/>
        <v>-</v>
      </c>
      <c r="J50" s="93" t="str">
        <f t="shared" si="2"/>
        <v>-</v>
      </c>
      <c r="K50" s="94" t="str">
        <f t="shared" si="3"/>
        <v>-</v>
      </c>
      <c r="L50" s="95" t="str">
        <f t="shared" si="4"/>
        <v>-</v>
      </c>
      <c r="M50" s="135">
        <f t="shared" si="8"/>
        <v>0</v>
      </c>
      <c r="N50" s="114">
        <f t="shared" si="5"/>
        <v>0</v>
      </c>
    </row>
    <row r="51" spans="1:14" x14ac:dyDescent="0.25">
      <c r="A51" s="31" t="str">
        <f>'Look Up Table - The Heart'!H51</f>
        <v xml:space="preserve">, </v>
      </c>
      <c r="B51" s="1">
        <f>SUMIFS('Operator Productivity Data'!$F:$F,'Operator Productivity Data'!$H:$H,'E - Company Dummy'!$A$1,'Operator Productivity Data'!$I:$I,'E - Company Dummy'!$A51)</f>
        <v>0</v>
      </c>
      <c r="C51" s="18">
        <f>SUMIFS('Operator Hours Tasks Data (ADP)'!$I:$I,'Operator Hours Tasks Data (ADP)'!$K:$K,'Look Up Table - The Heart'!$K$6,'Operator Hours Tasks Data (ADP)'!$L:$L,'Look Up Table - The Heart'!$O$3,'Operator Hours Tasks Data (ADP)'!$M:$M,'E - Company Dummy'!$A51)</f>
        <v>0</v>
      </c>
      <c r="D51" s="18"/>
      <c r="E51" s="18" t="str">
        <f t="shared" si="6"/>
        <v>-</v>
      </c>
      <c r="F51" s="18">
        <f>'Look Up Table - The Heart'!$X$5</f>
        <v>800</v>
      </c>
      <c r="G51" s="11" t="str">
        <f t="shared" si="7"/>
        <v>-</v>
      </c>
      <c r="H51" s="96" t="str">
        <f t="shared" si="0"/>
        <v>-</v>
      </c>
      <c r="I51" s="92" t="str">
        <f t="shared" si="1"/>
        <v>-</v>
      </c>
      <c r="J51" s="93" t="str">
        <f t="shared" si="2"/>
        <v>-</v>
      </c>
      <c r="K51" s="94" t="str">
        <f t="shared" si="3"/>
        <v>-</v>
      </c>
      <c r="L51" s="95" t="str">
        <f t="shared" si="4"/>
        <v>-</v>
      </c>
      <c r="M51" s="135">
        <f t="shared" si="8"/>
        <v>0</v>
      </c>
      <c r="N51" s="114">
        <f t="shared" si="5"/>
        <v>0</v>
      </c>
    </row>
    <row r="52" spans="1:14" x14ac:dyDescent="0.25">
      <c r="A52" s="31" t="str">
        <f>'Look Up Table - The Heart'!H52</f>
        <v xml:space="preserve">, </v>
      </c>
      <c r="B52" s="1">
        <f>SUMIFS('Operator Productivity Data'!$F:$F,'Operator Productivity Data'!$H:$H,'E - Company Dummy'!$A$1,'Operator Productivity Data'!$I:$I,'E - Company Dummy'!$A52)</f>
        <v>0</v>
      </c>
      <c r="C52" s="18">
        <f>SUMIFS('Operator Hours Tasks Data (ADP)'!$I:$I,'Operator Hours Tasks Data (ADP)'!$K:$K,'Look Up Table - The Heart'!$K$6,'Operator Hours Tasks Data (ADP)'!$L:$L,'Look Up Table - The Heart'!$O$3,'Operator Hours Tasks Data (ADP)'!$M:$M,'E - Company Dummy'!$A52)</f>
        <v>0</v>
      </c>
      <c r="D52" s="18"/>
      <c r="E52" s="18" t="str">
        <f t="shared" si="6"/>
        <v>-</v>
      </c>
      <c r="F52" s="18">
        <f>'Look Up Table - The Heart'!$X$5</f>
        <v>800</v>
      </c>
      <c r="G52" s="11" t="str">
        <f t="shared" si="7"/>
        <v>-</v>
      </c>
      <c r="H52" s="96" t="str">
        <f t="shared" si="0"/>
        <v>-</v>
      </c>
      <c r="I52" s="92" t="str">
        <f t="shared" si="1"/>
        <v>-</v>
      </c>
      <c r="J52" s="93" t="str">
        <f t="shared" si="2"/>
        <v>-</v>
      </c>
      <c r="K52" s="94" t="str">
        <f t="shared" si="3"/>
        <v>-</v>
      </c>
      <c r="L52" s="95" t="str">
        <f t="shared" si="4"/>
        <v>-</v>
      </c>
      <c r="M52" s="135">
        <f t="shared" si="8"/>
        <v>0</v>
      </c>
      <c r="N52" s="114">
        <f t="shared" si="5"/>
        <v>0</v>
      </c>
    </row>
    <row r="53" spans="1:14" x14ac:dyDescent="0.25">
      <c r="A53" s="31" t="str">
        <f>'Look Up Table - The Heart'!H53</f>
        <v xml:space="preserve">, </v>
      </c>
      <c r="B53" s="1">
        <f>SUMIFS('Operator Productivity Data'!$F:$F,'Operator Productivity Data'!$H:$H,'E - Company Dummy'!$A$1,'Operator Productivity Data'!$I:$I,'E - Company Dummy'!$A53)</f>
        <v>0</v>
      </c>
      <c r="C53" s="18">
        <f>SUMIFS('Operator Hours Tasks Data (ADP)'!$I:$I,'Operator Hours Tasks Data (ADP)'!$K:$K,'Look Up Table - The Heart'!$K$6,'Operator Hours Tasks Data (ADP)'!$L:$L,'Look Up Table - The Heart'!$O$3,'Operator Hours Tasks Data (ADP)'!$M:$M,'E - Company Dummy'!$A53)</f>
        <v>0</v>
      </c>
      <c r="D53" s="18"/>
      <c r="E53" s="18" t="str">
        <f t="shared" si="6"/>
        <v>-</v>
      </c>
      <c r="F53" s="18">
        <f>'Look Up Table - The Heart'!$X$5</f>
        <v>800</v>
      </c>
      <c r="G53" s="11" t="str">
        <f t="shared" si="7"/>
        <v>-</v>
      </c>
      <c r="H53" s="96" t="str">
        <f t="shared" si="0"/>
        <v>-</v>
      </c>
      <c r="I53" s="92" t="str">
        <f t="shared" si="1"/>
        <v>-</v>
      </c>
      <c r="J53" s="93" t="str">
        <f t="shared" si="2"/>
        <v>-</v>
      </c>
      <c r="K53" s="94" t="str">
        <f t="shared" si="3"/>
        <v>-</v>
      </c>
      <c r="L53" s="95" t="str">
        <f t="shared" si="4"/>
        <v>-</v>
      </c>
      <c r="M53" s="135">
        <f t="shared" si="8"/>
        <v>0</v>
      </c>
      <c r="N53" s="114">
        <f t="shared" si="5"/>
        <v>0</v>
      </c>
    </row>
    <row r="54" spans="1:14" x14ac:dyDescent="0.25">
      <c r="A54" s="31" t="str">
        <f>'Look Up Table - The Heart'!H54</f>
        <v xml:space="preserve">, </v>
      </c>
      <c r="B54" s="1">
        <f>SUMIFS('Operator Productivity Data'!$F:$F,'Operator Productivity Data'!$H:$H,'E - Company Dummy'!$A$1,'Operator Productivity Data'!$I:$I,'E - Company Dummy'!$A54)</f>
        <v>0</v>
      </c>
      <c r="C54" s="18">
        <f>SUMIFS('Operator Hours Tasks Data (ADP)'!$I:$I,'Operator Hours Tasks Data (ADP)'!$K:$K,'Look Up Table - The Heart'!$K$6,'Operator Hours Tasks Data (ADP)'!$L:$L,'Look Up Table - The Heart'!$O$3,'Operator Hours Tasks Data (ADP)'!$M:$M,'E - Company Dummy'!$A54)</f>
        <v>0</v>
      </c>
      <c r="D54" s="18"/>
      <c r="E54" s="18" t="str">
        <f t="shared" si="6"/>
        <v>-</v>
      </c>
      <c r="F54" s="18">
        <f>'Look Up Table - The Heart'!$X$5</f>
        <v>800</v>
      </c>
      <c r="G54" s="11" t="str">
        <f t="shared" si="7"/>
        <v>-</v>
      </c>
      <c r="H54" s="96" t="str">
        <f t="shared" si="0"/>
        <v>-</v>
      </c>
      <c r="I54" s="92" t="str">
        <f t="shared" si="1"/>
        <v>-</v>
      </c>
      <c r="J54" s="93" t="str">
        <f t="shared" si="2"/>
        <v>-</v>
      </c>
      <c r="K54" s="94" t="str">
        <f t="shared" si="3"/>
        <v>-</v>
      </c>
      <c r="L54" s="95" t="str">
        <f t="shared" si="4"/>
        <v>-</v>
      </c>
      <c r="M54" s="135">
        <f t="shared" si="8"/>
        <v>0</v>
      </c>
      <c r="N54" s="114">
        <f t="shared" si="5"/>
        <v>0</v>
      </c>
    </row>
    <row r="55" spans="1:14" x14ac:dyDescent="0.25">
      <c r="A55" s="31" t="str">
        <f>'Look Up Table - The Heart'!H55</f>
        <v xml:space="preserve">, </v>
      </c>
      <c r="B55" s="1">
        <f>SUMIFS('Operator Productivity Data'!$F:$F,'Operator Productivity Data'!$H:$H,'E - Company Dummy'!$A$1,'Operator Productivity Data'!$I:$I,'E - Company Dummy'!$A55)</f>
        <v>0</v>
      </c>
      <c r="C55" s="18">
        <f>SUMIFS('Operator Hours Tasks Data (ADP)'!$I:$I,'Operator Hours Tasks Data (ADP)'!$K:$K,'Look Up Table - The Heart'!$K$6,'Operator Hours Tasks Data (ADP)'!$L:$L,'Look Up Table - The Heart'!$O$3,'Operator Hours Tasks Data (ADP)'!$M:$M,'E - Company Dummy'!$A55)</f>
        <v>0</v>
      </c>
      <c r="D55" s="18"/>
      <c r="E55" s="18" t="str">
        <f t="shared" si="6"/>
        <v>-</v>
      </c>
      <c r="F55" s="18">
        <f>'Look Up Table - The Heart'!$X$5</f>
        <v>800</v>
      </c>
      <c r="G55" s="11" t="str">
        <f t="shared" si="7"/>
        <v>-</v>
      </c>
      <c r="H55" s="96" t="str">
        <f t="shared" si="0"/>
        <v>-</v>
      </c>
      <c r="I55" s="92" t="str">
        <f t="shared" si="1"/>
        <v>-</v>
      </c>
      <c r="J55" s="93" t="str">
        <f t="shared" si="2"/>
        <v>-</v>
      </c>
      <c r="K55" s="94" t="str">
        <f t="shared" si="3"/>
        <v>-</v>
      </c>
      <c r="L55" s="95" t="str">
        <f t="shared" si="4"/>
        <v>-</v>
      </c>
      <c r="M55" s="135">
        <f t="shared" si="8"/>
        <v>0</v>
      </c>
      <c r="N55" s="114">
        <f t="shared" si="5"/>
        <v>0</v>
      </c>
    </row>
    <row r="56" spans="1:14" x14ac:dyDescent="0.25">
      <c r="A56" s="31" t="str">
        <f>'Look Up Table - The Heart'!H56</f>
        <v xml:space="preserve">, </v>
      </c>
      <c r="B56" s="1">
        <f>SUMIFS('Operator Productivity Data'!$F:$F,'Operator Productivity Data'!$H:$H,'E - Company Dummy'!$A$1,'Operator Productivity Data'!$I:$I,'E - Company Dummy'!$A56)</f>
        <v>0</v>
      </c>
      <c r="C56" s="18">
        <f>SUMIFS('Operator Hours Tasks Data (ADP)'!$I:$I,'Operator Hours Tasks Data (ADP)'!$K:$K,'Look Up Table - The Heart'!$K$6,'Operator Hours Tasks Data (ADP)'!$L:$L,'Look Up Table - The Heart'!$O$3,'Operator Hours Tasks Data (ADP)'!$M:$M,'E - Company Dummy'!$A56)</f>
        <v>0</v>
      </c>
      <c r="D56" s="18"/>
      <c r="E56" s="18" t="str">
        <f t="shared" si="6"/>
        <v>-</v>
      </c>
      <c r="F56" s="18">
        <f>'Look Up Table - The Heart'!$X$5</f>
        <v>800</v>
      </c>
      <c r="G56" s="11" t="str">
        <f t="shared" si="7"/>
        <v>-</v>
      </c>
      <c r="H56" s="96" t="str">
        <f t="shared" si="0"/>
        <v>-</v>
      </c>
      <c r="I56" s="92" t="str">
        <f t="shared" si="1"/>
        <v>-</v>
      </c>
      <c r="J56" s="93" t="str">
        <f t="shared" si="2"/>
        <v>-</v>
      </c>
      <c r="K56" s="94" t="str">
        <f t="shared" si="3"/>
        <v>-</v>
      </c>
      <c r="L56" s="95" t="str">
        <f t="shared" si="4"/>
        <v>-</v>
      </c>
      <c r="M56" s="135">
        <f t="shared" si="8"/>
        <v>0</v>
      </c>
      <c r="N56" s="114">
        <f t="shared" si="5"/>
        <v>0</v>
      </c>
    </row>
    <row r="57" spans="1:14" x14ac:dyDescent="0.25">
      <c r="A57" s="31" t="str">
        <f>'Look Up Table - The Heart'!H57</f>
        <v xml:space="preserve">, </v>
      </c>
      <c r="B57" s="1">
        <f>SUMIFS('Operator Productivity Data'!$F:$F,'Operator Productivity Data'!$H:$H,'E - Company Dummy'!$A$1,'Operator Productivity Data'!$I:$I,'E - Company Dummy'!$A57)</f>
        <v>0</v>
      </c>
      <c r="C57" s="18">
        <f>SUMIFS('Operator Hours Tasks Data (ADP)'!$I:$I,'Operator Hours Tasks Data (ADP)'!$K:$K,'Look Up Table - The Heart'!$K$6,'Operator Hours Tasks Data (ADP)'!$L:$L,'Look Up Table - The Heart'!$O$3,'Operator Hours Tasks Data (ADP)'!$M:$M,'E - Company Dummy'!$A57)</f>
        <v>0</v>
      </c>
      <c r="D57" s="18"/>
      <c r="E57" s="18" t="str">
        <f t="shared" si="6"/>
        <v>-</v>
      </c>
      <c r="F57" s="18">
        <f>'Look Up Table - The Heart'!$X$5</f>
        <v>800</v>
      </c>
      <c r="G57" s="11" t="str">
        <f t="shared" si="7"/>
        <v>-</v>
      </c>
      <c r="H57" s="96" t="str">
        <f t="shared" si="0"/>
        <v>-</v>
      </c>
      <c r="I57" s="92" t="str">
        <f t="shared" si="1"/>
        <v>-</v>
      </c>
      <c r="J57" s="93" t="str">
        <f t="shared" si="2"/>
        <v>-</v>
      </c>
      <c r="K57" s="94" t="str">
        <f t="shared" si="3"/>
        <v>-</v>
      </c>
      <c r="L57" s="95" t="str">
        <f t="shared" si="4"/>
        <v>-</v>
      </c>
      <c r="M57" s="135">
        <f t="shared" si="8"/>
        <v>0</v>
      </c>
      <c r="N57" s="114">
        <f t="shared" si="5"/>
        <v>0</v>
      </c>
    </row>
    <row r="58" spans="1:14" x14ac:dyDescent="0.25">
      <c r="A58" s="31" t="str">
        <f>'Look Up Table - The Heart'!H58</f>
        <v xml:space="preserve">, </v>
      </c>
      <c r="B58" s="1">
        <f>SUMIFS('Operator Productivity Data'!$F:$F,'Operator Productivity Data'!$H:$H,'E - Company Dummy'!$A$1,'Operator Productivity Data'!$I:$I,'E - Company Dummy'!$A58)</f>
        <v>0</v>
      </c>
      <c r="C58" s="18">
        <f>SUMIFS('Operator Hours Tasks Data (ADP)'!$I:$I,'Operator Hours Tasks Data (ADP)'!$K:$K,'Look Up Table - The Heart'!$K$6,'Operator Hours Tasks Data (ADP)'!$L:$L,'Look Up Table - The Heart'!$O$3,'Operator Hours Tasks Data (ADP)'!$M:$M,'E - Company Dummy'!$A58)</f>
        <v>0</v>
      </c>
      <c r="D58" s="18"/>
      <c r="E58" s="18" t="str">
        <f t="shared" si="6"/>
        <v>-</v>
      </c>
      <c r="F58" s="18">
        <f>'Look Up Table - The Heart'!$X$5</f>
        <v>800</v>
      </c>
      <c r="G58" s="11" t="str">
        <f t="shared" si="7"/>
        <v>-</v>
      </c>
      <c r="H58" s="96" t="str">
        <f t="shared" si="0"/>
        <v>-</v>
      </c>
      <c r="I58" s="92" t="str">
        <f t="shared" si="1"/>
        <v>-</v>
      </c>
      <c r="J58" s="93" t="str">
        <f t="shared" si="2"/>
        <v>-</v>
      </c>
      <c r="K58" s="94" t="str">
        <f t="shared" si="3"/>
        <v>-</v>
      </c>
      <c r="L58" s="95" t="str">
        <f t="shared" si="4"/>
        <v>-</v>
      </c>
      <c r="M58" s="135">
        <f t="shared" si="8"/>
        <v>0</v>
      </c>
      <c r="N58" s="114">
        <f t="shared" si="5"/>
        <v>0</v>
      </c>
    </row>
    <row r="59" spans="1:14" x14ac:dyDescent="0.25">
      <c r="A59" s="31" t="str">
        <f>'Look Up Table - The Heart'!H59</f>
        <v xml:space="preserve">, </v>
      </c>
      <c r="B59" s="1">
        <f>SUMIFS('Operator Productivity Data'!$F:$F,'Operator Productivity Data'!$H:$H,'E - Company Dummy'!$A$1,'Operator Productivity Data'!$I:$I,'E - Company Dummy'!$A59)</f>
        <v>0</v>
      </c>
      <c r="C59" s="18">
        <f>SUMIFS('Operator Hours Tasks Data (ADP)'!$I:$I,'Operator Hours Tasks Data (ADP)'!$K:$K,'Look Up Table - The Heart'!$K$6,'Operator Hours Tasks Data (ADP)'!$L:$L,'Look Up Table - The Heart'!$O$3,'Operator Hours Tasks Data (ADP)'!$M:$M,'E - Company Dummy'!$A59)</f>
        <v>0</v>
      </c>
      <c r="D59" s="18"/>
      <c r="E59" s="18" t="str">
        <f t="shared" si="6"/>
        <v>-</v>
      </c>
      <c r="F59" s="18">
        <f>'Look Up Table - The Heart'!$X$5</f>
        <v>800</v>
      </c>
      <c r="G59" s="11" t="str">
        <f t="shared" si="7"/>
        <v>-</v>
      </c>
      <c r="H59" s="96" t="str">
        <f t="shared" si="0"/>
        <v>-</v>
      </c>
      <c r="I59" s="92" t="str">
        <f t="shared" si="1"/>
        <v>-</v>
      </c>
      <c r="J59" s="93" t="str">
        <f t="shared" si="2"/>
        <v>-</v>
      </c>
      <c r="K59" s="94" t="str">
        <f t="shared" si="3"/>
        <v>-</v>
      </c>
      <c r="L59" s="95" t="str">
        <f t="shared" si="4"/>
        <v>-</v>
      </c>
      <c r="M59" s="135">
        <f t="shared" si="8"/>
        <v>0</v>
      </c>
      <c r="N59" s="114">
        <f t="shared" si="5"/>
        <v>0</v>
      </c>
    </row>
    <row r="60" spans="1:14" x14ac:dyDescent="0.25">
      <c r="A60" s="31" t="str">
        <f>'Look Up Table - The Heart'!H60</f>
        <v xml:space="preserve">, </v>
      </c>
      <c r="B60" s="1">
        <f>SUMIFS('Operator Productivity Data'!$F:$F,'Operator Productivity Data'!$H:$H,'E - Company Dummy'!$A$1,'Operator Productivity Data'!$I:$I,'E - Company Dummy'!$A60)</f>
        <v>0</v>
      </c>
      <c r="C60" s="18">
        <f>SUMIFS('Operator Hours Tasks Data (ADP)'!$I:$I,'Operator Hours Tasks Data (ADP)'!$K:$K,'Look Up Table - The Heart'!$K$6,'Operator Hours Tasks Data (ADP)'!$L:$L,'Look Up Table - The Heart'!$O$3,'Operator Hours Tasks Data (ADP)'!$M:$M,'E - Company Dummy'!$A60)</f>
        <v>0</v>
      </c>
      <c r="D60" s="18"/>
      <c r="E60" s="18" t="str">
        <f t="shared" si="6"/>
        <v>-</v>
      </c>
      <c r="F60" s="18">
        <f>'Look Up Table - The Heart'!$X$5</f>
        <v>800</v>
      </c>
      <c r="G60" s="11" t="str">
        <f t="shared" si="7"/>
        <v>-</v>
      </c>
      <c r="H60" s="96" t="str">
        <f t="shared" si="0"/>
        <v>-</v>
      </c>
      <c r="I60" s="92" t="str">
        <f t="shared" si="1"/>
        <v>-</v>
      </c>
      <c r="J60" s="93" t="str">
        <f t="shared" si="2"/>
        <v>-</v>
      </c>
      <c r="K60" s="94" t="str">
        <f t="shared" si="3"/>
        <v>-</v>
      </c>
      <c r="L60" s="95" t="str">
        <f t="shared" si="4"/>
        <v>-</v>
      </c>
      <c r="M60" s="135">
        <f t="shared" si="8"/>
        <v>0</v>
      </c>
      <c r="N60" s="114">
        <f t="shared" si="5"/>
        <v>0</v>
      </c>
    </row>
    <row r="61" spans="1:14" x14ac:dyDescent="0.25">
      <c r="A61" s="31" t="str">
        <f>'Look Up Table - The Heart'!H61</f>
        <v xml:space="preserve">, </v>
      </c>
      <c r="B61" s="1">
        <f>SUMIFS('Operator Productivity Data'!$F:$F,'Operator Productivity Data'!$H:$H,'E - Company Dummy'!$A$1,'Operator Productivity Data'!$I:$I,'E - Company Dummy'!$A61)</f>
        <v>0</v>
      </c>
      <c r="C61" s="18">
        <f>SUMIFS('Operator Hours Tasks Data (ADP)'!$I:$I,'Operator Hours Tasks Data (ADP)'!$K:$K,'Look Up Table - The Heart'!$K$6,'Operator Hours Tasks Data (ADP)'!$L:$L,'Look Up Table - The Heart'!$O$3,'Operator Hours Tasks Data (ADP)'!$M:$M,'E - Company Dummy'!$A61)</f>
        <v>0</v>
      </c>
      <c r="D61" s="18"/>
      <c r="E61" s="18" t="str">
        <f t="shared" si="6"/>
        <v>-</v>
      </c>
      <c r="F61" s="18">
        <f>'Look Up Table - The Heart'!$X$5</f>
        <v>800</v>
      </c>
      <c r="G61" s="11" t="str">
        <f t="shared" si="7"/>
        <v>-</v>
      </c>
      <c r="H61" s="96" t="str">
        <f t="shared" si="0"/>
        <v>-</v>
      </c>
      <c r="I61" s="92" t="str">
        <f t="shared" si="1"/>
        <v>-</v>
      </c>
      <c r="J61" s="93" t="str">
        <f t="shared" si="2"/>
        <v>-</v>
      </c>
      <c r="K61" s="94" t="str">
        <f t="shared" si="3"/>
        <v>-</v>
      </c>
      <c r="L61" s="95" t="str">
        <f t="shared" si="4"/>
        <v>-</v>
      </c>
      <c r="M61" s="135">
        <f t="shared" si="8"/>
        <v>0</v>
      </c>
      <c r="N61" s="114">
        <f t="shared" si="5"/>
        <v>0</v>
      </c>
    </row>
    <row r="62" spans="1:14" x14ac:dyDescent="0.25">
      <c r="A62" s="31" t="str">
        <f>'Look Up Table - The Heart'!H62</f>
        <v xml:space="preserve">, </v>
      </c>
      <c r="B62" s="1"/>
      <c r="C62" s="18"/>
      <c r="D62" s="18"/>
      <c r="E62" s="18" t="str">
        <f t="shared" si="6"/>
        <v>-</v>
      </c>
      <c r="F62" s="18">
        <f>'Look Up Table - The Heart'!$X$5</f>
        <v>800</v>
      </c>
      <c r="G62" s="11" t="str">
        <f t="shared" si="7"/>
        <v>-</v>
      </c>
      <c r="H62" s="96" t="str">
        <f t="shared" si="0"/>
        <v>-</v>
      </c>
      <c r="I62" s="92" t="str">
        <f t="shared" si="1"/>
        <v>-</v>
      </c>
      <c r="J62" s="93" t="str">
        <f t="shared" si="2"/>
        <v>-</v>
      </c>
      <c r="K62" s="94" t="str">
        <f t="shared" si="3"/>
        <v>-</v>
      </c>
      <c r="L62" s="95" t="str">
        <f t="shared" si="4"/>
        <v>-</v>
      </c>
      <c r="M62" s="135">
        <f t="shared" si="8"/>
        <v>0</v>
      </c>
      <c r="N62" s="114">
        <f t="shared" si="5"/>
        <v>0</v>
      </c>
    </row>
    <row r="63" spans="1:14" x14ac:dyDescent="0.25">
      <c r="A63" s="31" t="str">
        <f>'Look Up Table - The Heart'!H63</f>
        <v xml:space="preserve">, </v>
      </c>
      <c r="B63" s="1">
        <f>SUMIFS('Operator Productivity Data'!$F:$F,'Operator Productivity Data'!$H:$H,'E - Company Dummy'!$A$1,'Operator Productivity Data'!$I:$I,'E - Company Dummy'!$A63)</f>
        <v>0</v>
      </c>
      <c r="C63" s="18">
        <f>SUMIFS('Operator Hours Tasks Data (ADP)'!$I:$I,'Operator Hours Tasks Data (ADP)'!$K:$K,'Look Up Table - The Heart'!$K$30,'Operator Hours Tasks Data (ADP)'!$L:$L,'Look Up Table - The Heart'!$O$3,'Operator Hours Tasks Data (ADP)'!$M:$M,'E - Company Dummy'!$A63)</f>
        <v>0</v>
      </c>
      <c r="D63" s="18"/>
      <c r="E63" s="18" t="str">
        <f t="shared" si="6"/>
        <v>-</v>
      </c>
      <c r="F63" s="18">
        <f>'Look Up Table - The Heart'!$X$5</f>
        <v>800</v>
      </c>
      <c r="G63" s="11" t="str">
        <f t="shared" si="7"/>
        <v>-</v>
      </c>
      <c r="H63" s="96" t="str">
        <f t="shared" si="0"/>
        <v>-</v>
      </c>
      <c r="I63" s="92" t="str">
        <f t="shared" si="1"/>
        <v>-</v>
      </c>
      <c r="J63" s="93" t="str">
        <f t="shared" si="2"/>
        <v>-</v>
      </c>
      <c r="K63" s="94" t="str">
        <f t="shared" si="3"/>
        <v>-</v>
      </c>
      <c r="L63" s="95" t="str">
        <f t="shared" si="4"/>
        <v>-</v>
      </c>
      <c r="M63" s="135">
        <f t="shared" si="8"/>
        <v>0</v>
      </c>
      <c r="N63" s="114">
        <f t="shared" si="5"/>
        <v>0</v>
      </c>
    </row>
    <row r="64" spans="1:14" x14ac:dyDescent="0.25">
      <c r="A64" s="31" t="str">
        <f>'Look Up Table - The Heart'!H64</f>
        <v xml:space="preserve">, </v>
      </c>
      <c r="B64" s="1">
        <f>SUMIFS('Operator Productivity Data'!$F:$F,'Operator Productivity Data'!$H:$H,'E - Company Dummy'!$A$1,'Operator Productivity Data'!$I:$I,'E - Company Dummy'!$A64)</f>
        <v>0</v>
      </c>
      <c r="C64" s="18">
        <f>SUMIFS('Operator Hours Tasks Data (ADP)'!$I:$I,'Operator Hours Tasks Data (ADP)'!$K:$K,'Look Up Table - The Heart'!$K$30,'Operator Hours Tasks Data (ADP)'!$L:$L,'Look Up Table - The Heart'!$O$3,'Operator Hours Tasks Data (ADP)'!$M:$M,'E - Company Dummy'!$A64)</f>
        <v>0</v>
      </c>
      <c r="D64" s="18"/>
      <c r="E64" s="18" t="str">
        <f t="shared" si="6"/>
        <v>-</v>
      </c>
      <c r="F64" s="18">
        <f>'Look Up Table - The Heart'!$X$5</f>
        <v>800</v>
      </c>
      <c r="G64" s="11" t="str">
        <f t="shared" si="7"/>
        <v>-</v>
      </c>
      <c r="H64" s="96" t="str">
        <f t="shared" si="0"/>
        <v>-</v>
      </c>
      <c r="I64" s="92" t="str">
        <f t="shared" si="1"/>
        <v>-</v>
      </c>
      <c r="J64" s="93" t="str">
        <f t="shared" si="2"/>
        <v>-</v>
      </c>
      <c r="K64" s="94" t="str">
        <f t="shared" si="3"/>
        <v>-</v>
      </c>
      <c r="L64" s="95" t="str">
        <f t="shared" si="4"/>
        <v>-</v>
      </c>
      <c r="M64" s="135">
        <f t="shared" si="8"/>
        <v>0</v>
      </c>
      <c r="N64" s="114">
        <f t="shared" si="5"/>
        <v>0</v>
      </c>
    </row>
    <row r="65" spans="1:14" x14ac:dyDescent="0.25">
      <c r="A65" s="31" t="str">
        <f>'Look Up Table - The Heart'!H65</f>
        <v xml:space="preserve">, </v>
      </c>
      <c r="B65" s="1">
        <f>SUMIFS('Operator Productivity Data'!$F:$F,'Operator Productivity Data'!$H:$H,'E - Company Dummy'!$A$1,'Operator Productivity Data'!$I:$I,'E - Company Dummy'!$A65)</f>
        <v>0</v>
      </c>
      <c r="C65" s="18">
        <f>SUMIFS('Operator Hours Tasks Data (ADP)'!$I:$I,'Operator Hours Tasks Data (ADP)'!$K:$K,'Look Up Table - The Heart'!$K$30,'Operator Hours Tasks Data (ADP)'!$L:$L,'Look Up Table - The Heart'!$O$3,'Operator Hours Tasks Data (ADP)'!$M:$M,'E - Company Dummy'!$A65)</f>
        <v>0</v>
      </c>
      <c r="D65" s="18"/>
      <c r="E65" s="18" t="str">
        <f t="shared" si="6"/>
        <v>-</v>
      </c>
      <c r="F65" s="18">
        <f>'Look Up Table - The Heart'!$X$5</f>
        <v>800</v>
      </c>
      <c r="G65" s="11" t="str">
        <f t="shared" si="7"/>
        <v>-</v>
      </c>
      <c r="H65" s="96" t="str">
        <f t="shared" si="0"/>
        <v>-</v>
      </c>
      <c r="I65" s="92" t="str">
        <f t="shared" si="1"/>
        <v>-</v>
      </c>
      <c r="J65" s="93" t="str">
        <f t="shared" si="2"/>
        <v>-</v>
      </c>
      <c r="K65" s="94" t="str">
        <f t="shared" si="3"/>
        <v>-</v>
      </c>
      <c r="L65" s="95" t="str">
        <f t="shared" si="4"/>
        <v>-</v>
      </c>
      <c r="M65" s="135">
        <f t="shared" si="8"/>
        <v>0</v>
      </c>
      <c r="N65" s="114">
        <f t="shared" si="5"/>
        <v>0</v>
      </c>
    </row>
    <row r="66" spans="1:14" x14ac:dyDescent="0.25">
      <c r="A66" s="31" t="str">
        <f>'Look Up Table - The Heart'!H66</f>
        <v xml:space="preserve">, </v>
      </c>
      <c r="B66" s="1">
        <f>SUMIFS('Operator Productivity Data'!$F:$F,'Operator Productivity Data'!$H:$H,'E - Company Dummy'!$A$1,'Operator Productivity Data'!$I:$I,'E - Company Dummy'!$A66)</f>
        <v>0</v>
      </c>
      <c r="C66" s="18">
        <f>SUMIFS('Operator Hours Tasks Data (ADP)'!$I:$I,'Operator Hours Tasks Data (ADP)'!$K:$K,'Look Up Table - The Heart'!$K$30,'Operator Hours Tasks Data (ADP)'!$L:$L,'Look Up Table - The Heart'!$O$3,'Operator Hours Tasks Data (ADP)'!$M:$M,'E - Company Dummy'!$A66)</f>
        <v>0</v>
      </c>
      <c r="D66" s="18"/>
      <c r="E66" s="18" t="str">
        <f t="shared" si="6"/>
        <v>-</v>
      </c>
      <c r="F66" s="18">
        <f>'Look Up Table - The Heart'!$X$5</f>
        <v>800</v>
      </c>
      <c r="G66" s="11" t="str">
        <f t="shared" si="7"/>
        <v>-</v>
      </c>
      <c r="H66" s="96" t="str">
        <f t="shared" si="0"/>
        <v>-</v>
      </c>
      <c r="I66" s="92" t="str">
        <f t="shared" si="1"/>
        <v>-</v>
      </c>
      <c r="J66" s="93" t="str">
        <f t="shared" si="2"/>
        <v>-</v>
      </c>
      <c r="K66" s="94" t="str">
        <f t="shared" si="3"/>
        <v>-</v>
      </c>
      <c r="L66" s="95" t="str">
        <f t="shared" si="4"/>
        <v>-</v>
      </c>
      <c r="M66" s="135">
        <f t="shared" si="8"/>
        <v>0</v>
      </c>
      <c r="N66" s="114">
        <f t="shared" si="5"/>
        <v>0</v>
      </c>
    </row>
    <row r="67" spans="1:14" x14ac:dyDescent="0.25">
      <c r="A67" s="31" t="str">
        <f>'Look Up Table - The Heart'!H67</f>
        <v xml:space="preserve">, </v>
      </c>
      <c r="B67" s="1">
        <f>SUMIFS('Operator Productivity Data'!$F:$F,'Operator Productivity Data'!$H:$H,'E - Company Dummy'!$A$1,'Operator Productivity Data'!$I:$I,'E - Company Dummy'!$A67)</f>
        <v>0</v>
      </c>
      <c r="C67" s="18">
        <f>SUMIFS('Operator Hours Tasks Data (ADP)'!$I:$I,'Operator Hours Tasks Data (ADP)'!$K:$K,'Look Up Table - The Heart'!$K$30,'Operator Hours Tasks Data (ADP)'!$L:$L,'Look Up Table - The Heart'!$O$3,'Operator Hours Tasks Data (ADP)'!$M:$M,'E - Company Dummy'!$A67)</f>
        <v>0</v>
      </c>
      <c r="D67" s="18"/>
      <c r="E67" s="18" t="str">
        <f t="shared" si="6"/>
        <v>-</v>
      </c>
      <c r="F67" s="18">
        <f>'Look Up Table - The Heart'!$X$5</f>
        <v>800</v>
      </c>
      <c r="G67" s="11" t="str">
        <f t="shared" si="7"/>
        <v>-</v>
      </c>
      <c r="H67" s="96" t="str">
        <f t="shared" si="0"/>
        <v>-</v>
      </c>
      <c r="I67" s="92" t="str">
        <f t="shared" si="1"/>
        <v>-</v>
      </c>
      <c r="J67" s="93" t="str">
        <f t="shared" si="2"/>
        <v>-</v>
      </c>
      <c r="K67" s="94" t="str">
        <f t="shared" si="3"/>
        <v>-</v>
      </c>
      <c r="L67" s="95" t="str">
        <f t="shared" si="4"/>
        <v>-</v>
      </c>
      <c r="M67" s="135">
        <f t="shared" si="8"/>
        <v>0</v>
      </c>
      <c r="N67" s="114">
        <f t="shared" si="5"/>
        <v>0</v>
      </c>
    </row>
    <row r="68" spans="1:14" x14ac:dyDescent="0.25">
      <c r="A68" s="31" t="str">
        <f>'Look Up Table - The Heart'!H68</f>
        <v xml:space="preserve">, </v>
      </c>
      <c r="B68" s="1">
        <f>SUMIFS('Operator Productivity Data'!$F:$F,'Operator Productivity Data'!$H:$H,'E - Company Dummy'!$A$1,'Operator Productivity Data'!$I:$I,'E - Company Dummy'!$A68)</f>
        <v>0</v>
      </c>
      <c r="C68" s="18">
        <f>SUMIFS('Operator Hours Tasks Data (ADP)'!$I:$I,'Operator Hours Tasks Data (ADP)'!$K:$K,'Look Up Table - The Heart'!$K$30,'Operator Hours Tasks Data (ADP)'!$L:$L,'Look Up Table - The Heart'!$O$3,'Operator Hours Tasks Data (ADP)'!$M:$M,'E - Company Dummy'!$A68)</f>
        <v>0</v>
      </c>
      <c r="D68" s="18"/>
      <c r="E68" s="18" t="str">
        <f t="shared" si="6"/>
        <v>-</v>
      </c>
      <c r="F68" s="18">
        <f>'Look Up Table - The Heart'!$X$5</f>
        <v>800</v>
      </c>
      <c r="G68" s="11" t="str">
        <f t="shared" si="7"/>
        <v>-</v>
      </c>
      <c r="H68" s="96" t="str">
        <f t="shared" ref="H68:H131" si="9">IFERROR(E68*$U$13, "-")</f>
        <v>-</v>
      </c>
      <c r="I68" s="92" t="str">
        <f t="shared" ref="I68:I131" si="10">IFERROR(E68*$U$14, "-")</f>
        <v>-</v>
      </c>
      <c r="J68" s="93" t="str">
        <f t="shared" ref="J68:J131" si="11">IFERROR(E68*$U$15, "-")</f>
        <v>-</v>
      </c>
      <c r="K68" s="94" t="str">
        <f t="shared" ref="K68:K131" si="12">IFERROR(E68*$U$16, "-")</f>
        <v>-</v>
      </c>
      <c r="L68" s="95" t="str">
        <f t="shared" ref="L68:L131" si="13">IFERROR(E68*$U$17, "-")</f>
        <v>-</v>
      </c>
      <c r="M68" s="135">
        <f t="shared" si="8"/>
        <v>0</v>
      </c>
      <c r="N68" s="114">
        <f t="shared" ref="N68:N131" si="14">B68/$B$3</f>
        <v>0</v>
      </c>
    </row>
    <row r="69" spans="1:14" x14ac:dyDescent="0.25">
      <c r="A69" s="31" t="str">
        <f>'Look Up Table - The Heart'!H69</f>
        <v xml:space="preserve">, </v>
      </c>
      <c r="B69" s="1">
        <f>SUMIFS('Operator Productivity Data'!$F:$F,'Operator Productivity Data'!$H:$H,'E - Company Dummy'!$A$1,'Operator Productivity Data'!$I:$I,'E - Company Dummy'!$A69)</f>
        <v>0</v>
      </c>
      <c r="C69" s="18">
        <f>SUMIFS('Operator Hours Tasks Data (ADP)'!$I:$I,'Operator Hours Tasks Data (ADP)'!$K:$K,'Look Up Table - The Heart'!$K$30,'Operator Hours Tasks Data (ADP)'!$L:$L,'Look Up Table - The Heart'!$O$3,'Operator Hours Tasks Data (ADP)'!$M:$M,'E - Company Dummy'!$A69)</f>
        <v>0</v>
      </c>
      <c r="D69" s="18"/>
      <c r="E69" s="18" t="str">
        <f t="shared" ref="E69:E103" si="15">IFERROR(B69/C69,"-")</f>
        <v>-</v>
      </c>
      <c r="F69" s="18">
        <f>'Look Up Table - The Heart'!$X$5</f>
        <v>800</v>
      </c>
      <c r="G69" s="11" t="str">
        <f t="shared" ref="G69:G132" si="16">IFERROR(E69/F69,"-")</f>
        <v>-</v>
      </c>
      <c r="H69" s="96" t="str">
        <f t="shared" si="9"/>
        <v>-</v>
      </c>
      <c r="I69" s="92" t="str">
        <f t="shared" si="10"/>
        <v>-</v>
      </c>
      <c r="J69" s="93" t="str">
        <f t="shared" si="11"/>
        <v>-</v>
      </c>
      <c r="K69" s="94" t="str">
        <f t="shared" si="12"/>
        <v>-</v>
      </c>
      <c r="L69" s="95" t="str">
        <f t="shared" si="13"/>
        <v>-</v>
      </c>
      <c r="M69" s="135">
        <f t="shared" ref="M69:M132" si="17">IFERROR(D69/$D$3,"-")</f>
        <v>0</v>
      </c>
      <c r="N69" s="114">
        <f t="shared" si="14"/>
        <v>0</v>
      </c>
    </row>
    <row r="70" spans="1:14" x14ac:dyDescent="0.25">
      <c r="A70" s="31" t="str">
        <f>'Look Up Table - The Heart'!H70</f>
        <v xml:space="preserve">, </v>
      </c>
      <c r="B70" s="1">
        <f>SUMIFS('Operator Productivity Data'!$F:$F,'Operator Productivity Data'!$H:$H,'E - Company Dummy'!$A$1,'Operator Productivity Data'!$I:$I,'E - Company Dummy'!$A70)</f>
        <v>0</v>
      </c>
      <c r="C70" s="18">
        <f>SUMIFS('Operator Hours Tasks Data (ADP)'!$I:$I,'Operator Hours Tasks Data (ADP)'!$K:$K,'Look Up Table - The Heart'!$K$30,'Operator Hours Tasks Data (ADP)'!$L:$L,'Look Up Table - The Heart'!$O$3,'Operator Hours Tasks Data (ADP)'!$M:$M,'E - Company Dummy'!$A70)</f>
        <v>0</v>
      </c>
      <c r="D70" s="18"/>
      <c r="E70" s="18" t="str">
        <f t="shared" si="15"/>
        <v>-</v>
      </c>
      <c r="F70" s="18">
        <f>'Look Up Table - The Heart'!$X$5</f>
        <v>800</v>
      </c>
      <c r="G70" s="11" t="str">
        <f t="shared" si="16"/>
        <v>-</v>
      </c>
      <c r="H70" s="96" t="str">
        <f t="shared" si="9"/>
        <v>-</v>
      </c>
      <c r="I70" s="92" t="str">
        <f t="shared" si="10"/>
        <v>-</v>
      </c>
      <c r="J70" s="93" t="str">
        <f t="shared" si="11"/>
        <v>-</v>
      </c>
      <c r="K70" s="94" t="str">
        <f t="shared" si="12"/>
        <v>-</v>
      </c>
      <c r="L70" s="95" t="str">
        <f t="shared" si="13"/>
        <v>-</v>
      </c>
      <c r="M70" s="135">
        <f t="shared" si="17"/>
        <v>0</v>
      </c>
      <c r="N70" s="114">
        <f t="shared" si="14"/>
        <v>0</v>
      </c>
    </row>
    <row r="71" spans="1:14" x14ac:dyDescent="0.25">
      <c r="A71" s="31" t="str">
        <f>'Look Up Table - The Heart'!H71</f>
        <v xml:space="preserve">, </v>
      </c>
      <c r="B71" s="1">
        <f>SUMIFS('Operator Productivity Data'!$F:$F,'Operator Productivity Data'!$H:$H,'E - Company Dummy'!$A$1,'Operator Productivity Data'!$I:$I,'E - Company Dummy'!$A71)</f>
        <v>0</v>
      </c>
      <c r="C71" s="18">
        <f>SUMIFS('Operator Hours Tasks Data (ADP)'!$I:$I,'Operator Hours Tasks Data (ADP)'!$K:$K,'Look Up Table - The Heart'!$K$30,'Operator Hours Tasks Data (ADP)'!$L:$L,'Look Up Table - The Heart'!$O$3,'Operator Hours Tasks Data (ADP)'!$M:$M,'E - Company Dummy'!$A71)</f>
        <v>0</v>
      </c>
      <c r="D71" s="18"/>
      <c r="E71" s="18" t="str">
        <f t="shared" si="15"/>
        <v>-</v>
      </c>
      <c r="F71" s="18">
        <f>'Look Up Table - The Heart'!$X$5</f>
        <v>800</v>
      </c>
      <c r="G71" s="11" t="str">
        <f t="shared" si="16"/>
        <v>-</v>
      </c>
      <c r="H71" s="96" t="str">
        <f t="shared" si="9"/>
        <v>-</v>
      </c>
      <c r="I71" s="92" t="str">
        <f t="shared" si="10"/>
        <v>-</v>
      </c>
      <c r="J71" s="93" t="str">
        <f t="shared" si="11"/>
        <v>-</v>
      </c>
      <c r="K71" s="94" t="str">
        <f t="shared" si="12"/>
        <v>-</v>
      </c>
      <c r="L71" s="95" t="str">
        <f t="shared" si="13"/>
        <v>-</v>
      </c>
      <c r="M71" s="135">
        <f t="shared" si="17"/>
        <v>0</v>
      </c>
      <c r="N71" s="114">
        <f t="shared" si="14"/>
        <v>0</v>
      </c>
    </row>
    <row r="72" spans="1:14" x14ac:dyDescent="0.25">
      <c r="A72" s="31" t="str">
        <f>'Look Up Table - The Heart'!H72</f>
        <v xml:space="preserve">, </v>
      </c>
      <c r="B72" s="1">
        <f>SUMIFS('Operator Productivity Data'!$F:$F,'Operator Productivity Data'!$H:$H,'E - Company Dummy'!$A$1,'Operator Productivity Data'!$I:$I,'E - Company Dummy'!$A72)</f>
        <v>0</v>
      </c>
      <c r="C72" s="18">
        <f>SUMIFS('Operator Hours Tasks Data (ADP)'!$I:$I,'Operator Hours Tasks Data (ADP)'!$K:$K,'Look Up Table - The Heart'!$K$30,'Operator Hours Tasks Data (ADP)'!$L:$L,'Look Up Table - The Heart'!$O$3,'Operator Hours Tasks Data (ADP)'!$M:$M,'E - Company Dummy'!$A72)</f>
        <v>0</v>
      </c>
      <c r="D72" s="18"/>
      <c r="E72" s="18" t="str">
        <f t="shared" si="15"/>
        <v>-</v>
      </c>
      <c r="F72" s="18">
        <f>'Look Up Table - The Heart'!$X$5</f>
        <v>800</v>
      </c>
      <c r="G72" s="11" t="str">
        <f t="shared" si="16"/>
        <v>-</v>
      </c>
      <c r="H72" s="96" t="str">
        <f t="shared" si="9"/>
        <v>-</v>
      </c>
      <c r="I72" s="92" t="str">
        <f t="shared" si="10"/>
        <v>-</v>
      </c>
      <c r="J72" s="93" t="str">
        <f t="shared" si="11"/>
        <v>-</v>
      </c>
      <c r="K72" s="94" t="str">
        <f t="shared" si="12"/>
        <v>-</v>
      </c>
      <c r="L72" s="95" t="str">
        <f t="shared" si="13"/>
        <v>-</v>
      </c>
      <c r="M72" s="135">
        <f t="shared" si="17"/>
        <v>0</v>
      </c>
      <c r="N72" s="114">
        <f t="shared" si="14"/>
        <v>0</v>
      </c>
    </row>
    <row r="73" spans="1:14" x14ac:dyDescent="0.25">
      <c r="A73" s="31" t="str">
        <f>'Look Up Table - The Heart'!H73</f>
        <v xml:space="preserve">, </v>
      </c>
      <c r="B73" s="1">
        <f>SUMIFS('Operator Productivity Data'!$F:$F,'Operator Productivity Data'!$H:$H,'E - Company Dummy'!$A$1,'Operator Productivity Data'!$I:$I,'E - Company Dummy'!$A73)</f>
        <v>0</v>
      </c>
      <c r="C73" s="18">
        <f>SUMIFS('Operator Hours Tasks Data (ADP)'!$I:$I,'Operator Hours Tasks Data (ADP)'!$K:$K,'Look Up Table - The Heart'!$K$30,'Operator Hours Tasks Data (ADP)'!$L:$L,'Look Up Table - The Heart'!$O$3,'Operator Hours Tasks Data (ADP)'!$M:$M,'E - Company Dummy'!$A73)</f>
        <v>0</v>
      </c>
      <c r="D73" s="18"/>
      <c r="E73" s="18" t="str">
        <f t="shared" si="15"/>
        <v>-</v>
      </c>
      <c r="F73" s="18">
        <f>'Look Up Table - The Heart'!$X$5</f>
        <v>800</v>
      </c>
      <c r="G73" s="11" t="str">
        <f t="shared" si="16"/>
        <v>-</v>
      </c>
      <c r="H73" s="96" t="str">
        <f t="shared" si="9"/>
        <v>-</v>
      </c>
      <c r="I73" s="92" t="str">
        <f t="shared" si="10"/>
        <v>-</v>
      </c>
      <c r="J73" s="93" t="str">
        <f t="shared" si="11"/>
        <v>-</v>
      </c>
      <c r="K73" s="94" t="str">
        <f t="shared" si="12"/>
        <v>-</v>
      </c>
      <c r="L73" s="95" t="str">
        <f t="shared" si="13"/>
        <v>-</v>
      </c>
      <c r="M73" s="135">
        <f t="shared" si="17"/>
        <v>0</v>
      </c>
      <c r="N73" s="114">
        <f t="shared" si="14"/>
        <v>0</v>
      </c>
    </row>
    <row r="74" spans="1:14" x14ac:dyDescent="0.25">
      <c r="A74" s="31" t="str">
        <f>'Look Up Table - The Heart'!H74</f>
        <v xml:space="preserve">, </v>
      </c>
      <c r="B74" s="1">
        <f>SUMIFS('Operator Productivity Data'!$F:$F,'Operator Productivity Data'!$H:$H,'E - Company Dummy'!$A$1,'Operator Productivity Data'!$I:$I,'E - Company Dummy'!$A74)</f>
        <v>0</v>
      </c>
      <c r="C74" s="18">
        <f>SUMIFS('Operator Hours Tasks Data (ADP)'!$I:$I,'Operator Hours Tasks Data (ADP)'!$K:$K,'Look Up Table - The Heart'!$K$30,'Operator Hours Tasks Data (ADP)'!$L:$L,'Look Up Table - The Heart'!$O$3,'Operator Hours Tasks Data (ADP)'!$M:$M,'E - Company Dummy'!$A74)</f>
        <v>0</v>
      </c>
      <c r="D74" s="18"/>
      <c r="E74" s="18" t="str">
        <f t="shared" si="15"/>
        <v>-</v>
      </c>
      <c r="F74" s="18">
        <f>'Look Up Table - The Heart'!$X$5</f>
        <v>800</v>
      </c>
      <c r="G74" s="11" t="str">
        <f t="shared" si="16"/>
        <v>-</v>
      </c>
      <c r="H74" s="96" t="str">
        <f t="shared" si="9"/>
        <v>-</v>
      </c>
      <c r="I74" s="92" t="str">
        <f t="shared" si="10"/>
        <v>-</v>
      </c>
      <c r="J74" s="93" t="str">
        <f t="shared" si="11"/>
        <v>-</v>
      </c>
      <c r="K74" s="94" t="str">
        <f t="shared" si="12"/>
        <v>-</v>
      </c>
      <c r="L74" s="95" t="str">
        <f t="shared" si="13"/>
        <v>-</v>
      </c>
      <c r="M74" s="135">
        <f t="shared" si="17"/>
        <v>0</v>
      </c>
      <c r="N74" s="114">
        <f t="shared" si="14"/>
        <v>0</v>
      </c>
    </row>
    <row r="75" spans="1:14" x14ac:dyDescent="0.25">
      <c r="A75" s="31" t="str">
        <f>'Look Up Table - The Heart'!H75</f>
        <v xml:space="preserve">, </v>
      </c>
      <c r="B75" s="1">
        <f>SUMIFS('Operator Productivity Data'!$F:$F,'Operator Productivity Data'!$H:$H,'E - Company Dummy'!$A$1,'Operator Productivity Data'!$I:$I,'E - Company Dummy'!$A75)</f>
        <v>0</v>
      </c>
      <c r="C75" s="18">
        <f>SUMIFS('Operator Hours Tasks Data (ADP)'!$I:$I,'Operator Hours Tasks Data (ADP)'!$K:$K,'Look Up Table - The Heart'!$K$30,'Operator Hours Tasks Data (ADP)'!$L:$L,'Look Up Table - The Heart'!$O$3,'Operator Hours Tasks Data (ADP)'!$M:$M,'E - Company Dummy'!$A75)</f>
        <v>0</v>
      </c>
      <c r="D75" s="18"/>
      <c r="E75" s="18" t="str">
        <f t="shared" si="15"/>
        <v>-</v>
      </c>
      <c r="F75" s="18">
        <f>'Look Up Table - The Heart'!$X$5</f>
        <v>800</v>
      </c>
      <c r="G75" s="11" t="str">
        <f t="shared" si="16"/>
        <v>-</v>
      </c>
      <c r="H75" s="96" t="str">
        <f t="shared" si="9"/>
        <v>-</v>
      </c>
      <c r="I75" s="92" t="str">
        <f t="shared" si="10"/>
        <v>-</v>
      </c>
      <c r="J75" s="93" t="str">
        <f t="shared" si="11"/>
        <v>-</v>
      </c>
      <c r="K75" s="94" t="str">
        <f t="shared" si="12"/>
        <v>-</v>
      </c>
      <c r="L75" s="95" t="str">
        <f t="shared" si="13"/>
        <v>-</v>
      </c>
      <c r="M75" s="135">
        <f t="shared" si="17"/>
        <v>0</v>
      </c>
      <c r="N75" s="114">
        <f t="shared" si="14"/>
        <v>0</v>
      </c>
    </row>
    <row r="76" spans="1:14" x14ac:dyDescent="0.25">
      <c r="A76" s="31" t="str">
        <f>'Look Up Table - The Heart'!H76</f>
        <v xml:space="preserve">, </v>
      </c>
      <c r="B76" s="1">
        <f>SUMIFS('Operator Productivity Data'!$F:$F,'Operator Productivity Data'!$H:$H,'E - Company Dummy'!$A$1,'Operator Productivity Data'!$I:$I,'E - Company Dummy'!$A76)</f>
        <v>0</v>
      </c>
      <c r="C76" s="18">
        <f>SUMIFS('Operator Hours Tasks Data (ADP)'!$I:$I,'Operator Hours Tasks Data (ADP)'!$K:$K,'Look Up Table - The Heart'!$K$30,'Operator Hours Tasks Data (ADP)'!$L:$L,'Look Up Table - The Heart'!$O$3,'Operator Hours Tasks Data (ADP)'!$M:$M,'E - Company Dummy'!$A76)</f>
        <v>0</v>
      </c>
      <c r="D76" s="18"/>
      <c r="E76" s="18" t="str">
        <f t="shared" si="15"/>
        <v>-</v>
      </c>
      <c r="F76" s="18">
        <f>'Look Up Table - The Heart'!$X$5</f>
        <v>800</v>
      </c>
      <c r="G76" s="11" t="str">
        <f t="shared" si="16"/>
        <v>-</v>
      </c>
      <c r="H76" s="96" t="str">
        <f t="shared" si="9"/>
        <v>-</v>
      </c>
      <c r="I76" s="92" t="str">
        <f t="shared" si="10"/>
        <v>-</v>
      </c>
      <c r="J76" s="93" t="str">
        <f t="shared" si="11"/>
        <v>-</v>
      </c>
      <c r="K76" s="94" t="str">
        <f t="shared" si="12"/>
        <v>-</v>
      </c>
      <c r="L76" s="95" t="str">
        <f t="shared" si="13"/>
        <v>-</v>
      </c>
      <c r="M76" s="135">
        <f t="shared" si="17"/>
        <v>0</v>
      </c>
      <c r="N76" s="114">
        <f t="shared" si="14"/>
        <v>0</v>
      </c>
    </row>
    <row r="77" spans="1:14" x14ac:dyDescent="0.25">
      <c r="A77" s="31" t="str">
        <f>'Look Up Table - The Heart'!H77</f>
        <v xml:space="preserve">, </v>
      </c>
      <c r="B77" s="1">
        <f>SUMIFS('Operator Productivity Data'!$F:$F,'Operator Productivity Data'!$H:$H,'E - Company Dummy'!$A$1,'Operator Productivity Data'!$I:$I,'E - Company Dummy'!$A77)</f>
        <v>0</v>
      </c>
      <c r="C77" s="18">
        <f>SUMIFS('Operator Hours Tasks Data (ADP)'!$I:$I,'Operator Hours Tasks Data (ADP)'!$K:$K,'Look Up Table - The Heart'!$K$30,'Operator Hours Tasks Data (ADP)'!$L:$L,'Look Up Table - The Heart'!$O$3,'Operator Hours Tasks Data (ADP)'!$M:$M,'E - Company Dummy'!$A77)</f>
        <v>0</v>
      </c>
      <c r="D77" s="18"/>
      <c r="E77" s="18" t="str">
        <f t="shared" si="15"/>
        <v>-</v>
      </c>
      <c r="F77" s="18">
        <f>'Look Up Table - The Heart'!$X$5</f>
        <v>800</v>
      </c>
      <c r="G77" s="11" t="str">
        <f t="shared" si="16"/>
        <v>-</v>
      </c>
      <c r="H77" s="96" t="str">
        <f t="shared" si="9"/>
        <v>-</v>
      </c>
      <c r="I77" s="92" t="str">
        <f t="shared" si="10"/>
        <v>-</v>
      </c>
      <c r="J77" s="93" t="str">
        <f t="shared" si="11"/>
        <v>-</v>
      </c>
      <c r="K77" s="94" t="str">
        <f t="shared" si="12"/>
        <v>-</v>
      </c>
      <c r="L77" s="95" t="str">
        <f t="shared" si="13"/>
        <v>-</v>
      </c>
      <c r="M77" s="135">
        <f t="shared" si="17"/>
        <v>0</v>
      </c>
      <c r="N77" s="114">
        <f t="shared" si="14"/>
        <v>0</v>
      </c>
    </row>
    <row r="78" spans="1:14" x14ac:dyDescent="0.25">
      <c r="A78" s="31" t="str">
        <f>'Look Up Table - The Heart'!H78</f>
        <v xml:space="preserve">, </v>
      </c>
      <c r="B78" s="1">
        <f>SUMIFS('Operator Productivity Data'!$F:$F,'Operator Productivity Data'!$H:$H,'E - Company Dummy'!$A$1,'Operator Productivity Data'!$I:$I,'E - Company Dummy'!$A78)</f>
        <v>0</v>
      </c>
      <c r="C78" s="18">
        <f>SUMIFS('Operator Hours Tasks Data (ADP)'!$I:$I,'Operator Hours Tasks Data (ADP)'!$K:$K,'Look Up Table - The Heart'!$K$30,'Operator Hours Tasks Data (ADP)'!$L:$L,'Look Up Table - The Heart'!$O$3,'Operator Hours Tasks Data (ADP)'!$M:$M,'E - Company Dummy'!$A78)</f>
        <v>0</v>
      </c>
      <c r="D78" s="18"/>
      <c r="E78" s="18" t="str">
        <f t="shared" si="15"/>
        <v>-</v>
      </c>
      <c r="F78" s="18">
        <f>'Look Up Table - The Heart'!$X$5</f>
        <v>800</v>
      </c>
      <c r="G78" s="11" t="str">
        <f t="shared" si="16"/>
        <v>-</v>
      </c>
      <c r="H78" s="96" t="str">
        <f t="shared" si="9"/>
        <v>-</v>
      </c>
      <c r="I78" s="92" t="str">
        <f t="shared" si="10"/>
        <v>-</v>
      </c>
      <c r="J78" s="93" t="str">
        <f t="shared" si="11"/>
        <v>-</v>
      </c>
      <c r="K78" s="94" t="str">
        <f t="shared" si="12"/>
        <v>-</v>
      </c>
      <c r="L78" s="95" t="str">
        <f t="shared" si="13"/>
        <v>-</v>
      </c>
      <c r="M78" s="135">
        <f t="shared" si="17"/>
        <v>0</v>
      </c>
      <c r="N78" s="114">
        <f t="shared" si="14"/>
        <v>0</v>
      </c>
    </row>
    <row r="79" spans="1:14" x14ac:dyDescent="0.25">
      <c r="A79" s="31" t="str">
        <f>'Look Up Table - The Heart'!H79</f>
        <v xml:space="preserve">, </v>
      </c>
      <c r="B79" s="1">
        <f>SUMIFS('Operator Productivity Data'!$F:$F,'Operator Productivity Data'!$H:$H,'E - Company Dummy'!$A$1,'Operator Productivity Data'!$I:$I,'E - Company Dummy'!$A79)</f>
        <v>0</v>
      </c>
      <c r="C79" s="18">
        <f>SUMIFS('Operator Hours Tasks Data (ADP)'!$I:$I,'Operator Hours Tasks Data (ADP)'!$K:$K,'Look Up Table - The Heart'!$K$30,'Operator Hours Tasks Data (ADP)'!$L:$L,'Look Up Table - The Heart'!$O$3,'Operator Hours Tasks Data (ADP)'!$M:$M,'E - Company Dummy'!$A79)</f>
        <v>0</v>
      </c>
      <c r="D79" s="18"/>
      <c r="E79" s="18" t="str">
        <f t="shared" si="15"/>
        <v>-</v>
      </c>
      <c r="F79" s="18">
        <f>'Look Up Table - The Heart'!$X$5</f>
        <v>800</v>
      </c>
      <c r="G79" s="11" t="str">
        <f t="shared" si="16"/>
        <v>-</v>
      </c>
      <c r="H79" s="96" t="str">
        <f t="shared" si="9"/>
        <v>-</v>
      </c>
      <c r="I79" s="92" t="str">
        <f t="shared" si="10"/>
        <v>-</v>
      </c>
      <c r="J79" s="93" t="str">
        <f t="shared" si="11"/>
        <v>-</v>
      </c>
      <c r="K79" s="94" t="str">
        <f t="shared" si="12"/>
        <v>-</v>
      </c>
      <c r="L79" s="95" t="str">
        <f t="shared" si="13"/>
        <v>-</v>
      </c>
      <c r="M79" s="135">
        <f t="shared" si="17"/>
        <v>0</v>
      </c>
      <c r="N79" s="114">
        <f t="shared" si="14"/>
        <v>0</v>
      </c>
    </row>
    <row r="80" spans="1:14" x14ac:dyDescent="0.25">
      <c r="A80" s="31" t="str">
        <f>'Look Up Table - The Heart'!H80</f>
        <v xml:space="preserve">, </v>
      </c>
      <c r="B80" s="1">
        <f>SUMIFS('Operator Productivity Data'!$F:$F,'Operator Productivity Data'!$H:$H,'E - Company Dummy'!$A$1,'Operator Productivity Data'!$I:$I,'E - Company Dummy'!$A80)</f>
        <v>0</v>
      </c>
      <c r="C80" s="18">
        <f>SUMIFS('Operator Hours Tasks Data (ADP)'!$I:$I,'Operator Hours Tasks Data (ADP)'!$K:$K,'Look Up Table - The Heart'!$K$30,'Operator Hours Tasks Data (ADP)'!$L:$L,'Look Up Table - The Heart'!$O$3,'Operator Hours Tasks Data (ADP)'!$M:$M,'E - Company Dummy'!$A80)</f>
        <v>0</v>
      </c>
      <c r="D80" s="18"/>
      <c r="E80" s="18" t="str">
        <f t="shared" si="15"/>
        <v>-</v>
      </c>
      <c r="F80" s="18">
        <f>'Look Up Table - The Heart'!$X$5</f>
        <v>800</v>
      </c>
      <c r="G80" s="11" t="str">
        <f t="shared" si="16"/>
        <v>-</v>
      </c>
      <c r="H80" s="96" t="str">
        <f t="shared" si="9"/>
        <v>-</v>
      </c>
      <c r="I80" s="92" t="str">
        <f t="shared" si="10"/>
        <v>-</v>
      </c>
      <c r="J80" s="93" t="str">
        <f t="shared" si="11"/>
        <v>-</v>
      </c>
      <c r="K80" s="94" t="str">
        <f t="shared" si="12"/>
        <v>-</v>
      </c>
      <c r="L80" s="95" t="str">
        <f t="shared" si="13"/>
        <v>-</v>
      </c>
      <c r="M80" s="135">
        <f t="shared" si="17"/>
        <v>0</v>
      </c>
      <c r="N80" s="114">
        <f t="shared" si="14"/>
        <v>0</v>
      </c>
    </row>
    <row r="81" spans="1:14" x14ac:dyDescent="0.25">
      <c r="A81" s="31" t="str">
        <f>'Look Up Table - The Heart'!H81</f>
        <v xml:space="preserve">, </v>
      </c>
      <c r="B81" s="1">
        <f>SUMIFS('Operator Productivity Data'!$F:$F,'Operator Productivity Data'!$H:$H,'E - Company Dummy'!$A$1,'Operator Productivity Data'!$I:$I,'E - Company Dummy'!$A81)</f>
        <v>0</v>
      </c>
      <c r="C81" s="18">
        <f>SUMIFS('Operator Hours Tasks Data (ADP)'!$I:$I,'Operator Hours Tasks Data (ADP)'!$K:$K,'Look Up Table - The Heart'!$K$30,'Operator Hours Tasks Data (ADP)'!$L:$L,'Look Up Table - The Heart'!$O$3,'Operator Hours Tasks Data (ADP)'!$M:$M,'E - Company Dummy'!$A81)</f>
        <v>0</v>
      </c>
      <c r="D81" s="18"/>
      <c r="E81" s="18" t="str">
        <f t="shared" si="15"/>
        <v>-</v>
      </c>
      <c r="F81" s="18">
        <f>'Look Up Table - The Heart'!$X$5</f>
        <v>800</v>
      </c>
      <c r="G81" s="11" t="str">
        <f t="shared" si="16"/>
        <v>-</v>
      </c>
      <c r="H81" s="96" t="str">
        <f t="shared" si="9"/>
        <v>-</v>
      </c>
      <c r="I81" s="92" t="str">
        <f t="shared" si="10"/>
        <v>-</v>
      </c>
      <c r="J81" s="93" t="str">
        <f t="shared" si="11"/>
        <v>-</v>
      </c>
      <c r="K81" s="94" t="str">
        <f t="shared" si="12"/>
        <v>-</v>
      </c>
      <c r="L81" s="95" t="str">
        <f t="shared" si="13"/>
        <v>-</v>
      </c>
      <c r="M81" s="135">
        <f t="shared" si="17"/>
        <v>0</v>
      </c>
      <c r="N81" s="114">
        <f t="shared" si="14"/>
        <v>0</v>
      </c>
    </row>
    <row r="82" spans="1:14" x14ac:dyDescent="0.25">
      <c r="A82" s="31" t="str">
        <f>'Look Up Table - The Heart'!H82</f>
        <v xml:space="preserve">, </v>
      </c>
      <c r="B82" s="1">
        <f>SUMIFS('Operator Productivity Data'!$F:$F,'Operator Productivity Data'!$H:$H,'E - Company Dummy'!$A$1,'Operator Productivity Data'!$I:$I,'E - Company Dummy'!$A82)</f>
        <v>0</v>
      </c>
      <c r="C82" s="18">
        <f>SUMIFS('Operator Hours Tasks Data (ADP)'!$I:$I,'Operator Hours Tasks Data (ADP)'!$K:$K,'Look Up Table - The Heart'!$K$30,'Operator Hours Tasks Data (ADP)'!$L:$L,'Look Up Table - The Heart'!$O$3,'Operator Hours Tasks Data (ADP)'!$M:$M,'E - Company Dummy'!$A82)</f>
        <v>0</v>
      </c>
      <c r="D82" s="18"/>
      <c r="E82" s="18" t="str">
        <f t="shared" si="15"/>
        <v>-</v>
      </c>
      <c r="F82" s="18">
        <f>'Look Up Table - The Heart'!$X$5</f>
        <v>800</v>
      </c>
      <c r="G82" s="11" t="str">
        <f t="shared" si="16"/>
        <v>-</v>
      </c>
      <c r="H82" s="96" t="str">
        <f t="shared" si="9"/>
        <v>-</v>
      </c>
      <c r="I82" s="92" t="str">
        <f t="shared" si="10"/>
        <v>-</v>
      </c>
      <c r="J82" s="93" t="str">
        <f t="shared" si="11"/>
        <v>-</v>
      </c>
      <c r="K82" s="94" t="str">
        <f t="shared" si="12"/>
        <v>-</v>
      </c>
      <c r="L82" s="95" t="str">
        <f t="shared" si="13"/>
        <v>-</v>
      </c>
      <c r="M82" s="135">
        <f t="shared" si="17"/>
        <v>0</v>
      </c>
      <c r="N82" s="114">
        <f t="shared" si="14"/>
        <v>0</v>
      </c>
    </row>
    <row r="83" spans="1:14" x14ac:dyDescent="0.25">
      <c r="A83" s="31" t="str">
        <f>'Look Up Table - The Heart'!H83</f>
        <v xml:space="preserve">, </v>
      </c>
      <c r="B83" s="1">
        <f>SUMIFS('Operator Productivity Data'!$F:$F,'Operator Productivity Data'!$H:$H,'E - Company Dummy'!$A$1,'Operator Productivity Data'!$I:$I,'E - Company Dummy'!$A83)</f>
        <v>0</v>
      </c>
      <c r="C83" s="18">
        <f>SUMIFS('Operator Hours Tasks Data (ADP)'!$I:$I,'Operator Hours Tasks Data (ADP)'!$K:$K,'Look Up Table - The Heart'!$K$30,'Operator Hours Tasks Data (ADP)'!$L:$L,'Look Up Table - The Heart'!$O$3,'Operator Hours Tasks Data (ADP)'!$M:$M,'E - Company Dummy'!$A83)</f>
        <v>0</v>
      </c>
      <c r="D83" s="18"/>
      <c r="E83" s="18" t="str">
        <f t="shared" si="15"/>
        <v>-</v>
      </c>
      <c r="F83" s="18">
        <f>'Look Up Table - The Heart'!$X$5</f>
        <v>800</v>
      </c>
      <c r="G83" s="11" t="str">
        <f t="shared" si="16"/>
        <v>-</v>
      </c>
      <c r="H83" s="96" t="str">
        <f t="shared" si="9"/>
        <v>-</v>
      </c>
      <c r="I83" s="92" t="str">
        <f t="shared" si="10"/>
        <v>-</v>
      </c>
      <c r="J83" s="93" t="str">
        <f t="shared" si="11"/>
        <v>-</v>
      </c>
      <c r="K83" s="94" t="str">
        <f t="shared" si="12"/>
        <v>-</v>
      </c>
      <c r="L83" s="95" t="str">
        <f t="shared" si="13"/>
        <v>-</v>
      </c>
      <c r="M83" s="135">
        <f t="shared" si="17"/>
        <v>0</v>
      </c>
      <c r="N83" s="114">
        <f t="shared" si="14"/>
        <v>0</v>
      </c>
    </row>
    <row r="84" spans="1:14" x14ac:dyDescent="0.25">
      <c r="A84" s="31" t="str">
        <f>'Look Up Table - The Heart'!H84</f>
        <v xml:space="preserve">, </v>
      </c>
      <c r="B84" s="1">
        <f>SUMIFS('Operator Productivity Data'!$F:$F,'Operator Productivity Data'!$H:$H,'E - Company Dummy'!$A$1,'Operator Productivity Data'!$I:$I,'E - Company Dummy'!$A84)</f>
        <v>0</v>
      </c>
      <c r="C84" s="18">
        <f>SUMIFS('Operator Hours Tasks Data (ADP)'!$I:$I,'Operator Hours Tasks Data (ADP)'!$K:$K,'Look Up Table - The Heart'!$K$30,'Operator Hours Tasks Data (ADP)'!$L:$L,'Look Up Table - The Heart'!$O$3,'Operator Hours Tasks Data (ADP)'!$M:$M,'E - Company Dummy'!$A84)</f>
        <v>0</v>
      </c>
      <c r="D84" s="18"/>
      <c r="E84" s="18" t="str">
        <f t="shared" si="15"/>
        <v>-</v>
      </c>
      <c r="F84" s="18">
        <f>'Look Up Table - The Heart'!$X$5</f>
        <v>800</v>
      </c>
      <c r="G84" s="11" t="str">
        <f t="shared" si="16"/>
        <v>-</v>
      </c>
      <c r="H84" s="96" t="str">
        <f t="shared" si="9"/>
        <v>-</v>
      </c>
      <c r="I84" s="92" t="str">
        <f t="shared" si="10"/>
        <v>-</v>
      </c>
      <c r="J84" s="93" t="str">
        <f t="shared" si="11"/>
        <v>-</v>
      </c>
      <c r="K84" s="94" t="str">
        <f t="shared" si="12"/>
        <v>-</v>
      </c>
      <c r="L84" s="95" t="str">
        <f t="shared" si="13"/>
        <v>-</v>
      </c>
      <c r="M84" s="135">
        <f t="shared" si="17"/>
        <v>0</v>
      </c>
      <c r="N84" s="114">
        <f t="shared" si="14"/>
        <v>0</v>
      </c>
    </row>
    <row r="85" spans="1:14" x14ac:dyDescent="0.25">
      <c r="A85" s="31" t="str">
        <f>'Look Up Table - The Heart'!H85</f>
        <v xml:space="preserve">, </v>
      </c>
      <c r="B85" s="1">
        <f>SUMIFS('Operator Productivity Data'!$F:$F,'Operator Productivity Data'!$H:$H,'E - Company Dummy'!$A$1,'Operator Productivity Data'!$I:$I,'E - Company Dummy'!$A85)</f>
        <v>0</v>
      </c>
      <c r="C85" s="18">
        <f>SUMIFS('Operator Hours Tasks Data (ADP)'!$I:$I,'Operator Hours Tasks Data (ADP)'!$K:$K,'Look Up Table - The Heart'!$K$30,'Operator Hours Tasks Data (ADP)'!$L:$L,'Look Up Table - The Heart'!$O$3,'Operator Hours Tasks Data (ADP)'!$M:$M,'E - Company Dummy'!$A85)</f>
        <v>0</v>
      </c>
      <c r="D85" s="18"/>
      <c r="E85" s="18" t="str">
        <f t="shared" si="15"/>
        <v>-</v>
      </c>
      <c r="F85" s="18">
        <f>'Look Up Table - The Heart'!$X$5</f>
        <v>800</v>
      </c>
      <c r="G85" s="11" t="str">
        <f t="shared" si="16"/>
        <v>-</v>
      </c>
      <c r="H85" s="96" t="str">
        <f t="shared" si="9"/>
        <v>-</v>
      </c>
      <c r="I85" s="92" t="str">
        <f t="shared" si="10"/>
        <v>-</v>
      </c>
      <c r="J85" s="93" t="str">
        <f t="shared" si="11"/>
        <v>-</v>
      </c>
      <c r="K85" s="94" t="str">
        <f t="shared" si="12"/>
        <v>-</v>
      </c>
      <c r="L85" s="95" t="str">
        <f t="shared" si="13"/>
        <v>-</v>
      </c>
      <c r="M85" s="135">
        <f t="shared" si="17"/>
        <v>0</v>
      </c>
      <c r="N85" s="114">
        <f t="shared" si="14"/>
        <v>0</v>
      </c>
    </row>
    <row r="86" spans="1:14" x14ac:dyDescent="0.25">
      <c r="A86" s="31" t="str">
        <f>'Look Up Table - The Heart'!H86</f>
        <v xml:space="preserve">, </v>
      </c>
      <c r="B86" s="1">
        <f>SUMIFS('Operator Productivity Data'!$F:$F,'Operator Productivity Data'!$H:$H,'E - Company Dummy'!$A$1,'Operator Productivity Data'!$I:$I,'E - Company Dummy'!$A86)</f>
        <v>0</v>
      </c>
      <c r="C86" s="18">
        <f>SUMIFS('Operator Hours Tasks Data (ADP)'!$I:$I,'Operator Hours Tasks Data (ADP)'!$K:$K,'Look Up Table - The Heart'!$K$30,'Operator Hours Tasks Data (ADP)'!$L:$L,'Look Up Table - The Heart'!$O$3,'Operator Hours Tasks Data (ADP)'!$M:$M,'E - Company Dummy'!$A86)</f>
        <v>0</v>
      </c>
      <c r="D86" s="18"/>
      <c r="E86" s="18" t="str">
        <f t="shared" si="15"/>
        <v>-</v>
      </c>
      <c r="F86" s="18">
        <f>'Look Up Table - The Heart'!$X$5</f>
        <v>800</v>
      </c>
      <c r="G86" s="11" t="str">
        <f t="shared" si="16"/>
        <v>-</v>
      </c>
      <c r="H86" s="96" t="str">
        <f t="shared" si="9"/>
        <v>-</v>
      </c>
      <c r="I86" s="92" t="str">
        <f t="shared" si="10"/>
        <v>-</v>
      </c>
      <c r="J86" s="93" t="str">
        <f t="shared" si="11"/>
        <v>-</v>
      </c>
      <c r="K86" s="94" t="str">
        <f t="shared" si="12"/>
        <v>-</v>
      </c>
      <c r="L86" s="95" t="str">
        <f t="shared" si="13"/>
        <v>-</v>
      </c>
      <c r="M86" s="135">
        <f t="shared" si="17"/>
        <v>0</v>
      </c>
      <c r="N86" s="114">
        <f t="shared" si="14"/>
        <v>0</v>
      </c>
    </row>
    <row r="87" spans="1:14" x14ac:dyDescent="0.25">
      <c r="A87" s="31" t="str">
        <f>'Look Up Table - The Heart'!H87</f>
        <v xml:space="preserve">, </v>
      </c>
      <c r="B87" s="1">
        <f>SUMIFS('Operator Productivity Data'!$F:$F,'Operator Productivity Data'!$H:$H,'E - Company Dummy'!$A$1,'Operator Productivity Data'!$I:$I,'E - Company Dummy'!$A87)</f>
        <v>0</v>
      </c>
      <c r="C87" s="18">
        <f>SUMIFS('Operator Hours Tasks Data (ADP)'!$I:$I,'Operator Hours Tasks Data (ADP)'!$K:$K,'Look Up Table - The Heart'!$K$30,'Operator Hours Tasks Data (ADP)'!$L:$L,'Look Up Table - The Heart'!$O$3,'Operator Hours Tasks Data (ADP)'!$M:$M,'E - Company Dummy'!$A87)</f>
        <v>0</v>
      </c>
      <c r="D87" s="18"/>
      <c r="E87" s="18" t="str">
        <f t="shared" si="15"/>
        <v>-</v>
      </c>
      <c r="F87" s="18">
        <f>'Look Up Table - The Heart'!$X$5</f>
        <v>800</v>
      </c>
      <c r="G87" s="11" t="str">
        <f t="shared" si="16"/>
        <v>-</v>
      </c>
      <c r="H87" s="96" t="str">
        <f t="shared" si="9"/>
        <v>-</v>
      </c>
      <c r="I87" s="92" t="str">
        <f t="shared" si="10"/>
        <v>-</v>
      </c>
      <c r="J87" s="93" t="str">
        <f t="shared" si="11"/>
        <v>-</v>
      </c>
      <c r="K87" s="94" t="str">
        <f t="shared" si="12"/>
        <v>-</v>
      </c>
      <c r="L87" s="95" t="str">
        <f t="shared" si="13"/>
        <v>-</v>
      </c>
      <c r="M87" s="135">
        <f t="shared" si="17"/>
        <v>0</v>
      </c>
      <c r="N87" s="114">
        <f t="shared" si="14"/>
        <v>0</v>
      </c>
    </row>
    <row r="88" spans="1:14" x14ac:dyDescent="0.25">
      <c r="A88" s="31" t="str">
        <f>'Look Up Table - The Heart'!H88</f>
        <v xml:space="preserve">, </v>
      </c>
      <c r="B88" s="1">
        <f>SUMIFS('Operator Productivity Data'!$F:$F,'Operator Productivity Data'!$H:$H,'E - Company Dummy'!$A$1,'Operator Productivity Data'!$I:$I,'E - Company Dummy'!$A88)</f>
        <v>0</v>
      </c>
      <c r="C88" s="18">
        <f>SUMIFS('Operator Hours Tasks Data (ADP)'!$I:$I,'Operator Hours Tasks Data (ADP)'!$K:$K,'Look Up Table - The Heart'!$K$30,'Operator Hours Tasks Data (ADP)'!$L:$L,'Look Up Table - The Heart'!$O$3,'Operator Hours Tasks Data (ADP)'!$M:$M,'E - Company Dummy'!$A88)</f>
        <v>0</v>
      </c>
      <c r="D88" s="18"/>
      <c r="E88" s="18" t="str">
        <f t="shared" si="15"/>
        <v>-</v>
      </c>
      <c r="F88" s="18">
        <f>'Look Up Table - The Heart'!$X$5</f>
        <v>800</v>
      </c>
      <c r="G88" s="11" t="str">
        <f t="shared" si="16"/>
        <v>-</v>
      </c>
      <c r="H88" s="96" t="str">
        <f t="shared" si="9"/>
        <v>-</v>
      </c>
      <c r="I88" s="92" t="str">
        <f t="shared" si="10"/>
        <v>-</v>
      </c>
      <c r="J88" s="93" t="str">
        <f t="shared" si="11"/>
        <v>-</v>
      </c>
      <c r="K88" s="94" t="str">
        <f t="shared" si="12"/>
        <v>-</v>
      </c>
      <c r="L88" s="95" t="str">
        <f t="shared" si="13"/>
        <v>-</v>
      </c>
      <c r="M88" s="135">
        <f t="shared" si="17"/>
        <v>0</v>
      </c>
      <c r="N88" s="114">
        <f t="shared" si="14"/>
        <v>0</v>
      </c>
    </row>
    <row r="89" spans="1:14" x14ac:dyDescent="0.25">
      <c r="A89" s="31" t="str">
        <f>'Look Up Table - The Heart'!H89</f>
        <v xml:space="preserve">, </v>
      </c>
      <c r="B89" s="1">
        <f>SUMIFS('Operator Productivity Data'!$F:$F,'Operator Productivity Data'!$H:$H,'E - Company Dummy'!$A$1,'Operator Productivity Data'!$I:$I,'E - Company Dummy'!$A89)</f>
        <v>0</v>
      </c>
      <c r="C89" s="18">
        <f>SUMIFS('Operator Hours Tasks Data (ADP)'!$I:$I,'Operator Hours Tasks Data (ADP)'!$K:$K,'Look Up Table - The Heart'!$K$30,'Operator Hours Tasks Data (ADP)'!$L:$L,'Look Up Table - The Heart'!$O$3,'Operator Hours Tasks Data (ADP)'!$M:$M,'E - Company Dummy'!$A89)</f>
        <v>0</v>
      </c>
      <c r="D89" s="18"/>
      <c r="E89" s="18" t="str">
        <f t="shared" si="15"/>
        <v>-</v>
      </c>
      <c r="F89" s="18">
        <f>'Look Up Table - The Heart'!$X$5</f>
        <v>800</v>
      </c>
      <c r="G89" s="11" t="str">
        <f t="shared" si="16"/>
        <v>-</v>
      </c>
      <c r="H89" s="96" t="str">
        <f t="shared" si="9"/>
        <v>-</v>
      </c>
      <c r="I89" s="92" t="str">
        <f t="shared" si="10"/>
        <v>-</v>
      </c>
      <c r="J89" s="93" t="str">
        <f t="shared" si="11"/>
        <v>-</v>
      </c>
      <c r="K89" s="94" t="str">
        <f t="shared" si="12"/>
        <v>-</v>
      </c>
      <c r="L89" s="95" t="str">
        <f t="shared" si="13"/>
        <v>-</v>
      </c>
      <c r="M89" s="135">
        <f t="shared" si="17"/>
        <v>0</v>
      </c>
      <c r="N89" s="114">
        <f t="shared" si="14"/>
        <v>0</v>
      </c>
    </row>
    <row r="90" spans="1:14" x14ac:dyDescent="0.25">
      <c r="A90" s="31" t="str">
        <f>'Look Up Table - The Heart'!H90</f>
        <v xml:space="preserve">, </v>
      </c>
      <c r="B90" s="1">
        <f>SUMIFS('Operator Productivity Data'!$F:$F,'Operator Productivity Data'!$H:$H,'E - Company Dummy'!$A$1,'Operator Productivity Data'!$I:$I,'E - Company Dummy'!$A90)</f>
        <v>0</v>
      </c>
      <c r="C90" s="18">
        <f>SUMIFS('Operator Hours Tasks Data (ADP)'!$I:$I,'Operator Hours Tasks Data (ADP)'!$K:$K,'Look Up Table - The Heart'!$K$30,'Operator Hours Tasks Data (ADP)'!$L:$L,'Look Up Table - The Heart'!$O$3,'Operator Hours Tasks Data (ADP)'!$M:$M,'E - Company Dummy'!$A90)</f>
        <v>0</v>
      </c>
      <c r="D90" s="18"/>
      <c r="E90" s="18" t="str">
        <f t="shared" si="15"/>
        <v>-</v>
      </c>
      <c r="F90" s="18">
        <f>'Look Up Table - The Heart'!$X$5</f>
        <v>800</v>
      </c>
      <c r="G90" s="11" t="str">
        <f t="shared" si="16"/>
        <v>-</v>
      </c>
      <c r="H90" s="96" t="str">
        <f t="shared" si="9"/>
        <v>-</v>
      </c>
      <c r="I90" s="92" t="str">
        <f t="shared" si="10"/>
        <v>-</v>
      </c>
      <c r="J90" s="93" t="str">
        <f t="shared" si="11"/>
        <v>-</v>
      </c>
      <c r="K90" s="94" t="str">
        <f t="shared" si="12"/>
        <v>-</v>
      </c>
      <c r="L90" s="95" t="str">
        <f t="shared" si="13"/>
        <v>-</v>
      </c>
      <c r="M90" s="135">
        <f t="shared" si="17"/>
        <v>0</v>
      </c>
      <c r="N90" s="114">
        <f t="shared" si="14"/>
        <v>0</v>
      </c>
    </row>
    <row r="91" spans="1:14" x14ac:dyDescent="0.25">
      <c r="A91" s="31" t="str">
        <f>'Look Up Table - The Heart'!H91</f>
        <v xml:space="preserve">, </v>
      </c>
      <c r="B91" s="1">
        <f>SUMIFS('Operator Productivity Data'!$F:$F,'Operator Productivity Data'!$H:$H,'E - Company Dummy'!$A$1,'Operator Productivity Data'!$I:$I,'E - Company Dummy'!$A91)</f>
        <v>0</v>
      </c>
      <c r="C91" s="18">
        <f>SUMIFS('Operator Hours Tasks Data (ADP)'!$I:$I,'Operator Hours Tasks Data (ADP)'!$K:$K,'Look Up Table - The Heart'!$K$30,'Operator Hours Tasks Data (ADP)'!$L:$L,'Look Up Table - The Heart'!$O$3,'Operator Hours Tasks Data (ADP)'!$M:$M,'E - Company Dummy'!$A91)</f>
        <v>0</v>
      </c>
      <c r="D91" s="18"/>
      <c r="E91" s="18" t="str">
        <f t="shared" si="15"/>
        <v>-</v>
      </c>
      <c r="F91" s="18">
        <f>'Look Up Table - The Heart'!$X$5</f>
        <v>800</v>
      </c>
      <c r="G91" s="11" t="str">
        <f t="shared" si="16"/>
        <v>-</v>
      </c>
      <c r="H91" s="96" t="str">
        <f t="shared" si="9"/>
        <v>-</v>
      </c>
      <c r="I91" s="92" t="str">
        <f t="shared" si="10"/>
        <v>-</v>
      </c>
      <c r="J91" s="93" t="str">
        <f t="shared" si="11"/>
        <v>-</v>
      </c>
      <c r="K91" s="94" t="str">
        <f t="shared" si="12"/>
        <v>-</v>
      </c>
      <c r="L91" s="95" t="str">
        <f t="shared" si="13"/>
        <v>-</v>
      </c>
      <c r="M91" s="135">
        <f t="shared" si="17"/>
        <v>0</v>
      </c>
      <c r="N91" s="114">
        <f t="shared" si="14"/>
        <v>0</v>
      </c>
    </row>
    <row r="92" spans="1:14" x14ac:dyDescent="0.25">
      <c r="A92" s="31" t="str">
        <f>'Look Up Table - The Heart'!H92</f>
        <v xml:space="preserve">, </v>
      </c>
      <c r="B92" s="1">
        <f>SUMIFS('Operator Productivity Data'!$F:$F,'Operator Productivity Data'!$H:$H,'E - Company Dummy'!$A$1,'Operator Productivity Data'!$I:$I,'E - Company Dummy'!$A92)</f>
        <v>0</v>
      </c>
      <c r="C92" s="18">
        <f>SUMIFS('Operator Hours Tasks Data (ADP)'!$I:$I,'Operator Hours Tasks Data (ADP)'!$K:$K,'Look Up Table - The Heart'!$K$30,'Operator Hours Tasks Data (ADP)'!$L:$L,'Look Up Table - The Heart'!$O$3,'Operator Hours Tasks Data (ADP)'!$M:$M,'E - Company Dummy'!$A92)</f>
        <v>0</v>
      </c>
      <c r="D92" s="18"/>
      <c r="E92" s="18" t="str">
        <f t="shared" si="15"/>
        <v>-</v>
      </c>
      <c r="F92" s="18">
        <f>'Look Up Table - The Heart'!$X$5</f>
        <v>800</v>
      </c>
      <c r="G92" s="11" t="str">
        <f t="shared" si="16"/>
        <v>-</v>
      </c>
      <c r="H92" s="96" t="str">
        <f t="shared" si="9"/>
        <v>-</v>
      </c>
      <c r="I92" s="92" t="str">
        <f t="shared" si="10"/>
        <v>-</v>
      </c>
      <c r="J92" s="93" t="str">
        <f t="shared" si="11"/>
        <v>-</v>
      </c>
      <c r="K92" s="94" t="str">
        <f t="shared" si="12"/>
        <v>-</v>
      </c>
      <c r="L92" s="95" t="str">
        <f t="shared" si="13"/>
        <v>-</v>
      </c>
      <c r="M92" s="135">
        <f t="shared" si="17"/>
        <v>0</v>
      </c>
      <c r="N92" s="114">
        <f t="shared" si="14"/>
        <v>0</v>
      </c>
    </row>
    <row r="93" spans="1:14" x14ac:dyDescent="0.25">
      <c r="A93" s="31" t="str">
        <f>'Look Up Table - The Heart'!H93</f>
        <v xml:space="preserve">, </v>
      </c>
      <c r="B93" s="1">
        <f>SUMIFS('Operator Productivity Data'!$F:$F,'Operator Productivity Data'!$H:$H,'E - Company Dummy'!$A$1,'Operator Productivity Data'!$I:$I,'E - Company Dummy'!$A93)</f>
        <v>0</v>
      </c>
      <c r="C93" s="18">
        <f>SUMIFS('Operator Hours Tasks Data (ADP)'!$I:$I,'Operator Hours Tasks Data (ADP)'!$K:$K,'Look Up Table - The Heart'!$K$30,'Operator Hours Tasks Data (ADP)'!$L:$L,'Look Up Table - The Heart'!$O$3,'Operator Hours Tasks Data (ADP)'!$M:$M,'E - Company Dummy'!$A93)</f>
        <v>0</v>
      </c>
      <c r="D93" s="18"/>
      <c r="E93" s="18" t="str">
        <f t="shared" si="15"/>
        <v>-</v>
      </c>
      <c r="F93" s="18">
        <f>'Look Up Table - The Heart'!$X$5</f>
        <v>800</v>
      </c>
      <c r="G93" s="11" t="str">
        <f t="shared" si="16"/>
        <v>-</v>
      </c>
      <c r="H93" s="96" t="str">
        <f t="shared" si="9"/>
        <v>-</v>
      </c>
      <c r="I93" s="92" t="str">
        <f t="shared" si="10"/>
        <v>-</v>
      </c>
      <c r="J93" s="93" t="str">
        <f t="shared" si="11"/>
        <v>-</v>
      </c>
      <c r="K93" s="94" t="str">
        <f t="shared" si="12"/>
        <v>-</v>
      </c>
      <c r="L93" s="95" t="str">
        <f t="shared" si="13"/>
        <v>-</v>
      </c>
      <c r="M93" s="135">
        <f t="shared" si="17"/>
        <v>0</v>
      </c>
      <c r="N93" s="114">
        <f t="shared" si="14"/>
        <v>0</v>
      </c>
    </row>
    <row r="94" spans="1:14" x14ac:dyDescent="0.25">
      <c r="A94" s="31" t="str">
        <f>'Look Up Table - The Heart'!H94</f>
        <v xml:space="preserve">, </v>
      </c>
      <c r="B94" s="1">
        <f>SUMIFS('Operator Productivity Data'!$F:$F,'Operator Productivity Data'!$H:$H,'E - Company Dummy'!$A$1,'Operator Productivity Data'!$I:$I,'E - Company Dummy'!$A94)</f>
        <v>0</v>
      </c>
      <c r="C94" s="18">
        <f>SUMIFS('Operator Hours Tasks Data (ADP)'!$I:$I,'Operator Hours Tasks Data (ADP)'!$K:$K,'Look Up Table - The Heart'!$K$30,'Operator Hours Tasks Data (ADP)'!$L:$L,'Look Up Table - The Heart'!$O$3,'Operator Hours Tasks Data (ADP)'!$M:$M,'E - Company Dummy'!$A94)</f>
        <v>0</v>
      </c>
      <c r="D94" s="18"/>
      <c r="E94" s="18" t="str">
        <f t="shared" si="15"/>
        <v>-</v>
      </c>
      <c r="F94" s="18">
        <f>'Look Up Table - The Heart'!$X$5</f>
        <v>800</v>
      </c>
      <c r="G94" s="11" t="str">
        <f t="shared" si="16"/>
        <v>-</v>
      </c>
      <c r="H94" s="96" t="str">
        <f t="shared" si="9"/>
        <v>-</v>
      </c>
      <c r="I94" s="92" t="str">
        <f t="shared" si="10"/>
        <v>-</v>
      </c>
      <c r="J94" s="93" t="str">
        <f t="shared" si="11"/>
        <v>-</v>
      </c>
      <c r="K94" s="94" t="str">
        <f t="shared" si="12"/>
        <v>-</v>
      </c>
      <c r="L94" s="95" t="str">
        <f t="shared" si="13"/>
        <v>-</v>
      </c>
      <c r="M94" s="135">
        <f t="shared" si="17"/>
        <v>0</v>
      </c>
      <c r="N94" s="114">
        <f t="shared" si="14"/>
        <v>0</v>
      </c>
    </row>
    <row r="95" spans="1:14" x14ac:dyDescent="0.25">
      <c r="A95" s="31" t="str">
        <f>'Look Up Table - The Heart'!H95</f>
        <v xml:space="preserve">, </v>
      </c>
      <c r="B95" s="1">
        <f>SUMIFS('Operator Productivity Data'!$F:$F,'Operator Productivity Data'!$H:$H,'E - Company Dummy'!$A$1,'Operator Productivity Data'!$I:$I,'E - Company Dummy'!$A95)</f>
        <v>0</v>
      </c>
      <c r="C95" s="18">
        <f>SUMIFS('Operator Hours Tasks Data (ADP)'!$I:$I,'Operator Hours Tasks Data (ADP)'!$K:$K,'Look Up Table - The Heart'!$K$30,'Operator Hours Tasks Data (ADP)'!$L:$L,'Look Up Table - The Heart'!$O$3,'Operator Hours Tasks Data (ADP)'!$M:$M,'E - Company Dummy'!$A95)</f>
        <v>0</v>
      </c>
      <c r="D95" s="18"/>
      <c r="E95" s="18" t="str">
        <f t="shared" si="15"/>
        <v>-</v>
      </c>
      <c r="F95" s="18">
        <f>'Look Up Table - The Heart'!$X$5</f>
        <v>800</v>
      </c>
      <c r="G95" s="11" t="str">
        <f t="shared" si="16"/>
        <v>-</v>
      </c>
      <c r="H95" s="96" t="str">
        <f t="shared" si="9"/>
        <v>-</v>
      </c>
      <c r="I95" s="92" t="str">
        <f t="shared" si="10"/>
        <v>-</v>
      </c>
      <c r="J95" s="93" t="str">
        <f t="shared" si="11"/>
        <v>-</v>
      </c>
      <c r="K95" s="94" t="str">
        <f t="shared" si="12"/>
        <v>-</v>
      </c>
      <c r="L95" s="95" t="str">
        <f t="shared" si="13"/>
        <v>-</v>
      </c>
      <c r="M95" s="135">
        <f t="shared" si="17"/>
        <v>0</v>
      </c>
      <c r="N95" s="114">
        <f t="shared" si="14"/>
        <v>0</v>
      </c>
    </row>
    <row r="96" spans="1:14" x14ac:dyDescent="0.25">
      <c r="A96" s="31" t="str">
        <f>'Look Up Table - The Heart'!H96</f>
        <v xml:space="preserve">, </v>
      </c>
      <c r="B96" s="1">
        <f>SUMIFS('Operator Productivity Data'!$F:$F,'Operator Productivity Data'!$H:$H,'E - Company Dummy'!$A$1,'Operator Productivity Data'!$I:$I,'E - Company Dummy'!$A96)</f>
        <v>0</v>
      </c>
      <c r="C96" s="18">
        <f>SUMIFS('Operator Hours Tasks Data (ADP)'!$I:$I,'Operator Hours Tasks Data (ADP)'!$K:$K,'Look Up Table - The Heart'!$K$30,'Operator Hours Tasks Data (ADP)'!$L:$L,'Look Up Table - The Heart'!$O$3,'Operator Hours Tasks Data (ADP)'!$M:$M,'E - Company Dummy'!$A96)</f>
        <v>0</v>
      </c>
      <c r="D96" s="18"/>
      <c r="E96" s="18" t="str">
        <f t="shared" si="15"/>
        <v>-</v>
      </c>
      <c r="F96" s="18">
        <f>'Look Up Table - The Heart'!$X$5</f>
        <v>800</v>
      </c>
      <c r="G96" s="11" t="str">
        <f t="shared" si="16"/>
        <v>-</v>
      </c>
      <c r="H96" s="96" t="str">
        <f t="shared" si="9"/>
        <v>-</v>
      </c>
      <c r="I96" s="92" t="str">
        <f t="shared" si="10"/>
        <v>-</v>
      </c>
      <c r="J96" s="93" t="str">
        <f t="shared" si="11"/>
        <v>-</v>
      </c>
      <c r="K96" s="94" t="str">
        <f t="shared" si="12"/>
        <v>-</v>
      </c>
      <c r="L96" s="95" t="str">
        <f t="shared" si="13"/>
        <v>-</v>
      </c>
      <c r="M96" s="135">
        <f t="shared" si="17"/>
        <v>0</v>
      </c>
      <c r="N96" s="114">
        <f t="shared" si="14"/>
        <v>0</v>
      </c>
    </row>
    <row r="97" spans="1:14" x14ac:dyDescent="0.25">
      <c r="A97" s="31" t="str">
        <f>'Look Up Table - The Heart'!H97</f>
        <v xml:space="preserve">, </v>
      </c>
      <c r="B97" s="1">
        <f>SUMIFS('Operator Productivity Data'!$F:$F,'Operator Productivity Data'!$H:$H,'E - Company Dummy'!$A$1,'Operator Productivity Data'!$I:$I,'E - Company Dummy'!$A97)</f>
        <v>0</v>
      </c>
      <c r="C97" s="18">
        <f>SUMIFS('Operator Hours Tasks Data (ADP)'!$I:$I,'Operator Hours Tasks Data (ADP)'!$K:$K,'Look Up Table - The Heart'!$K$30,'Operator Hours Tasks Data (ADP)'!$L:$L,'Look Up Table - The Heart'!$O$3,'Operator Hours Tasks Data (ADP)'!$M:$M,'E - Company Dummy'!$A97)</f>
        <v>0</v>
      </c>
      <c r="D97" s="18"/>
      <c r="E97" s="18" t="str">
        <f t="shared" si="15"/>
        <v>-</v>
      </c>
      <c r="F97" s="18">
        <f>'Look Up Table - The Heart'!$X$5</f>
        <v>800</v>
      </c>
      <c r="G97" s="11" t="str">
        <f t="shared" si="16"/>
        <v>-</v>
      </c>
      <c r="H97" s="96" t="str">
        <f t="shared" si="9"/>
        <v>-</v>
      </c>
      <c r="I97" s="92" t="str">
        <f t="shared" si="10"/>
        <v>-</v>
      </c>
      <c r="J97" s="93" t="str">
        <f t="shared" si="11"/>
        <v>-</v>
      </c>
      <c r="K97" s="94" t="str">
        <f t="shared" si="12"/>
        <v>-</v>
      </c>
      <c r="L97" s="95" t="str">
        <f t="shared" si="13"/>
        <v>-</v>
      </c>
      <c r="M97" s="135">
        <f t="shared" si="17"/>
        <v>0</v>
      </c>
      <c r="N97" s="114">
        <f t="shared" si="14"/>
        <v>0</v>
      </c>
    </row>
    <row r="98" spans="1:14" x14ac:dyDescent="0.25">
      <c r="A98" s="31" t="str">
        <f>'Look Up Table - The Heart'!H98</f>
        <v xml:space="preserve">, </v>
      </c>
      <c r="B98" s="1">
        <f>SUMIFS('Operator Productivity Data'!$F:$F,'Operator Productivity Data'!$H:$H,'E - Company Dummy'!$A$1,'Operator Productivity Data'!$I:$I,'E - Company Dummy'!$A98)</f>
        <v>0</v>
      </c>
      <c r="C98" s="18">
        <f>SUMIFS('Operator Hours Tasks Data (ADP)'!$I:$I,'Operator Hours Tasks Data (ADP)'!$K:$K,'Look Up Table - The Heart'!$K$30,'Operator Hours Tasks Data (ADP)'!$L:$L,'Look Up Table - The Heart'!$O$3,'Operator Hours Tasks Data (ADP)'!$M:$M,'E - Company Dummy'!$A98)</f>
        <v>0</v>
      </c>
      <c r="D98" s="18"/>
      <c r="E98" s="18" t="str">
        <f t="shared" si="15"/>
        <v>-</v>
      </c>
      <c r="F98" s="18">
        <f>'Look Up Table - The Heart'!$X$5</f>
        <v>800</v>
      </c>
      <c r="G98" s="11" t="str">
        <f t="shared" si="16"/>
        <v>-</v>
      </c>
      <c r="H98" s="96" t="str">
        <f t="shared" si="9"/>
        <v>-</v>
      </c>
      <c r="I98" s="92" t="str">
        <f t="shared" si="10"/>
        <v>-</v>
      </c>
      <c r="J98" s="93" t="str">
        <f t="shared" si="11"/>
        <v>-</v>
      </c>
      <c r="K98" s="94" t="str">
        <f t="shared" si="12"/>
        <v>-</v>
      </c>
      <c r="L98" s="95" t="str">
        <f t="shared" si="13"/>
        <v>-</v>
      </c>
      <c r="M98" s="135">
        <f t="shared" si="17"/>
        <v>0</v>
      </c>
      <c r="N98" s="114">
        <f t="shared" si="14"/>
        <v>0</v>
      </c>
    </row>
    <row r="99" spans="1:14" x14ac:dyDescent="0.25">
      <c r="A99" s="31" t="str">
        <f>'Look Up Table - The Heart'!H99</f>
        <v xml:space="preserve">, </v>
      </c>
      <c r="B99" s="1">
        <f>SUMIFS('Operator Productivity Data'!$F:$F,'Operator Productivity Data'!$H:$H,'E - Company Dummy'!$A$1,'Operator Productivity Data'!$I:$I,'E - Company Dummy'!$A99)</f>
        <v>0</v>
      </c>
      <c r="C99" s="18">
        <f>SUMIFS('Operator Hours Tasks Data (ADP)'!$I:$I,'Operator Hours Tasks Data (ADP)'!$K:$K,'Look Up Table - The Heart'!$K$30,'Operator Hours Tasks Data (ADP)'!$L:$L,'Look Up Table - The Heart'!$O$3,'Operator Hours Tasks Data (ADP)'!$M:$M,'E - Company Dummy'!$A99)</f>
        <v>0</v>
      </c>
      <c r="D99" s="18"/>
      <c r="E99" s="18" t="str">
        <f t="shared" si="15"/>
        <v>-</v>
      </c>
      <c r="F99" s="18">
        <f>'Look Up Table - The Heart'!$X$5</f>
        <v>800</v>
      </c>
      <c r="G99" s="11" t="str">
        <f t="shared" si="16"/>
        <v>-</v>
      </c>
      <c r="H99" s="96" t="str">
        <f t="shared" si="9"/>
        <v>-</v>
      </c>
      <c r="I99" s="92" t="str">
        <f t="shared" si="10"/>
        <v>-</v>
      </c>
      <c r="J99" s="93" t="str">
        <f t="shared" si="11"/>
        <v>-</v>
      </c>
      <c r="K99" s="94" t="str">
        <f t="shared" si="12"/>
        <v>-</v>
      </c>
      <c r="L99" s="95" t="str">
        <f t="shared" si="13"/>
        <v>-</v>
      </c>
      <c r="M99" s="135">
        <f t="shared" si="17"/>
        <v>0</v>
      </c>
      <c r="N99" s="114">
        <f t="shared" si="14"/>
        <v>0</v>
      </c>
    </row>
    <row r="100" spans="1:14" x14ac:dyDescent="0.25">
      <c r="A100" s="31" t="str">
        <f>'Look Up Table - The Heart'!H100</f>
        <v xml:space="preserve">, </v>
      </c>
      <c r="B100" s="1">
        <f>SUMIFS('Operator Productivity Data'!$F:$F,'Operator Productivity Data'!$H:$H,'E - Company Dummy'!$A$1,'Operator Productivity Data'!$I:$I,'E - Company Dummy'!$A100)</f>
        <v>0</v>
      </c>
      <c r="C100" s="18">
        <f>SUMIFS('Operator Hours Tasks Data (ADP)'!$I:$I,'Operator Hours Tasks Data (ADP)'!$K:$K,'Look Up Table - The Heart'!$K$30,'Operator Hours Tasks Data (ADP)'!$L:$L,'Look Up Table - The Heart'!$O$3,'Operator Hours Tasks Data (ADP)'!$M:$M,'E - Company Dummy'!$A100)</f>
        <v>0</v>
      </c>
      <c r="D100" s="18"/>
      <c r="E100" s="18" t="str">
        <f t="shared" si="15"/>
        <v>-</v>
      </c>
      <c r="F100" s="18">
        <f>'Look Up Table - The Heart'!$X$5</f>
        <v>800</v>
      </c>
      <c r="G100" s="11" t="str">
        <f t="shared" si="16"/>
        <v>-</v>
      </c>
      <c r="H100" s="96" t="str">
        <f t="shared" si="9"/>
        <v>-</v>
      </c>
      <c r="I100" s="92" t="str">
        <f t="shared" si="10"/>
        <v>-</v>
      </c>
      <c r="J100" s="93" t="str">
        <f t="shared" si="11"/>
        <v>-</v>
      </c>
      <c r="K100" s="94" t="str">
        <f t="shared" si="12"/>
        <v>-</v>
      </c>
      <c r="L100" s="95" t="str">
        <f t="shared" si="13"/>
        <v>-</v>
      </c>
      <c r="M100" s="135">
        <f t="shared" si="17"/>
        <v>0</v>
      </c>
      <c r="N100" s="114">
        <f t="shared" si="14"/>
        <v>0</v>
      </c>
    </row>
    <row r="101" spans="1:14" x14ac:dyDescent="0.25">
      <c r="A101" s="31" t="str">
        <f>'Look Up Table - The Heart'!H101</f>
        <v xml:space="preserve">, </v>
      </c>
      <c r="B101" s="1">
        <f>SUMIFS('Operator Productivity Data'!$F:$F,'Operator Productivity Data'!$H:$H,'E - Company Dummy'!$A$1,'Operator Productivity Data'!$I:$I,'E - Company Dummy'!$A101)</f>
        <v>0</v>
      </c>
      <c r="C101" s="18">
        <f>SUMIFS('Operator Hours Tasks Data (ADP)'!$I:$I,'Operator Hours Tasks Data (ADP)'!$K:$K,'Look Up Table - The Heart'!$K$30,'Operator Hours Tasks Data (ADP)'!$L:$L,'Look Up Table - The Heart'!$O$3,'Operator Hours Tasks Data (ADP)'!$M:$M,'E - Company Dummy'!$A101)</f>
        <v>0</v>
      </c>
      <c r="D101" s="18"/>
      <c r="E101" s="18" t="str">
        <f t="shared" si="15"/>
        <v>-</v>
      </c>
      <c r="F101" s="18">
        <f>'Look Up Table - The Heart'!$X$5</f>
        <v>800</v>
      </c>
      <c r="G101" s="11" t="str">
        <f t="shared" si="16"/>
        <v>-</v>
      </c>
      <c r="H101" s="96" t="str">
        <f t="shared" si="9"/>
        <v>-</v>
      </c>
      <c r="I101" s="92" t="str">
        <f t="shared" si="10"/>
        <v>-</v>
      </c>
      <c r="J101" s="93" t="str">
        <f t="shared" si="11"/>
        <v>-</v>
      </c>
      <c r="K101" s="94" t="str">
        <f t="shared" si="12"/>
        <v>-</v>
      </c>
      <c r="L101" s="95" t="str">
        <f t="shared" si="13"/>
        <v>-</v>
      </c>
      <c r="M101" s="135">
        <f t="shared" si="17"/>
        <v>0</v>
      </c>
      <c r="N101" s="114">
        <f t="shared" si="14"/>
        <v>0</v>
      </c>
    </row>
    <row r="102" spans="1:14" x14ac:dyDescent="0.25">
      <c r="A102" s="31" t="str">
        <f>'Look Up Table - The Heart'!H102</f>
        <v xml:space="preserve">, </v>
      </c>
      <c r="B102" s="1">
        <f>SUMIFS('Operator Productivity Data'!$F:$F,'Operator Productivity Data'!$H:$H,'E - Company Dummy'!$A$1,'Operator Productivity Data'!$I:$I,'E - Company Dummy'!$A102)</f>
        <v>0</v>
      </c>
      <c r="C102" s="18">
        <f>SUMIFS('Operator Hours Tasks Data (ADP)'!$I:$I,'Operator Hours Tasks Data (ADP)'!$K:$K,'Look Up Table - The Heart'!$K$30,'Operator Hours Tasks Data (ADP)'!$L:$L,'Look Up Table - The Heart'!$O$3,'Operator Hours Tasks Data (ADP)'!$M:$M,'E - Company Dummy'!$A102)</f>
        <v>0</v>
      </c>
      <c r="D102" s="18"/>
      <c r="E102" s="18" t="str">
        <f t="shared" si="15"/>
        <v>-</v>
      </c>
      <c r="F102" s="18">
        <f>'Look Up Table - The Heart'!$X$5</f>
        <v>800</v>
      </c>
      <c r="G102" s="11" t="str">
        <f t="shared" si="16"/>
        <v>-</v>
      </c>
      <c r="H102" s="96" t="str">
        <f t="shared" si="9"/>
        <v>-</v>
      </c>
      <c r="I102" s="92" t="str">
        <f t="shared" si="10"/>
        <v>-</v>
      </c>
      <c r="J102" s="93" t="str">
        <f t="shared" si="11"/>
        <v>-</v>
      </c>
      <c r="K102" s="94" t="str">
        <f t="shared" si="12"/>
        <v>-</v>
      </c>
      <c r="L102" s="95" t="str">
        <f t="shared" si="13"/>
        <v>-</v>
      </c>
      <c r="M102" s="135">
        <f t="shared" si="17"/>
        <v>0</v>
      </c>
      <c r="N102" s="114">
        <f t="shared" si="14"/>
        <v>0</v>
      </c>
    </row>
    <row r="103" spans="1:14" x14ac:dyDescent="0.25">
      <c r="A103" s="31" t="str">
        <f>'Look Up Table - The Heart'!H103</f>
        <v xml:space="preserve">, </v>
      </c>
      <c r="B103" s="1">
        <f>SUMIFS('Operator Productivity Data'!$F:$F,'Operator Productivity Data'!$H:$H,'E - Company Dummy'!$A$1,'Operator Productivity Data'!$I:$I,'E - Company Dummy'!$A103)</f>
        <v>0</v>
      </c>
      <c r="C103" s="18">
        <f>SUMIFS('Operator Hours Tasks Data (ADP)'!$I:$I,'Operator Hours Tasks Data (ADP)'!$K:$K,'Look Up Table - The Heart'!$K$30,'Operator Hours Tasks Data (ADP)'!$L:$L,'Look Up Table - The Heart'!$O$3,'Operator Hours Tasks Data (ADP)'!$M:$M,'E - Company Dummy'!$A103)</f>
        <v>0</v>
      </c>
      <c r="D103" s="18"/>
      <c r="E103" s="18" t="str">
        <f t="shared" si="15"/>
        <v>-</v>
      </c>
      <c r="F103" s="18">
        <f>'Look Up Table - The Heart'!$X$5</f>
        <v>800</v>
      </c>
      <c r="G103" s="11" t="str">
        <f t="shared" si="16"/>
        <v>-</v>
      </c>
      <c r="H103" s="96" t="str">
        <f t="shared" si="9"/>
        <v>-</v>
      </c>
      <c r="I103" s="92" t="str">
        <f t="shared" si="10"/>
        <v>-</v>
      </c>
      <c r="J103" s="93" t="str">
        <f t="shared" si="11"/>
        <v>-</v>
      </c>
      <c r="K103" s="94" t="str">
        <f t="shared" si="12"/>
        <v>-</v>
      </c>
      <c r="L103" s="95" t="str">
        <f t="shared" si="13"/>
        <v>-</v>
      </c>
      <c r="M103" s="135">
        <f t="shared" si="17"/>
        <v>0</v>
      </c>
      <c r="N103" s="114">
        <f t="shared" si="14"/>
        <v>0</v>
      </c>
    </row>
    <row r="104" spans="1:14" x14ac:dyDescent="0.25">
      <c r="A104" s="31" t="str">
        <f>'Look Up Table - The Heart'!H104</f>
        <v xml:space="preserve">, </v>
      </c>
      <c r="B104" s="1">
        <f>SUMIFS('Operator Productivity Data'!$F:$F,'Operator Productivity Data'!$H:$H,'E - Company Dummy'!$A$1,'Operator Productivity Data'!$I:$I,'E - Company Dummy'!$A104)</f>
        <v>0</v>
      </c>
      <c r="C104" s="18">
        <f>SUMIFS('Operator Hours Tasks Data (ADP)'!$I:$I,'Operator Hours Tasks Data (ADP)'!$K:$K,'Look Up Table - The Heart'!$K$30,'Operator Hours Tasks Data (ADP)'!$L:$L,'Look Up Table - The Heart'!$O$3,'Operator Hours Tasks Data (ADP)'!$M:$M,'E - Company Dummy'!$A104)</f>
        <v>0</v>
      </c>
      <c r="D104" s="18"/>
      <c r="E104" s="18" t="str">
        <f t="shared" ref="E104" si="18">IFERROR(B104/C104,"-")</f>
        <v>-</v>
      </c>
      <c r="F104" s="18">
        <f>'Look Up Table - The Heart'!$X$5</f>
        <v>800</v>
      </c>
      <c r="G104" s="11" t="str">
        <f t="shared" si="16"/>
        <v>-</v>
      </c>
      <c r="H104" s="96" t="str">
        <f t="shared" si="9"/>
        <v>-</v>
      </c>
      <c r="I104" s="92" t="str">
        <f t="shared" si="10"/>
        <v>-</v>
      </c>
      <c r="J104" s="93" t="str">
        <f t="shared" si="11"/>
        <v>-</v>
      </c>
      <c r="K104" s="94" t="str">
        <f t="shared" si="12"/>
        <v>-</v>
      </c>
      <c r="L104" s="95" t="str">
        <f t="shared" si="13"/>
        <v>-</v>
      </c>
      <c r="M104" s="135">
        <f t="shared" si="17"/>
        <v>0</v>
      </c>
      <c r="N104" s="114">
        <f t="shared" si="14"/>
        <v>0</v>
      </c>
    </row>
    <row r="105" spans="1:14" x14ac:dyDescent="0.25">
      <c r="A105" s="31" t="str">
        <f>'Look Up Table - The Heart'!H105</f>
        <v xml:space="preserve">, </v>
      </c>
      <c r="B105" s="1">
        <f>SUMIFS('Operator Productivity Data'!$F:$F,'Operator Productivity Data'!$H:$H,'E - Company Dummy'!$A$1,'Operator Productivity Data'!$I:$I,'E - Company Dummy'!$A105)</f>
        <v>0</v>
      </c>
      <c r="C105" s="18">
        <f>SUMIFS('Operator Hours Tasks Data (ADP)'!$I:$I,'Operator Hours Tasks Data (ADP)'!$K:$K,'Look Up Table - The Heart'!$K$30,'Operator Hours Tasks Data (ADP)'!$L:$L,'Look Up Table - The Heart'!$O$3,'Operator Hours Tasks Data (ADP)'!$M:$M,'E - Company Dummy'!$A105)</f>
        <v>0</v>
      </c>
      <c r="D105" s="18"/>
      <c r="E105" s="18" t="str">
        <f t="shared" ref="E105:E168" si="19">IFERROR(B105/C105,"-")</f>
        <v>-</v>
      </c>
      <c r="F105" s="18">
        <f>'Look Up Table - The Heart'!$X$5</f>
        <v>800</v>
      </c>
      <c r="G105" s="11" t="str">
        <f t="shared" si="16"/>
        <v>-</v>
      </c>
      <c r="H105" s="96" t="str">
        <f t="shared" si="9"/>
        <v>-</v>
      </c>
      <c r="I105" s="92" t="str">
        <f t="shared" si="10"/>
        <v>-</v>
      </c>
      <c r="J105" s="93" t="str">
        <f t="shared" si="11"/>
        <v>-</v>
      </c>
      <c r="K105" s="94" t="str">
        <f t="shared" si="12"/>
        <v>-</v>
      </c>
      <c r="L105" s="95" t="str">
        <f t="shared" si="13"/>
        <v>-</v>
      </c>
      <c r="M105" s="135">
        <f t="shared" si="17"/>
        <v>0</v>
      </c>
      <c r="N105" s="114">
        <f t="shared" si="14"/>
        <v>0</v>
      </c>
    </row>
    <row r="106" spans="1:14" x14ac:dyDescent="0.25">
      <c r="A106" s="31" t="str">
        <f>'Look Up Table - The Heart'!H106</f>
        <v xml:space="preserve">, </v>
      </c>
      <c r="B106" s="1">
        <f>SUMIFS('Operator Productivity Data'!$F:$F,'Operator Productivity Data'!$H:$H,'E - Company Dummy'!$A$1,'Operator Productivity Data'!$I:$I,'E - Company Dummy'!$A106)</f>
        <v>0</v>
      </c>
      <c r="C106" s="18">
        <f>SUMIFS('Operator Hours Tasks Data (ADP)'!$I:$I,'Operator Hours Tasks Data (ADP)'!$K:$K,'Look Up Table - The Heart'!$K$30,'Operator Hours Tasks Data (ADP)'!$L:$L,'Look Up Table - The Heart'!$O$3,'Operator Hours Tasks Data (ADP)'!$M:$M,'E - Company Dummy'!$A106)</f>
        <v>0</v>
      </c>
      <c r="D106" s="18"/>
      <c r="E106" s="18" t="str">
        <f t="shared" si="19"/>
        <v>-</v>
      </c>
      <c r="F106" s="18">
        <f>'Look Up Table - The Heart'!$X$5</f>
        <v>800</v>
      </c>
      <c r="G106" s="11" t="str">
        <f t="shared" si="16"/>
        <v>-</v>
      </c>
      <c r="H106" s="96" t="str">
        <f t="shared" si="9"/>
        <v>-</v>
      </c>
      <c r="I106" s="92" t="str">
        <f t="shared" si="10"/>
        <v>-</v>
      </c>
      <c r="J106" s="93" t="str">
        <f t="shared" si="11"/>
        <v>-</v>
      </c>
      <c r="K106" s="94" t="str">
        <f t="shared" si="12"/>
        <v>-</v>
      </c>
      <c r="L106" s="95" t="str">
        <f t="shared" si="13"/>
        <v>-</v>
      </c>
      <c r="M106" s="135">
        <f t="shared" si="17"/>
        <v>0</v>
      </c>
      <c r="N106" s="114">
        <f t="shared" si="14"/>
        <v>0</v>
      </c>
    </row>
    <row r="107" spans="1:14" x14ac:dyDescent="0.25">
      <c r="A107" s="31" t="str">
        <f>'Look Up Table - The Heart'!H107</f>
        <v xml:space="preserve">, </v>
      </c>
      <c r="B107" s="1">
        <f>SUMIFS('Operator Productivity Data'!$F:$F,'Operator Productivity Data'!$H:$H,'E - Company Dummy'!$A$1,'Operator Productivity Data'!$I:$I,'E - Company Dummy'!$A107)</f>
        <v>0</v>
      </c>
      <c r="C107" s="18">
        <f>SUMIFS('Operator Hours Tasks Data (ADP)'!$I:$I,'Operator Hours Tasks Data (ADP)'!$K:$K,'Look Up Table - The Heart'!$K$30,'Operator Hours Tasks Data (ADP)'!$L:$L,'Look Up Table - The Heart'!$O$3,'Operator Hours Tasks Data (ADP)'!$M:$M,'E - Company Dummy'!$A107)</f>
        <v>0</v>
      </c>
      <c r="D107" s="18"/>
      <c r="E107" s="18" t="str">
        <f t="shared" si="19"/>
        <v>-</v>
      </c>
      <c r="F107" s="18">
        <f>'Look Up Table - The Heart'!$X$5</f>
        <v>800</v>
      </c>
      <c r="G107" s="11" t="str">
        <f t="shared" si="16"/>
        <v>-</v>
      </c>
      <c r="H107" s="96" t="str">
        <f t="shared" si="9"/>
        <v>-</v>
      </c>
      <c r="I107" s="92" t="str">
        <f t="shared" si="10"/>
        <v>-</v>
      </c>
      <c r="J107" s="93" t="str">
        <f t="shared" si="11"/>
        <v>-</v>
      </c>
      <c r="K107" s="94" t="str">
        <f t="shared" si="12"/>
        <v>-</v>
      </c>
      <c r="L107" s="95" t="str">
        <f t="shared" si="13"/>
        <v>-</v>
      </c>
      <c r="M107" s="135">
        <f t="shared" si="17"/>
        <v>0</v>
      </c>
      <c r="N107" s="114">
        <f t="shared" si="14"/>
        <v>0</v>
      </c>
    </row>
    <row r="108" spans="1:14" x14ac:dyDescent="0.25">
      <c r="A108" s="31" t="str">
        <f>'Look Up Table - The Heart'!H108</f>
        <v xml:space="preserve">, </v>
      </c>
      <c r="B108" s="1">
        <f>SUMIFS('Operator Productivity Data'!$F:$F,'Operator Productivity Data'!$H:$H,'E - Company Dummy'!$A$1,'Operator Productivity Data'!$I:$I,'E - Company Dummy'!$A108)</f>
        <v>0</v>
      </c>
      <c r="C108" s="18">
        <f>SUMIFS('Operator Hours Tasks Data (ADP)'!$I:$I,'Operator Hours Tasks Data (ADP)'!$K:$K,'Look Up Table - The Heart'!$K$30,'Operator Hours Tasks Data (ADP)'!$L:$L,'Look Up Table - The Heart'!$O$3,'Operator Hours Tasks Data (ADP)'!$M:$M,'E - Company Dummy'!$A108)</f>
        <v>0</v>
      </c>
      <c r="D108" s="18"/>
      <c r="E108" s="18" t="str">
        <f t="shared" si="19"/>
        <v>-</v>
      </c>
      <c r="F108" s="18">
        <f>'Look Up Table - The Heart'!$X$5</f>
        <v>800</v>
      </c>
      <c r="G108" s="11" t="str">
        <f t="shared" si="16"/>
        <v>-</v>
      </c>
      <c r="H108" s="96" t="str">
        <f t="shared" si="9"/>
        <v>-</v>
      </c>
      <c r="I108" s="92" t="str">
        <f t="shared" si="10"/>
        <v>-</v>
      </c>
      <c r="J108" s="93" t="str">
        <f t="shared" si="11"/>
        <v>-</v>
      </c>
      <c r="K108" s="94" t="str">
        <f t="shared" si="12"/>
        <v>-</v>
      </c>
      <c r="L108" s="95" t="str">
        <f t="shared" si="13"/>
        <v>-</v>
      </c>
      <c r="M108" s="135">
        <f t="shared" si="17"/>
        <v>0</v>
      </c>
      <c r="N108" s="114">
        <f t="shared" si="14"/>
        <v>0</v>
      </c>
    </row>
    <row r="109" spans="1:14" x14ac:dyDescent="0.25">
      <c r="A109" s="31" t="str">
        <f>'Look Up Table - The Heart'!H109</f>
        <v xml:space="preserve">, </v>
      </c>
      <c r="B109" s="1">
        <f>SUMIFS('Operator Productivity Data'!$F:$F,'Operator Productivity Data'!$H:$H,'E - Company Dummy'!$A$1,'Operator Productivity Data'!$I:$I,'E - Company Dummy'!$A109)</f>
        <v>0</v>
      </c>
      <c r="C109" s="18">
        <f>SUMIFS('Operator Hours Tasks Data (ADP)'!$I:$I,'Operator Hours Tasks Data (ADP)'!$K:$K,'Look Up Table - The Heart'!$K$30,'Operator Hours Tasks Data (ADP)'!$L:$L,'Look Up Table - The Heart'!$O$3,'Operator Hours Tasks Data (ADP)'!$M:$M,'E - Company Dummy'!$A109)</f>
        <v>0</v>
      </c>
      <c r="D109" s="18"/>
      <c r="E109" s="18" t="str">
        <f t="shared" si="19"/>
        <v>-</v>
      </c>
      <c r="F109" s="18">
        <f>'Look Up Table - The Heart'!$X$5</f>
        <v>800</v>
      </c>
      <c r="G109" s="11" t="str">
        <f t="shared" si="16"/>
        <v>-</v>
      </c>
      <c r="H109" s="96" t="str">
        <f t="shared" si="9"/>
        <v>-</v>
      </c>
      <c r="I109" s="92" t="str">
        <f t="shared" si="10"/>
        <v>-</v>
      </c>
      <c r="J109" s="93" t="str">
        <f t="shared" si="11"/>
        <v>-</v>
      </c>
      <c r="K109" s="94" t="str">
        <f t="shared" si="12"/>
        <v>-</v>
      </c>
      <c r="L109" s="95" t="str">
        <f t="shared" si="13"/>
        <v>-</v>
      </c>
      <c r="M109" s="135">
        <f t="shared" si="17"/>
        <v>0</v>
      </c>
      <c r="N109" s="114">
        <f t="shared" si="14"/>
        <v>0</v>
      </c>
    </row>
    <row r="110" spans="1:14" x14ac:dyDescent="0.25">
      <c r="A110" s="31" t="str">
        <f>'Look Up Table - The Heart'!H110</f>
        <v xml:space="preserve">, </v>
      </c>
      <c r="B110" s="1">
        <f>SUMIFS('Operator Productivity Data'!$F:$F,'Operator Productivity Data'!$H:$H,'E - Company Dummy'!$A$1,'Operator Productivity Data'!$I:$I,'E - Company Dummy'!$A110)</f>
        <v>0</v>
      </c>
      <c r="C110" s="18">
        <f>SUMIFS('Operator Hours Tasks Data (ADP)'!$I:$I,'Operator Hours Tasks Data (ADP)'!$K:$K,'Look Up Table - The Heart'!$K$30,'Operator Hours Tasks Data (ADP)'!$L:$L,'Look Up Table - The Heart'!$O$3,'Operator Hours Tasks Data (ADP)'!$M:$M,'E - Company Dummy'!$A110)</f>
        <v>0</v>
      </c>
      <c r="D110" s="18"/>
      <c r="E110" s="18" t="str">
        <f t="shared" si="19"/>
        <v>-</v>
      </c>
      <c r="F110" s="18">
        <f>'Look Up Table - The Heart'!$X$5</f>
        <v>800</v>
      </c>
      <c r="G110" s="11" t="str">
        <f t="shared" si="16"/>
        <v>-</v>
      </c>
      <c r="H110" s="96" t="str">
        <f t="shared" si="9"/>
        <v>-</v>
      </c>
      <c r="I110" s="92" t="str">
        <f t="shared" si="10"/>
        <v>-</v>
      </c>
      <c r="J110" s="93" t="str">
        <f t="shared" si="11"/>
        <v>-</v>
      </c>
      <c r="K110" s="94" t="str">
        <f t="shared" si="12"/>
        <v>-</v>
      </c>
      <c r="L110" s="95" t="str">
        <f t="shared" si="13"/>
        <v>-</v>
      </c>
      <c r="M110" s="135">
        <f t="shared" si="17"/>
        <v>0</v>
      </c>
      <c r="N110" s="114">
        <f t="shared" si="14"/>
        <v>0</v>
      </c>
    </row>
    <row r="111" spans="1:14" x14ac:dyDescent="0.25">
      <c r="A111" s="31" t="str">
        <f>'Look Up Table - The Heart'!H111</f>
        <v xml:space="preserve">, </v>
      </c>
      <c r="B111" s="1">
        <f>SUMIFS('Operator Productivity Data'!$F:$F,'Operator Productivity Data'!$H:$H,'E - Company Dummy'!$A$1,'Operator Productivity Data'!$I:$I,'E - Company Dummy'!$A111)</f>
        <v>0</v>
      </c>
      <c r="C111" s="18">
        <f>SUMIFS('Operator Hours Tasks Data (ADP)'!$I:$I,'Operator Hours Tasks Data (ADP)'!$K:$K,'Look Up Table - The Heart'!$K$30,'Operator Hours Tasks Data (ADP)'!$L:$L,'Look Up Table - The Heart'!$O$3,'Operator Hours Tasks Data (ADP)'!$M:$M,'E - Company Dummy'!$A111)</f>
        <v>0</v>
      </c>
      <c r="D111" s="18"/>
      <c r="E111" s="18" t="str">
        <f t="shared" si="19"/>
        <v>-</v>
      </c>
      <c r="F111" s="18">
        <f>'Look Up Table - The Heart'!$X$5</f>
        <v>800</v>
      </c>
      <c r="G111" s="11" t="str">
        <f t="shared" si="16"/>
        <v>-</v>
      </c>
      <c r="H111" s="96" t="str">
        <f t="shared" si="9"/>
        <v>-</v>
      </c>
      <c r="I111" s="92" t="str">
        <f t="shared" si="10"/>
        <v>-</v>
      </c>
      <c r="J111" s="93" t="str">
        <f t="shared" si="11"/>
        <v>-</v>
      </c>
      <c r="K111" s="94" t="str">
        <f t="shared" si="12"/>
        <v>-</v>
      </c>
      <c r="L111" s="95" t="str">
        <f t="shared" si="13"/>
        <v>-</v>
      </c>
      <c r="M111" s="135">
        <f t="shared" si="17"/>
        <v>0</v>
      </c>
      <c r="N111" s="114">
        <f t="shared" si="14"/>
        <v>0</v>
      </c>
    </row>
    <row r="112" spans="1:14" x14ac:dyDescent="0.25">
      <c r="A112" s="31" t="str">
        <f>'Look Up Table - The Heart'!H112</f>
        <v xml:space="preserve">, </v>
      </c>
      <c r="B112" s="1">
        <f>SUMIFS('Operator Productivity Data'!$F:$F,'Operator Productivity Data'!$H:$H,'E - Company Dummy'!$A$1,'Operator Productivity Data'!$I:$I,'E - Company Dummy'!$A112)</f>
        <v>0</v>
      </c>
      <c r="C112" s="18">
        <f>SUMIFS('Operator Hours Tasks Data (ADP)'!$I:$I,'Operator Hours Tasks Data (ADP)'!$K:$K,'Look Up Table - The Heart'!$K$30,'Operator Hours Tasks Data (ADP)'!$L:$L,'Look Up Table - The Heart'!$O$3,'Operator Hours Tasks Data (ADP)'!$M:$M,'E - Company Dummy'!$A112)</f>
        <v>0</v>
      </c>
      <c r="D112" s="18"/>
      <c r="E112" s="18" t="str">
        <f t="shared" si="19"/>
        <v>-</v>
      </c>
      <c r="F112" s="18">
        <f>'Look Up Table - The Heart'!$X$5</f>
        <v>800</v>
      </c>
      <c r="G112" s="11" t="str">
        <f t="shared" si="16"/>
        <v>-</v>
      </c>
      <c r="H112" s="96" t="str">
        <f t="shared" si="9"/>
        <v>-</v>
      </c>
      <c r="I112" s="92" t="str">
        <f t="shared" si="10"/>
        <v>-</v>
      </c>
      <c r="J112" s="93" t="str">
        <f t="shared" si="11"/>
        <v>-</v>
      </c>
      <c r="K112" s="94" t="str">
        <f t="shared" si="12"/>
        <v>-</v>
      </c>
      <c r="L112" s="95" t="str">
        <f t="shared" si="13"/>
        <v>-</v>
      </c>
      <c r="M112" s="135">
        <f t="shared" si="17"/>
        <v>0</v>
      </c>
      <c r="N112" s="114">
        <f t="shared" si="14"/>
        <v>0</v>
      </c>
    </row>
    <row r="113" spans="1:14" x14ac:dyDescent="0.25">
      <c r="A113" s="31" t="str">
        <f>'Look Up Table - The Heart'!H113</f>
        <v xml:space="preserve">, </v>
      </c>
      <c r="B113" s="1">
        <f>SUMIFS('Operator Productivity Data'!$F:$F,'Operator Productivity Data'!$H:$H,'E - Company Dummy'!$A$1,'Operator Productivity Data'!$I:$I,'E - Company Dummy'!$A113)</f>
        <v>0</v>
      </c>
      <c r="C113" s="18">
        <f>SUMIFS('Operator Hours Tasks Data (ADP)'!$I:$I,'Operator Hours Tasks Data (ADP)'!$K:$K,'Look Up Table - The Heart'!$K$30,'Operator Hours Tasks Data (ADP)'!$L:$L,'Look Up Table - The Heart'!$O$3,'Operator Hours Tasks Data (ADP)'!$M:$M,'E - Company Dummy'!$A113)</f>
        <v>0</v>
      </c>
      <c r="D113" s="18"/>
      <c r="E113" s="18" t="str">
        <f t="shared" si="19"/>
        <v>-</v>
      </c>
      <c r="F113" s="18">
        <f>'Look Up Table - The Heart'!$X$5</f>
        <v>800</v>
      </c>
      <c r="G113" s="11" t="str">
        <f t="shared" si="16"/>
        <v>-</v>
      </c>
      <c r="H113" s="96" t="str">
        <f t="shared" si="9"/>
        <v>-</v>
      </c>
      <c r="I113" s="92" t="str">
        <f t="shared" si="10"/>
        <v>-</v>
      </c>
      <c r="J113" s="93" t="str">
        <f t="shared" si="11"/>
        <v>-</v>
      </c>
      <c r="K113" s="94" t="str">
        <f t="shared" si="12"/>
        <v>-</v>
      </c>
      <c r="L113" s="95" t="str">
        <f t="shared" si="13"/>
        <v>-</v>
      </c>
      <c r="M113" s="135">
        <f t="shared" si="17"/>
        <v>0</v>
      </c>
      <c r="N113" s="114">
        <f t="shared" si="14"/>
        <v>0</v>
      </c>
    </row>
    <row r="114" spans="1:14" x14ac:dyDescent="0.25">
      <c r="A114" s="31" t="str">
        <f>'Look Up Table - The Heart'!H114</f>
        <v xml:space="preserve">, </v>
      </c>
      <c r="B114" s="1">
        <f>SUMIFS('Operator Productivity Data'!$F:$F,'Operator Productivity Data'!$H:$H,'E - Company Dummy'!$A$1,'Operator Productivity Data'!$I:$I,'E - Company Dummy'!$A114)</f>
        <v>0</v>
      </c>
      <c r="C114" s="18">
        <f>SUMIFS('Operator Hours Tasks Data (ADP)'!$I:$I,'Operator Hours Tasks Data (ADP)'!$K:$K,'Look Up Table - The Heart'!$K$30,'Operator Hours Tasks Data (ADP)'!$L:$L,'Look Up Table - The Heart'!$O$3,'Operator Hours Tasks Data (ADP)'!$M:$M,'E - Company Dummy'!$A114)</f>
        <v>0</v>
      </c>
      <c r="D114" s="18"/>
      <c r="E114" s="18" t="str">
        <f t="shared" si="19"/>
        <v>-</v>
      </c>
      <c r="F114" s="18">
        <f>'Look Up Table - The Heart'!$X$5</f>
        <v>800</v>
      </c>
      <c r="G114" s="11" t="str">
        <f t="shared" si="16"/>
        <v>-</v>
      </c>
      <c r="H114" s="96" t="str">
        <f t="shared" si="9"/>
        <v>-</v>
      </c>
      <c r="I114" s="92" t="str">
        <f t="shared" si="10"/>
        <v>-</v>
      </c>
      <c r="J114" s="93" t="str">
        <f t="shared" si="11"/>
        <v>-</v>
      </c>
      <c r="K114" s="94" t="str">
        <f t="shared" si="12"/>
        <v>-</v>
      </c>
      <c r="L114" s="95" t="str">
        <f t="shared" si="13"/>
        <v>-</v>
      </c>
      <c r="M114" s="135">
        <f t="shared" si="17"/>
        <v>0</v>
      </c>
      <c r="N114" s="114">
        <f t="shared" si="14"/>
        <v>0</v>
      </c>
    </row>
    <row r="115" spans="1:14" x14ac:dyDescent="0.25">
      <c r="A115" s="31" t="str">
        <f>'Look Up Table - The Heart'!H115</f>
        <v xml:space="preserve">, </v>
      </c>
      <c r="B115" s="1">
        <f>SUMIFS('Operator Productivity Data'!$F:$F,'Operator Productivity Data'!$H:$H,'E - Company Dummy'!$A$1,'Operator Productivity Data'!$I:$I,'E - Company Dummy'!$A115)</f>
        <v>0</v>
      </c>
      <c r="C115" s="18">
        <f>SUMIFS('Operator Hours Tasks Data (ADP)'!$I:$I,'Operator Hours Tasks Data (ADP)'!$K:$K,'Look Up Table - The Heart'!$K$30,'Operator Hours Tasks Data (ADP)'!$L:$L,'Look Up Table - The Heart'!$O$3,'Operator Hours Tasks Data (ADP)'!$M:$M,'E - Company Dummy'!$A115)</f>
        <v>0</v>
      </c>
      <c r="D115" s="18"/>
      <c r="E115" s="18" t="str">
        <f t="shared" si="19"/>
        <v>-</v>
      </c>
      <c r="F115" s="18">
        <f>'Look Up Table - The Heart'!$X$5</f>
        <v>800</v>
      </c>
      <c r="G115" s="11" t="str">
        <f t="shared" si="16"/>
        <v>-</v>
      </c>
      <c r="H115" s="96" t="str">
        <f t="shared" si="9"/>
        <v>-</v>
      </c>
      <c r="I115" s="92" t="str">
        <f t="shared" si="10"/>
        <v>-</v>
      </c>
      <c r="J115" s="93" t="str">
        <f t="shared" si="11"/>
        <v>-</v>
      </c>
      <c r="K115" s="94" t="str">
        <f t="shared" si="12"/>
        <v>-</v>
      </c>
      <c r="L115" s="95" t="str">
        <f t="shared" si="13"/>
        <v>-</v>
      </c>
      <c r="M115" s="135">
        <f t="shared" si="17"/>
        <v>0</v>
      </c>
      <c r="N115" s="114">
        <f t="shared" si="14"/>
        <v>0</v>
      </c>
    </row>
    <row r="116" spans="1:14" x14ac:dyDescent="0.25">
      <c r="A116" s="31" t="str">
        <f>'Look Up Table - The Heart'!H116</f>
        <v xml:space="preserve">, </v>
      </c>
      <c r="B116" s="1">
        <f>SUMIFS('Operator Productivity Data'!$F:$F,'Operator Productivity Data'!$H:$H,'E - Company Dummy'!$A$1,'Operator Productivity Data'!$I:$I,'E - Company Dummy'!$A116)</f>
        <v>0</v>
      </c>
      <c r="C116" s="18">
        <f>SUMIFS('Operator Hours Tasks Data (ADP)'!$I:$I,'Operator Hours Tasks Data (ADP)'!$K:$K,'Look Up Table - The Heart'!$K$30,'Operator Hours Tasks Data (ADP)'!$L:$L,'Look Up Table - The Heart'!$O$3,'Operator Hours Tasks Data (ADP)'!$M:$M,'E - Company Dummy'!$A116)</f>
        <v>0</v>
      </c>
      <c r="D116" s="18"/>
      <c r="E116" s="18" t="str">
        <f t="shared" si="19"/>
        <v>-</v>
      </c>
      <c r="F116" s="18">
        <f>'Look Up Table - The Heart'!$X$5</f>
        <v>800</v>
      </c>
      <c r="G116" s="11" t="str">
        <f t="shared" si="16"/>
        <v>-</v>
      </c>
      <c r="H116" s="96" t="str">
        <f t="shared" si="9"/>
        <v>-</v>
      </c>
      <c r="I116" s="92" t="str">
        <f t="shared" si="10"/>
        <v>-</v>
      </c>
      <c r="J116" s="93" t="str">
        <f t="shared" si="11"/>
        <v>-</v>
      </c>
      <c r="K116" s="94" t="str">
        <f t="shared" si="12"/>
        <v>-</v>
      </c>
      <c r="L116" s="95" t="str">
        <f t="shared" si="13"/>
        <v>-</v>
      </c>
      <c r="M116" s="135">
        <f t="shared" si="17"/>
        <v>0</v>
      </c>
      <c r="N116" s="114">
        <f t="shared" si="14"/>
        <v>0</v>
      </c>
    </row>
    <row r="117" spans="1:14" x14ac:dyDescent="0.25">
      <c r="A117" s="31" t="str">
        <f>'Look Up Table - The Heart'!H117</f>
        <v xml:space="preserve">, </v>
      </c>
      <c r="B117" s="1">
        <f>SUMIFS('Operator Productivity Data'!$F:$F,'Operator Productivity Data'!$H:$H,'E - Company Dummy'!$A$1,'Operator Productivity Data'!$I:$I,'E - Company Dummy'!$A117)</f>
        <v>0</v>
      </c>
      <c r="C117" s="18">
        <f>SUMIFS('Operator Hours Tasks Data (ADP)'!$I:$I,'Operator Hours Tasks Data (ADP)'!$K:$K,'Look Up Table - The Heart'!$K$30,'Operator Hours Tasks Data (ADP)'!$L:$L,'Look Up Table - The Heart'!$O$3,'Operator Hours Tasks Data (ADP)'!$M:$M,'E - Company Dummy'!$A117)</f>
        <v>0</v>
      </c>
      <c r="D117" s="18"/>
      <c r="E117" s="18" t="str">
        <f t="shared" si="19"/>
        <v>-</v>
      </c>
      <c r="F117" s="18">
        <f>'Look Up Table - The Heart'!$X$5</f>
        <v>800</v>
      </c>
      <c r="G117" s="11" t="str">
        <f t="shared" si="16"/>
        <v>-</v>
      </c>
      <c r="H117" s="96" t="str">
        <f t="shared" si="9"/>
        <v>-</v>
      </c>
      <c r="I117" s="92" t="str">
        <f t="shared" si="10"/>
        <v>-</v>
      </c>
      <c r="J117" s="93" t="str">
        <f t="shared" si="11"/>
        <v>-</v>
      </c>
      <c r="K117" s="94" t="str">
        <f t="shared" si="12"/>
        <v>-</v>
      </c>
      <c r="L117" s="95" t="str">
        <f t="shared" si="13"/>
        <v>-</v>
      </c>
      <c r="M117" s="135">
        <f t="shared" si="17"/>
        <v>0</v>
      </c>
      <c r="N117" s="114">
        <f t="shared" si="14"/>
        <v>0</v>
      </c>
    </row>
    <row r="118" spans="1:14" x14ac:dyDescent="0.25">
      <c r="A118" s="31" t="str">
        <f>'Look Up Table - The Heart'!H118</f>
        <v xml:space="preserve">, </v>
      </c>
      <c r="B118" s="1">
        <f>SUMIFS('Operator Productivity Data'!$F:$F,'Operator Productivity Data'!$H:$H,'E - Company Dummy'!$A$1,'Operator Productivity Data'!$I:$I,'E - Company Dummy'!$A118)</f>
        <v>0</v>
      </c>
      <c r="C118" s="18">
        <f>SUMIFS('Operator Hours Tasks Data (ADP)'!$I:$I,'Operator Hours Tasks Data (ADP)'!$K:$K,'Look Up Table - The Heart'!$K$30,'Operator Hours Tasks Data (ADP)'!$L:$L,'Look Up Table - The Heart'!$O$3,'Operator Hours Tasks Data (ADP)'!$M:$M,'E - Company Dummy'!$A118)</f>
        <v>0</v>
      </c>
      <c r="D118" s="18"/>
      <c r="E118" s="18" t="str">
        <f t="shared" si="19"/>
        <v>-</v>
      </c>
      <c r="F118" s="18">
        <f>'Look Up Table - The Heart'!$X$5</f>
        <v>800</v>
      </c>
      <c r="G118" s="11" t="str">
        <f t="shared" si="16"/>
        <v>-</v>
      </c>
      <c r="H118" s="96" t="str">
        <f t="shared" si="9"/>
        <v>-</v>
      </c>
      <c r="I118" s="92" t="str">
        <f t="shared" si="10"/>
        <v>-</v>
      </c>
      <c r="J118" s="93" t="str">
        <f t="shared" si="11"/>
        <v>-</v>
      </c>
      <c r="K118" s="94" t="str">
        <f t="shared" si="12"/>
        <v>-</v>
      </c>
      <c r="L118" s="95" t="str">
        <f t="shared" si="13"/>
        <v>-</v>
      </c>
      <c r="M118" s="135">
        <f t="shared" si="17"/>
        <v>0</v>
      </c>
      <c r="N118" s="114">
        <f t="shared" si="14"/>
        <v>0</v>
      </c>
    </row>
    <row r="119" spans="1:14" x14ac:dyDescent="0.25">
      <c r="A119" s="31" t="str">
        <f>'Look Up Table - The Heart'!H119</f>
        <v xml:space="preserve">, </v>
      </c>
      <c r="B119" s="1">
        <f>SUMIFS('Operator Productivity Data'!$F:$F,'Operator Productivity Data'!$H:$H,'E - Company Dummy'!$A$1,'Operator Productivity Data'!$I:$I,'E - Company Dummy'!$A119)</f>
        <v>0</v>
      </c>
      <c r="C119" s="18">
        <f>SUMIFS('Operator Hours Tasks Data (ADP)'!$I:$I,'Operator Hours Tasks Data (ADP)'!$K:$K,'Look Up Table - The Heart'!$K$30,'Operator Hours Tasks Data (ADP)'!$L:$L,'Look Up Table - The Heart'!$O$3,'Operator Hours Tasks Data (ADP)'!$M:$M,'E - Company Dummy'!$A119)</f>
        <v>0</v>
      </c>
      <c r="D119" s="18"/>
      <c r="E119" s="18" t="str">
        <f t="shared" si="19"/>
        <v>-</v>
      </c>
      <c r="F119" s="18">
        <f>'Look Up Table - The Heart'!$X$5</f>
        <v>800</v>
      </c>
      <c r="G119" s="11" t="str">
        <f t="shared" si="16"/>
        <v>-</v>
      </c>
      <c r="H119" s="96" t="str">
        <f t="shared" si="9"/>
        <v>-</v>
      </c>
      <c r="I119" s="92" t="str">
        <f t="shared" si="10"/>
        <v>-</v>
      </c>
      <c r="J119" s="93" t="str">
        <f t="shared" si="11"/>
        <v>-</v>
      </c>
      <c r="K119" s="94" t="str">
        <f t="shared" si="12"/>
        <v>-</v>
      </c>
      <c r="L119" s="95" t="str">
        <f t="shared" si="13"/>
        <v>-</v>
      </c>
      <c r="M119" s="135">
        <f t="shared" si="17"/>
        <v>0</v>
      </c>
      <c r="N119" s="114">
        <f t="shared" si="14"/>
        <v>0</v>
      </c>
    </row>
    <row r="120" spans="1:14" x14ac:dyDescent="0.25">
      <c r="A120" s="31" t="str">
        <f>'Look Up Table - The Heart'!H120</f>
        <v xml:space="preserve">, </v>
      </c>
      <c r="B120" s="1">
        <f>SUMIFS('Operator Productivity Data'!$F:$F,'Operator Productivity Data'!$H:$H,'E - Company Dummy'!$A$1,'Operator Productivity Data'!$I:$I,'E - Company Dummy'!$A120)</f>
        <v>0</v>
      </c>
      <c r="C120" s="18">
        <f>SUMIFS('Operator Hours Tasks Data (ADP)'!$I:$I,'Operator Hours Tasks Data (ADP)'!$K:$K,'Look Up Table - The Heart'!$K$30,'Operator Hours Tasks Data (ADP)'!$L:$L,'Look Up Table - The Heart'!$O$3,'Operator Hours Tasks Data (ADP)'!$M:$M,'E - Company Dummy'!$A120)</f>
        <v>0</v>
      </c>
      <c r="D120" s="18"/>
      <c r="E120" s="18" t="str">
        <f t="shared" si="19"/>
        <v>-</v>
      </c>
      <c r="F120" s="18">
        <f>'Look Up Table - The Heart'!$X$5</f>
        <v>800</v>
      </c>
      <c r="G120" s="11" t="str">
        <f t="shared" si="16"/>
        <v>-</v>
      </c>
      <c r="H120" s="96" t="str">
        <f t="shared" si="9"/>
        <v>-</v>
      </c>
      <c r="I120" s="92" t="str">
        <f t="shared" si="10"/>
        <v>-</v>
      </c>
      <c r="J120" s="93" t="str">
        <f t="shared" si="11"/>
        <v>-</v>
      </c>
      <c r="K120" s="94" t="str">
        <f t="shared" si="12"/>
        <v>-</v>
      </c>
      <c r="L120" s="95" t="str">
        <f t="shared" si="13"/>
        <v>-</v>
      </c>
      <c r="M120" s="135">
        <f t="shared" si="17"/>
        <v>0</v>
      </c>
      <c r="N120" s="114">
        <f t="shared" si="14"/>
        <v>0</v>
      </c>
    </row>
    <row r="121" spans="1:14" x14ac:dyDescent="0.25">
      <c r="A121" s="31" t="str">
        <f>'Look Up Table - The Heart'!H121</f>
        <v xml:space="preserve">, </v>
      </c>
      <c r="B121" s="1">
        <f>SUMIFS('Operator Productivity Data'!$F:$F,'Operator Productivity Data'!$H:$H,'E - Company Dummy'!$A$1,'Operator Productivity Data'!$I:$I,'E - Company Dummy'!$A121)</f>
        <v>0</v>
      </c>
      <c r="C121" s="18">
        <f>SUMIFS('Operator Hours Tasks Data (ADP)'!$I:$I,'Operator Hours Tasks Data (ADP)'!$K:$K,'Look Up Table - The Heart'!$K$30,'Operator Hours Tasks Data (ADP)'!$L:$L,'Look Up Table - The Heart'!$O$3,'Operator Hours Tasks Data (ADP)'!$M:$M,'E - Company Dummy'!$A121)</f>
        <v>0</v>
      </c>
      <c r="D121" s="18"/>
      <c r="E121" s="18" t="str">
        <f t="shared" si="19"/>
        <v>-</v>
      </c>
      <c r="F121" s="18">
        <f>'Look Up Table - The Heart'!$X$5</f>
        <v>800</v>
      </c>
      <c r="G121" s="11" t="str">
        <f t="shared" si="16"/>
        <v>-</v>
      </c>
      <c r="H121" s="96" t="str">
        <f t="shared" si="9"/>
        <v>-</v>
      </c>
      <c r="I121" s="92" t="str">
        <f t="shared" si="10"/>
        <v>-</v>
      </c>
      <c r="J121" s="93" t="str">
        <f t="shared" si="11"/>
        <v>-</v>
      </c>
      <c r="K121" s="94" t="str">
        <f t="shared" si="12"/>
        <v>-</v>
      </c>
      <c r="L121" s="95" t="str">
        <f t="shared" si="13"/>
        <v>-</v>
      </c>
      <c r="M121" s="135">
        <f t="shared" si="17"/>
        <v>0</v>
      </c>
      <c r="N121" s="114">
        <f t="shared" si="14"/>
        <v>0</v>
      </c>
    </row>
    <row r="122" spans="1:14" x14ac:dyDescent="0.25">
      <c r="A122" s="31" t="str">
        <f>'Look Up Table - The Heart'!H122</f>
        <v xml:space="preserve">, </v>
      </c>
      <c r="B122" s="1">
        <f>SUMIFS('Operator Productivity Data'!$F:$F,'Operator Productivity Data'!$H:$H,'E - Company Dummy'!$A$1,'Operator Productivity Data'!$I:$I,'E - Company Dummy'!$A122)</f>
        <v>0</v>
      </c>
      <c r="C122" s="18">
        <f>SUMIFS('Operator Hours Tasks Data (ADP)'!$I:$I,'Operator Hours Tasks Data (ADP)'!$K:$K,'Look Up Table - The Heart'!$K$30,'Operator Hours Tasks Data (ADP)'!$L:$L,'Look Up Table - The Heart'!$O$3,'Operator Hours Tasks Data (ADP)'!$M:$M,'E - Company Dummy'!$A122)</f>
        <v>0</v>
      </c>
      <c r="D122" s="18"/>
      <c r="E122" s="18" t="str">
        <f t="shared" si="19"/>
        <v>-</v>
      </c>
      <c r="F122" s="18">
        <f>'Look Up Table - The Heart'!$X$5</f>
        <v>800</v>
      </c>
      <c r="G122" s="11" t="str">
        <f t="shared" si="16"/>
        <v>-</v>
      </c>
      <c r="H122" s="96" t="str">
        <f t="shared" si="9"/>
        <v>-</v>
      </c>
      <c r="I122" s="92" t="str">
        <f t="shared" si="10"/>
        <v>-</v>
      </c>
      <c r="J122" s="93" t="str">
        <f t="shared" si="11"/>
        <v>-</v>
      </c>
      <c r="K122" s="94" t="str">
        <f t="shared" si="12"/>
        <v>-</v>
      </c>
      <c r="L122" s="95" t="str">
        <f t="shared" si="13"/>
        <v>-</v>
      </c>
      <c r="M122" s="135">
        <f t="shared" si="17"/>
        <v>0</v>
      </c>
      <c r="N122" s="114">
        <f t="shared" si="14"/>
        <v>0</v>
      </c>
    </row>
    <row r="123" spans="1:14" x14ac:dyDescent="0.25">
      <c r="A123" s="31" t="str">
        <f>'Look Up Table - The Heart'!H123</f>
        <v xml:space="preserve">, </v>
      </c>
      <c r="B123" s="1">
        <f>SUMIFS('Operator Productivity Data'!$F:$F,'Operator Productivity Data'!$H:$H,'E - Company Dummy'!$A$1,'Operator Productivity Data'!$I:$I,'E - Company Dummy'!$A123)</f>
        <v>0</v>
      </c>
      <c r="C123" s="18">
        <f>SUMIFS('Operator Hours Tasks Data (ADP)'!$I:$I,'Operator Hours Tasks Data (ADP)'!$K:$K,'Look Up Table - The Heart'!$K$30,'Operator Hours Tasks Data (ADP)'!$L:$L,'Look Up Table - The Heart'!$O$3,'Operator Hours Tasks Data (ADP)'!$M:$M,'E - Company Dummy'!$A123)</f>
        <v>0</v>
      </c>
      <c r="D123" s="18"/>
      <c r="E123" s="18" t="str">
        <f t="shared" si="19"/>
        <v>-</v>
      </c>
      <c r="F123" s="18">
        <f>'Look Up Table - The Heart'!$X$5</f>
        <v>800</v>
      </c>
      <c r="G123" s="11" t="str">
        <f t="shared" si="16"/>
        <v>-</v>
      </c>
      <c r="H123" s="96" t="str">
        <f t="shared" si="9"/>
        <v>-</v>
      </c>
      <c r="I123" s="92" t="str">
        <f t="shared" si="10"/>
        <v>-</v>
      </c>
      <c r="J123" s="93" t="str">
        <f t="shared" si="11"/>
        <v>-</v>
      </c>
      <c r="K123" s="94" t="str">
        <f t="shared" si="12"/>
        <v>-</v>
      </c>
      <c r="L123" s="95" t="str">
        <f t="shared" si="13"/>
        <v>-</v>
      </c>
      <c r="M123" s="135">
        <f t="shared" si="17"/>
        <v>0</v>
      </c>
      <c r="N123" s="114">
        <f t="shared" si="14"/>
        <v>0</v>
      </c>
    </row>
    <row r="124" spans="1:14" x14ac:dyDescent="0.25">
      <c r="A124" s="31" t="str">
        <f>'Look Up Table - The Heart'!H124</f>
        <v xml:space="preserve">, </v>
      </c>
      <c r="B124" s="1">
        <f>SUMIFS('Operator Productivity Data'!$F:$F,'Operator Productivity Data'!$H:$H,'E - Company Dummy'!$A$1,'Operator Productivity Data'!$I:$I,'E - Company Dummy'!$A124)</f>
        <v>0</v>
      </c>
      <c r="C124" s="18">
        <f>SUMIFS('Operator Hours Tasks Data (ADP)'!$I:$I,'Operator Hours Tasks Data (ADP)'!$K:$K,'Look Up Table - The Heart'!$K$30,'Operator Hours Tasks Data (ADP)'!$L:$L,'Look Up Table - The Heart'!$O$3,'Operator Hours Tasks Data (ADP)'!$M:$M,'E - Company Dummy'!$A124)</f>
        <v>0</v>
      </c>
      <c r="D124" s="18"/>
      <c r="E124" s="18" t="str">
        <f t="shared" si="19"/>
        <v>-</v>
      </c>
      <c r="F124" s="18">
        <f>'Look Up Table - The Heart'!$X$5</f>
        <v>800</v>
      </c>
      <c r="G124" s="11" t="str">
        <f t="shared" si="16"/>
        <v>-</v>
      </c>
      <c r="H124" s="96" t="str">
        <f t="shared" si="9"/>
        <v>-</v>
      </c>
      <c r="I124" s="92" t="str">
        <f t="shared" si="10"/>
        <v>-</v>
      </c>
      <c r="J124" s="93" t="str">
        <f t="shared" si="11"/>
        <v>-</v>
      </c>
      <c r="K124" s="94" t="str">
        <f t="shared" si="12"/>
        <v>-</v>
      </c>
      <c r="L124" s="95" t="str">
        <f t="shared" si="13"/>
        <v>-</v>
      </c>
      <c r="M124" s="135">
        <f t="shared" si="17"/>
        <v>0</v>
      </c>
      <c r="N124" s="114">
        <f t="shared" si="14"/>
        <v>0</v>
      </c>
    </row>
    <row r="125" spans="1:14" x14ac:dyDescent="0.25">
      <c r="A125" s="31" t="str">
        <f>'Look Up Table - The Heart'!H125</f>
        <v xml:space="preserve">, </v>
      </c>
      <c r="B125" s="1">
        <f>SUMIFS('Operator Productivity Data'!$F:$F,'Operator Productivity Data'!$H:$H,'E - Company Dummy'!$A$1,'Operator Productivity Data'!$I:$I,'E - Company Dummy'!$A125)</f>
        <v>0</v>
      </c>
      <c r="C125" s="18">
        <f>SUMIFS('Operator Hours Tasks Data (ADP)'!$I:$I,'Operator Hours Tasks Data (ADP)'!$K:$K,'Look Up Table - The Heart'!$K$30,'Operator Hours Tasks Data (ADP)'!$L:$L,'Look Up Table - The Heart'!$O$3,'Operator Hours Tasks Data (ADP)'!$M:$M,'E - Company Dummy'!$A125)</f>
        <v>0</v>
      </c>
      <c r="D125" s="18"/>
      <c r="E125" s="18" t="str">
        <f t="shared" si="19"/>
        <v>-</v>
      </c>
      <c r="F125" s="18">
        <f>'Look Up Table - The Heart'!$X$5</f>
        <v>800</v>
      </c>
      <c r="G125" s="11" t="str">
        <f t="shared" si="16"/>
        <v>-</v>
      </c>
      <c r="H125" s="96" t="str">
        <f t="shared" si="9"/>
        <v>-</v>
      </c>
      <c r="I125" s="92" t="str">
        <f t="shared" si="10"/>
        <v>-</v>
      </c>
      <c r="J125" s="93" t="str">
        <f t="shared" si="11"/>
        <v>-</v>
      </c>
      <c r="K125" s="94" t="str">
        <f t="shared" si="12"/>
        <v>-</v>
      </c>
      <c r="L125" s="95" t="str">
        <f t="shared" si="13"/>
        <v>-</v>
      </c>
      <c r="M125" s="135">
        <f t="shared" si="17"/>
        <v>0</v>
      </c>
      <c r="N125" s="114">
        <f t="shared" si="14"/>
        <v>0</v>
      </c>
    </row>
    <row r="126" spans="1:14" x14ac:dyDescent="0.25">
      <c r="A126" s="31" t="str">
        <f>'Look Up Table - The Heart'!H126</f>
        <v xml:space="preserve">, </v>
      </c>
      <c r="B126" s="1">
        <f>SUMIFS('Operator Productivity Data'!$F:$F,'Operator Productivity Data'!$H:$H,'E - Company Dummy'!$A$1,'Operator Productivity Data'!$I:$I,'E - Company Dummy'!$A126)</f>
        <v>0</v>
      </c>
      <c r="C126" s="18">
        <f>SUMIFS('Operator Hours Tasks Data (ADP)'!$I:$I,'Operator Hours Tasks Data (ADP)'!$K:$K,'Look Up Table - The Heart'!$K$30,'Operator Hours Tasks Data (ADP)'!$L:$L,'Look Up Table - The Heart'!$O$3,'Operator Hours Tasks Data (ADP)'!$M:$M,'E - Company Dummy'!$A126)</f>
        <v>0</v>
      </c>
      <c r="D126" s="18"/>
      <c r="E126" s="18" t="str">
        <f t="shared" si="19"/>
        <v>-</v>
      </c>
      <c r="F126" s="18">
        <f>'Look Up Table - The Heart'!$X$5</f>
        <v>800</v>
      </c>
      <c r="G126" s="11" t="str">
        <f t="shared" si="16"/>
        <v>-</v>
      </c>
      <c r="H126" s="96" t="str">
        <f t="shared" si="9"/>
        <v>-</v>
      </c>
      <c r="I126" s="92" t="str">
        <f t="shared" si="10"/>
        <v>-</v>
      </c>
      <c r="J126" s="93" t="str">
        <f t="shared" si="11"/>
        <v>-</v>
      </c>
      <c r="K126" s="94" t="str">
        <f t="shared" si="12"/>
        <v>-</v>
      </c>
      <c r="L126" s="95" t="str">
        <f t="shared" si="13"/>
        <v>-</v>
      </c>
      <c r="M126" s="135">
        <f t="shared" si="17"/>
        <v>0</v>
      </c>
      <c r="N126" s="114">
        <f t="shared" si="14"/>
        <v>0</v>
      </c>
    </row>
    <row r="127" spans="1:14" x14ac:dyDescent="0.25">
      <c r="A127" s="31" t="str">
        <f>'Look Up Table - The Heart'!H127</f>
        <v xml:space="preserve">, </v>
      </c>
      <c r="B127" s="1">
        <f>SUMIFS('Operator Productivity Data'!$F:$F,'Operator Productivity Data'!$H:$H,'E - Company Dummy'!$A$1,'Operator Productivity Data'!$I:$I,'E - Company Dummy'!$A127)</f>
        <v>0</v>
      </c>
      <c r="C127" s="18">
        <f>SUMIFS('Operator Hours Tasks Data (ADP)'!$I:$I,'Operator Hours Tasks Data (ADP)'!$K:$K,'Look Up Table - The Heart'!$K$30,'Operator Hours Tasks Data (ADP)'!$L:$L,'Look Up Table - The Heart'!$O$3,'Operator Hours Tasks Data (ADP)'!$M:$M,'E - Company Dummy'!$A127)</f>
        <v>0</v>
      </c>
      <c r="D127" s="18"/>
      <c r="E127" s="18" t="str">
        <f t="shared" si="19"/>
        <v>-</v>
      </c>
      <c r="F127" s="18">
        <f>'Look Up Table - The Heart'!$X$5</f>
        <v>800</v>
      </c>
      <c r="G127" s="11" t="str">
        <f t="shared" si="16"/>
        <v>-</v>
      </c>
      <c r="H127" s="96" t="str">
        <f t="shared" si="9"/>
        <v>-</v>
      </c>
      <c r="I127" s="92" t="str">
        <f t="shared" si="10"/>
        <v>-</v>
      </c>
      <c r="J127" s="93" t="str">
        <f t="shared" si="11"/>
        <v>-</v>
      </c>
      <c r="K127" s="94" t="str">
        <f t="shared" si="12"/>
        <v>-</v>
      </c>
      <c r="L127" s="95" t="str">
        <f t="shared" si="13"/>
        <v>-</v>
      </c>
      <c r="M127" s="135">
        <f t="shared" si="17"/>
        <v>0</v>
      </c>
      <c r="N127" s="114">
        <f t="shared" si="14"/>
        <v>0</v>
      </c>
    </row>
    <row r="128" spans="1:14" x14ac:dyDescent="0.25">
      <c r="A128" s="31" t="str">
        <f>'Look Up Table - The Heart'!H128</f>
        <v xml:space="preserve">, </v>
      </c>
      <c r="B128" s="1">
        <f>SUMIFS('Operator Productivity Data'!$F:$F,'Operator Productivity Data'!$H:$H,'E - Company Dummy'!$A$1,'Operator Productivity Data'!$I:$I,'E - Company Dummy'!$A128)</f>
        <v>0</v>
      </c>
      <c r="C128" s="18">
        <f>SUMIFS('Operator Hours Tasks Data (ADP)'!$I:$I,'Operator Hours Tasks Data (ADP)'!$K:$K,'Look Up Table - The Heart'!$K$30,'Operator Hours Tasks Data (ADP)'!$L:$L,'Look Up Table - The Heart'!$O$3,'Operator Hours Tasks Data (ADP)'!$M:$M,'E - Company Dummy'!$A128)</f>
        <v>0</v>
      </c>
      <c r="D128" s="18"/>
      <c r="E128" s="18" t="str">
        <f t="shared" si="19"/>
        <v>-</v>
      </c>
      <c r="F128" s="18">
        <f>'Look Up Table - The Heart'!$X$5</f>
        <v>800</v>
      </c>
      <c r="G128" s="11" t="str">
        <f t="shared" si="16"/>
        <v>-</v>
      </c>
      <c r="H128" s="96" t="str">
        <f t="shared" si="9"/>
        <v>-</v>
      </c>
      <c r="I128" s="92" t="str">
        <f t="shared" si="10"/>
        <v>-</v>
      </c>
      <c r="J128" s="93" t="str">
        <f t="shared" si="11"/>
        <v>-</v>
      </c>
      <c r="K128" s="94" t="str">
        <f t="shared" si="12"/>
        <v>-</v>
      </c>
      <c r="L128" s="95" t="str">
        <f t="shared" si="13"/>
        <v>-</v>
      </c>
      <c r="M128" s="135">
        <f t="shared" si="17"/>
        <v>0</v>
      </c>
      <c r="N128" s="114">
        <f t="shared" si="14"/>
        <v>0</v>
      </c>
    </row>
    <row r="129" spans="1:14" x14ac:dyDescent="0.25">
      <c r="A129" s="31" t="str">
        <f>'Look Up Table - The Heart'!H129</f>
        <v xml:space="preserve">, </v>
      </c>
      <c r="B129" s="1">
        <f>SUMIFS('Operator Productivity Data'!$F:$F,'Operator Productivity Data'!$H:$H,'E - Company Dummy'!$A$1,'Operator Productivity Data'!$I:$I,'E - Company Dummy'!$A129)</f>
        <v>0</v>
      </c>
      <c r="C129" s="18">
        <f>SUMIFS('Operator Hours Tasks Data (ADP)'!$I:$I,'Operator Hours Tasks Data (ADP)'!$K:$K,'Look Up Table - The Heart'!$K$30,'Operator Hours Tasks Data (ADP)'!$L:$L,'Look Up Table - The Heart'!$O$3,'Operator Hours Tasks Data (ADP)'!$M:$M,'E - Company Dummy'!$A129)</f>
        <v>0</v>
      </c>
      <c r="D129" s="18"/>
      <c r="E129" s="18" t="str">
        <f t="shared" si="19"/>
        <v>-</v>
      </c>
      <c r="F129" s="18">
        <f>'Look Up Table - The Heart'!$X$5</f>
        <v>800</v>
      </c>
      <c r="G129" s="11" t="str">
        <f t="shared" si="16"/>
        <v>-</v>
      </c>
      <c r="H129" s="96" t="str">
        <f t="shared" si="9"/>
        <v>-</v>
      </c>
      <c r="I129" s="92" t="str">
        <f t="shared" si="10"/>
        <v>-</v>
      </c>
      <c r="J129" s="93" t="str">
        <f t="shared" si="11"/>
        <v>-</v>
      </c>
      <c r="K129" s="94" t="str">
        <f t="shared" si="12"/>
        <v>-</v>
      </c>
      <c r="L129" s="95" t="str">
        <f t="shared" si="13"/>
        <v>-</v>
      </c>
      <c r="M129" s="135">
        <f t="shared" si="17"/>
        <v>0</v>
      </c>
      <c r="N129" s="114">
        <f t="shared" si="14"/>
        <v>0</v>
      </c>
    </row>
    <row r="130" spans="1:14" x14ac:dyDescent="0.25">
      <c r="A130" s="31" t="str">
        <f>'Look Up Table - The Heart'!H130</f>
        <v xml:space="preserve">, </v>
      </c>
      <c r="B130" s="1">
        <f>SUMIFS('Operator Productivity Data'!$F:$F,'Operator Productivity Data'!$H:$H,'E - Company Dummy'!$A$1,'Operator Productivity Data'!$I:$I,'E - Company Dummy'!$A130)</f>
        <v>0</v>
      </c>
      <c r="C130" s="18">
        <f>SUMIFS('Operator Hours Tasks Data (ADP)'!$I:$I,'Operator Hours Tasks Data (ADP)'!$K:$K,'Look Up Table - The Heart'!$K$30,'Operator Hours Tasks Data (ADP)'!$L:$L,'Look Up Table - The Heart'!$O$3,'Operator Hours Tasks Data (ADP)'!$M:$M,'E - Company Dummy'!$A130)</f>
        <v>0</v>
      </c>
      <c r="D130" s="18"/>
      <c r="E130" s="18" t="str">
        <f t="shared" si="19"/>
        <v>-</v>
      </c>
      <c r="F130" s="18">
        <f>'Look Up Table - The Heart'!$X$5</f>
        <v>800</v>
      </c>
      <c r="G130" s="11" t="str">
        <f t="shared" si="16"/>
        <v>-</v>
      </c>
      <c r="H130" s="96" t="str">
        <f t="shared" si="9"/>
        <v>-</v>
      </c>
      <c r="I130" s="92" t="str">
        <f t="shared" si="10"/>
        <v>-</v>
      </c>
      <c r="J130" s="93" t="str">
        <f t="shared" si="11"/>
        <v>-</v>
      </c>
      <c r="K130" s="94" t="str">
        <f t="shared" si="12"/>
        <v>-</v>
      </c>
      <c r="L130" s="95" t="str">
        <f t="shared" si="13"/>
        <v>-</v>
      </c>
      <c r="M130" s="135">
        <f t="shared" si="17"/>
        <v>0</v>
      </c>
      <c r="N130" s="114">
        <f t="shared" si="14"/>
        <v>0</v>
      </c>
    </row>
    <row r="131" spans="1:14" x14ac:dyDescent="0.25">
      <c r="A131" s="31" t="str">
        <f>'Look Up Table - The Heart'!H131</f>
        <v xml:space="preserve">, </v>
      </c>
      <c r="B131" s="1">
        <f>SUMIFS('Operator Productivity Data'!$F:$F,'Operator Productivity Data'!$H:$H,'E - Company Dummy'!$A$1,'Operator Productivity Data'!$I:$I,'E - Company Dummy'!$A131)</f>
        <v>0</v>
      </c>
      <c r="C131" s="18">
        <f>SUMIFS('Operator Hours Tasks Data (ADP)'!$I:$I,'Operator Hours Tasks Data (ADP)'!$K:$K,'Look Up Table - The Heart'!$K$30,'Operator Hours Tasks Data (ADP)'!$L:$L,'Look Up Table - The Heart'!$O$3,'Operator Hours Tasks Data (ADP)'!$M:$M,'E - Company Dummy'!$A131)</f>
        <v>0</v>
      </c>
      <c r="D131" s="18"/>
      <c r="E131" s="18" t="str">
        <f t="shared" si="19"/>
        <v>-</v>
      </c>
      <c r="F131" s="18">
        <f>'Look Up Table - The Heart'!$X$5</f>
        <v>800</v>
      </c>
      <c r="G131" s="11" t="str">
        <f t="shared" si="16"/>
        <v>-</v>
      </c>
      <c r="H131" s="96" t="str">
        <f t="shared" si="9"/>
        <v>-</v>
      </c>
      <c r="I131" s="92" t="str">
        <f t="shared" si="10"/>
        <v>-</v>
      </c>
      <c r="J131" s="93" t="str">
        <f t="shared" si="11"/>
        <v>-</v>
      </c>
      <c r="K131" s="94" t="str">
        <f t="shared" si="12"/>
        <v>-</v>
      </c>
      <c r="L131" s="95" t="str">
        <f t="shared" si="13"/>
        <v>-</v>
      </c>
      <c r="M131" s="135">
        <f t="shared" si="17"/>
        <v>0</v>
      </c>
      <c r="N131" s="114">
        <f t="shared" si="14"/>
        <v>0</v>
      </c>
    </row>
    <row r="132" spans="1:14" x14ac:dyDescent="0.25">
      <c r="A132" s="31" t="str">
        <f>'Look Up Table - The Heart'!H132</f>
        <v xml:space="preserve">, </v>
      </c>
      <c r="B132" s="1">
        <f>SUMIFS('Operator Productivity Data'!$F:$F,'Operator Productivity Data'!$H:$H,'E - Company Dummy'!$A$1,'Operator Productivity Data'!$I:$I,'E - Company Dummy'!$A132)</f>
        <v>0</v>
      </c>
      <c r="C132" s="18">
        <f>SUMIFS('Operator Hours Tasks Data (ADP)'!$I:$I,'Operator Hours Tasks Data (ADP)'!$K:$K,'Look Up Table - The Heart'!$K$30,'Operator Hours Tasks Data (ADP)'!$L:$L,'Look Up Table - The Heart'!$O$3,'Operator Hours Tasks Data (ADP)'!$M:$M,'E - Company Dummy'!$A132)</f>
        <v>0</v>
      </c>
      <c r="D132" s="18"/>
      <c r="E132" s="18" t="str">
        <f t="shared" si="19"/>
        <v>-</v>
      </c>
      <c r="F132" s="18">
        <f>'Look Up Table - The Heart'!$X$5</f>
        <v>800</v>
      </c>
      <c r="G132" s="11" t="str">
        <f t="shared" si="16"/>
        <v>-</v>
      </c>
      <c r="H132" s="96" t="str">
        <f t="shared" ref="H132:H195" si="20">IFERROR(E132*$U$13, "-")</f>
        <v>-</v>
      </c>
      <c r="I132" s="92" t="str">
        <f t="shared" ref="I132:I195" si="21">IFERROR(E132*$U$14, "-")</f>
        <v>-</v>
      </c>
      <c r="J132" s="93" t="str">
        <f t="shared" ref="J132:J195" si="22">IFERROR(E132*$U$15, "-")</f>
        <v>-</v>
      </c>
      <c r="K132" s="94" t="str">
        <f t="shared" ref="K132:K195" si="23">IFERROR(E132*$U$16, "-")</f>
        <v>-</v>
      </c>
      <c r="L132" s="95" t="str">
        <f t="shared" ref="L132:L195" si="24">IFERROR(E132*$U$17, "-")</f>
        <v>-</v>
      </c>
      <c r="M132" s="135">
        <f t="shared" si="17"/>
        <v>0</v>
      </c>
      <c r="N132" s="114">
        <f t="shared" ref="N132:N195" si="25">B132/$B$3</f>
        <v>0</v>
      </c>
    </row>
    <row r="133" spans="1:14" x14ac:dyDescent="0.25">
      <c r="A133" s="31" t="str">
        <f>'Look Up Table - The Heart'!H133</f>
        <v xml:space="preserve">, </v>
      </c>
      <c r="B133" s="1">
        <f>SUMIFS('Operator Productivity Data'!$F:$F,'Operator Productivity Data'!$H:$H,'E - Company Dummy'!$A$1,'Operator Productivity Data'!$I:$I,'E - Company Dummy'!$A133)</f>
        <v>0</v>
      </c>
      <c r="C133" s="18">
        <f>SUMIFS('Operator Hours Tasks Data (ADP)'!$I:$I,'Operator Hours Tasks Data (ADP)'!$K:$K,'Look Up Table - The Heart'!$K$30,'Operator Hours Tasks Data (ADP)'!$L:$L,'Look Up Table - The Heart'!$O$3,'Operator Hours Tasks Data (ADP)'!$M:$M,'E - Company Dummy'!$A133)</f>
        <v>0</v>
      </c>
      <c r="D133" s="18"/>
      <c r="E133" s="18" t="str">
        <f t="shared" si="19"/>
        <v>-</v>
      </c>
      <c r="F133" s="18">
        <f>'Look Up Table - The Heart'!$X$5</f>
        <v>800</v>
      </c>
      <c r="G133" s="11" t="str">
        <f t="shared" ref="G133:G196" si="26">IFERROR(E133/F133,"-")</f>
        <v>-</v>
      </c>
      <c r="H133" s="96" t="str">
        <f t="shared" si="20"/>
        <v>-</v>
      </c>
      <c r="I133" s="92" t="str">
        <f t="shared" si="21"/>
        <v>-</v>
      </c>
      <c r="J133" s="93" t="str">
        <f t="shared" si="22"/>
        <v>-</v>
      </c>
      <c r="K133" s="94" t="str">
        <f t="shared" si="23"/>
        <v>-</v>
      </c>
      <c r="L133" s="95" t="str">
        <f t="shared" si="24"/>
        <v>-</v>
      </c>
      <c r="M133" s="135">
        <f t="shared" ref="M133:M196" si="27">IFERROR(D133/$D$3,"-")</f>
        <v>0</v>
      </c>
      <c r="N133" s="114">
        <f t="shared" si="25"/>
        <v>0</v>
      </c>
    </row>
    <row r="134" spans="1:14" x14ac:dyDescent="0.25">
      <c r="A134" s="31" t="str">
        <f>'Look Up Table - The Heart'!H134</f>
        <v xml:space="preserve">, </v>
      </c>
      <c r="B134" s="1">
        <f>SUMIFS('Operator Productivity Data'!$F:$F,'Operator Productivity Data'!$H:$H,'E - Company Dummy'!$A$1,'Operator Productivity Data'!$I:$I,'E - Company Dummy'!$A134)</f>
        <v>0</v>
      </c>
      <c r="C134" s="18">
        <f>SUMIFS('Operator Hours Tasks Data (ADP)'!$I:$I,'Operator Hours Tasks Data (ADP)'!$K:$K,'Look Up Table - The Heart'!$K$30,'Operator Hours Tasks Data (ADP)'!$L:$L,'Look Up Table - The Heart'!$O$3,'Operator Hours Tasks Data (ADP)'!$M:$M,'E - Company Dummy'!$A134)</f>
        <v>0</v>
      </c>
      <c r="D134" s="18"/>
      <c r="E134" s="18" t="str">
        <f t="shared" si="19"/>
        <v>-</v>
      </c>
      <c r="F134" s="18">
        <f>'Look Up Table - The Heart'!$X$5</f>
        <v>800</v>
      </c>
      <c r="G134" s="11" t="str">
        <f t="shared" si="26"/>
        <v>-</v>
      </c>
      <c r="H134" s="96" t="str">
        <f t="shared" si="20"/>
        <v>-</v>
      </c>
      <c r="I134" s="92" t="str">
        <f t="shared" si="21"/>
        <v>-</v>
      </c>
      <c r="J134" s="93" t="str">
        <f t="shared" si="22"/>
        <v>-</v>
      </c>
      <c r="K134" s="94" t="str">
        <f t="shared" si="23"/>
        <v>-</v>
      </c>
      <c r="L134" s="95" t="str">
        <f t="shared" si="24"/>
        <v>-</v>
      </c>
      <c r="M134" s="135">
        <f t="shared" si="27"/>
        <v>0</v>
      </c>
      <c r="N134" s="114">
        <f t="shared" si="25"/>
        <v>0</v>
      </c>
    </row>
    <row r="135" spans="1:14" x14ac:dyDescent="0.25">
      <c r="A135" s="31" t="str">
        <f>'Look Up Table - The Heart'!H135</f>
        <v xml:space="preserve">, </v>
      </c>
      <c r="B135" s="1">
        <f>SUMIFS('Operator Productivity Data'!$F:$F,'Operator Productivity Data'!$H:$H,'E - Company Dummy'!$A$1,'Operator Productivity Data'!$I:$I,'E - Company Dummy'!$A135)</f>
        <v>0</v>
      </c>
      <c r="C135" s="18">
        <f>SUMIFS('Operator Hours Tasks Data (ADP)'!$I:$I,'Operator Hours Tasks Data (ADP)'!$K:$K,'Look Up Table - The Heart'!$K$30,'Operator Hours Tasks Data (ADP)'!$L:$L,'Look Up Table - The Heart'!$O$3,'Operator Hours Tasks Data (ADP)'!$M:$M,'E - Company Dummy'!$A135)</f>
        <v>0</v>
      </c>
      <c r="D135" s="18"/>
      <c r="E135" s="18" t="str">
        <f t="shared" si="19"/>
        <v>-</v>
      </c>
      <c r="F135" s="18">
        <f>'Look Up Table - The Heart'!$X$5</f>
        <v>800</v>
      </c>
      <c r="G135" s="11" t="str">
        <f t="shared" si="26"/>
        <v>-</v>
      </c>
      <c r="H135" s="96" t="str">
        <f t="shared" si="20"/>
        <v>-</v>
      </c>
      <c r="I135" s="92" t="str">
        <f t="shared" si="21"/>
        <v>-</v>
      </c>
      <c r="J135" s="93" t="str">
        <f t="shared" si="22"/>
        <v>-</v>
      </c>
      <c r="K135" s="94" t="str">
        <f t="shared" si="23"/>
        <v>-</v>
      </c>
      <c r="L135" s="95" t="str">
        <f t="shared" si="24"/>
        <v>-</v>
      </c>
      <c r="M135" s="135">
        <f t="shared" si="27"/>
        <v>0</v>
      </c>
      <c r="N135" s="114">
        <f t="shared" si="25"/>
        <v>0</v>
      </c>
    </row>
    <row r="136" spans="1:14" x14ac:dyDescent="0.25">
      <c r="A136" s="31" t="str">
        <f>'Look Up Table - The Heart'!H136</f>
        <v xml:space="preserve">, </v>
      </c>
      <c r="B136" s="1">
        <f>SUMIFS('Operator Productivity Data'!$F:$F,'Operator Productivity Data'!$H:$H,'E - Company Dummy'!$A$1,'Operator Productivity Data'!$I:$I,'E - Company Dummy'!$A136)</f>
        <v>0</v>
      </c>
      <c r="C136" s="18">
        <f>SUMIFS('Operator Hours Tasks Data (ADP)'!$I:$I,'Operator Hours Tasks Data (ADP)'!$K:$K,'Look Up Table - The Heart'!$K$30,'Operator Hours Tasks Data (ADP)'!$L:$L,'Look Up Table - The Heart'!$O$3,'Operator Hours Tasks Data (ADP)'!$M:$M,'E - Company Dummy'!$A136)</f>
        <v>0</v>
      </c>
      <c r="D136" s="18"/>
      <c r="E136" s="18" t="str">
        <f t="shared" si="19"/>
        <v>-</v>
      </c>
      <c r="F136" s="18">
        <f>'Look Up Table - The Heart'!$X$5</f>
        <v>800</v>
      </c>
      <c r="G136" s="11" t="str">
        <f t="shared" si="26"/>
        <v>-</v>
      </c>
      <c r="H136" s="96" t="str">
        <f t="shared" si="20"/>
        <v>-</v>
      </c>
      <c r="I136" s="92" t="str">
        <f t="shared" si="21"/>
        <v>-</v>
      </c>
      <c r="J136" s="93" t="str">
        <f t="shared" si="22"/>
        <v>-</v>
      </c>
      <c r="K136" s="94" t="str">
        <f t="shared" si="23"/>
        <v>-</v>
      </c>
      <c r="L136" s="95" t="str">
        <f t="shared" si="24"/>
        <v>-</v>
      </c>
      <c r="M136" s="135">
        <f t="shared" si="27"/>
        <v>0</v>
      </c>
      <c r="N136" s="114">
        <f t="shared" si="25"/>
        <v>0</v>
      </c>
    </row>
    <row r="137" spans="1:14" x14ac:dyDescent="0.25">
      <c r="A137" s="31" t="str">
        <f>'Look Up Table - The Heart'!H137</f>
        <v xml:space="preserve">, </v>
      </c>
      <c r="B137" s="1">
        <f>SUMIFS('Operator Productivity Data'!$F:$F,'Operator Productivity Data'!$H:$H,'E - Company Dummy'!$A$1,'Operator Productivity Data'!$I:$I,'E - Company Dummy'!$A137)</f>
        <v>0</v>
      </c>
      <c r="C137" s="18">
        <f>SUMIFS('Operator Hours Tasks Data (ADP)'!$I:$I,'Operator Hours Tasks Data (ADP)'!$K:$K,'Look Up Table - The Heart'!$K$30,'Operator Hours Tasks Data (ADP)'!$L:$L,'Look Up Table - The Heart'!$O$3,'Operator Hours Tasks Data (ADP)'!$M:$M,'E - Company Dummy'!$A137)</f>
        <v>0</v>
      </c>
      <c r="D137" s="18"/>
      <c r="E137" s="18" t="str">
        <f t="shared" si="19"/>
        <v>-</v>
      </c>
      <c r="F137" s="18">
        <f>'Look Up Table - The Heart'!$X$5</f>
        <v>800</v>
      </c>
      <c r="G137" s="11" t="str">
        <f t="shared" si="26"/>
        <v>-</v>
      </c>
      <c r="H137" s="96" t="str">
        <f t="shared" si="20"/>
        <v>-</v>
      </c>
      <c r="I137" s="92" t="str">
        <f t="shared" si="21"/>
        <v>-</v>
      </c>
      <c r="J137" s="93" t="str">
        <f t="shared" si="22"/>
        <v>-</v>
      </c>
      <c r="K137" s="94" t="str">
        <f t="shared" si="23"/>
        <v>-</v>
      </c>
      <c r="L137" s="95" t="str">
        <f t="shared" si="24"/>
        <v>-</v>
      </c>
      <c r="M137" s="135">
        <f t="shared" si="27"/>
        <v>0</v>
      </c>
      <c r="N137" s="114">
        <f t="shared" si="25"/>
        <v>0</v>
      </c>
    </row>
    <row r="138" spans="1:14" x14ac:dyDescent="0.25">
      <c r="A138" s="31" t="str">
        <f>'Look Up Table - The Heart'!H138</f>
        <v xml:space="preserve">, </v>
      </c>
      <c r="B138" s="1">
        <f>SUMIFS('Operator Productivity Data'!$F:$F,'Operator Productivity Data'!$H:$H,'E - Company Dummy'!$A$1,'Operator Productivity Data'!$I:$I,'E - Company Dummy'!$A138)</f>
        <v>0</v>
      </c>
      <c r="C138" s="18">
        <f>SUMIFS('Operator Hours Tasks Data (ADP)'!$I:$I,'Operator Hours Tasks Data (ADP)'!$K:$K,'Look Up Table - The Heart'!$K$30,'Operator Hours Tasks Data (ADP)'!$L:$L,'Look Up Table - The Heart'!$O$3,'Operator Hours Tasks Data (ADP)'!$M:$M,'E - Company Dummy'!$A138)</f>
        <v>0</v>
      </c>
      <c r="D138" s="18"/>
      <c r="E138" s="18" t="str">
        <f t="shared" si="19"/>
        <v>-</v>
      </c>
      <c r="F138" s="18">
        <f>'Look Up Table - The Heart'!$X$5</f>
        <v>800</v>
      </c>
      <c r="G138" s="11" t="str">
        <f t="shared" si="26"/>
        <v>-</v>
      </c>
      <c r="H138" s="96" t="str">
        <f t="shared" si="20"/>
        <v>-</v>
      </c>
      <c r="I138" s="92" t="str">
        <f t="shared" si="21"/>
        <v>-</v>
      </c>
      <c r="J138" s="93" t="str">
        <f t="shared" si="22"/>
        <v>-</v>
      </c>
      <c r="K138" s="94" t="str">
        <f t="shared" si="23"/>
        <v>-</v>
      </c>
      <c r="L138" s="95" t="str">
        <f t="shared" si="24"/>
        <v>-</v>
      </c>
      <c r="M138" s="135">
        <f t="shared" si="27"/>
        <v>0</v>
      </c>
      <c r="N138" s="114">
        <f t="shared" si="25"/>
        <v>0</v>
      </c>
    </row>
    <row r="139" spans="1:14" x14ac:dyDescent="0.25">
      <c r="A139" s="31" t="str">
        <f>'Look Up Table - The Heart'!H139</f>
        <v xml:space="preserve">, </v>
      </c>
      <c r="B139" s="1">
        <f>SUMIFS('Operator Productivity Data'!$F:$F,'Operator Productivity Data'!$H:$H,'E - Company Dummy'!$A$1,'Operator Productivity Data'!$I:$I,'E - Company Dummy'!$A139)</f>
        <v>0</v>
      </c>
      <c r="C139" s="18">
        <f>SUMIFS('Operator Hours Tasks Data (ADP)'!$I:$I,'Operator Hours Tasks Data (ADP)'!$K:$K,'Look Up Table - The Heart'!$K$30,'Operator Hours Tasks Data (ADP)'!$L:$L,'Look Up Table - The Heart'!$O$3,'Operator Hours Tasks Data (ADP)'!$M:$M,'E - Company Dummy'!$A139)</f>
        <v>0</v>
      </c>
      <c r="D139" s="18"/>
      <c r="E139" s="18" t="str">
        <f t="shared" si="19"/>
        <v>-</v>
      </c>
      <c r="F139" s="18">
        <f>'Look Up Table - The Heart'!$X$5</f>
        <v>800</v>
      </c>
      <c r="G139" s="11" t="str">
        <f t="shared" si="26"/>
        <v>-</v>
      </c>
      <c r="H139" s="96" t="str">
        <f t="shared" si="20"/>
        <v>-</v>
      </c>
      <c r="I139" s="92" t="str">
        <f t="shared" si="21"/>
        <v>-</v>
      </c>
      <c r="J139" s="93" t="str">
        <f t="shared" si="22"/>
        <v>-</v>
      </c>
      <c r="K139" s="94" t="str">
        <f t="shared" si="23"/>
        <v>-</v>
      </c>
      <c r="L139" s="95" t="str">
        <f t="shared" si="24"/>
        <v>-</v>
      </c>
      <c r="M139" s="135">
        <f t="shared" si="27"/>
        <v>0</v>
      </c>
      <c r="N139" s="114">
        <f t="shared" si="25"/>
        <v>0</v>
      </c>
    </row>
    <row r="140" spans="1:14" x14ac:dyDescent="0.25">
      <c r="A140" s="31" t="str">
        <f>'Look Up Table - The Heart'!H140</f>
        <v xml:space="preserve">, </v>
      </c>
      <c r="B140" s="1">
        <f>SUMIFS('Operator Productivity Data'!$F:$F,'Operator Productivity Data'!$H:$H,'E - Company Dummy'!$A$1,'Operator Productivity Data'!$I:$I,'E - Company Dummy'!$A140)</f>
        <v>0</v>
      </c>
      <c r="C140" s="18">
        <f>SUMIFS('Operator Hours Tasks Data (ADP)'!$I:$I,'Operator Hours Tasks Data (ADP)'!$K:$K,'Look Up Table - The Heart'!$K$30,'Operator Hours Tasks Data (ADP)'!$L:$L,'Look Up Table - The Heart'!$O$3,'Operator Hours Tasks Data (ADP)'!$M:$M,'E - Company Dummy'!$A140)</f>
        <v>0</v>
      </c>
      <c r="D140" s="18"/>
      <c r="E140" s="18" t="str">
        <f t="shared" si="19"/>
        <v>-</v>
      </c>
      <c r="F140" s="18">
        <f>'Look Up Table - The Heart'!$X$5</f>
        <v>800</v>
      </c>
      <c r="G140" s="11" t="str">
        <f t="shared" si="26"/>
        <v>-</v>
      </c>
      <c r="H140" s="96" t="str">
        <f t="shared" si="20"/>
        <v>-</v>
      </c>
      <c r="I140" s="92" t="str">
        <f t="shared" si="21"/>
        <v>-</v>
      </c>
      <c r="J140" s="93" t="str">
        <f t="shared" si="22"/>
        <v>-</v>
      </c>
      <c r="K140" s="94" t="str">
        <f t="shared" si="23"/>
        <v>-</v>
      </c>
      <c r="L140" s="95" t="str">
        <f t="shared" si="24"/>
        <v>-</v>
      </c>
      <c r="M140" s="135">
        <f t="shared" si="27"/>
        <v>0</v>
      </c>
      <c r="N140" s="114">
        <f t="shared" si="25"/>
        <v>0</v>
      </c>
    </row>
    <row r="141" spans="1:14" x14ac:dyDescent="0.25">
      <c r="A141" s="31" t="str">
        <f>'Look Up Table - The Heart'!H141</f>
        <v xml:space="preserve">, </v>
      </c>
      <c r="B141" s="1">
        <f>SUMIFS('Operator Productivity Data'!$F:$F,'Operator Productivity Data'!$H:$H,'E - Company Dummy'!$A$1,'Operator Productivity Data'!$I:$I,'E - Company Dummy'!$A141)</f>
        <v>0</v>
      </c>
      <c r="C141" s="18">
        <f>SUMIFS('Operator Hours Tasks Data (ADP)'!$I:$I,'Operator Hours Tasks Data (ADP)'!$K:$K,'Look Up Table - The Heart'!$K$30,'Operator Hours Tasks Data (ADP)'!$L:$L,'Look Up Table - The Heart'!$O$3,'Operator Hours Tasks Data (ADP)'!$M:$M,'E - Company Dummy'!$A141)</f>
        <v>0</v>
      </c>
      <c r="D141" s="18"/>
      <c r="E141" s="18" t="str">
        <f t="shared" si="19"/>
        <v>-</v>
      </c>
      <c r="F141" s="18">
        <f>'Look Up Table - The Heart'!$X$5</f>
        <v>800</v>
      </c>
      <c r="G141" s="11" t="str">
        <f t="shared" si="26"/>
        <v>-</v>
      </c>
      <c r="H141" s="96" t="str">
        <f t="shared" si="20"/>
        <v>-</v>
      </c>
      <c r="I141" s="92" t="str">
        <f t="shared" si="21"/>
        <v>-</v>
      </c>
      <c r="J141" s="93" t="str">
        <f t="shared" si="22"/>
        <v>-</v>
      </c>
      <c r="K141" s="94" t="str">
        <f t="shared" si="23"/>
        <v>-</v>
      </c>
      <c r="L141" s="95" t="str">
        <f t="shared" si="24"/>
        <v>-</v>
      </c>
      <c r="M141" s="135">
        <f t="shared" si="27"/>
        <v>0</v>
      </c>
      <c r="N141" s="114">
        <f t="shared" si="25"/>
        <v>0</v>
      </c>
    </row>
    <row r="142" spans="1:14" x14ac:dyDescent="0.25">
      <c r="A142" s="31" t="str">
        <f>'Look Up Table - The Heart'!H142</f>
        <v xml:space="preserve">, </v>
      </c>
      <c r="B142" s="1">
        <f>SUMIFS('Operator Productivity Data'!$F:$F,'Operator Productivity Data'!$H:$H,'E - Company Dummy'!$A$1,'Operator Productivity Data'!$I:$I,'E - Company Dummy'!$A142)</f>
        <v>0</v>
      </c>
      <c r="C142" s="18">
        <f>SUMIFS('Operator Hours Tasks Data (ADP)'!$I:$I,'Operator Hours Tasks Data (ADP)'!$K:$K,'Look Up Table - The Heart'!$K$30,'Operator Hours Tasks Data (ADP)'!$L:$L,'Look Up Table - The Heart'!$O$3,'Operator Hours Tasks Data (ADP)'!$M:$M,'E - Company Dummy'!$A142)</f>
        <v>0</v>
      </c>
      <c r="D142" s="18"/>
      <c r="E142" s="18" t="str">
        <f t="shared" si="19"/>
        <v>-</v>
      </c>
      <c r="F142" s="18">
        <f>'Look Up Table - The Heart'!$X$5</f>
        <v>800</v>
      </c>
      <c r="G142" s="11" t="str">
        <f t="shared" si="26"/>
        <v>-</v>
      </c>
      <c r="H142" s="96" t="str">
        <f t="shared" si="20"/>
        <v>-</v>
      </c>
      <c r="I142" s="92" t="str">
        <f t="shared" si="21"/>
        <v>-</v>
      </c>
      <c r="J142" s="93" t="str">
        <f t="shared" si="22"/>
        <v>-</v>
      </c>
      <c r="K142" s="94" t="str">
        <f t="shared" si="23"/>
        <v>-</v>
      </c>
      <c r="L142" s="95" t="str">
        <f t="shared" si="24"/>
        <v>-</v>
      </c>
      <c r="M142" s="135">
        <f t="shared" si="27"/>
        <v>0</v>
      </c>
      <c r="N142" s="114">
        <f t="shared" si="25"/>
        <v>0</v>
      </c>
    </row>
    <row r="143" spans="1:14" x14ac:dyDescent="0.25">
      <c r="A143" s="31" t="str">
        <f>'Look Up Table - The Heart'!H143</f>
        <v xml:space="preserve">, </v>
      </c>
      <c r="B143" s="1">
        <f>SUMIFS('Operator Productivity Data'!$F:$F,'Operator Productivity Data'!$H:$H,'E - Company Dummy'!$A$1,'Operator Productivity Data'!$I:$I,'E - Company Dummy'!$A143)</f>
        <v>0</v>
      </c>
      <c r="C143" s="18">
        <f>SUMIFS('Operator Hours Tasks Data (ADP)'!$I:$I,'Operator Hours Tasks Data (ADP)'!$K:$K,'Look Up Table - The Heart'!$K$30,'Operator Hours Tasks Data (ADP)'!$L:$L,'Look Up Table - The Heart'!$O$3,'Operator Hours Tasks Data (ADP)'!$M:$M,'E - Company Dummy'!$A143)</f>
        <v>0</v>
      </c>
      <c r="D143" s="18"/>
      <c r="E143" s="18" t="str">
        <f t="shared" si="19"/>
        <v>-</v>
      </c>
      <c r="F143" s="18">
        <f>'Look Up Table - The Heart'!$X$5</f>
        <v>800</v>
      </c>
      <c r="G143" s="11" t="str">
        <f t="shared" si="26"/>
        <v>-</v>
      </c>
      <c r="H143" s="96" t="str">
        <f t="shared" si="20"/>
        <v>-</v>
      </c>
      <c r="I143" s="92" t="str">
        <f t="shared" si="21"/>
        <v>-</v>
      </c>
      <c r="J143" s="93" t="str">
        <f t="shared" si="22"/>
        <v>-</v>
      </c>
      <c r="K143" s="94" t="str">
        <f t="shared" si="23"/>
        <v>-</v>
      </c>
      <c r="L143" s="95" t="str">
        <f t="shared" si="24"/>
        <v>-</v>
      </c>
      <c r="M143" s="135">
        <f t="shared" si="27"/>
        <v>0</v>
      </c>
      <c r="N143" s="114">
        <f t="shared" si="25"/>
        <v>0</v>
      </c>
    </row>
    <row r="144" spans="1:14" x14ac:dyDescent="0.25">
      <c r="A144" s="31" t="str">
        <f>'Look Up Table - The Heart'!H144</f>
        <v xml:space="preserve">, </v>
      </c>
      <c r="B144" s="1">
        <f>SUMIFS('Operator Productivity Data'!$F:$F,'Operator Productivity Data'!$H:$H,'E - Company Dummy'!$A$1,'Operator Productivity Data'!$I:$I,'E - Company Dummy'!$A144)</f>
        <v>0</v>
      </c>
      <c r="C144" s="18">
        <f>SUMIFS('Operator Hours Tasks Data (ADP)'!$I:$I,'Operator Hours Tasks Data (ADP)'!$K:$K,'Look Up Table - The Heart'!$K$30,'Operator Hours Tasks Data (ADP)'!$L:$L,'Look Up Table - The Heart'!$O$3,'Operator Hours Tasks Data (ADP)'!$M:$M,'E - Company Dummy'!$A144)</f>
        <v>0</v>
      </c>
      <c r="D144" s="18"/>
      <c r="E144" s="18" t="str">
        <f t="shared" si="19"/>
        <v>-</v>
      </c>
      <c r="F144" s="18">
        <f>'Look Up Table - The Heart'!$X$5</f>
        <v>800</v>
      </c>
      <c r="G144" s="11" t="str">
        <f t="shared" si="26"/>
        <v>-</v>
      </c>
      <c r="H144" s="96" t="str">
        <f t="shared" si="20"/>
        <v>-</v>
      </c>
      <c r="I144" s="92" t="str">
        <f t="shared" si="21"/>
        <v>-</v>
      </c>
      <c r="J144" s="93" t="str">
        <f t="shared" si="22"/>
        <v>-</v>
      </c>
      <c r="K144" s="94" t="str">
        <f t="shared" si="23"/>
        <v>-</v>
      </c>
      <c r="L144" s="95" t="str">
        <f t="shared" si="24"/>
        <v>-</v>
      </c>
      <c r="M144" s="135">
        <f t="shared" si="27"/>
        <v>0</v>
      </c>
      <c r="N144" s="114">
        <f t="shared" si="25"/>
        <v>0</v>
      </c>
    </row>
    <row r="145" spans="1:14" x14ac:dyDescent="0.25">
      <c r="A145" s="31" t="str">
        <f>'Look Up Table - The Heart'!H145</f>
        <v xml:space="preserve">, </v>
      </c>
      <c r="B145" s="1">
        <f>SUMIFS('Operator Productivity Data'!$F:$F,'Operator Productivity Data'!$H:$H,'E - Company Dummy'!$A$1,'Operator Productivity Data'!$I:$I,'E - Company Dummy'!$A145)</f>
        <v>0</v>
      </c>
      <c r="C145" s="18">
        <f>SUMIFS('Operator Hours Tasks Data (ADP)'!$I:$I,'Operator Hours Tasks Data (ADP)'!$K:$K,'Look Up Table - The Heart'!$K$30,'Operator Hours Tasks Data (ADP)'!$L:$L,'Look Up Table - The Heart'!$O$3,'Operator Hours Tasks Data (ADP)'!$M:$M,'E - Company Dummy'!$A145)</f>
        <v>0</v>
      </c>
      <c r="D145" s="18"/>
      <c r="E145" s="18" t="str">
        <f t="shared" si="19"/>
        <v>-</v>
      </c>
      <c r="F145" s="18">
        <f>'Look Up Table - The Heart'!$X$5</f>
        <v>800</v>
      </c>
      <c r="G145" s="11" t="str">
        <f t="shared" si="26"/>
        <v>-</v>
      </c>
      <c r="H145" s="96" t="str">
        <f t="shared" si="20"/>
        <v>-</v>
      </c>
      <c r="I145" s="92" t="str">
        <f t="shared" si="21"/>
        <v>-</v>
      </c>
      <c r="J145" s="93" t="str">
        <f t="shared" si="22"/>
        <v>-</v>
      </c>
      <c r="K145" s="94" t="str">
        <f t="shared" si="23"/>
        <v>-</v>
      </c>
      <c r="L145" s="95" t="str">
        <f t="shared" si="24"/>
        <v>-</v>
      </c>
      <c r="M145" s="135">
        <f t="shared" si="27"/>
        <v>0</v>
      </c>
      <c r="N145" s="114">
        <f t="shared" si="25"/>
        <v>0</v>
      </c>
    </row>
    <row r="146" spans="1:14" x14ac:dyDescent="0.25">
      <c r="A146" s="31" t="str">
        <f>'Look Up Table - The Heart'!H146</f>
        <v xml:space="preserve">, </v>
      </c>
      <c r="B146" s="1">
        <f>SUMIFS('Operator Productivity Data'!$F:$F,'Operator Productivity Data'!$H:$H,'E - Company Dummy'!$A$1,'Operator Productivity Data'!$I:$I,'E - Company Dummy'!$A146)</f>
        <v>0</v>
      </c>
      <c r="C146" s="18">
        <f>SUMIFS('Operator Hours Tasks Data (ADP)'!$I:$I,'Operator Hours Tasks Data (ADP)'!$K:$K,'Look Up Table - The Heart'!$K$30,'Operator Hours Tasks Data (ADP)'!$L:$L,'Look Up Table - The Heart'!$O$3,'Operator Hours Tasks Data (ADP)'!$M:$M,'E - Company Dummy'!$A146)</f>
        <v>0</v>
      </c>
      <c r="D146" s="18"/>
      <c r="E146" s="18" t="str">
        <f t="shared" si="19"/>
        <v>-</v>
      </c>
      <c r="F146" s="18">
        <f>'Look Up Table - The Heart'!$X$5</f>
        <v>800</v>
      </c>
      <c r="G146" s="11" t="str">
        <f t="shared" si="26"/>
        <v>-</v>
      </c>
      <c r="H146" s="96" t="str">
        <f t="shared" si="20"/>
        <v>-</v>
      </c>
      <c r="I146" s="92" t="str">
        <f t="shared" si="21"/>
        <v>-</v>
      </c>
      <c r="J146" s="93" t="str">
        <f t="shared" si="22"/>
        <v>-</v>
      </c>
      <c r="K146" s="94" t="str">
        <f t="shared" si="23"/>
        <v>-</v>
      </c>
      <c r="L146" s="95" t="str">
        <f t="shared" si="24"/>
        <v>-</v>
      </c>
      <c r="M146" s="135">
        <f t="shared" si="27"/>
        <v>0</v>
      </c>
      <c r="N146" s="114">
        <f t="shared" si="25"/>
        <v>0</v>
      </c>
    </row>
    <row r="147" spans="1:14" x14ac:dyDescent="0.25">
      <c r="A147" s="31" t="str">
        <f>'Look Up Table - The Heart'!H147</f>
        <v xml:space="preserve">, </v>
      </c>
      <c r="B147" s="1">
        <f>SUMIFS('Operator Productivity Data'!$F:$F,'Operator Productivity Data'!$H:$H,'E - Company Dummy'!$A$1,'Operator Productivity Data'!$I:$I,'E - Company Dummy'!$A147)</f>
        <v>0</v>
      </c>
      <c r="C147" s="18">
        <f>SUMIFS('Operator Hours Tasks Data (ADP)'!$I:$I,'Operator Hours Tasks Data (ADP)'!$K:$K,'Look Up Table - The Heart'!$K$30,'Operator Hours Tasks Data (ADP)'!$L:$L,'Look Up Table - The Heart'!$O$3,'Operator Hours Tasks Data (ADP)'!$M:$M,'E - Company Dummy'!$A147)</f>
        <v>0</v>
      </c>
      <c r="D147" s="18"/>
      <c r="E147" s="18" t="str">
        <f t="shared" si="19"/>
        <v>-</v>
      </c>
      <c r="F147" s="18">
        <f>'Look Up Table - The Heart'!$X$5</f>
        <v>800</v>
      </c>
      <c r="G147" s="11" t="str">
        <f t="shared" si="26"/>
        <v>-</v>
      </c>
      <c r="H147" s="96" t="str">
        <f t="shared" si="20"/>
        <v>-</v>
      </c>
      <c r="I147" s="92" t="str">
        <f t="shared" si="21"/>
        <v>-</v>
      </c>
      <c r="J147" s="93" t="str">
        <f t="shared" si="22"/>
        <v>-</v>
      </c>
      <c r="K147" s="94" t="str">
        <f t="shared" si="23"/>
        <v>-</v>
      </c>
      <c r="L147" s="95" t="str">
        <f t="shared" si="24"/>
        <v>-</v>
      </c>
      <c r="M147" s="135">
        <f t="shared" si="27"/>
        <v>0</v>
      </c>
      <c r="N147" s="114">
        <f t="shared" si="25"/>
        <v>0</v>
      </c>
    </row>
    <row r="148" spans="1:14" x14ac:dyDescent="0.25">
      <c r="A148" s="31" t="str">
        <f>'Look Up Table - The Heart'!H148</f>
        <v xml:space="preserve">, </v>
      </c>
      <c r="B148" s="1">
        <f>SUMIFS('Operator Productivity Data'!$F:$F,'Operator Productivity Data'!$H:$H,'E - Company Dummy'!$A$1,'Operator Productivity Data'!$I:$I,'E - Company Dummy'!$A148)</f>
        <v>0</v>
      </c>
      <c r="C148" s="18">
        <f>SUMIFS('Operator Hours Tasks Data (ADP)'!$I:$I,'Operator Hours Tasks Data (ADP)'!$K:$K,'Look Up Table - The Heart'!$K$30,'Operator Hours Tasks Data (ADP)'!$L:$L,'Look Up Table - The Heart'!$O$3,'Operator Hours Tasks Data (ADP)'!$M:$M,'E - Company Dummy'!$A148)</f>
        <v>0</v>
      </c>
      <c r="D148" s="18"/>
      <c r="E148" s="18" t="str">
        <f t="shared" si="19"/>
        <v>-</v>
      </c>
      <c r="F148" s="18">
        <f>'Look Up Table - The Heart'!$X$5</f>
        <v>800</v>
      </c>
      <c r="G148" s="11" t="str">
        <f t="shared" si="26"/>
        <v>-</v>
      </c>
      <c r="H148" s="96" t="str">
        <f t="shared" si="20"/>
        <v>-</v>
      </c>
      <c r="I148" s="92" t="str">
        <f t="shared" si="21"/>
        <v>-</v>
      </c>
      <c r="J148" s="93" t="str">
        <f t="shared" si="22"/>
        <v>-</v>
      </c>
      <c r="K148" s="94" t="str">
        <f t="shared" si="23"/>
        <v>-</v>
      </c>
      <c r="L148" s="95" t="str">
        <f t="shared" si="24"/>
        <v>-</v>
      </c>
      <c r="M148" s="135">
        <f t="shared" si="27"/>
        <v>0</v>
      </c>
      <c r="N148" s="114">
        <f t="shared" si="25"/>
        <v>0</v>
      </c>
    </row>
    <row r="149" spans="1:14" x14ac:dyDescent="0.25">
      <c r="A149" s="31" t="str">
        <f>'Look Up Table - The Heart'!H149</f>
        <v xml:space="preserve">, </v>
      </c>
      <c r="B149" s="1">
        <f>SUMIFS('Operator Productivity Data'!$F:$F,'Operator Productivity Data'!$H:$H,'E - Company Dummy'!$A$1,'Operator Productivity Data'!$I:$I,'E - Company Dummy'!$A149)</f>
        <v>0</v>
      </c>
      <c r="C149" s="18">
        <f>SUMIFS('Operator Hours Tasks Data (ADP)'!$I:$I,'Operator Hours Tasks Data (ADP)'!$K:$K,'Look Up Table - The Heart'!$K$30,'Operator Hours Tasks Data (ADP)'!$L:$L,'Look Up Table - The Heart'!$O$3,'Operator Hours Tasks Data (ADP)'!$M:$M,'E - Company Dummy'!$A149)</f>
        <v>0</v>
      </c>
      <c r="D149" s="18"/>
      <c r="E149" s="18" t="str">
        <f t="shared" si="19"/>
        <v>-</v>
      </c>
      <c r="F149" s="18">
        <f>'Look Up Table - The Heart'!$X$5</f>
        <v>800</v>
      </c>
      <c r="G149" s="11" t="str">
        <f t="shared" si="26"/>
        <v>-</v>
      </c>
      <c r="H149" s="96" t="str">
        <f t="shared" si="20"/>
        <v>-</v>
      </c>
      <c r="I149" s="92" t="str">
        <f t="shared" si="21"/>
        <v>-</v>
      </c>
      <c r="J149" s="93" t="str">
        <f t="shared" si="22"/>
        <v>-</v>
      </c>
      <c r="K149" s="94" t="str">
        <f t="shared" si="23"/>
        <v>-</v>
      </c>
      <c r="L149" s="95" t="str">
        <f t="shared" si="24"/>
        <v>-</v>
      </c>
      <c r="M149" s="135">
        <f t="shared" si="27"/>
        <v>0</v>
      </c>
      <c r="N149" s="114">
        <f t="shared" si="25"/>
        <v>0</v>
      </c>
    </row>
    <row r="150" spans="1:14" x14ac:dyDescent="0.25">
      <c r="A150" s="31" t="str">
        <f>'Look Up Table - The Heart'!H150</f>
        <v xml:space="preserve">, </v>
      </c>
      <c r="B150" s="1">
        <f>SUMIFS('Operator Productivity Data'!$F:$F,'Operator Productivity Data'!$H:$H,'E - Company Dummy'!$A$1,'Operator Productivity Data'!$I:$I,'E - Company Dummy'!$A150)</f>
        <v>0</v>
      </c>
      <c r="C150" s="18">
        <f>SUMIFS('Operator Hours Tasks Data (ADP)'!$I:$I,'Operator Hours Tasks Data (ADP)'!$K:$K,'Look Up Table - The Heart'!$K$30,'Operator Hours Tasks Data (ADP)'!$L:$L,'Look Up Table - The Heart'!$O$3,'Operator Hours Tasks Data (ADP)'!$M:$M,'E - Company Dummy'!$A150)</f>
        <v>0</v>
      </c>
      <c r="D150" s="18"/>
      <c r="E150" s="18" t="str">
        <f t="shared" si="19"/>
        <v>-</v>
      </c>
      <c r="F150" s="18">
        <f>'Look Up Table - The Heart'!$X$5</f>
        <v>800</v>
      </c>
      <c r="G150" s="11" t="str">
        <f t="shared" si="26"/>
        <v>-</v>
      </c>
      <c r="H150" s="96" t="str">
        <f t="shared" si="20"/>
        <v>-</v>
      </c>
      <c r="I150" s="92" t="str">
        <f t="shared" si="21"/>
        <v>-</v>
      </c>
      <c r="J150" s="93" t="str">
        <f t="shared" si="22"/>
        <v>-</v>
      </c>
      <c r="K150" s="94" t="str">
        <f t="shared" si="23"/>
        <v>-</v>
      </c>
      <c r="L150" s="95" t="str">
        <f t="shared" si="24"/>
        <v>-</v>
      </c>
      <c r="M150" s="135">
        <f t="shared" si="27"/>
        <v>0</v>
      </c>
      <c r="N150" s="114">
        <f t="shared" si="25"/>
        <v>0</v>
      </c>
    </row>
    <row r="151" spans="1:14" x14ac:dyDescent="0.25">
      <c r="A151" s="31" t="str">
        <f>'Look Up Table - The Heart'!H151</f>
        <v xml:space="preserve">, </v>
      </c>
      <c r="B151" s="1">
        <f>SUMIFS('Operator Productivity Data'!$F:$F,'Operator Productivity Data'!$H:$H,'E - Company Dummy'!$A$1,'Operator Productivity Data'!$I:$I,'E - Company Dummy'!$A151)</f>
        <v>0</v>
      </c>
      <c r="C151" s="18">
        <f>SUMIFS('Operator Hours Tasks Data (ADP)'!$I:$I,'Operator Hours Tasks Data (ADP)'!$K:$K,'Look Up Table - The Heart'!$K$30,'Operator Hours Tasks Data (ADP)'!$L:$L,'Look Up Table - The Heart'!$O$3,'Operator Hours Tasks Data (ADP)'!$M:$M,'E - Company Dummy'!$A151)</f>
        <v>0</v>
      </c>
      <c r="D151" s="18"/>
      <c r="E151" s="18" t="str">
        <f t="shared" si="19"/>
        <v>-</v>
      </c>
      <c r="F151" s="18">
        <f>'Look Up Table - The Heart'!$X$5</f>
        <v>800</v>
      </c>
      <c r="G151" s="11" t="str">
        <f t="shared" si="26"/>
        <v>-</v>
      </c>
      <c r="H151" s="96" t="str">
        <f t="shared" si="20"/>
        <v>-</v>
      </c>
      <c r="I151" s="92" t="str">
        <f t="shared" si="21"/>
        <v>-</v>
      </c>
      <c r="J151" s="93" t="str">
        <f t="shared" si="22"/>
        <v>-</v>
      </c>
      <c r="K151" s="94" t="str">
        <f t="shared" si="23"/>
        <v>-</v>
      </c>
      <c r="L151" s="95" t="str">
        <f t="shared" si="24"/>
        <v>-</v>
      </c>
      <c r="M151" s="135">
        <f t="shared" si="27"/>
        <v>0</v>
      </c>
      <c r="N151" s="114">
        <f t="shared" si="25"/>
        <v>0</v>
      </c>
    </row>
    <row r="152" spans="1:14" x14ac:dyDescent="0.25">
      <c r="A152" s="31" t="str">
        <f>'Look Up Table - The Heart'!H152</f>
        <v xml:space="preserve">, </v>
      </c>
      <c r="B152" s="1">
        <f>SUMIFS('Operator Productivity Data'!$F:$F,'Operator Productivity Data'!$H:$H,'E - Company Dummy'!$A$1,'Operator Productivity Data'!$I:$I,'E - Company Dummy'!$A152)</f>
        <v>0</v>
      </c>
      <c r="C152" s="18">
        <f>SUMIFS('Operator Hours Tasks Data (ADP)'!$I:$I,'Operator Hours Tasks Data (ADP)'!$K:$K,'Look Up Table - The Heart'!$K$30,'Operator Hours Tasks Data (ADP)'!$L:$L,'Look Up Table - The Heart'!$O$3,'Operator Hours Tasks Data (ADP)'!$M:$M,'E - Company Dummy'!$A152)</f>
        <v>0</v>
      </c>
      <c r="D152" s="18"/>
      <c r="E152" s="18" t="str">
        <f t="shared" si="19"/>
        <v>-</v>
      </c>
      <c r="F152" s="18">
        <f>'Look Up Table - The Heart'!$X$5</f>
        <v>800</v>
      </c>
      <c r="G152" s="11" t="str">
        <f t="shared" si="26"/>
        <v>-</v>
      </c>
      <c r="H152" s="96" t="str">
        <f t="shared" si="20"/>
        <v>-</v>
      </c>
      <c r="I152" s="92" t="str">
        <f t="shared" si="21"/>
        <v>-</v>
      </c>
      <c r="J152" s="93" t="str">
        <f t="shared" si="22"/>
        <v>-</v>
      </c>
      <c r="K152" s="94" t="str">
        <f t="shared" si="23"/>
        <v>-</v>
      </c>
      <c r="L152" s="95" t="str">
        <f t="shared" si="24"/>
        <v>-</v>
      </c>
      <c r="M152" s="135">
        <f t="shared" si="27"/>
        <v>0</v>
      </c>
      <c r="N152" s="114">
        <f t="shared" si="25"/>
        <v>0</v>
      </c>
    </row>
    <row r="153" spans="1:14" x14ac:dyDescent="0.25">
      <c r="A153" s="31" t="str">
        <f>'Look Up Table - The Heart'!H153</f>
        <v xml:space="preserve">, </v>
      </c>
      <c r="B153" s="1">
        <f>SUMIFS('Operator Productivity Data'!$F:$F,'Operator Productivity Data'!$H:$H,'E - Company Dummy'!$A$1,'Operator Productivity Data'!$I:$I,'E - Company Dummy'!$A153)</f>
        <v>0</v>
      </c>
      <c r="C153" s="18">
        <f>SUMIFS('Operator Hours Tasks Data (ADP)'!$I:$I,'Operator Hours Tasks Data (ADP)'!$K:$K,'Look Up Table - The Heart'!$K$30,'Operator Hours Tasks Data (ADP)'!$L:$L,'Look Up Table - The Heart'!$O$3,'Operator Hours Tasks Data (ADP)'!$M:$M,'E - Company Dummy'!$A153)</f>
        <v>0</v>
      </c>
      <c r="D153" s="18"/>
      <c r="E153" s="18" t="str">
        <f t="shared" si="19"/>
        <v>-</v>
      </c>
      <c r="F153" s="18">
        <f>'Look Up Table - The Heart'!$X$5</f>
        <v>800</v>
      </c>
      <c r="G153" s="11" t="str">
        <f t="shared" si="26"/>
        <v>-</v>
      </c>
      <c r="H153" s="96" t="str">
        <f t="shared" si="20"/>
        <v>-</v>
      </c>
      <c r="I153" s="92" t="str">
        <f t="shared" si="21"/>
        <v>-</v>
      </c>
      <c r="J153" s="93" t="str">
        <f t="shared" si="22"/>
        <v>-</v>
      </c>
      <c r="K153" s="94" t="str">
        <f t="shared" si="23"/>
        <v>-</v>
      </c>
      <c r="L153" s="95" t="str">
        <f t="shared" si="24"/>
        <v>-</v>
      </c>
      <c r="M153" s="135">
        <f t="shared" si="27"/>
        <v>0</v>
      </c>
      <c r="N153" s="114">
        <f t="shared" si="25"/>
        <v>0</v>
      </c>
    </row>
    <row r="154" spans="1:14" x14ac:dyDescent="0.25">
      <c r="A154" s="31" t="str">
        <f>'Look Up Table - The Heart'!H154</f>
        <v xml:space="preserve">, </v>
      </c>
      <c r="B154" s="1">
        <f>SUMIFS('Operator Productivity Data'!$F:$F,'Operator Productivity Data'!$H:$H,'E - Company Dummy'!$A$1,'Operator Productivity Data'!$I:$I,'E - Company Dummy'!$A154)</f>
        <v>0</v>
      </c>
      <c r="C154" s="18">
        <f>SUMIFS('Operator Hours Tasks Data (ADP)'!$I:$I,'Operator Hours Tasks Data (ADP)'!$K:$K,'Look Up Table - The Heart'!$K$30,'Operator Hours Tasks Data (ADP)'!$L:$L,'Look Up Table - The Heart'!$O$3,'Operator Hours Tasks Data (ADP)'!$M:$M,'E - Company Dummy'!$A154)</f>
        <v>0</v>
      </c>
      <c r="D154" s="18"/>
      <c r="E154" s="18" t="str">
        <f t="shared" si="19"/>
        <v>-</v>
      </c>
      <c r="F154" s="18">
        <f>'Look Up Table - The Heart'!$X$5</f>
        <v>800</v>
      </c>
      <c r="G154" s="11" t="str">
        <f t="shared" si="26"/>
        <v>-</v>
      </c>
      <c r="H154" s="96" t="str">
        <f t="shared" si="20"/>
        <v>-</v>
      </c>
      <c r="I154" s="92" t="str">
        <f t="shared" si="21"/>
        <v>-</v>
      </c>
      <c r="J154" s="93" t="str">
        <f t="shared" si="22"/>
        <v>-</v>
      </c>
      <c r="K154" s="94" t="str">
        <f t="shared" si="23"/>
        <v>-</v>
      </c>
      <c r="L154" s="95" t="str">
        <f t="shared" si="24"/>
        <v>-</v>
      </c>
      <c r="M154" s="135">
        <f t="shared" si="27"/>
        <v>0</v>
      </c>
      <c r="N154" s="114">
        <f t="shared" si="25"/>
        <v>0</v>
      </c>
    </row>
    <row r="155" spans="1:14" x14ac:dyDescent="0.25">
      <c r="A155" s="31" t="str">
        <f>'Look Up Table - The Heart'!H155</f>
        <v xml:space="preserve">, </v>
      </c>
      <c r="B155" s="1">
        <f>SUMIFS('Operator Productivity Data'!$F:$F,'Operator Productivity Data'!$H:$H,'E - Company Dummy'!$A$1,'Operator Productivity Data'!$I:$I,'E - Company Dummy'!$A155)</f>
        <v>0</v>
      </c>
      <c r="C155" s="18">
        <f>SUMIFS('Operator Hours Tasks Data (ADP)'!$I:$I,'Operator Hours Tasks Data (ADP)'!$K:$K,'Look Up Table - The Heart'!$K$30,'Operator Hours Tasks Data (ADP)'!$L:$L,'Look Up Table - The Heart'!$O$3,'Operator Hours Tasks Data (ADP)'!$M:$M,'E - Company Dummy'!$A155)</f>
        <v>0</v>
      </c>
      <c r="D155" s="18"/>
      <c r="E155" s="18" t="str">
        <f t="shared" si="19"/>
        <v>-</v>
      </c>
      <c r="F155" s="18">
        <f>'Look Up Table - The Heart'!$X$5</f>
        <v>800</v>
      </c>
      <c r="G155" s="11" t="str">
        <f t="shared" si="26"/>
        <v>-</v>
      </c>
      <c r="H155" s="96" t="str">
        <f t="shared" si="20"/>
        <v>-</v>
      </c>
      <c r="I155" s="92" t="str">
        <f t="shared" si="21"/>
        <v>-</v>
      </c>
      <c r="J155" s="93" t="str">
        <f t="shared" si="22"/>
        <v>-</v>
      </c>
      <c r="K155" s="94" t="str">
        <f t="shared" si="23"/>
        <v>-</v>
      </c>
      <c r="L155" s="95" t="str">
        <f t="shared" si="24"/>
        <v>-</v>
      </c>
      <c r="M155" s="135">
        <f t="shared" si="27"/>
        <v>0</v>
      </c>
      <c r="N155" s="114">
        <f t="shared" si="25"/>
        <v>0</v>
      </c>
    </row>
    <row r="156" spans="1:14" x14ac:dyDescent="0.25">
      <c r="A156" s="31" t="str">
        <f>'Look Up Table - The Heart'!H156</f>
        <v xml:space="preserve">, </v>
      </c>
      <c r="B156" s="1">
        <f>SUMIFS('Operator Productivity Data'!$F:$F,'Operator Productivity Data'!$H:$H,'E - Company Dummy'!$A$1,'Operator Productivity Data'!$I:$I,'E - Company Dummy'!$A156)</f>
        <v>0</v>
      </c>
      <c r="C156" s="18">
        <f>SUMIFS('Operator Hours Tasks Data (ADP)'!$I:$I,'Operator Hours Tasks Data (ADP)'!$K:$K,'Look Up Table - The Heart'!$K$30,'Operator Hours Tasks Data (ADP)'!$L:$L,'Look Up Table - The Heart'!$O$3,'Operator Hours Tasks Data (ADP)'!$M:$M,'E - Company Dummy'!$A156)</f>
        <v>0</v>
      </c>
      <c r="D156" s="18"/>
      <c r="E156" s="18" t="str">
        <f t="shared" si="19"/>
        <v>-</v>
      </c>
      <c r="F156" s="18">
        <f>'Look Up Table - The Heart'!$X$5</f>
        <v>800</v>
      </c>
      <c r="G156" s="11" t="str">
        <f t="shared" si="26"/>
        <v>-</v>
      </c>
      <c r="H156" s="96" t="str">
        <f t="shared" si="20"/>
        <v>-</v>
      </c>
      <c r="I156" s="92" t="str">
        <f t="shared" si="21"/>
        <v>-</v>
      </c>
      <c r="J156" s="93" t="str">
        <f t="shared" si="22"/>
        <v>-</v>
      </c>
      <c r="K156" s="94" t="str">
        <f t="shared" si="23"/>
        <v>-</v>
      </c>
      <c r="L156" s="95" t="str">
        <f t="shared" si="24"/>
        <v>-</v>
      </c>
      <c r="M156" s="135">
        <f t="shared" si="27"/>
        <v>0</v>
      </c>
      <c r="N156" s="114">
        <f t="shared" si="25"/>
        <v>0</v>
      </c>
    </row>
    <row r="157" spans="1:14" x14ac:dyDescent="0.25">
      <c r="A157" s="31" t="str">
        <f>'Look Up Table - The Heart'!H157</f>
        <v xml:space="preserve">, </v>
      </c>
      <c r="B157" s="1">
        <f>SUMIFS('Operator Productivity Data'!$F:$F,'Operator Productivity Data'!$H:$H,'E - Company Dummy'!$A$1,'Operator Productivity Data'!$I:$I,'E - Company Dummy'!$A157)</f>
        <v>0</v>
      </c>
      <c r="C157" s="18">
        <f>SUMIFS('Operator Hours Tasks Data (ADP)'!$I:$I,'Operator Hours Tasks Data (ADP)'!$K:$K,'Look Up Table - The Heart'!$K$30,'Operator Hours Tasks Data (ADP)'!$L:$L,'Look Up Table - The Heart'!$O$3,'Operator Hours Tasks Data (ADP)'!$M:$M,'E - Company Dummy'!$A157)</f>
        <v>0</v>
      </c>
      <c r="D157" s="18"/>
      <c r="E157" s="18" t="str">
        <f t="shared" si="19"/>
        <v>-</v>
      </c>
      <c r="F157" s="18">
        <f>'Look Up Table - The Heart'!$X$5</f>
        <v>800</v>
      </c>
      <c r="G157" s="11" t="str">
        <f t="shared" si="26"/>
        <v>-</v>
      </c>
      <c r="H157" s="96" t="str">
        <f t="shared" si="20"/>
        <v>-</v>
      </c>
      <c r="I157" s="92" t="str">
        <f t="shared" si="21"/>
        <v>-</v>
      </c>
      <c r="J157" s="93" t="str">
        <f t="shared" si="22"/>
        <v>-</v>
      </c>
      <c r="K157" s="94" t="str">
        <f t="shared" si="23"/>
        <v>-</v>
      </c>
      <c r="L157" s="95" t="str">
        <f t="shared" si="24"/>
        <v>-</v>
      </c>
      <c r="M157" s="135">
        <f t="shared" si="27"/>
        <v>0</v>
      </c>
      <c r="N157" s="114">
        <f t="shared" si="25"/>
        <v>0</v>
      </c>
    </row>
    <row r="158" spans="1:14" x14ac:dyDescent="0.25">
      <c r="A158" s="31" t="str">
        <f>'Look Up Table - The Heart'!H158</f>
        <v xml:space="preserve">, </v>
      </c>
      <c r="B158" s="1">
        <f>SUMIFS('Operator Productivity Data'!$F:$F,'Operator Productivity Data'!$H:$H,'E - Company Dummy'!$A$1,'Operator Productivity Data'!$I:$I,'E - Company Dummy'!$A158)</f>
        <v>0</v>
      </c>
      <c r="C158" s="18">
        <f>SUMIFS('Operator Hours Tasks Data (ADP)'!$I:$I,'Operator Hours Tasks Data (ADP)'!$K:$K,'Look Up Table - The Heart'!$K$30,'Operator Hours Tasks Data (ADP)'!$L:$L,'Look Up Table - The Heart'!$O$3,'Operator Hours Tasks Data (ADP)'!$M:$M,'E - Company Dummy'!$A158)</f>
        <v>0</v>
      </c>
      <c r="D158" s="18"/>
      <c r="E158" s="18" t="str">
        <f t="shared" si="19"/>
        <v>-</v>
      </c>
      <c r="F158" s="18">
        <f>'Look Up Table - The Heart'!$X$5</f>
        <v>800</v>
      </c>
      <c r="G158" s="11" t="str">
        <f t="shared" si="26"/>
        <v>-</v>
      </c>
      <c r="H158" s="96" t="str">
        <f t="shared" si="20"/>
        <v>-</v>
      </c>
      <c r="I158" s="92" t="str">
        <f t="shared" si="21"/>
        <v>-</v>
      </c>
      <c r="J158" s="93" t="str">
        <f t="shared" si="22"/>
        <v>-</v>
      </c>
      <c r="K158" s="94" t="str">
        <f t="shared" si="23"/>
        <v>-</v>
      </c>
      <c r="L158" s="95" t="str">
        <f t="shared" si="24"/>
        <v>-</v>
      </c>
      <c r="M158" s="135">
        <f t="shared" si="27"/>
        <v>0</v>
      </c>
      <c r="N158" s="114">
        <f t="shared" si="25"/>
        <v>0</v>
      </c>
    </row>
    <row r="159" spans="1:14" x14ac:dyDescent="0.25">
      <c r="A159" s="31" t="str">
        <f>'Look Up Table - The Heart'!H159</f>
        <v xml:space="preserve">, </v>
      </c>
      <c r="B159" s="1">
        <f>SUMIFS('Operator Productivity Data'!$F:$F,'Operator Productivity Data'!$H:$H,'E - Company Dummy'!$A$1,'Operator Productivity Data'!$I:$I,'E - Company Dummy'!$A159)</f>
        <v>0</v>
      </c>
      <c r="C159" s="18">
        <f>SUMIFS('Operator Hours Tasks Data (ADP)'!$I:$I,'Operator Hours Tasks Data (ADP)'!$K:$K,'Look Up Table - The Heart'!$K$30,'Operator Hours Tasks Data (ADP)'!$L:$L,'Look Up Table - The Heart'!$O$3,'Operator Hours Tasks Data (ADP)'!$M:$M,'E - Company Dummy'!$A159)</f>
        <v>0</v>
      </c>
      <c r="D159" s="18"/>
      <c r="E159" s="18" t="str">
        <f t="shared" si="19"/>
        <v>-</v>
      </c>
      <c r="F159" s="18">
        <f>'Look Up Table - The Heart'!$X$5</f>
        <v>800</v>
      </c>
      <c r="G159" s="11" t="str">
        <f t="shared" si="26"/>
        <v>-</v>
      </c>
      <c r="H159" s="96" t="str">
        <f t="shared" si="20"/>
        <v>-</v>
      </c>
      <c r="I159" s="92" t="str">
        <f t="shared" si="21"/>
        <v>-</v>
      </c>
      <c r="J159" s="93" t="str">
        <f t="shared" si="22"/>
        <v>-</v>
      </c>
      <c r="K159" s="94" t="str">
        <f t="shared" si="23"/>
        <v>-</v>
      </c>
      <c r="L159" s="95" t="str">
        <f t="shared" si="24"/>
        <v>-</v>
      </c>
      <c r="M159" s="135">
        <f t="shared" si="27"/>
        <v>0</v>
      </c>
      <c r="N159" s="114">
        <f t="shared" si="25"/>
        <v>0</v>
      </c>
    </row>
    <row r="160" spans="1:14" x14ac:dyDescent="0.25">
      <c r="A160" s="31" t="str">
        <f>'Look Up Table - The Heart'!H160</f>
        <v xml:space="preserve">, </v>
      </c>
      <c r="B160" s="1">
        <f>SUMIFS('Operator Productivity Data'!$F:$F,'Operator Productivity Data'!$H:$H,'E - Company Dummy'!$A$1,'Operator Productivity Data'!$I:$I,'E - Company Dummy'!$A160)</f>
        <v>0</v>
      </c>
      <c r="C160" s="18">
        <f>SUMIFS('Operator Hours Tasks Data (ADP)'!$I:$I,'Operator Hours Tasks Data (ADP)'!$K:$K,'Look Up Table - The Heart'!$K$30,'Operator Hours Tasks Data (ADP)'!$L:$L,'Look Up Table - The Heart'!$O$3,'Operator Hours Tasks Data (ADP)'!$M:$M,'E - Company Dummy'!$A160)</f>
        <v>0</v>
      </c>
      <c r="D160" s="18"/>
      <c r="E160" s="18" t="str">
        <f t="shared" si="19"/>
        <v>-</v>
      </c>
      <c r="F160" s="18">
        <f>'Look Up Table - The Heart'!$X$5</f>
        <v>800</v>
      </c>
      <c r="G160" s="11" t="str">
        <f t="shared" si="26"/>
        <v>-</v>
      </c>
      <c r="H160" s="96" t="str">
        <f t="shared" si="20"/>
        <v>-</v>
      </c>
      <c r="I160" s="92" t="str">
        <f t="shared" si="21"/>
        <v>-</v>
      </c>
      <c r="J160" s="93" t="str">
        <f t="shared" si="22"/>
        <v>-</v>
      </c>
      <c r="K160" s="94" t="str">
        <f t="shared" si="23"/>
        <v>-</v>
      </c>
      <c r="L160" s="95" t="str">
        <f t="shared" si="24"/>
        <v>-</v>
      </c>
      <c r="M160" s="135">
        <f t="shared" si="27"/>
        <v>0</v>
      </c>
      <c r="N160" s="114">
        <f t="shared" si="25"/>
        <v>0</v>
      </c>
    </row>
    <row r="161" spans="1:14" x14ac:dyDescent="0.25">
      <c r="A161" s="31" t="str">
        <f>'Look Up Table - The Heart'!H161</f>
        <v xml:space="preserve">, </v>
      </c>
      <c r="B161" s="1">
        <f>SUMIFS('Operator Productivity Data'!$F:$F,'Operator Productivity Data'!$H:$H,'E - Company Dummy'!$A$1,'Operator Productivity Data'!$I:$I,'E - Company Dummy'!$A161)</f>
        <v>0</v>
      </c>
      <c r="C161" s="18">
        <f>SUMIFS('Operator Hours Tasks Data (ADP)'!$I:$I,'Operator Hours Tasks Data (ADP)'!$K:$K,'Look Up Table - The Heart'!$K$30,'Operator Hours Tasks Data (ADP)'!$L:$L,'Look Up Table - The Heart'!$O$3,'Operator Hours Tasks Data (ADP)'!$M:$M,'E - Company Dummy'!$A161)</f>
        <v>0</v>
      </c>
      <c r="D161" s="18"/>
      <c r="E161" s="18" t="str">
        <f t="shared" si="19"/>
        <v>-</v>
      </c>
      <c r="F161" s="18">
        <f>'Look Up Table - The Heart'!$X$5</f>
        <v>800</v>
      </c>
      <c r="G161" s="11" t="str">
        <f t="shared" si="26"/>
        <v>-</v>
      </c>
      <c r="H161" s="96" t="str">
        <f t="shared" si="20"/>
        <v>-</v>
      </c>
      <c r="I161" s="92" t="str">
        <f t="shared" si="21"/>
        <v>-</v>
      </c>
      <c r="J161" s="93" t="str">
        <f t="shared" si="22"/>
        <v>-</v>
      </c>
      <c r="K161" s="94" t="str">
        <f t="shared" si="23"/>
        <v>-</v>
      </c>
      <c r="L161" s="95" t="str">
        <f t="shared" si="24"/>
        <v>-</v>
      </c>
      <c r="M161" s="135">
        <f t="shared" si="27"/>
        <v>0</v>
      </c>
      <c r="N161" s="114">
        <f t="shared" si="25"/>
        <v>0</v>
      </c>
    </row>
    <row r="162" spans="1:14" x14ac:dyDescent="0.25">
      <c r="A162" s="31" t="str">
        <f>'Look Up Table - The Heart'!H162</f>
        <v xml:space="preserve">, </v>
      </c>
      <c r="B162" s="1">
        <f>SUMIFS('Operator Productivity Data'!$F:$F,'Operator Productivity Data'!$H:$H,'E - Company Dummy'!$A$1,'Operator Productivity Data'!$I:$I,'E - Company Dummy'!$A162)</f>
        <v>0</v>
      </c>
      <c r="C162" s="18">
        <f>SUMIFS('Operator Hours Tasks Data (ADP)'!$I:$I,'Operator Hours Tasks Data (ADP)'!$K:$K,'Look Up Table - The Heart'!$K$30,'Operator Hours Tasks Data (ADP)'!$L:$L,'Look Up Table - The Heart'!$O$3,'Operator Hours Tasks Data (ADP)'!$M:$M,'E - Company Dummy'!$A162)</f>
        <v>0</v>
      </c>
      <c r="D162" s="18"/>
      <c r="E162" s="18" t="str">
        <f t="shared" si="19"/>
        <v>-</v>
      </c>
      <c r="F162" s="18">
        <f>'Look Up Table - The Heart'!$X$5</f>
        <v>800</v>
      </c>
      <c r="G162" s="11" t="str">
        <f t="shared" si="26"/>
        <v>-</v>
      </c>
      <c r="H162" s="96" t="str">
        <f t="shared" si="20"/>
        <v>-</v>
      </c>
      <c r="I162" s="92" t="str">
        <f t="shared" si="21"/>
        <v>-</v>
      </c>
      <c r="J162" s="93" t="str">
        <f t="shared" si="22"/>
        <v>-</v>
      </c>
      <c r="K162" s="94" t="str">
        <f t="shared" si="23"/>
        <v>-</v>
      </c>
      <c r="L162" s="95" t="str">
        <f t="shared" si="24"/>
        <v>-</v>
      </c>
      <c r="M162" s="135">
        <f t="shared" si="27"/>
        <v>0</v>
      </c>
      <c r="N162" s="114">
        <f t="shared" si="25"/>
        <v>0</v>
      </c>
    </row>
    <row r="163" spans="1:14" x14ac:dyDescent="0.25">
      <c r="A163" s="31" t="str">
        <f>'Look Up Table - The Heart'!H163</f>
        <v xml:space="preserve">, </v>
      </c>
      <c r="B163" s="1">
        <f>SUMIFS('Operator Productivity Data'!$F:$F,'Operator Productivity Data'!$H:$H,'E - Company Dummy'!$A$1,'Operator Productivity Data'!$I:$I,'E - Company Dummy'!$A163)</f>
        <v>0</v>
      </c>
      <c r="C163" s="18">
        <f>SUMIFS('Operator Hours Tasks Data (ADP)'!$I:$I,'Operator Hours Tasks Data (ADP)'!$K:$K,'Look Up Table - The Heart'!$K$30,'Operator Hours Tasks Data (ADP)'!$L:$L,'Look Up Table - The Heart'!$O$3,'Operator Hours Tasks Data (ADP)'!$M:$M,'E - Company Dummy'!$A163)</f>
        <v>0</v>
      </c>
      <c r="D163" s="18"/>
      <c r="E163" s="18" t="str">
        <f t="shared" si="19"/>
        <v>-</v>
      </c>
      <c r="F163" s="18">
        <f>'Look Up Table - The Heart'!$X$5</f>
        <v>800</v>
      </c>
      <c r="G163" s="11" t="str">
        <f t="shared" si="26"/>
        <v>-</v>
      </c>
      <c r="H163" s="96" t="str">
        <f t="shared" si="20"/>
        <v>-</v>
      </c>
      <c r="I163" s="92" t="str">
        <f t="shared" si="21"/>
        <v>-</v>
      </c>
      <c r="J163" s="93" t="str">
        <f t="shared" si="22"/>
        <v>-</v>
      </c>
      <c r="K163" s="94" t="str">
        <f t="shared" si="23"/>
        <v>-</v>
      </c>
      <c r="L163" s="95" t="str">
        <f t="shared" si="24"/>
        <v>-</v>
      </c>
      <c r="M163" s="135">
        <f t="shared" si="27"/>
        <v>0</v>
      </c>
      <c r="N163" s="114">
        <f t="shared" si="25"/>
        <v>0</v>
      </c>
    </row>
    <row r="164" spans="1:14" x14ac:dyDescent="0.25">
      <c r="A164" s="31" t="str">
        <f>'Look Up Table - The Heart'!H164</f>
        <v xml:space="preserve">, </v>
      </c>
      <c r="B164" s="1">
        <f>SUMIFS('Operator Productivity Data'!$F:$F,'Operator Productivity Data'!$H:$H,'E - Company Dummy'!$A$1,'Operator Productivity Data'!$I:$I,'E - Company Dummy'!$A164)</f>
        <v>0</v>
      </c>
      <c r="C164" s="18">
        <f>SUMIFS('Operator Hours Tasks Data (ADP)'!$I:$I,'Operator Hours Tasks Data (ADP)'!$K:$K,'Look Up Table - The Heart'!$K$30,'Operator Hours Tasks Data (ADP)'!$L:$L,'Look Up Table - The Heart'!$O$3,'Operator Hours Tasks Data (ADP)'!$M:$M,'E - Company Dummy'!$A164)</f>
        <v>0</v>
      </c>
      <c r="D164" s="18"/>
      <c r="E164" s="18" t="str">
        <f t="shared" si="19"/>
        <v>-</v>
      </c>
      <c r="F164" s="18">
        <f>'Look Up Table - The Heart'!$X$5</f>
        <v>800</v>
      </c>
      <c r="G164" s="11" t="str">
        <f t="shared" si="26"/>
        <v>-</v>
      </c>
      <c r="H164" s="96" t="str">
        <f t="shared" si="20"/>
        <v>-</v>
      </c>
      <c r="I164" s="92" t="str">
        <f t="shared" si="21"/>
        <v>-</v>
      </c>
      <c r="J164" s="93" t="str">
        <f t="shared" si="22"/>
        <v>-</v>
      </c>
      <c r="K164" s="94" t="str">
        <f t="shared" si="23"/>
        <v>-</v>
      </c>
      <c r="L164" s="95" t="str">
        <f t="shared" si="24"/>
        <v>-</v>
      </c>
      <c r="M164" s="135">
        <f t="shared" si="27"/>
        <v>0</v>
      </c>
      <c r="N164" s="114">
        <f t="shared" si="25"/>
        <v>0</v>
      </c>
    </row>
    <row r="165" spans="1:14" x14ac:dyDescent="0.25">
      <c r="A165" s="31" t="str">
        <f>'Look Up Table - The Heart'!H165</f>
        <v xml:space="preserve">, </v>
      </c>
      <c r="B165" s="1">
        <f>SUMIFS('Operator Productivity Data'!$F:$F,'Operator Productivity Data'!$H:$H,'E - Company Dummy'!$A$1,'Operator Productivity Data'!$I:$I,'E - Company Dummy'!$A165)</f>
        <v>0</v>
      </c>
      <c r="C165" s="18">
        <f>SUMIFS('Operator Hours Tasks Data (ADP)'!$I:$I,'Operator Hours Tasks Data (ADP)'!$K:$K,'Look Up Table - The Heart'!$K$30,'Operator Hours Tasks Data (ADP)'!$L:$L,'Look Up Table - The Heart'!$O$3,'Operator Hours Tasks Data (ADP)'!$M:$M,'E - Company Dummy'!$A165)</f>
        <v>0</v>
      </c>
      <c r="D165" s="18"/>
      <c r="E165" s="18" t="str">
        <f t="shared" si="19"/>
        <v>-</v>
      </c>
      <c r="F165" s="18">
        <f>'Look Up Table - The Heart'!$X$5</f>
        <v>800</v>
      </c>
      <c r="G165" s="11" t="str">
        <f t="shared" si="26"/>
        <v>-</v>
      </c>
      <c r="H165" s="96" t="str">
        <f t="shared" si="20"/>
        <v>-</v>
      </c>
      <c r="I165" s="92" t="str">
        <f t="shared" si="21"/>
        <v>-</v>
      </c>
      <c r="J165" s="93" t="str">
        <f t="shared" si="22"/>
        <v>-</v>
      </c>
      <c r="K165" s="94" t="str">
        <f t="shared" si="23"/>
        <v>-</v>
      </c>
      <c r="L165" s="95" t="str">
        <f t="shared" si="24"/>
        <v>-</v>
      </c>
      <c r="M165" s="135">
        <f t="shared" si="27"/>
        <v>0</v>
      </c>
      <c r="N165" s="114">
        <f t="shared" si="25"/>
        <v>0</v>
      </c>
    </row>
    <row r="166" spans="1:14" x14ac:dyDescent="0.25">
      <c r="A166" s="31" t="str">
        <f>'Look Up Table - The Heart'!H166</f>
        <v xml:space="preserve">, </v>
      </c>
      <c r="B166" s="1">
        <f>SUMIFS('Operator Productivity Data'!$F:$F,'Operator Productivity Data'!$H:$H,'E - Company Dummy'!$A$1,'Operator Productivity Data'!$I:$I,'E - Company Dummy'!$A166)</f>
        <v>0</v>
      </c>
      <c r="C166" s="18">
        <f>SUMIFS('Operator Hours Tasks Data (ADP)'!$I:$I,'Operator Hours Tasks Data (ADP)'!$K:$K,'Look Up Table - The Heart'!$K$30,'Operator Hours Tasks Data (ADP)'!$L:$L,'Look Up Table - The Heart'!$O$3,'Operator Hours Tasks Data (ADP)'!$M:$M,'E - Company Dummy'!$A166)</f>
        <v>0</v>
      </c>
      <c r="D166" s="18"/>
      <c r="E166" s="18" t="str">
        <f t="shared" si="19"/>
        <v>-</v>
      </c>
      <c r="F166" s="18">
        <f>'Look Up Table - The Heart'!$X$5</f>
        <v>800</v>
      </c>
      <c r="G166" s="11" t="str">
        <f t="shared" si="26"/>
        <v>-</v>
      </c>
      <c r="H166" s="96" t="str">
        <f t="shared" si="20"/>
        <v>-</v>
      </c>
      <c r="I166" s="92" t="str">
        <f t="shared" si="21"/>
        <v>-</v>
      </c>
      <c r="J166" s="93" t="str">
        <f t="shared" si="22"/>
        <v>-</v>
      </c>
      <c r="K166" s="94" t="str">
        <f t="shared" si="23"/>
        <v>-</v>
      </c>
      <c r="L166" s="95" t="str">
        <f t="shared" si="24"/>
        <v>-</v>
      </c>
      <c r="M166" s="135">
        <f t="shared" si="27"/>
        <v>0</v>
      </c>
      <c r="N166" s="114">
        <f t="shared" si="25"/>
        <v>0</v>
      </c>
    </row>
    <row r="167" spans="1:14" x14ac:dyDescent="0.25">
      <c r="A167" s="31" t="str">
        <f>'Look Up Table - The Heart'!H167</f>
        <v xml:space="preserve">, </v>
      </c>
      <c r="B167" s="1">
        <f>SUMIFS('Operator Productivity Data'!$F:$F,'Operator Productivity Data'!$H:$H,'E - Company Dummy'!$A$1,'Operator Productivity Data'!$I:$I,'E - Company Dummy'!$A167)</f>
        <v>0</v>
      </c>
      <c r="C167" s="18">
        <f>SUMIFS('Operator Hours Tasks Data (ADP)'!$I:$I,'Operator Hours Tasks Data (ADP)'!$K:$K,'Look Up Table - The Heart'!$K$30,'Operator Hours Tasks Data (ADP)'!$L:$L,'Look Up Table - The Heart'!$O$3,'Operator Hours Tasks Data (ADP)'!$M:$M,'E - Company Dummy'!$A167)</f>
        <v>0</v>
      </c>
      <c r="D167" s="18"/>
      <c r="E167" s="18" t="str">
        <f t="shared" si="19"/>
        <v>-</v>
      </c>
      <c r="F167" s="18">
        <f>'Look Up Table - The Heart'!$X$5</f>
        <v>800</v>
      </c>
      <c r="G167" s="11" t="str">
        <f t="shared" si="26"/>
        <v>-</v>
      </c>
      <c r="H167" s="96" t="str">
        <f t="shared" si="20"/>
        <v>-</v>
      </c>
      <c r="I167" s="92" t="str">
        <f t="shared" si="21"/>
        <v>-</v>
      </c>
      <c r="J167" s="93" t="str">
        <f t="shared" si="22"/>
        <v>-</v>
      </c>
      <c r="K167" s="94" t="str">
        <f t="shared" si="23"/>
        <v>-</v>
      </c>
      <c r="L167" s="95" t="str">
        <f t="shared" si="24"/>
        <v>-</v>
      </c>
      <c r="M167" s="135">
        <f t="shared" si="27"/>
        <v>0</v>
      </c>
      <c r="N167" s="114">
        <f t="shared" si="25"/>
        <v>0</v>
      </c>
    </row>
    <row r="168" spans="1:14" x14ac:dyDescent="0.25">
      <c r="A168" s="31" t="str">
        <f>'Look Up Table - The Heart'!H168</f>
        <v xml:space="preserve">, </v>
      </c>
      <c r="B168" s="1">
        <f>SUMIFS('Operator Productivity Data'!$F:$F,'Operator Productivity Data'!$H:$H,'E - Company Dummy'!$A$1,'Operator Productivity Data'!$I:$I,'E - Company Dummy'!$A168)</f>
        <v>0</v>
      </c>
      <c r="C168" s="18">
        <f>SUMIFS('Operator Hours Tasks Data (ADP)'!$I:$I,'Operator Hours Tasks Data (ADP)'!$K:$K,'Look Up Table - The Heart'!$K$30,'Operator Hours Tasks Data (ADP)'!$L:$L,'Look Up Table - The Heart'!$O$3,'Operator Hours Tasks Data (ADP)'!$M:$M,'E - Company Dummy'!$A168)</f>
        <v>0</v>
      </c>
      <c r="D168" s="18"/>
      <c r="E168" s="18" t="str">
        <f t="shared" si="19"/>
        <v>-</v>
      </c>
      <c r="F168" s="18">
        <f>'Look Up Table - The Heart'!$X$5</f>
        <v>800</v>
      </c>
      <c r="G168" s="11" t="str">
        <f t="shared" si="26"/>
        <v>-</v>
      </c>
      <c r="H168" s="96" t="str">
        <f t="shared" si="20"/>
        <v>-</v>
      </c>
      <c r="I168" s="92" t="str">
        <f t="shared" si="21"/>
        <v>-</v>
      </c>
      <c r="J168" s="93" t="str">
        <f t="shared" si="22"/>
        <v>-</v>
      </c>
      <c r="K168" s="94" t="str">
        <f t="shared" si="23"/>
        <v>-</v>
      </c>
      <c r="L168" s="95" t="str">
        <f t="shared" si="24"/>
        <v>-</v>
      </c>
      <c r="M168" s="135">
        <f t="shared" si="27"/>
        <v>0</v>
      </c>
      <c r="N168" s="114">
        <f t="shared" si="25"/>
        <v>0</v>
      </c>
    </row>
    <row r="169" spans="1:14" x14ac:dyDescent="0.25">
      <c r="A169" s="31" t="str">
        <f>'Look Up Table - The Heart'!H169</f>
        <v xml:space="preserve">, </v>
      </c>
      <c r="B169" s="1">
        <f>SUMIFS('Operator Productivity Data'!$F:$F,'Operator Productivity Data'!$H:$H,'E - Company Dummy'!$A$1,'Operator Productivity Data'!$I:$I,'E - Company Dummy'!$A169)</f>
        <v>0</v>
      </c>
      <c r="C169" s="18">
        <f>SUMIFS('Operator Hours Tasks Data (ADP)'!$I:$I,'Operator Hours Tasks Data (ADP)'!$K:$K,'Look Up Table - The Heart'!$K$30,'Operator Hours Tasks Data (ADP)'!$L:$L,'Look Up Table - The Heart'!$O$3,'Operator Hours Tasks Data (ADP)'!$M:$M,'E - Company Dummy'!$A169)</f>
        <v>0</v>
      </c>
      <c r="D169" s="18"/>
      <c r="E169" s="18" t="str">
        <f t="shared" ref="E169:E232" si="28">IFERROR(B169/C169,"-")</f>
        <v>-</v>
      </c>
      <c r="F169" s="18">
        <f>'Look Up Table - The Heart'!$X$5</f>
        <v>800</v>
      </c>
      <c r="G169" s="11" t="str">
        <f t="shared" si="26"/>
        <v>-</v>
      </c>
      <c r="H169" s="96" t="str">
        <f t="shared" si="20"/>
        <v>-</v>
      </c>
      <c r="I169" s="92" t="str">
        <f t="shared" si="21"/>
        <v>-</v>
      </c>
      <c r="J169" s="93" t="str">
        <f t="shared" si="22"/>
        <v>-</v>
      </c>
      <c r="K169" s="94" t="str">
        <f t="shared" si="23"/>
        <v>-</v>
      </c>
      <c r="L169" s="95" t="str">
        <f t="shared" si="24"/>
        <v>-</v>
      </c>
      <c r="M169" s="135">
        <f t="shared" si="27"/>
        <v>0</v>
      </c>
      <c r="N169" s="114">
        <f t="shared" si="25"/>
        <v>0</v>
      </c>
    </row>
    <row r="170" spans="1:14" x14ac:dyDescent="0.25">
      <c r="A170" s="31" t="str">
        <f>'Look Up Table - The Heart'!H170</f>
        <v xml:space="preserve">, </v>
      </c>
      <c r="B170" s="1">
        <f>SUMIFS('Operator Productivity Data'!$F:$F,'Operator Productivity Data'!$H:$H,'E - Company Dummy'!$A$1,'Operator Productivity Data'!$I:$I,'E - Company Dummy'!$A170)</f>
        <v>0</v>
      </c>
      <c r="C170" s="18">
        <f>SUMIFS('Operator Hours Tasks Data (ADP)'!$I:$I,'Operator Hours Tasks Data (ADP)'!$K:$K,'Look Up Table - The Heart'!$K$30,'Operator Hours Tasks Data (ADP)'!$L:$L,'Look Up Table - The Heart'!$O$3,'Operator Hours Tasks Data (ADP)'!$M:$M,'E - Company Dummy'!$A170)</f>
        <v>0</v>
      </c>
      <c r="D170" s="18"/>
      <c r="E170" s="18" t="str">
        <f t="shared" si="28"/>
        <v>-</v>
      </c>
      <c r="F170" s="18">
        <f>'Look Up Table - The Heart'!$X$5</f>
        <v>800</v>
      </c>
      <c r="G170" s="11" t="str">
        <f t="shared" si="26"/>
        <v>-</v>
      </c>
      <c r="H170" s="96" t="str">
        <f t="shared" si="20"/>
        <v>-</v>
      </c>
      <c r="I170" s="92" t="str">
        <f t="shared" si="21"/>
        <v>-</v>
      </c>
      <c r="J170" s="93" t="str">
        <f t="shared" si="22"/>
        <v>-</v>
      </c>
      <c r="K170" s="94" t="str">
        <f t="shared" si="23"/>
        <v>-</v>
      </c>
      <c r="L170" s="95" t="str">
        <f t="shared" si="24"/>
        <v>-</v>
      </c>
      <c r="M170" s="135">
        <f t="shared" si="27"/>
        <v>0</v>
      </c>
      <c r="N170" s="114">
        <f t="shared" si="25"/>
        <v>0</v>
      </c>
    </row>
    <row r="171" spans="1:14" x14ac:dyDescent="0.25">
      <c r="A171" s="31" t="str">
        <f>'Look Up Table - The Heart'!H171</f>
        <v xml:space="preserve">, </v>
      </c>
      <c r="B171" s="1">
        <f>SUMIFS('Operator Productivity Data'!$F:$F,'Operator Productivity Data'!$H:$H,'E - Company Dummy'!$A$1,'Operator Productivity Data'!$I:$I,'E - Company Dummy'!$A171)</f>
        <v>0</v>
      </c>
      <c r="C171" s="18">
        <f>SUMIFS('Operator Hours Tasks Data (ADP)'!$I:$I,'Operator Hours Tasks Data (ADP)'!$K:$K,'Look Up Table - The Heart'!$K$30,'Operator Hours Tasks Data (ADP)'!$L:$L,'Look Up Table - The Heart'!$O$3,'Operator Hours Tasks Data (ADP)'!$M:$M,'E - Company Dummy'!$A171)</f>
        <v>0</v>
      </c>
      <c r="D171" s="18"/>
      <c r="E171" s="18" t="str">
        <f t="shared" si="28"/>
        <v>-</v>
      </c>
      <c r="F171" s="18">
        <f>'Look Up Table - The Heart'!$X$5</f>
        <v>800</v>
      </c>
      <c r="G171" s="11" t="str">
        <f t="shared" si="26"/>
        <v>-</v>
      </c>
      <c r="H171" s="96" t="str">
        <f t="shared" si="20"/>
        <v>-</v>
      </c>
      <c r="I171" s="92" t="str">
        <f t="shared" si="21"/>
        <v>-</v>
      </c>
      <c r="J171" s="93" t="str">
        <f t="shared" si="22"/>
        <v>-</v>
      </c>
      <c r="K171" s="94" t="str">
        <f t="shared" si="23"/>
        <v>-</v>
      </c>
      <c r="L171" s="95" t="str">
        <f t="shared" si="24"/>
        <v>-</v>
      </c>
      <c r="M171" s="135">
        <f t="shared" si="27"/>
        <v>0</v>
      </c>
      <c r="N171" s="114">
        <f t="shared" si="25"/>
        <v>0</v>
      </c>
    </row>
    <row r="172" spans="1:14" x14ac:dyDescent="0.25">
      <c r="A172" s="31" t="str">
        <f>'Look Up Table - The Heart'!H172</f>
        <v xml:space="preserve">, </v>
      </c>
      <c r="B172" s="1">
        <f>SUMIFS('Operator Productivity Data'!$F:$F,'Operator Productivity Data'!$H:$H,'E - Company Dummy'!$A$1,'Operator Productivity Data'!$I:$I,'E - Company Dummy'!$A172)</f>
        <v>0</v>
      </c>
      <c r="C172" s="18">
        <f>SUMIFS('Operator Hours Tasks Data (ADP)'!$I:$I,'Operator Hours Tasks Data (ADP)'!$K:$K,'Look Up Table - The Heart'!$K$30,'Operator Hours Tasks Data (ADP)'!$L:$L,'Look Up Table - The Heart'!$O$3,'Operator Hours Tasks Data (ADP)'!$M:$M,'E - Company Dummy'!$A172)</f>
        <v>0</v>
      </c>
      <c r="D172" s="18"/>
      <c r="E172" s="18" t="str">
        <f t="shared" si="28"/>
        <v>-</v>
      </c>
      <c r="F172" s="18">
        <f>'Look Up Table - The Heart'!$X$5</f>
        <v>800</v>
      </c>
      <c r="G172" s="11" t="str">
        <f t="shared" si="26"/>
        <v>-</v>
      </c>
      <c r="H172" s="96" t="str">
        <f t="shared" si="20"/>
        <v>-</v>
      </c>
      <c r="I172" s="92" t="str">
        <f t="shared" si="21"/>
        <v>-</v>
      </c>
      <c r="J172" s="93" t="str">
        <f t="shared" si="22"/>
        <v>-</v>
      </c>
      <c r="K172" s="94" t="str">
        <f t="shared" si="23"/>
        <v>-</v>
      </c>
      <c r="L172" s="95" t="str">
        <f t="shared" si="24"/>
        <v>-</v>
      </c>
      <c r="M172" s="135">
        <f t="shared" si="27"/>
        <v>0</v>
      </c>
      <c r="N172" s="114">
        <f t="shared" si="25"/>
        <v>0</v>
      </c>
    </row>
    <row r="173" spans="1:14" x14ac:dyDescent="0.25">
      <c r="A173" s="31" t="str">
        <f>'Look Up Table - The Heart'!H173</f>
        <v xml:space="preserve">, </v>
      </c>
      <c r="B173" s="1">
        <f>SUMIFS('Operator Productivity Data'!$F:$F,'Operator Productivity Data'!$H:$H,'E - Company Dummy'!$A$1,'Operator Productivity Data'!$I:$I,'E - Company Dummy'!$A173)</f>
        <v>0</v>
      </c>
      <c r="C173" s="18">
        <f>SUMIFS('Operator Hours Tasks Data (ADP)'!$I:$I,'Operator Hours Tasks Data (ADP)'!$K:$K,'Look Up Table - The Heart'!$K$30,'Operator Hours Tasks Data (ADP)'!$L:$L,'Look Up Table - The Heart'!$O$3,'Operator Hours Tasks Data (ADP)'!$M:$M,'E - Company Dummy'!$A173)</f>
        <v>0</v>
      </c>
      <c r="D173" s="18"/>
      <c r="E173" s="18" t="str">
        <f t="shared" si="28"/>
        <v>-</v>
      </c>
      <c r="F173" s="18">
        <f>'Look Up Table - The Heart'!$X$5</f>
        <v>800</v>
      </c>
      <c r="G173" s="11" t="str">
        <f t="shared" si="26"/>
        <v>-</v>
      </c>
      <c r="H173" s="96" t="str">
        <f t="shared" si="20"/>
        <v>-</v>
      </c>
      <c r="I173" s="92" t="str">
        <f t="shared" si="21"/>
        <v>-</v>
      </c>
      <c r="J173" s="93" t="str">
        <f t="shared" si="22"/>
        <v>-</v>
      </c>
      <c r="K173" s="94" t="str">
        <f t="shared" si="23"/>
        <v>-</v>
      </c>
      <c r="L173" s="95" t="str">
        <f t="shared" si="24"/>
        <v>-</v>
      </c>
      <c r="M173" s="135">
        <f t="shared" si="27"/>
        <v>0</v>
      </c>
      <c r="N173" s="114">
        <f t="shared" si="25"/>
        <v>0</v>
      </c>
    </row>
    <row r="174" spans="1:14" x14ac:dyDescent="0.25">
      <c r="A174" s="31" t="str">
        <f>'Look Up Table - The Heart'!H174</f>
        <v xml:space="preserve">, </v>
      </c>
      <c r="B174" s="1">
        <f>SUMIFS('Operator Productivity Data'!$F:$F,'Operator Productivity Data'!$H:$H,'E - Company Dummy'!$A$1,'Operator Productivity Data'!$I:$I,'E - Company Dummy'!$A174)</f>
        <v>0</v>
      </c>
      <c r="C174" s="18">
        <f>SUMIFS('Operator Hours Tasks Data (ADP)'!$I:$I,'Operator Hours Tasks Data (ADP)'!$K:$K,'Look Up Table - The Heart'!$K$30,'Operator Hours Tasks Data (ADP)'!$L:$L,'Look Up Table - The Heart'!$O$3,'Operator Hours Tasks Data (ADP)'!$M:$M,'E - Company Dummy'!$A174)</f>
        <v>0</v>
      </c>
      <c r="D174" s="18"/>
      <c r="E174" s="18" t="str">
        <f t="shared" si="28"/>
        <v>-</v>
      </c>
      <c r="F174" s="18">
        <f>'Look Up Table - The Heart'!$X$5</f>
        <v>800</v>
      </c>
      <c r="G174" s="11" t="str">
        <f t="shared" si="26"/>
        <v>-</v>
      </c>
      <c r="H174" s="96" t="str">
        <f t="shared" si="20"/>
        <v>-</v>
      </c>
      <c r="I174" s="92" t="str">
        <f t="shared" si="21"/>
        <v>-</v>
      </c>
      <c r="J174" s="93" t="str">
        <f t="shared" si="22"/>
        <v>-</v>
      </c>
      <c r="K174" s="94" t="str">
        <f t="shared" si="23"/>
        <v>-</v>
      </c>
      <c r="L174" s="95" t="str">
        <f t="shared" si="24"/>
        <v>-</v>
      </c>
      <c r="M174" s="135">
        <f t="shared" si="27"/>
        <v>0</v>
      </c>
      <c r="N174" s="114">
        <f t="shared" si="25"/>
        <v>0</v>
      </c>
    </row>
    <row r="175" spans="1:14" x14ac:dyDescent="0.25">
      <c r="A175" s="31" t="str">
        <f>'Look Up Table - The Heart'!H175</f>
        <v xml:space="preserve">, </v>
      </c>
      <c r="B175" s="1">
        <f>SUMIFS('Operator Productivity Data'!$F:$F,'Operator Productivity Data'!$H:$H,'E - Company Dummy'!$A$1,'Operator Productivity Data'!$I:$I,'E - Company Dummy'!$A175)</f>
        <v>0</v>
      </c>
      <c r="C175" s="18">
        <f>SUMIFS('Operator Hours Tasks Data (ADP)'!$I:$I,'Operator Hours Tasks Data (ADP)'!$K:$K,'Look Up Table - The Heart'!$K$30,'Operator Hours Tasks Data (ADP)'!$L:$L,'Look Up Table - The Heart'!$O$3,'Operator Hours Tasks Data (ADP)'!$M:$M,'E - Company Dummy'!$A175)</f>
        <v>0</v>
      </c>
      <c r="D175" s="18"/>
      <c r="E175" s="18" t="str">
        <f t="shared" si="28"/>
        <v>-</v>
      </c>
      <c r="F175" s="18">
        <f>'Look Up Table - The Heart'!$X$5</f>
        <v>800</v>
      </c>
      <c r="G175" s="11" t="str">
        <f t="shared" si="26"/>
        <v>-</v>
      </c>
      <c r="H175" s="96" t="str">
        <f t="shared" si="20"/>
        <v>-</v>
      </c>
      <c r="I175" s="92" t="str">
        <f t="shared" si="21"/>
        <v>-</v>
      </c>
      <c r="J175" s="93" t="str">
        <f t="shared" si="22"/>
        <v>-</v>
      </c>
      <c r="K175" s="94" t="str">
        <f t="shared" si="23"/>
        <v>-</v>
      </c>
      <c r="L175" s="95" t="str">
        <f t="shared" si="24"/>
        <v>-</v>
      </c>
      <c r="M175" s="135">
        <f t="shared" si="27"/>
        <v>0</v>
      </c>
      <c r="N175" s="114">
        <f t="shared" si="25"/>
        <v>0</v>
      </c>
    </row>
    <row r="176" spans="1:14" x14ac:dyDescent="0.25">
      <c r="A176" s="31" t="str">
        <f>'Look Up Table - The Heart'!H176</f>
        <v xml:space="preserve">, </v>
      </c>
      <c r="B176" s="1">
        <f>SUMIFS('Operator Productivity Data'!$F:$F,'Operator Productivity Data'!$H:$H,'E - Company Dummy'!$A$1,'Operator Productivity Data'!$I:$I,'E - Company Dummy'!$A176)</f>
        <v>0</v>
      </c>
      <c r="C176" s="18">
        <f>SUMIFS('Operator Hours Tasks Data (ADP)'!$I:$I,'Operator Hours Tasks Data (ADP)'!$K:$K,'Look Up Table - The Heart'!$K$30,'Operator Hours Tasks Data (ADP)'!$L:$L,'Look Up Table - The Heart'!$O$3,'Operator Hours Tasks Data (ADP)'!$M:$M,'E - Company Dummy'!$A176)</f>
        <v>0</v>
      </c>
      <c r="D176" s="18"/>
      <c r="E176" s="18" t="str">
        <f t="shared" si="28"/>
        <v>-</v>
      </c>
      <c r="F176" s="18">
        <f>'Look Up Table - The Heart'!$X$5</f>
        <v>800</v>
      </c>
      <c r="G176" s="11" t="str">
        <f t="shared" si="26"/>
        <v>-</v>
      </c>
      <c r="H176" s="96" t="str">
        <f t="shared" si="20"/>
        <v>-</v>
      </c>
      <c r="I176" s="92" t="str">
        <f t="shared" si="21"/>
        <v>-</v>
      </c>
      <c r="J176" s="93" t="str">
        <f t="shared" si="22"/>
        <v>-</v>
      </c>
      <c r="K176" s="94" t="str">
        <f t="shared" si="23"/>
        <v>-</v>
      </c>
      <c r="L176" s="95" t="str">
        <f t="shared" si="24"/>
        <v>-</v>
      </c>
      <c r="M176" s="135">
        <f t="shared" si="27"/>
        <v>0</v>
      </c>
      <c r="N176" s="114">
        <f t="shared" si="25"/>
        <v>0</v>
      </c>
    </row>
    <row r="177" spans="1:14" x14ac:dyDescent="0.25">
      <c r="A177" s="31" t="str">
        <f>'Look Up Table - The Heart'!H177</f>
        <v xml:space="preserve">, </v>
      </c>
      <c r="B177" s="1">
        <f>SUMIFS('Operator Productivity Data'!$F:$F,'Operator Productivity Data'!$H:$H,'E - Company Dummy'!$A$1,'Operator Productivity Data'!$I:$I,'E - Company Dummy'!$A177)</f>
        <v>0</v>
      </c>
      <c r="C177" s="18">
        <f>SUMIFS('Operator Hours Tasks Data (ADP)'!$I:$I,'Operator Hours Tasks Data (ADP)'!$K:$K,'Look Up Table - The Heart'!$K$30,'Operator Hours Tasks Data (ADP)'!$L:$L,'Look Up Table - The Heart'!$O$3,'Operator Hours Tasks Data (ADP)'!$M:$M,'E - Company Dummy'!$A177)</f>
        <v>0</v>
      </c>
      <c r="D177" s="18"/>
      <c r="E177" s="18" t="str">
        <f t="shared" si="28"/>
        <v>-</v>
      </c>
      <c r="F177" s="18">
        <f>'Look Up Table - The Heart'!$X$5</f>
        <v>800</v>
      </c>
      <c r="G177" s="11" t="str">
        <f t="shared" si="26"/>
        <v>-</v>
      </c>
      <c r="H177" s="96" t="str">
        <f t="shared" si="20"/>
        <v>-</v>
      </c>
      <c r="I177" s="92" t="str">
        <f t="shared" si="21"/>
        <v>-</v>
      </c>
      <c r="J177" s="93" t="str">
        <f t="shared" si="22"/>
        <v>-</v>
      </c>
      <c r="K177" s="94" t="str">
        <f t="shared" si="23"/>
        <v>-</v>
      </c>
      <c r="L177" s="95" t="str">
        <f t="shared" si="24"/>
        <v>-</v>
      </c>
      <c r="M177" s="135">
        <f t="shared" si="27"/>
        <v>0</v>
      </c>
      <c r="N177" s="114">
        <f t="shared" si="25"/>
        <v>0</v>
      </c>
    </row>
    <row r="178" spans="1:14" x14ac:dyDescent="0.25">
      <c r="A178" s="31" t="str">
        <f>'Look Up Table - The Heart'!H178</f>
        <v xml:space="preserve">, </v>
      </c>
      <c r="B178" s="1">
        <f>SUMIFS('Operator Productivity Data'!$F:$F,'Operator Productivity Data'!$H:$H,'E - Company Dummy'!$A$1,'Operator Productivity Data'!$I:$I,'E - Company Dummy'!$A178)</f>
        <v>0</v>
      </c>
      <c r="C178" s="18">
        <f>SUMIFS('Operator Hours Tasks Data (ADP)'!$I:$I,'Operator Hours Tasks Data (ADP)'!$K:$K,'Look Up Table - The Heart'!$K$30,'Operator Hours Tasks Data (ADP)'!$L:$L,'Look Up Table - The Heart'!$O$3,'Operator Hours Tasks Data (ADP)'!$M:$M,'E - Company Dummy'!$A178)</f>
        <v>0</v>
      </c>
      <c r="D178" s="18"/>
      <c r="E178" s="18" t="str">
        <f t="shared" si="28"/>
        <v>-</v>
      </c>
      <c r="F178" s="18">
        <f>'Look Up Table - The Heart'!$X$5</f>
        <v>800</v>
      </c>
      <c r="G178" s="11" t="str">
        <f t="shared" si="26"/>
        <v>-</v>
      </c>
      <c r="H178" s="96" t="str">
        <f t="shared" si="20"/>
        <v>-</v>
      </c>
      <c r="I178" s="92" t="str">
        <f t="shared" si="21"/>
        <v>-</v>
      </c>
      <c r="J178" s="93" t="str">
        <f t="shared" si="22"/>
        <v>-</v>
      </c>
      <c r="K178" s="94" t="str">
        <f t="shared" si="23"/>
        <v>-</v>
      </c>
      <c r="L178" s="95" t="str">
        <f t="shared" si="24"/>
        <v>-</v>
      </c>
      <c r="M178" s="135">
        <f t="shared" si="27"/>
        <v>0</v>
      </c>
      <c r="N178" s="114">
        <f t="shared" si="25"/>
        <v>0</v>
      </c>
    </row>
    <row r="179" spans="1:14" x14ac:dyDescent="0.25">
      <c r="A179" s="31" t="str">
        <f>'Look Up Table - The Heart'!H179</f>
        <v xml:space="preserve">, </v>
      </c>
      <c r="B179" s="1">
        <f>SUMIFS('Operator Productivity Data'!$F:$F,'Operator Productivity Data'!$H:$H,'E - Company Dummy'!$A$1,'Operator Productivity Data'!$I:$I,'E - Company Dummy'!$A179)</f>
        <v>0</v>
      </c>
      <c r="C179" s="18">
        <f>SUMIFS('Operator Hours Tasks Data (ADP)'!$I:$I,'Operator Hours Tasks Data (ADP)'!$K:$K,'Look Up Table - The Heart'!$K$30,'Operator Hours Tasks Data (ADP)'!$L:$L,'Look Up Table - The Heart'!$O$3,'Operator Hours Tasks Data (ADP)'!$M:$M,'E - Company Dummy'!$A179)</f>
        <v>0</v>
      </c>
      <c r="D179" s="18"/>
      <c r="E179" s="18" t="str">
        <f t="shared" si="28"/>
        <v>-</v>
      </c>
      <c r="F179" s="18">
        <f>'Look Up Table - The Heart'!$X$5</f>
        <v>800</v>
      </c>
      <c r="G179" s="11" t="str">
        <f t="shared" si="26"/>
        <v>-</v>
      </c>
      <c r="H179" s="96" t="str">
        <f t="shared" si="20"/>
        <v>-</v>
      </c>
      <c r="I179" s="92" t="str">
        <f t="shared" si="21"/>
        <v>-</v>
      </c>
      <c r="J179" s="93" t="str">
        <f t="shared" si="22"/>
        <v>-</v>
      </c>
      <c r="K179" s="94" t="str">
        <f t="shared" si="23"/>
        <v>-</v>
      </c>
      <c r="L179" s="95" t="str">
        <f t="shared" si="24"/>
        <v>-</v>
      </c>
      <c r="M179" s="135">
        <f t="shared" si="27"/>
        <v>0</v>
      </c>
      <c r="N179" s="114">
        <f t="shared" si="25"/>
        <v>0</v>
      </c>
    </row>
    <row r="180" spans="1:14" x14ac:dyDescent="0.25">
      <c r="A180" s="31" t="str">
        <f>'Look Up Table - The Heart'!H180</f>
        <v xml:space="preserve">, </v>
      </c>
      <c r="B180" s="1">
        <f>SUMIFS('Operator Productivity Data'!$F:$F,'Operator Productivity Data'!$H:$H,'E - Company Dummy'!$A$1,'Operator Productivity Data'!$I:$I,'E - Company Dummy'!$A180)</f>
        <v>0</v>
      </c>
      <c r="C180" s="18">
        <f>SUMIFS('Operator Hours Tasks Data (ADP)'!$I:$I,'Operator Hours Tasks Data (ADP)'!$K:$K,'Look Up Table - The Heart'!$K$30,'Operator Hours Tasks Data (ADP)'!$L:$L,'Look Up Table - The Heart'!$O$3,'Operator Hours Tasks Data (ADP)'!$M:$M,'E - Company Dummy'!$A180)</f>
        <v>0</v>
      </c>
      <c r="D180" s="18"/>
      <c r="E180" s="18" t="str">
        <f t="shared" si="28"/>
        <v>-</v>
      </c>
      <c r="F180" s="18">
        <f>'Look Up Table - The Heart'!$X$5</f>
        <v>800</v>
      </c>
      <c r="G180" s="11" t="str">
        <f t="shared" si="26"/>
        <v>-</v>
      </c>
      <c r="H180" s="96" t="str">
        <f t="shared" si="20"/>
        <v>-</v>
      </c>
      <c r="I180" s="92" t="str">
        <f t="shared" si="21"/>
        <v>-</v>
      </c>
      <c r="J180" s="93" t="str">
        <f t="shared" si="22"/>
        <v>-</v>
      </c>
      <c r="K180" s="94" t="str">
        <f t="shared" si="23"/>
        <v>-</v>
      </c>
      <c r="L180" s="95" t="str">
        <f t="shared" si="24"/>
        <v>-</v>
      </c>
      <c r="M180" s="135">
        <f t="shared" si="27"/>
        <v>0</v>
      </c>
      <c r="N180" s="114">
        <f t="shared" si="25"/>
        <v>0</v>
      </c>
    </row>
    <row r="181" spans="1:14" x14ac:dyDescent="0.25">
      <c r="A181" s="31" t="str">
        <f>'Look Up Table - The Heart'!H181</f>
        <v xml:space="preserve">, </v>
      </c>
      <c r="B181" s="1">
        <f>SUMIFS('Operator Productivity Data'!$F:$F,'Operator Productivity Data'!$H:$H,'E - Company Dummy'!$A$1,'Operator Productivity Data'!$I:$I,'E - Company Dummy'!$A181)</f>
        <v>0</v>
      </c>
      <c r="C181" s="18">
        <f>SUMIFS('Operator Hours Tasks Data (ADP)'!$I:$I,'Operator Hours Tasks Data (ADP)'!$K:$K,'Look Up Table - The Heart'!$K$30,'Operator Hours Tasks Data (ADP)'!$L:$L,'Look Up Table - The Heart'!$O$3,'Operator Hours Tasks Data (ADP)'!$M:$M,'E - Company Dummy'!$A181)</f>
        <v>0</v>
      </c>
      <c r="D181" s="18"/>
      <c r="E181" s="18" t="str">
        <f t="shared" si="28"/>
        <v>-</v>
      </c>
      <c r="F181" s="18">
        <f>'Look Up Table - The Heart'!$X$5</f>
        <v>800</v>
      </c>
      <c r="G181" s="11" t="str">
        <f t="shared" si="26"/>
        <v>-</v>
      </c>
      <c r="H181" s="96" t="str">
        <f t="shared" si="20"/>
        <v>-</v>
      </c>
      <c r="I181" s="92" t="str">
        <f t="shared" si="21"/>
        <v>-</v>
      </c>
      <c r="J181" s="93" t="str">
        <f t="shared" si="22"/>
        <v>-</v>
      </c>
      <c r="K181" s="94" t="str">
        <f t="shared" si="23"/>
        <v>-</v>
      </c>
      <c r="L181" s="95" t="str">
        <f t="shared" si="24"/>
        <v>-</v>
      </c>
      <c r="M181" s="135">
        <f t="shared" si="27"/>
        <v>0</v>
      </c>
      <c r="N181" s="114">
        <f t="shared" si="25"/>
        <v>0</v>
      </c>
    </row>
    <row r="182" spans="1:14" x14ac:dyDescent="0.25">
      <c r="A182" s="31" t="str">
        <f>'Look Up Table - The Heart'!H182</f>
        <v xml:space="preserve">, </v>
      </c>
      <c r="B182" s="1">
        <f>SUMIFS('Operator Productivity Data'!$F:$F,'Operator Productivity Data'!$H:$H,'E - Company Dummy'!$A$1,'Operator Productivity Data'!$I:$I,'E - Company Dummy'!$A182)</f>
        <v>0</v>
      </c>
      <c r="C182" s="18">
        <f>SUMIFS('Operator Hours Tasks Data (ADP)'!$I:$I,'Operator Hours Tasks Data (ADP)'!$K:$K,'Look Up Table - The Heart'!$K$30,'Operator Hours Tasks Data (ADP)'!$L:$L,'Look Up Table - The Heart'!$O$3,'Operator Hours Tasks Data (ADP)'!$M:$M,'E - Company Dummy'!$A182)</f>
        <v>0</v>
      </c>
      <c r="D182" s="18"/>
      <c r="E182" s="18" t="str">
        <f t="shared" si="28"/>
        <v>-</v>
      </c>
      <c r="F182" s="18">
        <f>'Look Up Table - The Heart'!$X$5</f>
        <v>800</v>
      </c>
      <c r="G182" s="11" t="str">
        <f t="shared" si="26"/>
        <v>-</v>
      </c>
      <c r="H182" s="96" t="str">
        <f t="shared" si="20"/>
        <v>-</v>
      </c>
      <c r="I182" s="92" t="str">
        <f t="shared" si="21"/>
        <v>-</v>
      </c>
      <c r="J182" s="93" t="str">
        <f t="shared" si="22"/>
        <v>-</v>
      </c>
      <c r="K182" s="94" t="str">
        <f t="shared" si="23"/>
        <v>-</v>
      </c>
      <c r="L182" s="95" t="str">
        <f t="shared" si="24"/>
        <v>-</v>
      </c>
      <c r="M182" s="135">
        <f t="shared" si="27"/>
        <v>0</v>
      </c>
      <c r="N182" s="114">
        <f t="shared" si="25"/>
        <v>0</v>
      </c>
    </row>
    <row r="183" spans="1:14" x14ac:dyDescent="0.25">
      <c r="A183" s="31" t="str">
        <f>'Look Up Table - The Heart'!H183</f>
        <v xml:space="preserve">, </v>
      </c>
      <c r="B183" s="1">
        <f>SUMIFS('Operator Productivity Data'!$F:$F,'Operator Productivity Data'!$H:$H,'E - Company Dummy'!$A$1,'Operator Productivity Data'!$I:$I,'E - Company Dummy'!$A183)</f>
        <v>0</v>
      </c>
      <c r="C183" s="18">
        <f>SUMIFS('Operator Hours Tasks Data (ADP)'!$I:$I,'Operator Hours Tasks Data (ADP)'!$K:$K,'Look Up Table - The Heart'!$K$30,'Operator Hours Tasks Data (ADP)'!$L:$L,'Look Up Table - The Heart'!$O$3,'Operator Hours Tasks Data (ADP)'!$M:$M,'E - Company Dummy'!$A183)</f>
        <v>0</v>
      </c>
      <c r="D183" s="18"/>
      <c r="E183" s="18" t="str">
        <f t="shared" si="28"/>
        <v>-</v>
      </c>
      <c r="F183" s="18">
        <f>'Look Up Table - The Heart'!$X$5</f>
        <v>800</v>
      </c>
      <c r="G183" s="11" t="str">
        <f t="shared" si="26"/>
        <v>-</v>
      </c>
      <c r="H183" s="96" t="str">
        <f t="shared" si="20"/>
        <v>-</v>
      </c>
      <c r="I183" s="92" t="str">
        <f t="shared" si="21"/>
        <v>-</v>
      </c>
      <c r="J183" s="93" t="str">
        <f t="shared" si="22"/>
        <v>-</v>
      </c>
      <c r="K183" s="94" t="str">
        <f t="shared" si="23"/>
        <v>-</v>
      </c>
      <c r="L183" s="95" t="str">
        <f t="shared" si="24"/>
        <v>-</v>
      </c>
      <c r="M183" s="135">
        <f t="shared" si="27"/>
        <v>0</v>
      </c>
      <c r="N183" s="114">
        <f t="shared" si="25"/>
        <v>0</v>
      </c>
    </row>
    <row r="184" spans="1:14" x14ac:dyDescent="0.25">
      <c r="A184" s="31" t="str">
        <f>'Look Up Table - The Heart'!H184</f>
        <v xml:space="preserve">, </v>
      </c>
      <c r="B184" s="1">
        <f>SUMIFS('Operator Productivity Data'!$F:$F,'Operator Productivity Data'!$H:$H,'E - Company Dummy'!$A$1,'Operator Productivity Data'!$I:$I,'E - Company Dummy'!$A184)</f>
        <v>0</v>
      </c>
      <c r="C184" s="18">
        <f>SUMIFS('Operator Hours Tasks Data (ADP)'!$I:$I,'Operator Hours Tasks Data (ADP)'!$K:$K,'Look Up Table - The Heart'!$K$30,'Operator Hours Tasks Data (ADP)'!$L:$L,'Look Up Table - The Heart'!$O$3,'Operator Hours Tasks Data (ADP)'!$M:$M,'E - Company Dummy'!$A184)</f>
        <v>0</v>
      </c>
      <c r="D184" s="18"/>
      <c r="E184" s="18" t="str">
        <f t="shared" si="28"/>
        <v>-</v>
      </c>
      <c r="F184" s="18">
        <f>'Look Up Table - The Heart'!$X$5</f>
        <v>800</v>
      </c>
      <c r="G184" s="11" t="str">
        <f t="shared" si="26"/>
        <v>-</v>
      </c>
      <c r="H184" s="96" t="str">
        <f t="shared" si="20"/>
        <v>-</v>
      </c>
      <c r="I184" s="92" t="str">
        <f t="shared" si="21"/>
        <v>-</v>
      </c>
      <c r="J184" s="93" t="str">
        <f t="shared" si="22"/>
        <v>-</v>
      </c>
      <c r="K184" s="94" t="str">
        <f t="shared" si="23"/>
        <v>-</v>
      </c>
      <c r="L184" s="95" t="str">
        <f t="shared" si="24"/>
        <v>-</v>
      </c>
      <c r="M184" s="135">
        <f t="shared" si="27"/>
        <v>0</v>
      </c>
      <c r="N184" s="114">
        <f t="shared" si="25"/>
        <v>0</v>
      </c>
    </row>
    <row r="185" spans="1:14" x14ac:dyDescent="0.25">
      <c r="A185" s="31" t="str">
        <f>'Look Up Table - The Heart'!H185</f>
        <v xml:space="preserve">, </v>
      </c>
      <c r="B185" s="1">
        <f>SUMIFS('Operator Productivity Data'!$F:$F,'Operator Productivity Data'!$H:$H,'E - Company Dummy'!$A$1,'Operator Productivity Data'!$I:$I,'E - Company Dummy'!$A185)</f>
        <v>0</v>
      </c>
      <c r="C185" s="18">
        <f>SUMIFS('Operator Hours Tasks Data (ADP)'!$I:$I,'Operator Hours Tasks Data (ADP)'!$K:$K,'Look Up Table - The Heart'!$K$30,'Operator Hours Tasks Data (ADP)'!$L:$L,'Look Up Table - The Heart'!$O$3,'Operator Hours Tasks Data (ADP)'!$M:$M,'E - Company Dummy'!$A185)</f>
        <v>0</v>
      </c>
      <c r="D185" s="18"/>
      <c r="E185" s="18" t="str">
        <f t="shared" si="28"/>
        <v>-</v>
      </c>
      <c r="F185" s="18">
        <f>'Look Up Table - The Heart'!$X$5</f>
        <v>800</v>
      </c>
      <c r="G185" s="11" t="str">
        <f t="shared" si="26"/>
        <v>-</v>
      </c>
      <c r="H185" s="96" t="str">
        <f t="shared" si="20"/>
        <v>-</v>
      </c>
      <c r="I185" s="92" t="str">
        <f t="shared" si="21"/>
        <v>-</v>
      </c>
      <c r="J185" s="93" t="str">
        <f t="shared" si="22"/>
        <v>-</v>
      </c>
      <c r="K185" s="94" t="str">
        <f t="shared" si="23"/>
        <v>-</v>
      </c>
      <c r="L185" s="95" t="str">
        <f t="shared" si="24"/>
        <v>-</v>
      </c>
      <c r="M185" s="135">
        <f t="shared" si="27"/>
        <v>0</v>
      </c>
      <c r="N185" s="114">
        <f t="shared" si="25"/>
        <v>0</v>
      </c>
    </row>
    <row r="186" spans="1:14" x14ac:dyDescent="0.25">
      <c r="A186" s="31" t="str">
        <f>'Look Up Table - The Heart'!H186</f>
        <v xml:space="preserve">, </v>
      </c>
      <c r="B186" s="1">
        <f>SUMIFS('Operator Productivity Data'!$F:$F,'Operator Productivity Data'!$H:$H,'E - Company Dummy'!$A$1,'Operator Productivity Data'!$I:$I,'E - Company Dummy'!$A186)</f>
        <v>0</v>
      </c>
      <c r="C186" s="18">
        <f>SUMIFS('Operator Hours Tasks Data (ADP)'!$I:$I,'Operator Hours Tasks Data (ADP)'!$K:$K,'Look Up Table - The Heart'!$K$30,'Operator Hours Tasks Data (ADP)'!$L:$L,'Look Up Table - The Heart'!$O$3,'Operator Hours Tasks Data (ADP)'!$M:$M,'E - Company Dummy'!$A186)</f>
        <v>0</v>
      </c>
      <c r="D186" s="18"/>
      <c r="E186" s="18" t="str">
        <f t="shared" si="28"/>
        <v>-</v>
      </c>
      <c r="F186" s="18">
        <f>'Look Up Table - The Heart'!$X$5</f>
        <v>800</v>
      </c>
      <c r="G186" s="11" t="str">
        <f t="shared" si="26"/>
        <v>-</v>
      </c>
      <c r="H186" s="96" t="str">
        <f t="shared" si="20"/>
        <v>-</v>
      </c>
      <c r="I186" s="92" t="str">
        <f t="shared" si="21"/>
        <v>-</v>
      </c>
      <c r="J186" s="93" t="str">
        <f t="shared" si="22"/>
        <v>-</v>
      </c>
      <c r="K186" s="94" t="str">
        <f t="shared" si="23"/>
        <v>-</v>
      </c>
      <c r="L186" s="95" t="str">
        <f t="shared" si="24"/>
        <v>-</v>
      </c>
      <c r="M186" s="135">
        <f t="shared" si="27"/>
        <v>0</v>
      </c>
      <c r="N186" s="114">
        <f t="shared" si="25"/>
        <v>0</v>
      </c>
    </row>
    <row r="187" spans="1:14" x14ac:dyDescent="0.25">
      <c r="A187" s="31" t="str">
        <f>'Look Up Table - The Heart'!H187</f>
        <v xml:space="preserve">, </v>
      </c>
      <c r="B187" s="1">
        <f>SUMIFS('Operator Productivity Data'!$F:$F,'Operator Productivity Data'!$H:$H,'E - Company Dummy'!$A$1,'Operator Productivity Data'!$I:$I,'E - Company Dummy'!$A187)</f>
        <v>0</v>
      </c>
      <c r="C187" s="18">
        <f>SUMIFS('Operator Hours Tasks Data (ADP)'!$I:$I,'Operator Hours Tasks Data (ADP)'!$K:$K,'Look Up Table - The Heart'!$K$30,'Operator Hours Tasks Data (ADP)'!$L:$L,'Look Up Table - The Heart'!$O$3,'Operator Hours Tasks Data (ADP)'!$M:$M,'E - Company Dummy'!$A187)</f>
        <v>0</v>
      </c>
      <c r="D187" s="18"/>
      <c r="E187" s="18" t="str">
        <f t="shared" si="28"/>
        <v>-</v>
      </c>
      <c r="F187" s="18">
        <f>'Look Up Table - The Heart'!$X$5</f>
        <v>800</v>
      </c>
      <c r="G187" s="11" t="str">
        <f t="shared" si="26"/>
        <v>-</v>
      </c>
      <c r="H187" s="96" t="str">
        <f t="shared" si="20"/>
        <v>-</v>
      </c>
      <c r="I187" s="92" t="str">
        <f t="shared" si="21"/>
        <v>-</v>
      </c>
      <c r="J187" s="93" t="str">
        <f t="shared" si="22"/>
        <v>-</v>
      </c>
      <c r="K187" s="94" t="str">
        <f t="shared" si="23"/>
        <v>-</v>
      </c>
      <c r="L187" s="95" t="str">
        <f t="shared" si="24"/>
        <v>-</v>
      </c>
      <c r="M187" s="135">
        <f t="shared" si="27"/>
        <v>0</v>
      </c>
      <c r="N187" s="114">
        <f t="shared" si="25"/>
        <v>0</v>
      </c>
    </row>
    <row r="188" spans="1:14" x14ac:dyDescent="0.25">
      <c r="A188" s="31" t="str">
        <f>'Look Up Table - The Heart'!H188</f>
        <v xml:space="preserve">, </v>
      </c>
      <c r="B188" s="1">
        <f>SUMIFS('Operator Productivity Data'!$F:$F,'Operator Productivity Data'!$H:$H,'E - Company Dummy'!$A$1,'Operator Productivity Data'!$I:$I,'E - Company Dummy'!$A188)</f>
        <v>0</v>
      </c>
      <c r="C188" s="18">
        <f>SUMIFS('Operator Hours Tasks Data (ADP)'!$I:$I,'Operator Hours Tasks Data (ADP)'!$K:$K,'Look Up Table - The Heart'!$K$30,'Operator Hours Tasks Data (ADP)'!$L:$L,'Look Up Table - The Heart'!$O$3,'Operator Hours Tasks Data (ADP)'!$M:$M,'E - Company Dummy'!$A188)</f>
        <v>0</v>
      </c>
      <c r="D188" s="18"/>
      <c r="E188" s="18" t="str">
        <f t="shared" si="28"/>
        <v>-</v>
      </c>
      <c r="F188" s="18">
        <f>'Look Up Table - The Heart'!$X$5</f>
        <v>800</v>
      </c>
      <c r="G188" s="11" t="str">
        <f t="shared" si="26"/>
        <v>-</v>
      </c>
      <c r="H188" s="96" t="str">
        <f t="shared" si="20"/>
        <v>-</v>
      </c>
      <c r="I188" s="92" t="str">
        <f t="shared" si="21"/>
        <v>-</v>
      </c>
      <c r="J188" s="93" t="str">
        <f t="shared" si="22"/>
        <v>-</v>
      </c>
      <c r="K188" s="94" t="str">
        <f t="shared" si="23"/>
        <v>-</v>
      </c>
      <c r="L188" s="95" t="str">
        <f t="shared" si="24"/>
        <v>-</v>
      </c>
      <c r="M188" s="135">
        <f t="shared" si="27"/>
        <v>0</v>
      </c>
      <c r="N188" s="114">
        <f t="shared" si="25"/>
        <v>0</v>
      </c>
    </row>
    <row r="189" spans="1:14" x14ac:dyDescent="0.25">
      <c r="A189" s="31" t="str">
        <f>'Look Up Table - The Heart'!H189</f>
        <v xml:space="preserve">, </v>
      </c>
      <c r="B189" s="1">
        <f>SUMIFS('Operator Productivity Data'!$F:$F,'Operator Productivity Data'!$H:$H,'E - Company Dummy'!$A$1,'Operator Productivity Data'!$I:$I,'E - Company Dummy'!$A189)</f>
        <v>0</v>
      </c>
      <c r="C189" s="18">
        <f>SUMIFS('Operator Hours Tasks Data (ADP)'!$I:$I,'Operator Hours Tasks Data (ADP)'!$K:$K,'Look Up Table - The Heart'!$K$30,'Operator Hours Tasks Data (ADP)'!$L:$L,'Look Up Table - The Heart'!$O$3,'Operator Hours Tasks Data (ADP)'!$M:$M,'E - Company Dummy'!$A189)</f>
        <v>0</v>
      </c>
      <c r="D189" s="18"/>
      <c r="E189" s="18" t="str">
        <f t="shared" si="28"/>
        <v>-</v>
      </c>
      <c r="F189" s="18">
        <f>'Look Up Table - The Heart'!$X$5</f>
        <v>800</v>
      </c>
      <c r="G189" s="11" t="str">
        <f t="shared" si="26"/>
        <v>-</v>
      </c>
      <c r="H189" s="96" t="str">
        <f t="shared" si="20"/>
        <v>-</v>
      </c>
      <c r="I189" s="92" t="str">
        <f t="shared" si="21"/>
        <v>-</v>
      </c>
      <c r="J189" s="93" t="str">
        <f t="shared" si="22"/>
        <v>-</v>
      </c>
      <c r="K189" s="94" t="str">
        <f t="shared" si="23"/>
        <v>-</v>
      </c>
      <c r="L189" s="95" t="str">
        <f t="shared" si="24"/>
        <v>-</v>
      </c>
      <c r="M189" s="135">
        <f t="shared" si="27"/>
        <v>0</v>
      </c>
      <c r="N189" s="114">
        <f t="shared" si="25"/>
        <v>0</v>
      </c>
    </row>
    <row r="190" spans="1:14" x14ac:dyDescent="0.25">
      <c r="A190" s="31" t="str">
        <f>'Look Up Table - The Heart'!H190</f>
        <v xml:space="preserve">, </v>
      </c>
      <c r="B190" s="1">
        <f>SUMIFS('Operator Productivity Data'!$F:$F,'Operator Productivity Data'!$H:$H,'E - Company Dummy'!$A$1,'Operator Productivity Data'!$I:$I,'E - Company Dummy'!$A190)</f>
        <v>0</v>
      </c>
      <c r="C190" s="18">
        <f>SUMIFS('Operator Hours Tasks Data (ADP)'!$I:$I,'Operator Hours Tasks Data (ADP)'!$K:$K,'Look Up Table - The Heart'!$K$30,'Operator Hours Tasks Data (ADP)'!$L:$L,'Look Up Table - The Heart'!$O$3,'Operator Hours Tasks Data (ADP)'!$M:$M,'E - Company Dummy'!$A190)</f>
        <v>0</v>
      </c>
      <c r="D190" s="18"/>
      <c r="E190" s="18" t="str">
        <f t="shared" si="28"/>
        <v>-</v>
      </c>
      <c r="F190" s="18">
        <f>'Look Up Table - The Heart'!$X$5</f>
        <v>800</v>
      </c>
      <c r="G190" s="11" t="str">
        <f t="shared" si="26"/>
        <v>-</v>
      </c>
      <c r="H190" s="96" t="str">
        <f t="shared" si="20"/>
        <v>-</v>
      </c>
      <c r="I190" s="92" t="str">
        <f t="shared" si="21"/>
        <v>-</v>
      </c>
      <c r="J190" s="93" t="str">
        <f t="shared" si="22"/>
        <v>-</v>
      </c>
      <c r="K190" s="94" t="str">
        <f t="shared" si="23"/>
        <v>-</v>
      </c>
      <c r="L190" s="95" t="str">
        <f t="shared" si="24"/>
        <v>-</v>
      </c>
      <c r="M190" s="135">
        <f t="shared" si="27"/>
        <v>0</v>
      </c>
      <c r="N190" s="114">
        <f t="shared" si="25"/>
        <v>0</v>
      </c>
    </row>
    <row r="191" spans="1:14" x14ac:dyDescent="0.25">
      <c r="A191" s="31" t="str">
        <f>'Look Up Table - The Heart'!H191</f>
        <v xml:space="preserve">, </v>
      </c>
      <c r="B191" s="1">
        <f>SUMIFS('Operator Productivity Data'!$F:$F,'Operator Productivity Data'!$H:$H,'E - Company Dummy'!$A$1,'Operator Productivity Data'!$I:$I,'E - Company Dummy'!$A191)</f>
        <v>0</v>
      </c>
      <c r="C191" s="18">
        <f>SUMIFS('Operator Hours Tasks Data (ADP)'!$I:$I,'Operator Hours Tasks Data (ADP)'!$K:$K,'Look Up Table - The Heart'!$K$30,'Operator Hours Tasks Data (ADP)'!$L:$L,'Look Up Table - The Heart'!$O$3,'Operator Hours Tasks Data (ADP)'!$M:$M,'E - Company Dummy'!$A191)</f>
        <v>0</v>
      </c>
      <c r="D191" s="18"/>
      <c r="E191" s="18" t="str">
        <f t="shared" si="28"/>
        <v>-</v>
      </c>
      <c r="F191" s="18">
        <f>'Look Up Table - The Heart'!$X$5</f>
        <v>800</v>
      </c>
      <c r="G191" s="11" t="str">
        <f t="shared" si="26"/>
        <v>-</v>
      </c>
      <c r="H191" s="96" t="str">
        <f t="shared" si="20"/>
        <v>-</v>
      </c>
      <c r="I191" s="92" t="str">
        <f t="shared" si="21"/>
        <v>-</v>
      </c>
      <c r="J191" s="93" t="str">
        <f t="shared" si="22"/>
        <v>-</v>
      </c>
      <c r="K191" s="94" t="str">
        <f t="shared" si="23"/>
        <v>-</v>
      </c>
      <c r="L191" s="95" t="str">
        <f t="shared" si="24"/>
        <v>-</v>
      </c>
      <c r="M191" s="135">
        <f t="shared" si="27"/>
        <v>0</v>
      </c>
      <c r="N191" s="114">
        <f t="shared" si="25"/>
        <v>0</v>
      </c>
    </row>
    <row r="192" spans="1:14" x14ac:dyDescent="0.25">
      <c r="A192" s="31" t="str">
        <f>'Look Up Table - The Heart'!H192</f>
        <v xml:space="preserve">, </v>
      </c>
      <c r="B192" s="1">
        <f>SUMIFS('Operator Productivity Data'!$F:$F,'Operator Productivity Data'!$H:$H,'E - Company Dummy'!$A$1,'Operator Productivity Data'!$I:$I,'E - Company Dummy'!$A192)</f>
        <v>0</v>
      </c>
      <c r="C192" s="18">
        <f>SUMIFS('Operator Hours Tasks Data (ADP)'!$I:$I,'Operator Hours Tasks Data (ADP)'!$K:$K,'Look Up Table - The Heart'!$K$30,'Operator Hours Tasks Data (ADP)'!$L:$L,'Look Up Table - The Heart'!$O$3,'Operator Hours Tasks Data (ADP)'!$M:$M,'E - Company Dummy'!$A192)</f>
        <v>0</v>
      </c>
      <c r="D192" s="18"/>
      <c r="E192" s="18" t="str">
        <f t="shared" si="28"/>
        <v>-</v>
      </c>
      <c r="F192" s="18">
        <f>'Look Up Table - The Heart'!$X$5</f>
        <v>800</v>
      </c>
      <c r="G192" s="11" t="str">
        <f t="shared" si="26"/>
        <v>-</v>
      </c>
      <c r="H192" s="96" t="str">
        <f t="shared" si="20"/>
        <v>-</v>
      </c>
      <c r="I192" s="92" t="str">
        <f t="shared" si="21"/>
        <v>-</v>
      </c>
      <c r="J192" s="93" t="str">
        <f t="shared" si="22"/>
        <v>-</v>
      </c>
      <c r="K192" s="94" t="str">
        <f t="shared" si="23"/>
        <v>-</v>
      </c>
      <c r="L192" s="95" t="str">
        <f t="shared" si="24"/>
        <v>-</v>
      </c>
      <c r="M192" s="135">
        <f t="shared" si="27"/>
        <v>0</v>
      </c>
      <c r="N192" s="114">
        <f t="shared" si="25"/>
        <v>0</v>
      </c>
    </row>
    <row r="193" spans="1:14" x14ac:dyDescent="0.25">
      <c r="A193" s="31" t="str">
        <f>'Look Up Table - The Heart'!H193</f>
        <v xml:space="preserve">, </v>
      </c>
      <c r="B193" s="1">
        <f>SUMIFS('Operator Productivity Data'!$F:$F,'Operator Productivity Data'!$H:$H,'E - Company Dummy'!$A$1,'Operator Productivity Data'!$I:$I,'E - Company Dummy'!$A193)</f>
        <v>0</v>
      </c>
      <c r="C193" s="18">
        <f>SUMIFS('Operator Hours Tasks Data (ADP)'!$I:$I,'Operator Hours Tasks Data (ADP)'!$K:$K,'Look Up Table - The Heart'!$K$30,'Operator Hours Tasks Data (ADP)'!$L:$L,'Look Up Table - The Heart'!$O$3,'Operator Hours Tasks Data (ADP)'!$M:$M,'E - Company Dummy'!$A193)</f>
        <v>0</v>
      </c>
      <c r="D193" s="18"/>
      <c r="E193" s="18" t="str">
        <f t="shared" si="28"/>
        <v>-</v>
      </c>
      <c r="F193" s="18">
        <f>'Look Up Table - The Heart'!$X$5</f>
        <v>800</v>
      </c>
      <c r="G193" s="11" t="str">
        <f t="shared" si="26"/>
        <v>-</v>
      </c>
      <c r="H193" s="96" t="str">
        <f t="shared" si="20"/>
        <v>-</v>
      </c>
      <c r="I193" s="92" t="str">
        <f t="shared" si="21"/>
        <v>-</v>
      </c>
      <c r="J193" s="93" t="str">
        <f t="shared" si="22"/>
        <v>-</v>
      </c>
      <c r="K193" s="94" t="str">
        <f t="shared" si="23"/>
        <v>-</v>
      </c>
      <c r="L193" s="95" t="str">
        <f t="shared" si="24"/>
        <v>-</v>
      </c>
      <c r="M193" s="135">
        <f t="shared" si="27"/>
        <v>0</v>
      </c>
      <c r="N193" s="114">
        <f t="shared" si="25"/>
        <v>0</v>
      </c>
    </row>
    <row r="194" spans="1:14" x14ac:dyDescent="0.25">
      <c r="A194" s="31" t="str">
        <f>'Look Up Table - The Heart'!H194</f>
        <v xml:space="preserve">, </v>
      </c>
      <c r="B194" s="1">
        <f>SUMIFS('Operator Productivity Data'!$F:$F,'Operator Productivity Data'!$H:$H,'E - Company Dummy'!$A$1,'Operator Productivity Data'!$I:$I,'E - Company Dummy'!$A194)</f>
        <v>0</v>
      </c>
      <c r="C194" s="18">
        <f>SUMIFS('Operator Hours Tasks Data (ADP)'!$I:$I,'Operator Hours Tasks Data (ADP)'!$K:$K,'Look Up Table - The Heart'!$K$30,'Operator Hours Tasks Data (ADP)'!$L:$L,'Look Up Table - The Heart'!$O$3,'Operator Hours Tasks Data (ADP)'!$M:$M,'E - Company Dummy'!$A194)</f>
        <v>0</v>
      </c>
      <c r="D194" s="18"/>
      <c r="E194" s="18" t="str">
        <f t="shared" si="28"/>
        <v>-</v>
      </c>
      <c r="F194" s="18">
        <f>'Look Up Table - The Heart'!$X$5</f>
        <v>800</v>
      </c>
      <c r="G194" s="11" t="str">
        <f t="shared" si="26"/>
        <v>-</v>
      </c>
      <c r="H194" s="96" t="str">
        <f t="shared" si="20"/>
        <v>-</v>
      </c>
      <c r="I194" s="92" t="str">
        <f t="shared" si="21"/>
        <v>-</v>
      </c>
      <c r="J194" s="93" t="str">
        <f t="shared" si="22"/>
        <v>-</v>
      </c>
      <c r="K194" s="94" t="str">
        <f t="shared" si="23"/>
        <v>-</v>
      </c>
      <c r="L194" s="95" t="str">
        <f t="shared" si="24"/>
        <v>-</v>
      </c>
      <c r="M194" s="135">
        <f t="shared" si="27"/>
        <v>0</v>
      </c>
      <c r="N194" s="114">
        <f t="shared" si="25"/>
        <v>0</v>
      </c>
    </row>
    <row r="195" spans="1:14" x14ac:dyDescent="0.25">
      <c r="A195" s="31" t="str">
        <f>'Look Up Table - The Heart'!H195</f>
        <v xml:space="preserve">, </v>
      </c>
      <c r="B195" s="1">
        <f>SUMIFS('Operator Productivity Data'!$F:$F,'Operator Productivity Data'!$H:$H,'E - Company Dummy'!$A$1,'Operator Productivity Data'!$I:$I,'E - Company Dummy'!$A195)</f>
        <v>0</v>
      </c>
      <c r="C195" s="18">
        <f>SUMIFS('Operator Hours Tasks Data (ADP)'!$I:$I,'Operator Hours Tasks Data (ADP)'!$K:$K,'Look Up Table - The Heart'!$K$30,'Operator Hours Tasks Data (ADP)'!$L:$L,'Look Up Table - The Heart'!$O$3,'Operator Hours Tasks Data (ADP)'!$M:$M,'E - Company Dummy'!$A195)</f>
        <v>0</v>
      </c>
      <c r="D195" s="18"/>
      <c r="E195" s="18" t="str">
        <f t="shared" si="28"/>
        <v>-</v>
      </c>
      <c r="F195" s="18">
        <f>'Look Up Table - The Heart'!$X$5</f>
        <v>800</v>
      </c>
      <c r="G195" s="11" t="str">
        <f t="shared" si="26"/>
        <v>-</v>
      </c>
      <c r="H195" s="96" t="str">
        <f t="shared" si="20"/>
        <v>-</v>
      </c>
      <c r="I195" s="92" t="str">
        <f t="shared" si="21"/>
        <v>-</v>
      </c>
      <c r="J195" s="93" t="str">
        <f t="shared" si="22"/>
        <v>-</v>
      </c>
      <c r="K195" s="94" t="str">
        <f t="shared" si="23"/>
        <v>-</v>
      </c>
      <c r="L195" s="95" t="str">
        <f t="shared" si="24"/>
        <v>-</v>
      </c>
      <c r="M195" s="135">
        <f t="shared" si="27"/>
        <v>0</v>
      </c>
      <c r="N195" s="114">
        <f t="shared" si="25"/>
        <v>0</v>
      </c>
    </row>
    <row r="196" spans="1:14" x14ac:dyDescent="0.25">
      <c r="A196" s="31" t="str">
        <f>'Look Up Table - The Heart'!H196</f>
        <v xml:space="preserve">, </v>
      </c>
      <c r="B196" s="1">
        <f>SUMIFS('Operator Productivity Data'!$F:$F,'Operator Productivity Data'!$H:$H,'E - Company Dummy'!$A$1,'Operator Productivity Data'!$I:$I,'E - Company Dummy'!$A196)</f>
        <v>0</v>
      </c>
      <c r="C196" s="18">
        <f>SUMIFS('Operator Hours Tasks Data (ADP)'!$I:$I,'Operator Hours Tasks Data (ADP)'!$K:$K,'Look Up Table - The Heart'!$K$30,'Operator Hours Tasks Data (ADP)'!$L:$L,'Look Up Table - The Heart'!$O$3,'Operator Hours Tasks Data (ADP)'!$M:$M,'E - Company Dummy'!$A196)</f>
        <v>0</v>
      </c>
      <c r="D196" s="18"/>
      <c r="E196" s="18" t="str">
        <f t="shared" si="28"/>
        <v>-</v>
      </c>
      <c r="F196" s="18">
        <f>'Look Up Table - The Heart'!$X$5</f>
        <v>800</v>
      </c>
      <c r="G196" s="11" t="str">
        <f t="shared" si="26"/>
        <v>-</v>
      </c>
      <c r="H196" s="96" t="str">
        <f t="shared" ref="H196:H253" si="29">IFERROR(E196*$U$13, "-")</f>
        <v>-</v>
      </c>
      <c r="I196" s="92" t="str">
        <f t="shared" ref="I196:I253" si="30">IFERROR(E196*$U$14, "-")</f>
        <v>-</v>
      </c>
      <c r="J196" s="93" t="str">
        <f t="shared" ref="J196:J253" si="31">IFERROR(E196*$U$15, "-")</f>
        <v>-</v>
      </c>
      <c r="K196" s="94" t="str">
        <f t="shared" ref="K196:K253" si="32">IFERROR(E196*$U$16, "-")</f>
        <v>-</v>
      </c>
      <c r="L196" s="95" t="str">
        <f t="shared" ref="L196:L253" si="33">IFERROR(E196*$U$17, "-")</f>
        <v>-</v>
      </c>
      <c r="M196" s="135">
        <f t="shared" si="27"/>
        <v>0</v>
      </c>
      <c r="N196" s="114">
        <f t="shared" ref="N196:N253" si="34">B196/$B$3</f>
        <v>0</v>
      </c>
    </row>
    <row r="197" spans="1:14" x14ac:dyDescent="0.25">
      <c r="A197" s="31" t="str">
        <f>'Look Up Table - The Heart'!H197</f>
        <v xml:space="preserve">, </v>
      </c>
      <c r="B197" s="1">
        <f>SUMIFS('Operator Productivity Data'!$F:$F,'Operator Productivity Data'!$H:$H,'E - Company Dummy'!$A$1,'Operator Productivity Data'!$I:$I,'E - Company Dummy'!$A197)</f>
        <v>0</v>
      </c>
      <c r="C197" s="18">
        <f>SUMIFS('Operator Hours Tasks Data (ADP)'!$I:$I,'Operator Hours Tasks Data (ADP)'!$K:$K,'Look Up Table - The Heart'!$K$30,'Operator Hours Tasks Data (ADP)'!$L:$L,'Look Up Table - The Heart'!$O$3,'Operator Hours Tasks Data (ADP)'!$M:$M,'E - Company Dummy'!$A197)</f>
        <v>0</v>
      </c>
      <c r="D197" s="18"/>
      <c r="E197" s="18" t="str">
        <f t="shared" si="28"/>
        <v>-</v>
      </c>
      <c r="F197" s="18">
        <f>'Look Up Table - The Heart'!$X$5</f>
        <v>800</v>
      </c>
      <c r="G197" s="11" t="str">
        <f t="shared" ref="G197:G253" si="35">IFERROR(E197/F197,"-")</f>
        <v>-</v>
      </c>
      <c r="H197" s="96" t="str">
        <f t="shared" si="29"/>
        <v>-</v>
      </c>
      <c r="I197" s="92" t="str">
        <f t="shared" si="30"/>
        <v>-</v>
      </c>
      <c r="J197" s="93" t="str">
        <f t="shared" si="31"/>
        <v>-</v>
      </c>
      <c r="K197" s="94" t="str">
        <f t="shared" si="32"/>
        <v>-</v>
      </c>
      <c r="L197" s="95" t="str">
        <f t="shared" si="33"/>
        <v>-</v>
      </c>
      <c r="M197" s="135">
        <f t="shared" ref="M197:M253" si="36">IFERROR(D197/$D$3,"-")</f>
        <v>0</v>
      </c>
      <c r="N197" s="114">
        <f t="shared" si="34"/>
        <v>0</v>
      </c>
    </row>
    <row r="198" spans="1:14" x14ac:dyDescent="0.25">
      <c r="A198" s="31" t="str">
        <f>'Look Up Table - The Heart'!H198</f>
        <v xml:space="preserve">, </v>
      </c>
      <c r="B198" s="1">
        <f>SUMIFS('Operator Productivity Data'!$F:$F,'Operator Productivity Data'!$H:$H,'E - Company Dummy'!$A$1,'Operator Productivity Data'!$I:$I,'E - Company Dummy'!$A198)</f>
        <v>0</v>
      </c>
      <c r="C198" s="18">
        <f>SUMIFS('Operator Hours Tasks Data (ADP)'!$I:$I,'Operator Hours Tasks Data (ADP)'!$K:$K,'Look Up Table - The Heart'!$K$30,'Operator Hours Tasks Data (ADP)'!$L:$L,'Look Up Table - The Heart'!$O$3,'Operator Hours Tasks Data (ADP)'!$M:$M,'E - Company Dummy'!$A198)</f>
        <v>0</v>
      </c>
      <c r="D198" s="18"/>
      <c r="E198" s="18" t="str">
        <f t="shared" si="28"/>
        <v>-</v>
      </c>
      <c r="F198" s="18">
        <f>'Look Up Table - The Heart'!$X$5</f>
        <v>800</v>
      </c>
      <c r="G198" s="11" t="str">
        <f t="shared" si="35"/>
        <v>-</v>
      </c>
      <c r="H198" s="96" t="str">
        <f t="shared" si="29"/>
        <v>-</v>
      </c>
      <c r="I198" s="92" t="str">
        <f t="shared" si="30"/>
        <v>-</v>
      </c>
      <c r="J198" s="93" t="str">
        <f t="shared" si="31"/>
        <v>-</v>
      </c>
      <c r="K198" s="94" t="str">
        <f t="shared" si="32"/>
        <v>-</v>
      </c>
      <c r="L198" s="95" t="str">
        <f t="shared" si="33"/>
        <v>-</v>
      </c>
      <c r="M198" s="135">
        <f t="shared" si="36"/>
        <v>0</v>
      </c>
      <c r="N198" s="114">
        <f t="shared" si="34"/>
        <v>0</v>
      </c>
    </row>
    <row r="199" spans="1:14" x14ac:dyDescent="0.25">
      <c r="A199" s="31" t="str">
        <f>'Look Up Table - The Heart'!H199</f>
        <v xml:space="preserve">, </v>
      </c>
      <c r="B199" s="1">
        <f>SUMIFS('Operator Productivity Data'!$F:$F,'Operator Productivity Data'!$H:$H,'E - Company Dummy'!$A$1,'Operator Productivity Data'!$I:$I,'E - Company Dummy'!$A199)</f>
        <v>0</v>
      </c>
      <c r="C199" s="18">
        <f>SUMIFS('Operator Hours Tasks Data (ADP)'!$I:$I,'Operator Hours Tasks Data (ADP)'!$K:$K,'Look Up Table - The Heart'!$K$30,'Operator Hours Tasks Data (ADP)'!$L:$L,'Look Up Table - The Heart'!$O$3,'Operator Hours Tasks Data (ADP)'!$M:$M,'E - Company Dummy'!$A199)</f>
        <v>0</v>
      </c>
      <c r="D199" s="18"/>
      <c r="E199" s="18" t="str">
        <f t="shared" si="28"/>
        <v>-</v>
      </c>
      <c r="F199" s="18">
        <f>'Look Up Table - The Heart'!$X$5</f>
        <v>800</v>
      </c>
      <c r="G199" s="11" t="str">
        <f t="shared" si="35"/>
        <v>-</v>
      </c>
      <c r="H199" s="96" t="str">
        <f t="shared" si="29"/>
        <v>-</v>
      </c>
      <c r="I199" s="92" t="str">
        <f t="shared" si="30"/>
        <v>-</v>
      </c>
      <c r="J199" s="93" t="str">
        <f t="shared" si="31"/>
        <v>-</v>
      </c>
      <c r="K199" s="94" t="str">
        <f t="shared" si="32"/>
        <v>-</v>
      </c>
      <c r="L199" s="95" t="str">
        <f t="shared" si="33"/>
        <v>-</v>
      </c>
      <c r="M199" s="135">
        <f t="shared" si="36"/>
        <v>0</v>
      </c>
      <c r="N199" s="114">
        <f t="shared" si="34"/>
        <v>0</v>
      </c>
    </row>
    <row r="200" spans="1:14" x14ac:dyDescent="0.25">
      <c r="A200" s="31" t="str">
        <f>'Look Up Table - The Heart'!H200</f>
        <v xml:space="preserve">, </v>
      </c>
      <c r="B200" s="1">
        <f>SUMIFS('Operator Productivity Data'!$F:$F,'Operator Productivity Data'!$H:$H,'E - Company Dummy'!$A$1,'Operator Productivity Data'!$I:$I,'E - Company Dummy'!$A200)</f>
        <v>0</v>
      </c>
      <c r="C200" s="18">
        <f>SUMIFS('Operator Hours Tasks Data (ADP)'!$I:$I,'Operator Hours Tasks Data (ADP)'!$K:$K,'Look Up Table - The Heart'!$K$30,'Operator Hours Tasks Data (ADP)'!$L:$L,'Look Up Table - The Heart'!$O$3,'Operator Hours Tasks Data (ADP)'!$M:$M,'E - Company Dummy'!$A200)</f>
        <v>0</v>
      </c>
      <c r="D200" s="18"/>
      <c r="E200" s="18" t="str">
        <f t="shared" si="28"/>
        <v>-</v>
      </c>
      <c r="F200" s="18">
        <f>'Look Up Table - The Heart'!$X$5</f>
        <v>800</v>
      </c>
      <c r="G200" s="11" t="str">
        <f t="shared" si="35"/>
        <v>-</v>
      </c>
      <c r="H200" s="96" t="str">
        <f t="shared" si="29"/>
        <v>-</v>
      </c>
      <c r="I200" s="92" t="str">
        <f t="shared" si="30"/>
        <v>-</v>
      </c>
      <c r="J200" s="93" t="str">
        <f t="shared" si="31"/>
        <v>-</v>
      </c>
      <c r="K200" s="94" t="str">
        <f t="shared" si="32"/>
        <v>-</v>
      </c>
      <c r="L200" s="95" t="str">
        <f t="shared" si="33"/>
        <v>-</v>
      </c>
      <c r="M200" s="135">
        <f t="shared" si="36"/>
        <v>0</v>
      </c>
      <c r="N200" s="114">
        <f t="shared" si="34"/>
        <v>0</v>
      </c>
    </row>
    <row r="201" spans="1:14" x14ac:dyDescent="0.25">
      <c r="A201" s="31">
        <f>'Look Up Table - The Heart'!H201</f>
        <v>0</v>
      </c>
      <c r="B201" s="1">
        <f>SUMIFS('Operator Productivity Data'!$F:$F,'Operator Productivity Data'!$H:$H,'E - Company Dummy'!$A$1,'Operator Productivity Data'!$I:$I,'E - Company Dummy'!$A201)</f>
        <v>0</v>
      </c>
      <c r="C201" s="18">
        <f>SUMIFS('Operator Hours Tasks Data (ADP)'!$I:$I,'Operator Hours Tasks Data (ADP)'!$K:$K,'Look Up Table - The Heart'!$K$30,'Operator Hours Tasks Data (ADP)'!$L:$L,'Look Up Table - The Heart'!$O$3,'Operator Hours Tasks Data (ADP)'!$M:$M,'E - Company Dummy'!$A201)</f>
        <v>0</v>
      </c>
      <c r="D201" s="18"/>
      <c r="E201" s="18" t="str">
        <f t="shared" si="28"/>
        <v>-</v>
      </c>
      <c r="F201" s="18">
        <f>'Look Up Table - The Heart'!$X$5</f>
        <v>800</v>
      </c>
      <c r="G201" s="11" t="str">
        <f t="shared" si="35"/>
        <v>-</v>
      </c>
      <c r="H201" s="96" t="str">
        <f t="shared" si="29"/>
        <v>-</v>
      </c>
      <c r="I201" s="92" t="str">
        <f t="shared" si="30"/>
        <v>-</v>
      </c>
      <c r="J201" s="93" t="str">
        <f t="shared" si="31"/>
        <v>-</v>
      </c>
      <c r="K201" s="94" t="str">
        <f t="shared" si="32"/>
        <v>-</v>
      </c>
      <c r="L201" s="95" t="str">
        <f t="shared" si="33"/>
        <v>-</v>
      </c>
      <c r="M201" s="135">
        <f t="shared" si="36"/>
        <v>0</v>
      </c>
      <c r="N201" s="114">
        <f t="shared" si="34"/>
        <v>0</v>
      </c>
    </row>
    <row r="202" spans="1:14" x14ac:dyDescent="0.25">
      <c r="A202" s="31">
        <f>'Look Up Table - The Heart'!H202</f>
        <v>0</v>
      </c>
      <c r="B202" s="1">
        <f>SUMIFS('Operator Productivity Data'!$F:$F,'Operator Productivity Data'!$H:$H,'E - Company Dummy'!$A$1,'Operator Productivity Data'!$I:$I,'E - Company Dummy'!$A202)</f>
        <v>0</v>
      </c>
      <c r="C202" s="18">
        <f>SUMIFS('Operator Hours Tasks Data (ADP)'!$I:$I,'Operator Hours Tasks Data (ADP)'!$K:$K,'Look Up Table - The Heart'!$K$30,'Operator Hours Tasks Data (ADP)'!$L:$L,'Look Up Table - The Heart'!$O$3,'Operator Hours Tasks Data (ADP)'!$M:$M,'E - Company Dummy'!$A202)</f>
        <v>0</v>
      </c>
      <c r="D202" s="18"/>
      <c r="E202" s="18" t="str">
        <f t="shared" si="28"/>
        <v>-</v>
      </c>
      <c r="F202" s="18">
        <f>'Look Up Table - The Heart'!$X$5</f>
        <v>800</v>
      </c>
      <c r="G202" s="11" t="str">
        <f t="shared" si="35"/>
        <v>-</v>
      </c>
      <c r="H202" s="96" t="str">
        <f t="shared" si="29"/>
        <v>-</v>
      </c>
      <c r="I202" s="92" t="str">
        <f t="shared" si="30"/>
        <v>-</v>
      </c>
      <c r="J202" s="93" t="str">
        <f t="shared" si="31"/>
        <v>-</v>
      </c>
      <c r="K202" s="94" t="str">
        <f t="shared" si="32"/>
        <v>-</v>
      </c>
      <c r="L202" s="95" t="str">
        <f t="shared" si="33"/>
        <v>-</v>
      </c>
      <c r="M202" s="135">
        <f t="shared" si="36"/>
        <v>0</v>
      </c>
      <c r="N202" s="114">
        <f t="shared" si="34"/>
        <v>0</v>
      </c>
    </row>
    <row r="203" spans="1:14" x14ac:dyDescent="0.25">
      <c r="A203" s="31">
        <f>'Look Up Table - The Heart'!H203</f>
        <v>0</v>
      </c>
      <c r="B203" s="1">
        <f>SUMIFS('Operator Productivity Data'!$F:$F,'Operator Productivity Data'!$H:$H,'E - Company Dummy'!$A$1,'Operator Productivity Data'!$I:$I,'E - Company Dummy'!$A203)</f>
        <v>0</v>
      </c>
      <c r="C203" s="18">
        <f>SUMIFS('Operator Hours Tasks Data (ADP)'!$I:$I,'Operator Hours Tasks Data (ADP)'!$K:$K,'Look Up Table - The Heart'!$K$30,'Operator Hours Tasks Data (ADP)'!$L:$L,'Look Up Table - The Heart'!$O$3,'Operator Hours Tasks Data (ADP)'!$M:$M,'E - Company Dummy'!$A203)</f>
        <v>0</v>
      </c>
      <c r="D203" s="18"/>
      <c r="E203" s="18" t="str">
        <f t="shared" si="28"/>
        <v>-</v>
      </c>
      <c r="F203" s="18">
        <f>'Look Up Table - The Heart'!$X$5</f>
        <v>800</v>
      </c>
      <c r="G203" s="11" t="str">
        <f t="shared" si="35"/>
        <v>-</v>
      </c>
      <c r="H203" s="96" t="str">
        <f t="shared" si="29"/>
        <v>-</v>
      </c>
      <c r="I203" s="92" t="str">
        <f t="shared" si="30"/>
        <v>-</v>
      </c>
      <c r="J203" s="93" t="str">
        <f t="shared" si="31"/>
        <v>-</v>
      </c>
      <c r="K203" s="94" t="str">
        <f t="shared" si="32"/>
        <v>-</v>
      </c>
      <c r="L203" s="95" t="str">
        <f t="shared" si="33"/>
        <v>-</v>
      </c>
      <c r="M203" s="135">
        <f t="shared" si="36"/>
        <v>0</v>
      </c>
      <c r="N203" s="114">
        <f t="shared" si="34"/>
        <v>0</v>
      </c>
    </row>
    <row r="204" spans="1:14" x14ac:dyDescent="0.25">
      <c r="A204" s="31">
        <f>'Look Up Table - The Heart'!H204</f>
        <v>0</v>
      </c>
      <c r="B204" s="1">
        <f>SUMIFS('Operator Productivity Data'!$F:$F,'Operator Productivity Data'!$H:$H,'E - Company Dummy'!$A$1,'Operator Productivity Data'!$I:$I,'E - Company Dummy'!$A204)</f>
        <v>0</v>
      </c>
      <c r="C204" s="18">
        <f>SUMIFS('Operator Hours Tasks Data (ADP)'!$I:$I,'Operator Hours Tasks Data (ADP)'!$K:$K,'Look Up Table - The Heart'!$K$30,'Operator Hours Tasks Data (ADP)'!$L:$L,'Look Up Table - The Heart'!$O$3,'Operator Hours Tasks Data (ADP)'!$M:$M,'E - Company Dummy'!$A204)</f>
        <v>0</v>
      </c>
      <c r="D204" s="18"/>
      <c r="E204" s="18" t="str">
        <f t="shared" si="28"/>
        <v>-</v>
      </c>
      <c r="F204" s="18">
        <f>'Look Up Table - The Heart'!$X$5</f>
        <v>800</v>
      </c>
      <c r="G204" s="11" t="str">
        <f t="shared" si="35"/>
        <v>-</v>
      </c>
      <c r="H204" s="96" t="str">
        <f t="shared" si="29"/>
        <v>-</v>
      </c>
      <c r="I204" s="92" t="str">
        <f t="shared" si="30"/>
        <v>-</v>
      </c>
      <c r="J204" s="93" t="str">
        <f t="shared" si="31"/>
        <v>-</v>
      </c>
      <c r="K204" s="94" t="str">
        <f t="shared" si="32"/>
        <v>-</v>
      </c>
      <c r="L204" s="95" t="str">
        <f t="shared" si="33"/>
        <v>-</v>
      </c>
      <c r="M204" s="135">
        <f t="shared" si="36"/>
        <v>0</v>
      </c>
      <c r="N204" s="114">
        <f t="shared" si="34"/>
        <v>0</v>
      </c>
    </row>
    <row r="205" spans="1:14" x14ac:dyDescent="0.25">
      <c r="A205" s="31">
        <f>'Look Up Table - The Heart'!H205</f>
        <v>0</v>
      </c>
      <c r="B205" s="1">
        <f>SUMIFS('Operator Productivity Data'!$F:$F,'Operator Productivity Data'!$H:$H,'E - Company Dummy'!$A$1,'Operator Productivity Data'!$I:$I,'E - Company Dummy'!$A205)</f>
        <v>0</v>
      </c>
      <c r="C205" s="18">
        <f>SUMIFS('Operator Hours Tasks Data (ADP)'!$I:$I,'Operator Hours Tasks Data (ADP)'!$K:$K,'Look Up Table - The Heart'!$K$30,'Operator Hours Tasks Data (ADP)'!$L:$L,'Look Up Table - The Heart'!$O$3,'Operator Hours Tasks Data (ADP)'!$M:$M,'E - Company Dummy'!$A205)</f>
        <v>0</v>
      </c>
      <c r="D205" s="18"/>
      <c r="E205" s="18" t="str">
        <f t="shared" si="28"/>
        <v>-</v>
      </c>
      <c r="F205" s="18">
        <f>'Look Up Table - The Heart'!$X$5</f>
        <v>800</v>
      </c>
      <c r="G205" s="11" t="str">
        <f t="shared" si="35"/>
        <v>-</v>
      </c>
      <c r="H205" s="96" t="str">
        <f t="shared" si="29"/>
        <v>-</v>
      </c>
      <c r="I205" s="92" t="str">
        <f t="shared" si="30"/>
        <v>-</v>
      </c>
      <c r="J205" s="93" t="str">
        <f t="shared" si="31"/>
        <v>-</v>
      </c>
      <c r="K205" s="94" t="str">
        <f t="shared" si="32"/>
        <v>-</v>
      </c>
      <c r="L205" s="95" t="str">
        <f t="shared" si="33"/>
        <v>-</v>
      </c>
      <c r="M205" s="135">
        <f t="shared" si="36"/>
        <v>0</v>
      </c>
      <c r="N205" s="114">
        <f t="shared" si="34"/>
        <v>0</v>
      </c>
    </row>
    <row r="206" spans="1:14" x14ac:dyDescent="0.25">
      <c r="A206" s="31">
        <f>'Look Up Table - The Heart'!H206</f>
        <v>0</v>
      </c>
      <c r="B206" s="1">
        <f>SUMIFS('Operator Productivity Data'!$F:$F,'Operator Productivity Data'!$H:$H,'E - Company Dummy'!$A$1,'Operator Productivity Data'!$I:$I,'E - Company Dummy'!$A206)</f>
        <v>0</v>
      </c>
      <c r="C206" s="18">
        <f>SUMIFS('Operator Hours Tasks Data (ADP)'!$I:$I,'Operator Hours Tasks Data (ADP)'!$K:$K,'Look Up Table - The Heart'!$K$30,'Operator Hours Tasks Data (ADP)'!$L:$L,'Look Up Table - The Heart'!$O$3,'Operator Hours Tasks Data (ADP)'!$M:$M,'E - Company Dummy'!$A206)</f>
        <v>0</v>
      </c>
      <c r="D206" s="18"/>
      <c r="E206" s="18" t="str">
        <f t="shared" si="28"/>
        <v>-</v>
      </c>
      <c r="F206" s="18">
        <f>'Look Up Table - The Heart'!$X$5</f>
        <v>800</v>
      </c>
      <c r="G206" s="11" t="str">
        <f t="shared" si="35"/>
        <v>-</v>
      </c>
      <c r="H206" s="96" t="str">
        <f t="shared" si="29"/>
        <v>-</v>
      </c>
      <c r="I206" s="92" t="str">
        <f t="shared" si="30"/>
        <v>-</v>
      </c>
      <c r="J206" s="93" t="str">
        <f t="shared" si="31"/>
        <v>-</v>
      </c>
      <c r="K206" s="94" t="str">
        <f t="shared" si="32"/>
        <v>-</v>
      </c>
      <c r="L206" s="95" t="str">
        <f t="shared" si="33"/>
        <v>-</v>
      </c>
      <c r="M206" s="135">
        <f t="shared" si="36"/>
        <v>0</v>
      </c>
      <c r="N206" s="114">
        <f t="shared" si="34"/>
        <v>0</v>
      </c>
    </row>
    <row r="207" spans="1:14" x14ac:dyDescent="0.25">
      <c r="A207" s="31">
        <f>'Look Up Table - The Heart'!H207</f>
        <v>0</v>
      </c>
      <c r="B207" s="1">
        <f>SUMIFS('Operator Productivity Data'!$F:$F,'Operator Productivity Data'!$H:$H,'E - Company Dummy'!$A$1,'Operator Productivity Data'!$I:$I,'E - Company Dummy'!$A207)</f>
        <v>0</v>
      </c>
      <c r="C207" s="18">
        <f>SUMIFS('Operator Hours Tasks Data (ADP)'!$I:$I,'Operator Hours Tasks Data (ADP)'!$K:$K,'Look Up Table - The Heart'!$K$30,'Operator Hours Tasks Data (ADP)'!$L:$L,'Look Up Table - The Heart'!$O$3,'Operator Hours Tasks Data (ADP)'!$M:$M,'E - Company Dummy'!$A207)</f>
        <v>0</v>
      </c>
      <c r="D207" s="18"/>
      <c r="E207" s="18" t="str">
        <f t="shared" si="28"/>
        <v>-</v>
      </c>
      <c r="F207" s="18">
        <f>'Look Up Table - The Heart'!$X$5</f>
        <v>800</v>
      </c>
      <c r="G207" s="11" t="str">
        <f t="shared" si="35"/>
        <v>-</v>
      </c>
      <c r="H207" s="96" t="str">
        <f t="shared" si="29"/>
        <v>-</v>
      </c>
      <c r="I207" s="92" t="str">
        <f t="shared" si="30"/>
        <v>-</v>
      </c>
      <c r="J207" s="93" t="str">
        <f t="shared" si="31"/>
        <v>-</v>
      </c>
      <c r="K207" s="94" t="str">
        <f t="shared" si="32"/>
        <v>-</v>
      </c>
      <c r="L207" s="95" t="str">
        <f t="shared" si="33"/>
        <v>-</v>
      </c>
      <c r="M207" s="135">
        <f t="shared" si="36"/>
        <v>0</v>
      </c>
      <c r="N207" s="114">
        <f t="shared" si="34"/>
        <v>0</v>
      </c>
    </row>
    <row r="208" spans="1:14" x14ac:dyDescent="0.25">
      <c r="A208" s="31">
        <f>'Look Up Table - The Heart'!H208</f>
        <v>0</v>
      </c>
      <c r="B208" s="1">
        <f>SUMIFS('Operator Productivity Data'!$F:$F,'Operator Productivity Data'!$H:$H,'E - Company Dummy'!$A$1,'Operator Productivity Data'!$I:$I,'E - Company Dummy'!$A208)</f>
        <v>0</v>
      </c>
      <c r="C208" s="18">
        <f>SUMIFS('Operator Hours Tasks Data (ADP)'!$I:$I,'Operator Hours Tasks Data (ADP)'!$K:$K,'Look Up Table - The Heart'!$K$30,'Operator Hours Tasks Data (ADP)'!$L:$L,'Look Up Table - The Heart'!$O$3,'Operator Hours Tasks Data (ADP)'!$M:$M,'E - Company Dummy'!$A208)</f>
        <v>0</v>
      </c>
      <c r="D208" s="18"/>
      <c r="E208" s="18" t="str">
        <f t="shared" si="28"/>
        <v>-</v>
      </c>
      <c r="F208" s="18">
        <f>'Look Up Table - The Heart'!$X$5</f>
        <v>800</v>
      </c>
      <c r="G208" s="11" t="str">
        <f t="shared" si="35"/>
        <v>-</v>
      </c>
      <c r="H208" s="96" t="str">
        <f t="shared" si="29"/>
        <v>-</v>
      </c>
      <c r="I208" s="92" t="str">
        <f t="shared" si="30"/>
        <v>-</v>
      </c>
      <c r="J208" s="93" t="str">
        <f t="shared" si="31"/>
        <v>-</v>
      </c>
      <c r="K208" s="94" t="str">
        <f t="shared" si="32"/>
        <v>-</v>
      </c>
      <c r="L208" s="95" t="str">
        <f t="shared" si="33"/>
        <v>-</v>
      </c>
      <c r="M208" s="135">
        <f t="shared" si="36"/>
        <v>0</v>
      </c>
      <c r="N208" s="114">
        <f t="shared" si="34"/>
        <v>0</v>
      </c>
    </row>
    <row r="209" spans="1:14" x14ac:dyDescent="0.25">
      <c r="A209" s="31">
        <f>'Look Up Table - The Heart'!H209</f>
        <v>0</v>
      </c>
      <c r="B209" s="1">
        <f>SUMIFS('Operator Productivity Data'!$F:$F,'Operator Productivity Data'!$H:$H,'E - Company Dummy'!$A$1,'Operator Productivity Data'!$I:$I,'E - Company Dummy'!$A209)</f>
        <v>0</v>
      </c>
      <c r="C209" s="18">
        <f>SUMIFS('Operator Hours Tasks Data (ADP)'!$I:$I,'Operator Hours Tasks Data (ADP)'!$K:$K,'Look Up Table - The Heart'!$K$30,'Operator Hours Tasks Data (ADP)'!$L:$L,'Look Up Table - The Heart'!$O$3,'Operator Hours Tasks Data (ADP)'!$M:$M,'E - Company Dummy'!$A209)</f>
        <v>0</v>
      </c>
      <c r="D209" s="18"/>
      <c r="E209" s="18" t="str">
        <f t="shared" si="28"/>
        <v>-</v>
      </c>
      <c r="F209" s="18">
        <f>'Look Up Table - The Heart'!$X$5</f>
        <v>800</v>
      </c>
      <c r="G209" s="11" t="str">
        <f t="shared" si="35"/>
        <v>-</v>
      </c>
      <c r="H209" s="96" t="str">
        <f t="shared" si="29"/>
        <v>-</v>
      </c>
      <c r="I209" s="92" t="str">
        <f t="shared" si="30"/>
        <v>-</v>
      </c>
      <c r="J209" s="93" t="str">
        <f t="shared" si="31"/>
        <v>-</v>
      </c>
      <c r="K209" s="94" t="str">
        <f t="shared" si="32"/>
        <v>-</v>
      </c>
      <c r="L209" s="95" t="str">
        <f t="shared" si="33"/>
        <v>-</v>
      </c>
      <c r="M209" s="135">
        <f t="shared" si="36"/>
        <v>0</v>
      </c>
      <c r="N209" s="114">
        <f t="shared" si="34"/>
        <v>0</v>
      </c>
    </row>
    <row r="210" spans="1:14" x14ac:dyDescent="0.25">
      <c r="A210" s="31">
        <f>'Look Up Table - The Heart'!H210</f>
        <v>0</v>
      </c>
      <c r="B210" s="1">
        <f>SUMIFS('Operator Productivity Data'!$F:$F,'Operator Productivity Data'!$H:$H,'E - Company Dummy'!$A$1,'Operator Productivity Data'!$I:$I,'E - Company Dummy'!$A210)</f>
        <v>0</v>
      </c>
      <c r="C210" s="18">
        <f>SUMIFS('Operator Hours Tasks Data (ADP)'!$I:$I,'Operator Hours Tasks Data (ADP)'!$K:$K,'Look Up Table - The Heart'!$K$30,'Operator Hours Tasks Data (ADP)'!$L:$L,'Look Up Table - The Heart'!$O$3,'Operator Hours Tasks Data (ADP)'!$M:$M,'E - Company Dummy'!$A210)</f>
        <v>0</v>
      </c>
      <c r="D210" s="18"/>
      <c r="E210" s="18" t="str">
        <f t="shared" si="28"/>
        <v>-</v>
      </c>
      <c r="F210" s="18">
        <f>'Look Up Table - The Heart'!$X$5</f>
        <v>800</v>
      </c>
      <c r="G210" s="11" t="str">
        <f t="shared" si="35"/>
        <v>-</v>
      </c>
      <c r="H210" s="96" t="str">
        <f t="shared" si="29"/>
        <v>-</v>
      </c>
      <c r="I210" s="92" t="str">
        <f t="shared" si="30"/>
        <v>-</v>
      </c>
      <c r="J210" s="93" t="str">
        <f t="shared" si="31"/>
        <v>-</v>
      </c>
      <c r="K210" s="94" t="str">
        <f t="shared" si="32"/>
        <v>-</v>
      </c>
      <c r="L210" s="95" t="str">
        <f t="shared" si="33"/>
        <v>-</v>
      </c>
      <c r="M210" s="135">
        <f t="shared" si="36"/>
        <v>0</v>
      </c>
      <c r="N210" s="114">
        <f t="shared" si="34"/>
        <v>0</v>
      </c>
    </row>
    <row r="211" spans="1:14" x14ac:dyDescent="0.25">
      <c r="A211" s="31">
        <f>'Look Up Table - The Heart'!H211</f>
        <v>0</v>
      </c>
      <c r="B211" s="1">
        <f>SUMIFS('Operator Productivity Data'!$F:$F,'Operator Productivity Data'!$H:$H,'E - Company Dummy'!$A$1,'Operator Productivity Data'!$I:$I,'E - Company Dummy'!$A211)</f>
        <v>0</v>
      </c>
      <c r="C211" s="18">
        <f>SUMIFS('Operator Hours Tasks Data (ADP)'!$I:$I,'Operator Hours Tasks Data (ADP)'!$K:$K,'Look Up Table - The Heart'!$K$30,'Operator Hours Tasks Data (ADP)'!$L:$L,'Look Up Table - The Heart'!$O$3,'Operator Hours Tasks Data (ADP)'!$M:$M,'E - Company Dummy'!$A211)</f>
        <v>0</v>
      </c>
      <c r="D211" s="18"/>
      <c r="E211" s="18" t="str">
        <f t="shared" si="28"/>
        <v>-</v>
      </c>
      <c r="F211" s="18">
        <f>'Look Up Table - The Heart'!$X$5</f>
        <v>800</v>
      </c>
      <c r="G211" s="11" t="str">
        <f t="shared" si="35"/>
        <v>-</v>
      </c>
      <c r="H211" s="96" t="str">
        <f t="shared" si="29"/>
        <v>-</v>
      </c>
      <c r="I211" s="92" t="str">
        <f t="shared" si="30"/>
        <v>-</v>
      </c>
      <c r="J211" s="93" t="str">
        <f t="shared" si="31"/>
        <v>-</v>
      </c>
      <c r="K211" s="94" t="str">
        <f t="shared" si="32"/>
        <v>-</v>
      </c>
      <c r="L211" s="95" t="str">
        <f t="shared" si="33"/>
        <v>-</v>
      </c>
      <c r="M211" s="135">
        <f t="shared" si="36"/>
        <v>0</v>
      </c>
      <c r="N211" s="114">
        <f t="shared" si="34"/>
        <v>0</v>
      </c>
    </row>
    <row r="212" spans="1:14" x14ac:dyDescent="0.25">
      <c r="A212" s="31">
        <f>'Look Up Table - The Heart'!H212</f>
        <v>0</v>
      </c>
      <c r="B212" s="1">
        <f>SUMIFS('Operator Productivity Data'!$F:$F,'Operator Productivity Data'!$H:$H,'E - Company Dummy'!$A$1,'Operator Productivity Data'!$I:$I,'E - Company Dummy'!$A212)</f>
        <v>0</v>
      </c>
      <c r="C212" s="18">
        <f>SUMIFS('Operator Hours Tasks Data (ADP)'!$I:$I,'Operator Hours Tasks Data (ADP)'!$K:$K,'Look Up Table - The Heart'!$K$30,'Operator Hours Tasks Data (ADP)'!$L:$L,'Look Up Table - The Heart'!$O$3,'Operator Hours Tasks Data (ADP)'!$M:$M,'E - Company Dummy'!$A212)</f>
        <v>0</v>
      </c>
      <c r="D212" s="18"/>
      <c r="E212" s="18" t="str">
        <f t="shared" si="28"/>
        <v>-</v>
      </c>
      <c r="F212" s="18">
        <f>'Look Up Table - The Heart'!$X$5</f>
        <v>800</v>
      </c>
      <c r="G212" s="11" t="str">
        <f t="shared" si="35"/>
        <v>-</v>
      </c>
      <c r="H212" s="96" t="str">
        <f t="shared" si="29"/>
        <v>-</v>
      </c>
      <c r="I212" s="92" t="str">
        <f t="shared" si="30"/>
        <v>-</v>
      </c>
      <c r="J212" s="93" t="str">
        <f t="shared" si="31"/>
        <v>-</v>
      </c>
      <c r="K212" s="94" t="str">
        <f t="shared" si="32"/>
        <v>-</v>
      </c>
      <c r="L212" s="95" t="str">
        <f t="shared" si="33"/>
        <v>-</v>
      </c>
      <c r="M212" s="135">
        <f t="shared" si="36"/>
        <v>0</v>
      </c>
      <c r="N212" s="114">
        <f t="shared" si="34"/>
        <v>0</v>
      </c>
    </row>
    <row r="213" spans="1:14" x14ac:dyDescent="0.25">
      <c r="A213" s="31">
        <f>'Look Up Table - The Heart'!H213</f>
        <v>0</v>
      </c>
      <c r="B213" s="1">
        <f>SUMIFS('Operator Productivity Data'!$F:$F,'Operator Productivity Data'!$H:$H,'E - Company Dummy'!$A$1,'Operator Productivity Data'!$I:$I,'E - Company Dummy'!$A213)</f>
        <v>0</v>
      </c>
      <c r="C213" s="18">
        <f>SUMIFS('Operator Hours Tasks Data (ADP)'!$I:$I,'Operator Hours Tasks Data (ADP)'!$K:$K,'Look Up Table - The Heart'!$K$30,'Operator Hours Tasks Data (ADP)'!$L:$L,'Look Up Table - The Heart'!$O$3,'Operator Hours Tasks Data (ADP)'!$M:$M,'E - Company Dummy'!$A213)</f>
        <v>0</v>
      </c>
      <c r="D213" s="18"/>
      <c r="E213" s="18" t="str">
        <f t="shared" si="28"/>
        <v>-</v>
      </c>
      <c r="F213" s="18">
        <f>'Look Up Table - The Heart'!$X$5</f>
        <v>800</v>
      </c>
      <c r="G213" s="11" t="str">
        <f t="shared" si="35"/>
        <v>-</v>
      </c>
      <c r="H213" s="96" t="str">
        <f t="shared" si="29"/>
        <v>-</v>
      </c>
      <c r="I213" s="92" t="str">
        <f t="shared" si="30"/>
        <v>-</v>
      </c>
      <c r="J213" s="93" t="str">
        <f t="shared" si="31"/>
        <v>-</v>
      </c>
      <c r="K213" s="94" t="str">
        <f t="shared" si="32"/>
        <v>-</v>
      </c>
      <c r="L213" s="95" t="str">
        <f t="shared" si="33"/>
        <v>-</v>
      </c>
      <c r="M213" s="135">
        <f t="shared" si="36"/>
        <v>0</v>
      </c>
      <c r="N213" s="114">
        <f t="shared" si="34"/>
        <v>0</v>
      </c>
    </row>
    <row r="214" spans="1:14" x14ac:dyDescent="0.25">
      <c r="A214" s="31">
        <f>'Look Up Table - The Heart'!H214</f>
        <v>0</v>
      </c>
      <c r="B214" s="1">
        <f>SUMIFS('Operator Productivity Data'!$F:$F,'Operator Productivity Data'!$H:$H,'E - Company Dummy'!$A$1,'Operator Productivity Data'!$I:$I,'E - Company Dummy'!$A214)</f>
        <v>0</v>
      </c>
      <c r="C214" s="18">
        <f>SUMIFS('Operator Hours Tasks Data (ADP)'!$I:$I,'Operator Hours Tasks Data (ADP)'!$K:$K,'Look Up Table - The Heart'!$K$30,'Operator Hours Tasks Data (ADP)'!$L:$L,'Look Up Table - The Heart'!$O$3,'Operator Hours Tasks Data (ADP)'!$M:$M,'E - Company Dummy'!$A214)</f>
        <v>0</v>
      </c>
      <c r="D214" s="18"/>
      <c r="E214" s="18" t="str">
        <f t="shared" si="28"/>
        <v>-</v>
      </c>
      <c r="F214" s="18">
        <f>'Look Up Table - The Heart'!$X$5</f>
        <v>800</v>
      </c>
      <c r="G214" s="11" t="str">
        <f t="shared" si="35"/>
        <v>-</v>
      </c>
      <c r="H214" s="96" t="str">
        <f t="shared" si="29"/>
        <v>-</v>
      </c>
      <c r="I214" s="92" t="str">
        <f t="shared" si="30"/>
        <v>-</v>
      </c>
      <c r="J214" s="93" t="str">
        <f t="shared" si="31"/>
        <v>-</v>
      </c>
      <c r="K214" s="94" t="str">
        <f t="shared" si="32"/>
        <v>-</v>
      </c>
      <c r="L214" s="95" t="str">
        <f t="shared" si="33"/>
        <v>-</v>
      </c>
      <c r="M214" s="135">
        <f t="shared" si="36"/>
        <v>0</v>
      </c>
      <c r="N214" s="114">
        <f t="shared" si="34"/>
        <v>0</v>
      </c>
    </row>
    <row r="215" spans="1:14" x14ac:dyDescent="0.25">
      <c r="A215" s="31">
        <f>'Look Up Table - The Heart'!H215</f>
        <v>0</v>
      </c>
      <c r="B215" s="1">
        <f>SUMIFS('Operator Productivity Data'!$F:$F,'Operator Productivity Data'!$H:$H,'E - Company Dummy'!$A$1,'Operator Productivity Data'!$I:$I,'E - Company Dummy'!$A215)</f>
        <v>0</v>
      </c>
      <c r="C215" s="18">
        <f>SUMIFS('Operator Hours Tasks Data (ADP)'!$I:$I,'Operator Hours Tasks Data (ADP)'!$K:$K,'Look Up Table - The Heart'!$K$30,'Operator Hours Tasks Data (ADP)'!$L:$L,'Look Up Table - The Heart'!$O$3,'Operator Hours Tasks Data (ADP)'!$M:$M,'E - Company Dummy'!$A215)</f>
        <v>0</v>
      </c>
      <c r="D215" s="18"/>
      <c r="E215" s="18" t="str">
        <f t="shared" si="28"/>
        <v>-</v>
      </c>
      <c r="F215" s="18">
        <f>'Look Up Table - The Heart'!$X$5</f>
        <v>800</v>
      </c>
      <c r="G215" s="11" t="str">
        <f t="shared" si="35"/>
        <v>-</v>
      </c>
      <c r="H215" s="96" t="str">
        <f t="shared" si="29"/>
        <v>-</v>
      </c>
      <c r="I215" s="92" t="str">
        <f t="shared" si="30"/>
        <v>-</v>
      </c>
      <c r="J215" s="93" t="str">
        <f t="shared" si="31"/>
        <v>-</v>
      </c>
      <c r="K215" s="94" t="str">
        <f t="shared" si="32"/>
        <v>-</v>
      </c>
      <c r="L215" s="95" t="str">
        <f t="shared" si="33"/>
        <v>-</v>
      </c>
      <c r="M215" s="135">
        <f t="shared" si="36"/>
        <v>0</v>
      </c>
      <c r="N215" s="114">
        <f t="shared" si="34"/>
        <v>0</v>
      </c>
    </row>
    <row r="216" spans="1:14" x14ac:dyDescent="0.25">
      <c r="A216" s="31">
        <f>'Look Up Table - The Heart'!H216</f>
        <v>0</v>
      </c>
      <c r="B216" s="1">
        <f>SUMIFS('Operator Productivity Data'!$F:$F,'Operator Productivity Data'!$H:$H,'E - Company Dummy'!$A$1,'Operator Productivity Data'!$I:$I,'E - Company Dummy'!$A216)</f>
        <v>0</v>
      </c>
      <c r="C216" s="18">
        <f>SUMIFS('Operator Hours Tasks Data (ADP)'!$I:$I,'Operator Hours Tasks Data (ADP)'!$K:$K,'Look Up Table - The Heart'!$K$30,'Operator Hours Tasks Data (ADP)'!$L:$L,'Look Up Table - The Heart'!$O$3,'Operator Hours Tasks Data (ADP)'!$M:$M,'E - Company Dummy'!$A216)</f>
        <v>0</v>
      </c>
      <c r="D216" s="18"/>
      <c r="E216" s="18" t="str">
        <f t="shared" si="28"/>
        <v>-</v>
      </c>
      <c r="F216" s="18">
        <f>'Look Up Table - The Heart'!$X$5</f>
        <v>800</v>
      </c>
      <c r="G216" s="11" t="str">
        <f t="shared" si="35"/>
        <v>-</v>
      </c>
      <c r="H216" s="96" t="str">
        <f t="shared" si="29"/>
        <v>-</v>
      </c>
      <c r="I216" s="92" t="str">
        <f t="shared" si="30"/>
        <v>-</v>
      </c>
      <c r="J216" s="93" t="str">
        <f t="shared" si="31"/>
        <v>-</v>
      </c>
      <c r="K216" s="94" t="str">
        <f t="shared" si="32"/>
        <v>-</v>
      </c>
      <c r="L216" s="95" t="str">
        <f t="shared" si="33"/>
        <v>-</v>
      </c>
      <c r="M216" s="135">
        <f t="shared" si="36"/>
        <v>0</v>
      </c>
      <c r="N216" s="114">
        <f t="shared" si="34"/>
        <v>0</v>
      </c>
    </row>
    <row r="217" spans="1:14" x14ac:dyDescent="0.25">
      <c r="A217" s="31">
        <f>'Look Up Table - The Heart'!H217</f>
        <v>0</v>
      </c>
      <c r="B217" s="1">
        <f>SUMIFS('Operator Productivity Data'!$F:$F,'Operator Productivity Data'!$H:$H,'E - Company Dummy'!$A$1,'Operator Productivity Data'!$I:$I,'E - Company Dummy'!$A217)</f>
        <v>0</v>
      </c>
      <c r="C217" s="18">
        <f>SUMIFS('Operator Hours Tasks Data (ADP)'!$I:$I,'Operator Hours Tasks Data (ADP)'!$K:$K,'Look Up Table - The Heart'!$K$30,'Operator Hours Tasks Data (ADP)'!$L:$L,'Look Up Table - The Heart'!$O$3,'Operator Hours Tasks Data (ADP)'!$M:$M,'E - Company Dummy'!$A217)</f>
        <v>0</v>
      </c>
      <c r="D217" s="18"/>
      <c r="E217" s="18" t="str">
        <f t="shared" si="28"/>
        <v>-</v>
      </c>
      <c r="F217" s="18">
        <f>'Look Up Table - The Heart'!$X$5</f>
        <v>800</v>
      </c>
      <c r="G217" s="11" t="str">
        <f t="shared" si="35"/>
        <v>-</v>
      </c>
      <c r="H217" s="96" t="str">
        <f t="shared" si="29"/>
        <v>-</v>
      </c>
      <c r="I217" s="92" t="str">
        <f t="shared" si="30"/>
        <v>-</v>
      </c>
      <c r="J217" s="93" t="str">
        <f t="shared" si="31"/>
        <v>-</v>
      </c>
      <c r="K217" s="94" t="str">
        <f t="shared" si="32"/>
        <v>-</v>
      </c>
      <c r="L217" s="95" t="str">
        <f t="shared" si="33"/>
        <v>-</v>
      </c>
      <c r="M217" s="135">
        <f t="shared" si="36"/>
        <v>0</v>
      </c>
      <c r="N217" s="114">
        <f t="shared" si="34"/>
        <v>0</v>
      </c>
    </row>
    <row r="218" spans="1:14" x14ac:dyDescent="0.25">
      <c r="A218" s="31">
        <f>'Look Up Table - The Heart'!H218</f>
        <v>0</v>
      </c>
      <c r="B218" s="1">
        <f>SUMIFS('Operator Productivity Data'!$F:$F,'Operator Productivity Data'!$H:$H,'E - Company Dummy'!$A$1,'Operator Productivity Data'!$I:$I,'E - Company Dummy'!$A218)</f>
        <v>0</v>
      </c>
      <c r="C218" s="18">
        <f>SUMIFS('Operator Hours Tasks Data (ADP)'!$I:$I,'Operator Hours Tasks Data (ADP)'!$K:$K,'Look Up Table - The Heart'!$K$30,'Operator Hours Tasks Data (ADP)'!$L:$L,'Look Up Table - The Heart'!$O$3,'Operator Hours Tasks Data (ADP)'!$M:$M,'E - Company Dummy'!$A218)</f>
        <v>0</v>
      </c>
      <c r="D218" s="18"/>
      <c r="E218" s="18" t="str">
        <f t="shared" si="28"/>
        <v>-</v>
      </c>
      <c r="F218" s="18">
        <f>'Look Up Table - The Heart'!$X$5</f>
        <v>800</v>
      </c>
      <c r="G218" s="11" t="str">
        <f t="shared" si="35"/>
        <v>-</v>
      </c>
      <c r="H218" s="96" t="str">
        <f t="shared" si="29"/>
        <v>-</v>
      </c>
      <c r="I218" s="92" t="str">
        <f t="shared" si="30"/>
        <v>-</v>
      </c>
      <c r="J218" s="93" t="str">
        <f t="shared" si="31"/>
        <v>-</v>
      </c>
      <c r="K218" s="94" t="str">
        <f t="shared" si="32"/>
        <v>-</v>
      </c>
      <c r="L218" s="95" t="str">
        <f t="shared" si="33"/>
        <v>-</v>
      </c>
      <c r="M218" s="135">
        <f t="shared" si="36"/>
        <v>0</v>
      </c>
      <c r="N218" s="114">
        <f t="shared" si="34"/>
        <v>0</v>
      </c>
    </row>
    <row r="219" spans="1:14" x14ac:dyDescent="0.25">
      <c r="A219" s="31">
        <f>'Look Up Table - The Heart'!H219</f>
        <v>0</v>
      </c>
      <c r="B219" s="1">
        <f>SUMIFS('Operator Productivity Data'!$F:$F,'Operator Productivity Data'!$H:$H,'E - Company Dummy'!$A$1,'Operator Productivity Data'!$I:$I,'E - Company Dummy'!$A219)</f>
        <v>0</v>
      </c>
      <c r="C219" s="18">
        <f>SUMIFS('Operator Hours Tasks Data (ADP)'!$I:$I,'Operator Hours Tasks Data (ADP)'!$K:$K,'Look Up Table - The Heart'!$K$30,'Operator Hours Tasks Data (ADP)'!$L:$L,'Look Up Table - The Heart'!$O$3,'Operator Hours Tasks Data (ADP)'!$M:$M,'E - Company Dummy'!$A219)</f>
        <v>0</v>
      </c>
      <c r="D219" s="18"/>
      <c r="E219" s="18" t="str">
        <f t="shared" si="28"/>
        <v>-</v>
      </c>
      <c r="F219" s="18">
        <f>'Look Up Table - The Heart'!$X$5</f>
        <v>800</v>
      </c>
      <c r="G219" s="11" t="str">
        <f t="shared" si="35"/>
        <v>-</v>
      </c>
      <c r="H219" s="96" t="str">
        <f t="shared" si="29"/>
        <v>-</v>
      </c>
      <c r="I219" s="92" t="str">
        <f t="shared" si="30"/>
        <v>-</v>
      </c>
      <c r="J219" s="93" t="str">
        <f t="shared" si="31"/>
        <v>-</v>
      </c>
      <c r="K219" s="94" t="str">
        <f t="shared" si="32"/>
        <v>-</v>
      </c>
      <c r="L219" s="95" t="str">
        <f t="shared" si="33"/>
        <v>-</v>
      </c>
      <c r="M219" s="135">
        <f t="shared" si="36"/>
        <v>0</v>
      </c>
      <c r="N219" s="114">
        <f t="shared" si="34"/>
        <v>0</v>
      </c>
    </row>
    <row r="220" spans="1:14" x14ac:dyDescent="0.25">
      <c r="A220" s="31">
        <f>'Look Up Table - The Heart'!H220</f>
        <v>0</v>
      </c>
      <c r="B220" s="1">
        <f>SUMIFS('Operator Productivity Data'!$F:$F,'Operator Productivity Data'!$H:$H,'E - Company Dummy'!$A$1,'Operator Productivity Data'!$I:$I,'E - Company Dummy'!$A220)</f>
        <v>0</v>
      </c>
      <c r="C220" s="18">
        <f>SUMIFS('Operator Hours Tasks Data (ADP)'!$I:$I,'Operator Hours Tasks Data (ADP)'!$K:$K,'Look Up Table - The Heart'!$K$30,'Operator Hours Tasks Data (ADP)'!$L:$L,'Look Up Table - The Heart'!$O$3,'Operator Hours Tasks Data (ADP)'!$M:$M,'E - Company Dummy'!$A220)</f>
        <v>0</v>
      </c>
      <c r="D220" s="18"/>
      <c r="E220" s="18" t="str">
        <f t="shared" si="28"/>
        <v>-</v>
      </c>
      <c r="F220" s="18">
        <f>'Look Up Table - The Heart'!$X$5</f>
        <v>800</v>
      </c>
      <c r="G220" s="11" t="str">
        <f t="shared" si="35"/>
        <v>-</v>
      </c>
      <c r="H220" s="96" t="str">
        <f t="shared" si="29"/>
        <v>-</v>
      </c>
      <c r="I220" s="92" t="str">
        <f t="shared" si="30"/>
        <v>-</v>
      </c>
      <c r="J220" s="93" t="str">
        <f t="shared" si="31"/>
        <v>-</v>
      </c>
      <c r="K220" s="94" t="str">
        <f t="shared" si="32"/>
        <v>-</v>
      </c>
      <c r="L220" s="95" t="str">
        <f t="shared" si="33"/>
        <v>-</v>
      </c>
      <c r="M220" s="135">
        <f t="shared" si="36"/>
        <v>0</v>
      </c>
      <c r="N220" s="114">
        <f t="shared" si="34"/>
        <v>0</v>
      </c>
    </row>
    <row r="221" spans="1:14" x14ac:dyDescent="0.25">
      <c r="A221" s="31">
        <f>'Look Up Table - The Heart'!H221</f>
        <v>0</v>
      </c>
      <c r="B221" s="1">
        <f>SUMIFS('Operator Productivity Data'!$F:$F,'Operator Productivity Data'!$H:$H,'E - Company Dummy'!$A$1,'Operator Productivity Data'!$I:$I,'E - Company Dummy'!$A221)</f>
        <v>0</v>
      </c>
      <c r="C221" s="18">
        <f>SUMIFS('Operator Hours Tasks Data (ADP)'!$I:$I,'Operator Hours Tasks Data (ADP)'!$K:$K,'Look Up Table - The Heart'!$K$30,'Operator Hours Tasks Data (ADP)'!$L:$L,'Look Up Table - The Heart'!$O$3,'Operator Hours Tasks Data (ADP)'!$M:$M,'E - Company Dummy'!$A221)</f>
        <v>0</v>
      </c>
      <c r="D221" s="18"/>
      <c r="E221" s="18" t="str">
        <f t="shared" si="28"/>
        <v>-</v>
      </c>
      <c r="F221" s="18">
        <f>'Look Up Table - The Heart'!$X$5</f>
        <v>800</v>
      </c>
      <c r="G221" s="11" t="str">
        <f t="shared" si="35"/>
        <v>-</v>
      </c>
      <c r="H221" s="96" t="str">
        <f t="shared" si="29"/>
        <v>-</v>
      </c>
      <c r="I221" s="92" t="str">
        <f t="shared" si="30"/>
        <v>-</v>
      </c>
      <c r="J221" s="93" t="str">
        <f t="shared" si="31"/>
        <v>-</v>
      </c>
      <c r="K221" s="94" t="str">
        <f t="shared" si="32"/>
        <v>-</v>
      </c>
      <c r="L221" s="95" t="str">
        <f t="shared" si="33"/>
        <v>-</v>
      </c>
      <c r="M221" s="135">
        <f t="shared" si="36"/>
        <v>0</v>
      </c>
      <c r="N221" s="114">
        <f t="shared" si="34"/>
        <v>0</v>
      </c>
    </row>
    <row r="222" spans="1:14" x14ac:dyDescent="0.25">
      <c r="A222" s="31">
        <f>'Look Up Table - The Heart'!H222</f>
        <v>0</v>
      </c>
      <c r="B222" s="1">
        <f>SUMIFS('Operator Productivity Data'!$F:$F,'Operator Productivity Data'!$H:$H,'E - Company Dummy'!$A$1,'Operator Productivity Data'!$I:$I,'E - Company Dummy'!$A222)</f>
        <v>0</v>
      </c>
      <c r="C222" s="18">
        <f>SUMIFS('Operator Hours Tasks Data (ADP)'!$I:$I,'Operator Hours Tasks Data (ADP)'!$K:$K,'Look Up Table - The Heart'!$K$30,'Operator Hours Tasks Data (ADP)'!$L:$L,'Look Up Table - The Heart'!$O$3,'Operator Hours Tasks Data (ADP)'!$M:$M,'E - Company Dummy'!$A222)</f>
        <v>0</v>
      </c>
      <c r="D222" s="18"/>
      <c r="E222" s="18" t="str">
        <f t="shared" si="28"/>
        <v>-</v>
      </c>
      <c r="F222" s="18">
        <f>'Look Up Table - The Heart'!$X$5</f>
        <v>800</v>
      </c>
      <c r="G222" s="11" t="str">
        <f t="shared" si="35"/>
        <v>-</v>
      </c>
      <c r="H222" s="96" t="str">
        <f t="shared" si="29"/>
        <v>-</v>
      </c>
      <c r="I222" s="92" t="str">
        <f t="shared" si="30"/>
        <v>-</v>
      </c>
      <c r="J222" s="93" t="str">
        <f t="shared" si="31"/>
        <v>-</v>
      </c>
      <c r="K222" s="94" t="str">
        <f t="shared" si="32"/>
        <v>-</v>
      </c>
      <c r="L222" s="95" t="str">
        <f t="shared" si="33"/>
        <v>-</v>
      </c>
      <c r="M222" s="135">
        <f t="shared" si="36"/>
        <v>0</v>
      </c>
      <c r="N222" s="114">
        <f t="shared" si="34"/>
        <v>0</v>
      </c>
    </row>
    <row r="223" spans="1:14" x14ac:dyDescent="0.25">
      <c r="A223" s="31">
        <f>'Look Up Table - The Heart'!H223</f>
        <v>0</v>
      </c>
      <c r="B223" s="1">
        <f>SUMIFS('Operator Productivity Data'!$F:$F,'Operator Productivity Data'!$H:$H,'E - Company Dummy'!$A$1,'Operator Productivity Data'!$I:$I,'E - Company Dummy'!$A223)</f>
        <v>0</v>
      </c>
      <c r="C223" s="18">
        <f>SUMIFS('Operator Hours Tasks Data (ADP)'!$I:$I,'Operator Hours Tasks Data (ADP)'!$K:$K,'Look Up Table - The Heart'!$K$30,'Operator Hours Tasks Data (ADP)'!$L:$L,'Look Up Table - The Heart'!$O$3,'Operator Hours Tasks Data (ADP)'!$M:$M,'E - Company Dummy'!$A223)</f>
        <v>0</v>
      </c>
      <c r="D223" s="18"/>
      <c r="E223" s="18" t="str">
        <f t="shared" si="28"/>
        <v>-</v>
      </c>
      <c r="F223" s="18">
        <f>'Look Up Table - The Heart'!$X$5</f>
        <v>800</v>
      </c>
      <c r="G223" s="11" t="str">
        <f t="shared" si="35"/>
        <v>-</v>
      </c>
      <c r="H223" s="96" t="str">
        <f t="shared" si="29"/>
        <v>-</v>
      </c>
      <c r="I223" s="92" t="str">
        <f t="shared" si="30"/>
        <v>-</v>
      </c>
      <c r="J223" s="93" t="str">
        <f t="shared" si="31"/>
        <v>-</v>
      </c>
      <c r="K223" s="94" t="str">
        <f t="shared" si="32"/>
        <v>-</v>
      </c>
      <c r="L223" s="95" t="str">
        <f t="shared" si="33"/>
        <v>-</v>
      </c>
      <c r="M223" s="135">
        <f t="shared" si="36"/>
        <v>0</v>
      </c>
      <c r="N223" s="114">
        <f t="shared" si="34"/>
        <v>0</v>
      </c>
    </row>
    <row r="224" spans="1:14" x14ac:dyDescent="0.25">
      <c r="A224" s="31">
        <f>'Look Up Table - The Heart'!H224</f>
        <v>0</v>
      </c>
      <c r="B224" s="1">
        <f>SUMIFS('Operator Productivity Data'!$F:$F,'Operator Productivity Data'!$H:$H,'E - Company Dummy'!$A$1,'Operator Productivity Data'!$I:$I,'E - Company Dummy'!$A224)</f>
        <v>0</v>
      </c>
      <c r="C224" s="18">
        <f>SUMIFS('Operator Hours Tasks Data (ADP)'!$I:$I,'Operator Hours Tasks Data (ADP)'!$K:$K,'Look Up Table - The Heart'!$K$30,'Operator Hours Tasks Data (ADP)'!$L:$L,'Look Up Table - The Heart'!$O$3,'Operator Hours Tasks Data (ADP)'!$M:$M,'E - Company Dummy'!$A224)</f>
        <v>0</v>
      </c>
      <c r="D224" s="18"/>
      <c r="E224" s="18" t="str">
        <f t="shared" si="28"/>
        <v>-</v>
      </c>
      <c r="F224" s="18">
        <f>'Look Up Table - The Heart'!$X$5</f>
        <v>800</v>
      </c>
      <c r="G224" s="11" t="str">
        <f t="shared" si="35"/>
        <v>-</v>
      </c>
      <c r="H224" s="96" t="str">
        <f t="shared" si="29"/>
        <v>-</v>
      </c>
      <c r="I224" s="92" t="str">
        <f t="shared" si="30"/>
        <v>-</v>
      </c>
      <c r="J224" s="93" t="str">
        <f t="shared" si="31"/>
        <v>-</v>
      </c>
      <c r="K224" s="94" t="str">
        <f t="shared" si="32"/>
        <v>-</v>
      </c>
      <c r="L224" s="95" t="str">
        <f t="shared" si="33"/>
        <v>-</v>
      </c>
      <c r="M224" s="135">
        <f t="shared" si="36"/>
        <v>0</v>
      </c>
      <c r="N224" s="114">
        <f t="shared" si="34"/>
        <v>0</v>
      </c>
    </row>
    <row r="225" spans="1:14" x14ac:dyDescent="0.25">
      <c r="A225" s="31">
        <f>'Look Up Table - The Heart'!H225</f>
        <v>0</v>
      </c>
      <c r="B225" s="1">
        <f>SUMIFS('Operator Productivity Data'!$F:$F,'Operator Productivity Data'!$H:$H,'E - Company Dummy'!$A$1,'Operator Productivity Data'!$I:$I,'E - Company Dummy'!$A225)</f>
        <v>0</v>
      </c>
      <c r="C225" s="18">
        <f>SUMIFS('Operator Hours Tasks Data (ADP)'!$I:$I,'Operator Hours Tasks Data (ADP)'!$K:$K,'Look Up Table - The Heart'!$K$30,'Operator Hours Tasks Data (ADP)'!$L:$L,'Look Up Table - The Heart'!$O$3,'Operator Hours Tasks Data (ADP)'!$M:$M,'E - Company Dummy'!$A225)</f>
        <v>0</v>
      </c>
      <c r="D225" s="18"/>
      <c r="E225" s="18" t="str">
        <f t="shared" si="28"/>
        <v>-</v>
      </c>
      <c r="F225" s="18">
        <f>'Look Up Table - The Heart'!$X$5</f>
        <v>800</v>
      </c>
      <c r="G225" s="11" t="str">
        <f t="shared" si="35"/>
        <v>-</v>
      </c>
      <c r="H225" s="96" t="str">
        <f t="shared" si="29"/>
        <v>-</v>
      </c>
      <c r="I225" s="92" t="str">
        <f t="shared" si="30"/>
        <v>-</v>
      </c>
      <c r="J225" s="93" t="str">
        <f t="shared" si="31"/>
        <v>-</v>
      </c>
      <c r="K225" s="94" t="str">
        <f t="shared" si="32"/>
        <v>-</v>
      </c>
      <c r="L225" s="95" t="str">
        <f t="shared" si="33"/>
        <v>-</v>
      </c>
      <c r="M225" s="135">
        <f t="shared" si="36"/>
        <v>0</v>
      </c>
      <c r="N225" s="114">
        <f t="shared" si="34"/>
        <v>0</v>
      </c>
    </row>
    <row r="226" spans="1:14" x14ac:dyDescent="0.25">
      <c r="A226" s="31">
        <f>'Look Up Table - The Heart'!H226</f>
        <v>0</v>
      </c>
      <c r="B226" s="1">
        <f>SUMIFS('Operator Productivity Data'!$F:$F,'Operator Productivity Data'!$H:$H,'E - Company Dummy'!$A$1,'Operator Productivity Data'!$I:$I,'E - Company Dummy'!$A226)</f>
        <v>0</v>
      </c>
      <c r="C226" s="18">
        <f>SUMIFS('Operator Hours Tasks Data (ADP)'!$I:$I,'Operator Hours Tasks Data (ADP)'!$K:$K,'Look Up Table - The Heart'!$K$30,'Operator Hours Tasks Data (ADP)'!$L:$L,'Look Up Table - The Heart'!$O$3,'Operator Hours Tasks Data (ADP)'!$M:$M,'E - Company Dummy'!$A226)</f>
        <v>0</v>
      </c>
      <c r="D226" s="18"/>
      <c r="E226" s="18" t="str">
        <f t="shared" si="28"/>
        <v>-</v>
      </c>
      <c r="F226" s="18">
        <f>'Look Up Table - The Heart'!$X$5</f>
        <v>800</v>
      </c>
      <c r="G226" s="11" t="str">
        <f t="shared" si="35"/>
        <v>-</v>
      </c>
      <c r="H226" s="96" t="str">
        <f t="shared" si="29"/>
        <v>-</v>
      </c>
      <c r="I226" s="92" t="str">
        <f t="shared" si="30"/>
        <v>-</v>
      </c>
      <c r="J226" s="93" t="str">
        <f t="shared" si="31"/>
        <v>-</v>
      </c>
      <c r="K226" s="94" t="str">
        <f t="shared" si="32"/>
        <v>-</v>
      </c>
      <c r="L226" s="95" t="str">
        <f t="shared" si="33"/>
        <v>-</v>
      </c>
      <c r="M226" s="135">
        <f t="shared" si="36"/>
        <v>0</v>
      </c>
      <c r="N226" s="114">
        <f t="shared" si="34"/>
        <v>0</v>
      </c>
    </row>
    <row r="227" spans="1:14" x14ac:dyDescent="0.25">
      <c r="A227" s="31">
        <f>'Look Up Table - The Heart'!H227</f>
        <v>0</v>
      </c>
      <c r="B227" s="1">
        <f>SUMIFS('Operator Productivity Data'!$F:$F,'Operator Productivity Data'!$H:$H,'E - Company Dummy'!$A$1,'Operator Productivity Data'!$I:$I,'E - Company Dummy'!$A227)</f>
        <v>0</v>
      </c>
      <c r="C227" s="18">
        <f>SUMIFS('Operator Hours Tasks Data (ADP)'!$I:$I,'Operator Hours Tasks Data (ADP)'!$K:$K,'Look Up Table - The Heart'!$K$30,'Operator Hours Tasks Data (ADP)'!$L:$L,'Look Up Table - The Heart'!$O$3,'Operator Hours Tasks Data (ADP)'!$M:$M,'E - Company Dummy'!$A227)</f>
        <v>0</v>
      </c>
      <c r="D227" s="18"/>
      <c r="E227" s="18" t="str">
        <f t="shared" si="28"/>
        <v>-</v>
      </c>
      <c r="F227" s="18">
        <f>'Look Up Table - The Heart'!$X$5</f>
        <v>800</v>
      </c>
      <c r="G227" s="11" t="str">
        <f t="shared" si="35"/>
        <v>-</v>
      </c>
      <c r="H227" s="96" t="str">
        <f t="shared" si="29"/>
        <v>-</v>
      </c>
      <c r="I227" s="92" t="str">
        <f t="shared" si="30"/>
        <v>-</v>
      </c>
      <c r="J227" s="93" t="str">
        <f t="shared" si="31"/>
        <v>-</v>
      </c>
      <c r="K227" s="94" t="str">
        <f t="shared" si="32"/>
        <v>-</v>
      </c>
      <c r="L227" s="95" t="str">
        <f t="shared" si="33"/>
        <v>-</v>
      </c>
      <c r="M227" s="135">
        <f t="shared" si="36"/>
        <v>0</v>
      </c>
      <c r="N227" s="114">
        <f t="shared" si="34"/>
        <v>0</v>
      </c>
    </row>
    <row r="228" spans="1:14" x14ac:dyDescent="0.25">
      <c r="A228" s="31">
        <f>'Look Up Table - The Heart'!H228</f>
        <v>0</v>
      </c>
      <c r="B228" s="1">
        <f>SUMIFS('Operator Productivity Data'!$F:$F,'Operator Productivity Data'!$H:$H,'E - Company Dummy'!$A$1,'Operator Productivity Data'!$I:$I,'E - Company Dummy'!$A228)</f>
        <v>0</v>
      </c>
      <c r="C228" s="18">
        <f>SUMIFS('Operator Hours Tasks Data (ADP)'!$I:$I,'Operator Hours Tasks Data (ADP)'!$K:$K,'Look Up Table - The Heart'!$K$30,'Operator Hours Tasks Data (ADP)'!$L:$L,'Look Up Table - The Heart'!$O$3,'Operator Hours Tasks Data (ADP)'!$M:$M,'E - Company Dummy'!$A228)</f>
        <v>0</v>
      </c>
      <c r="D228" s="18"/>
      <c r="E228" s="18" t="str">
        <f t="shared" si="28"/>
        <v>-</v>
      </c>
      <c r="F228" s="18">
        <f>'Look Up Table - The Heart'!$X$5</f>
        <v>800</v>
      </c>
      <c r="G228" s="11" t="str">
        <f t="shared" si="35"/>
        <v>-</v>
      </c>
      <c r="H228" s="96" t="str">
        <f t="shared" si="29"/>
        <v>-</v>
      </c>
      <c r="I228" s="92" t="str">
        <f t="shared" si="30"/>
        <v>-</v>
      </c>
      <c r="J228" s="93" t="str">
        <f t="shared" si="31"/>
        <v>-</v>
      </c>
      <c r="K228" s="94" t="str">
        <f t="shared" si="32"/>
        <v>-</v>
      </c>
      <c r="L228" s="95" t="str">
        <f t="shared" si="33"/>
        <v>-</v>
      </c>
      <c r="M228" s="135">
        <f t="shared" si="36"/>
        <v>0</v>
      </c>
      <c r="N228" s="114">
        <f t="shared" si="34"/>
        <v>0</v>
      </c>
    </row>
    <row r="229" spans="1:14" x14ac:dyDescent="0.25">
      <c r="A229" s="31">
        <f>'Look Up Table - The Heart'!H229</f>
        <v>0</v>
      </c>
      <c r="B229" s="1">
        <f>SUMIFS('Operator Productivity Data'!$F:$F,'Operator Productivity Data'!$H:$H,'E - Company Dummy'!$A$1,'Operator Productivity Data'!$I:$I,'E - Company Dummy'!$A229)</f>
        <v>0</v>
      </c>
      <c r="C229" s="18">
        <f>SUMIFS('Operator Hours Tasks Data (ADP)'!$I:$I,'Operator Hours Tasks Data (ADP)'!$K:$K,'Look Up Table - The Heart'!$K$30,'Operator Hours Tasks Data (ADP)'!$L:$L,'Look Up Table - The Heart'!$O$3,'Operator Hours Tasks Data (ADP)'!$M:$M,'E - Company Dummy'!$A229)</f>
        <v>0</v>
      </c>
      <c r="D229" s="18"/>
      <c r="E229" s="18" t="str">
        <f t="shared" si="28"/>
        <v>-</v>
      </c>
      <c r="F229" s="18">
        <f>'Look Up Table - The Heart'!$X$5</f>
        <v>800</v>
      </c>
      <c r="G229" s="11" t="str">
        <f t="shared" si="35"/>
        <v>-</v>
      </c>
      <c r="H229" s="96" t="str">
        <f t="shared" si="29"/>
        <v>-</v>
      </c>
      <c r="I229" s="92" t="str">
        <f t="shared" si="30"/>
        <v>-</v>
      </c>
      <c r="J229" s="93" t="str">
        <f t="shared" si="31"/>
        <v>-</v>
      </c>
      <c r="K229" s="94" t="str">
        <f t="shared" si="32"/>
        <v>-</v>
      </c>
      <c r="L229" s="95" t="str">
        <f t="shared" si="33"/>
        <v>-</v>
      </c>
      <c r="M229" s="135">
        <f t="shared" si="36"/>
        <v>0</v>
      </c>
      <c r="N229" s="114">
        <f t="shared" si="34"/>
        <v>0</v>
      </c>
    </row>
    <row r="230" spans="1:14" x14ac:dyDescent="0.25">
      <c r="A230" s="31">
        <f>'Look Up Table - The Heart'!H230</f>
        <v>0</v>
      </c>
      <c r="B230" s="1">
        <f>SUMIFS('Operator Productivity Data'!$F:$F,'Operator Productivity Data'!$H:$H,'E - Company Dummy'!$A$1,'Operator Productivity Data'!$I:$I,'E - Company Dummy'!$A230)</f>
        <v>0</v>
      </c>
      <c r="C230" s="18">
        <f>SUMIFS('Operator Hours Tasks Data (ADP)'!$I:$I,'Operator Hours Tasks Data (ADP)'!$K:$K,'Look Up Table - The Heart'!$K$30,'Operator Hours Tasks Data (ADP)'!$L:$L,'Look Up Table - The Heart'!$O$3,'Operator Hours Tasks Data (ADP)'!$M:$M,'E - Company Dummy'!$A230)</f>
        <v>0</v>
      </c>
      <c r="D230" s="18"/>
      <c r="E230" s="18" t="str">
        <f t="shared" si="28"/>
        <v>-</v>
      </c>
      <c r="F230" s="18">
        <f>'Look Up Table - The Heart'!$X$5</f>
        <v>800</v>
      </c>
      <c r="G230" s="11" t="str">
        <f t="shared" si="35"/>
        <v>-</v>
      </c>
      <c r="H230" s="96" t="str">
        <f t="shared" si="29"/>
        <v>-</v>
      </c>
      <c r="I230" s="92" t="str">
        <f t="shared" si="30"/>
        <v>-</v>
      </c>
      <c r="J230" s="93" t="str">
        <f t="shared" si="31"/>
        <v>-</v>
      </c>
      <c r="K230" s="94" t="str">
        <f t="shared" si="32"/>
        <v>-</v>
      </c>
      <c r="L230" s="95" t="str">
        <f t="shared" si="33"/>
        <v>-</v>
      </c>
      <c r="M230" s="135">
        <f t="shared" si="36"/>
        <v>0</v>
      </c>
      <c r="N230" s="114">
        <f t="shared" si="34"/>
        <v>0</v>
      </c>
    </row>
    <row r="231" spans="1:14" x14ac:dyDescent="0.25">
      <c r="A231" s="31">
        <f>'Look Up Table - The Heart'!H231</f>
        <v>0</v>
      </c>
      <c r="B231" s="1">
        <f>SUMIFS('Operator Productivity Data'!$F:$F,'Operator Productivity Data'!$H:$H,'E - Company Dummy'!$A$1,'Operator Productivity Data'!$I:$I,'E - Company Dummy'!$A231)</f>
        <v>0</v>
      </c>
      <c r="C231" s="18">
        <f>SUMIFS('Operator Hours Tasks Data (ADP)'!$I:$I,'Operator Hours Tasks Data (ADP)'!$K:$K,'Look Up Table - The Heart'!$K$30,'Operator Hours Tasks Data (ADP)'!$L:$L,'Look Up Table - The Heart'!$O$3,'Operator Hours Tasks Data (ADP)'!$M:$M,'E - Company Dummy'!$A231)</f>
        <v>0</v>
      </c>
      <c r="D231" s="18"/>
      <c r="E231" s="18" t="str">
        <f t="shared" si="28"/>
        <v>-</v>
      </c>
      <c r="F231" s="18">
        <f>'Look Up Table - The Heart'!$X$5</f>
        <v>800</v>
      </c>
      <c r="G231" s="11" t="str">
        <f t="shared" si="35"/>
        <v>-</v>
      </c>
      <c r="H231" s="96" t="str">
        <f t="shared" si="29"/>
        <v>-</v>
      </c>
      <c r="I231" s="92" t="str">
        <f t="shared" si="30"/>
        <v>-</v>
      </c>
      <c r="J231" s="93" t="str">
        <f t="shared" si="31"/>
        <v>-</v>
      </c>
      <c r="K231" s="94" t="str">
        <f t="shared" si="32"/>
        <v>-</v>
      </c>
      <c r="L231" s="95" t="str">
        <f t="shared" si="33"/>
        <v>-</v>
      </c>
      <c r="M231" s="135">
        <f t="shared" si="36"/>
        <v>0</v>
      </c>
      <c r="N231" s="114">
        <f t="shared" si="34"/>
        <v>0</v>
      </c>
    </row>
    <row r="232" spans="1:14" x14ac:dyDescent="0.25">
      <c r="A232" s="31">
        <f>'Look Up Table - The Heart'!H232</f>
        <v>0</v>
      </c>
      <c r="B232" s="1">
        <f>SUMIFS('Operator Productivity Data'!$F:$F,'Operator Productivity Data'!$H:$H,'E - Company Dummy'!$A$1,'Operator Productivity Data'!$I:$I,'E - Company Dummy'!$A232)</f>
        <v>0</v>
      </c>
      <c r="C232" s="18">
        <f>SUMIFS('Operator Hours Tasks Data (ADP)'!$I:$I,'Operator Hours Tasks Data (ADP)'!$K:$K,'Look Up Table - The Heart'!$K$30,'Operator Hours Tasks Data (ADP)'!$L:$L,'Look Up Table - The Heart'!$O$3,'Operator Hours Tasks Data (ADP)'!$M:$M,'E - Company Dummy'!$A232)</f>
        <v>0</v>
      </c>
      <c r="D232" s="18"/>
      <c r="E232" s="18" t="str">
        <f t="shared" si="28"/>
        <v>-</v>
      </c>
      <c r="F232" s="18">
        <f>'Look Up Table - The Heart'!$X$5</f>
        <v>800</v>
      </c>
      <c r="G232" s="11" t="str">
        <f t="shared" si="35"/>
        <v>-</v>
      </c>
      <c r="H232" s="96" t="str">
        <f t="shared" si="29"/>
        <v>-</v>
      </c>
      <c r="I232" s="92" t="str">
        <f t="shared" si="30"/>
        <v>-</v>
      </c>
      <c r="J232" s="93" t="str">
        <f t="shared" si="31"/>
        <v>-</v>
      </c>
      <c r="K232" s="94" t="str">
        <f t="shared" si="32"/>
        <v>-</v>
      </c>
      <c r="L232" s="95" t="str">
        <f t="shared" si="33"/>
        <v>-</v>
      </c>
      <c r="M232" s="135">
        <f t="shared" si="36"/>
        <v>0</v>
      </c>
      <c r="N232" s="114">
        <f t="shared" si="34"/>
        <v>0</v>
      </c>
    </row>
    <row r="233" spans="1:14" x14ac:dyDescent="0.25">
      <c r="A233" s="31">
        <f>'Look Up Table - The Heart'!H233</f>
        <v>0</v>
      </c>
      <c r="B233" s="1">
        <f>SUMIFS('Operator Productivity Data'!$F:$F,'Operator Productivity Data'!$H:$H,'E - Company Dummy'!$A$1,'Operator Productivity Data'!$I:$I,'E - Company Dummy'!$A233)</f>
        <v>0</v>
      </c>
      <c r="C233" s="18">
        <f>SUMIFS('Operator Hours Tasks Data (ADP)'!$I:$I,'Operator Hours Tasks Data (ADP)'!$K:$K,'Look Up Table - The Heart'!$K$30,'Operator Hours Tasks Data (ADP)'!$L:$L,'Look Up Table - The Heart'!$O$3,'Operator Hours Tasks Data (ADP)'!$M:$M,'E - Company Dummy'!$A233)</f>
        <v>0</v>
      </c>
      <c r="D233" s="18"/>
      <c r="E233" s="18" t="str">
        <f t="shared" ref="E233:E253" si="37">IFERROR(B233/C233,"-")</f>
        <v>-</v>
      </c>
      <c r="F233" s="18">
        <f>'Look Up Table - The Heart'!$X$5</f>
        <v>800</v>
      </c>
      <c r="G233" s="11" t="str">
        <f t="shared" si="35"/>
        <v>-</v>
      </c>
      <c r="H233" s="96" t="str">
        <f t="shared" si="29"/>
        <v>-</v>
      </c>
      <c r="I233" s="92" t="str">
        <f t="shared" si="30"/>
        <v>-</v>
      </c>
      <c r="J233" s="93" t="str">
        <f t="shared" si="31"/>
        <v>-</v>
      </c>
      <c r="K233" s="94" t="str">
        <f t="shared" si="32"/>
        <v>-</v>
      </c>
      <c r="L233" s="95" t="str">
        <f t="shared" si="33"/>
        <v>-</v>
      </c>
      <c r="M233" s="135">
        <f t="shared" si="36"/>
        <v>0</v>
      </c>
      <c r="N233" s="114">
        <f t="shared" si="34"/>
        <v>0</v>
      </c>
    </row>
    <row r="234" spans="1:14" x14ac:dyDescent="0.25">
      <c r="A234" s="31">
        <f>'Look Up Table - The Heart'!H234</f>
        <v>0</v>
      </c>
      <c r="B234" s="1">
        <f>SUMIFS('Operator Productivity Data'!$F:$F,'Operator Productivity Data'!$H:$H,'E - Company Dummy'!$A$1,'Operator Productivity Data'!$I:$I,'E - Company Dummy'!$A234)</f>
        <v>0</v>
      </c>
      <c r="C234" s="18">
        <f>SUMIFS('Operator Hours Tasks Data (ADP)'!$I:$I,'Operator Hours Tasks Data (ADP)'!$K:$K,'Look Up Table - The Heart'!$K$30,'Operator Hours Tasks Data (ADP)'!$L:$L,'Look Up Table - The Heart'!$O$3,'Operator Hours Tasks Data (ADP)'!$M:$M,'E - Company Dummy'!$A234)</f>
        <v>0</v>
      </c>
      <c r="D234" s="18"/>
      <c r="E234" s="18" t="str">
        <f t="shared" si="37"/>
        <v>-</v>
      </c>
      <c r="F234" s="18">
        <f>'Look Up Table - The Heart'!$X$5</f>
        <v>800</v>
      </c>
      <c r="G234" s="11" t="str">
        <f t="shared" si="35"/>
        <v>-</v>
      </c>
      <c r="H234" s="96" t="str">
        <f t="shared" si="29"/>
        <v>-</v>
      </c>
      <c r="I234" s="92" t="str">
        <f t="shared" si="30"/>
        <v>-</v>
      </c>
      <c r="J234" s="93" t="str">
        <f t="shared" si="31"/>
        <v>-</v>
      </c>
      <c r="K234" s="94" t="str">
        <f t="shared" si="32"/>
        <v>-</v>
      </c>
      <c r="L234" s="95" t="str">
        <f t="shared" si="33"/>
        <v>-</v>
      </c>
      <c r="M234" s="135">
        <f t="shared" si="36"/>
        <v>0</v>
      </c>
      <c r="N234" s="114">
        <f t="shared" si="34"/>
        <v>0</v>
      </c>
    </row>
    <row r="235" spans="1:14" x14ac:dyDescent="0.25">
      <c r="A235" s="31">
        <f>'Look Up Table - The Heart'!H235</f>
        <v>0</v>
      </c>
      <c r="B235" s="1">
        <f>SUMIFS('Operator Productivity Data'!$F:$F,'Operator Productivity Data'!$H:$H,'E - Company Dummy'!$A$1,'Operator Productivity Data'!$I:$I,'E - Company Dummy'!$A235)</f>
        <v>0</v>
      </c>
      <c r="C235" s="18">
        <f>SUMIFS('Operator Hours Tasks Data (ADP)'!$I:$I,'Operator Hours Tasks Data (ADP)'!$K:$K,'Look Up Table - The Heart'!$K$30,'Operator Hours Tasks Data (ADP)'!$L:$L,'Look Up Table - The Heart'!$O$3,'Operator Hours Tasks Data (ADP)'!$M:$M,'E - Company Dummy'!$A235)</f>
        <v>0</v>
      </c>
      <c r="D235" s="18"/>
      <c r="E235" s="18" t="str">
        <f t="shared" si="37"/>
        <v>-</v>
      </c>
      <c r="F235" s="18">
        <f>'Look Up Table - The Heart'!$X$5</f>
        <v>800</v>
      </c>
      <c r="G235" s="11" t="str">
        <f t="shared" si="35"/>
        <v>-</v>
      </c>
      <c r="H235" s="96" t="str">
        <f t="shared" si="29"/>
        <v>-</v>
      </c>
      <c r="I235" s="92" t="str">
        <f t="shared" si="30"/>
        <v>-</v>
      </c>
      <c r="J235" s="93" t="str">
        <f t="shared" si="31"/>
        <v>-</v>
      </c>
      <c r="K235" s="94" t="str">
        <f t="shared" si="32"/>
        <v>-</v>
      </c>
      <c r="L235" s="95" t="str">
        <f t="shared" si="33"/>
        <v>-</v>
      </c>
      <c r="M235" s="135">
        <f t="shared" si="36"/>
        <v>0</v>
      </c>
      <c r="N235" s="114">
        <f t="shared" si="34"/>
        <v>0</v>
      </c>
    </row>
    <row r="236" spans="1:14" x14ac:dyDescent="0.25">
      <c r="A236" s="31">
        <f>'Look Up Table - The Heart'!H236</f>
        <v>0</v>
      </c>
      <c r="B236" s="1">
        <f>SUMIFS('Operator Productivity Data'!$F:$F,'Operator Productivity Data'!$H:$H,'E - Company Dummy'!$A$1,'Operator Productivity Data'!$I:$I,'E - Company Dummy'!$A236)</f>
        <v>0</v>
      </c>
      <c r="C236" s="18">
        <f>SUMIFS('Operator Hours Tasks Data (ADP)'!$I:$I,'Operator Hours Tasks Data (ADP)'!$K:$K,'Look Up Table - The Heart'!$K$30,'Operator Hours Tasks Data (ADP)'!$L:$L,'Look Up Table - The Heart'!$O$3,'Operator Hours Tasks Data (ADP)'!$M:$M,'E - Company Dummy'!$A236)</f>
        <v>0</v>
      </c>
      <c r="D236" s="18"/>
      <c r="E236" s="18" t="str">
        <f t="shared" si="37"/>
        <v>-</v>
      </c>
      <c r="F236" s="18">
        <f>'Look Up Table - The Heart'!$X$5</f>
        <v>800</v>
      </c>
      <c r="G236" s="11" t="str">
        <f t="shared" si="35"/>
        <v>-</v>
      </c>
      <c r="H236" s="96" t="str">
        <f t="shared" si="29"/>
        <v>-</v>
      </c>
      <c r="I236" s="92" t="str">
        <f t="shared" si="30"/>
        <v>-</v>
      </c>
      <c r="J236" s="93" t="str">
        <f t="shared" si="31"/>
        <v>-</v>
      </c>
      <c r="K236" s="94" t="str">
        <f t="shared" si="32"/>
        <v>-</v>
      </c>
      <c r="L236" s="95" t="str">
        <f t="shared" si="33"/>
        <v>-</v>
      </c>
      <c r="M236" s="135">
        <f t="shared" si="36"/>
        <v>0</v>
      </c>
      <c r="N236" s="114">
        <f t="shared" si="34"/>
        <v>0</v>
      </c>
    </row>
    <row r="237" spans="1:14" x14ac:dyDescent="0.25">
      <c r="A237" s="31">
        <f>'Look Up Table - The Heart'!H237</f>
        <v>0</v>
      </c>
      <c r="B237" s="1">
        <f>SUMIFS('Operator Productivity Data'!$F:$F,'Operator Productivity Data'!$H:$H,'E - Company Dummy'!$A$1,'Operator Productivity Data'!$I:$I,'E - Company Dummy'!$A237)</f>
        <v>0</v>
      </c>
      <c r="C237" s="18">
        <f>SUMIFS('Operator Hours Tasks Data (ADP)'!$I:$I,'Operator Hours Tasks Data (ADP)'!$K:$K,'Look Up Table - The Heart'!$K$30,'Operator Hours Tasks Data (ADP)'!$L:$L,'Look Up Table - The Heart'!$O$3,'Operator Hours Tasks Data (ADP)'!$M:$M,'E - Company Dummy'!$A237)</f>
        <v>0</v>
      </c>
      <c r="D237" s="18"/>
      <c r="E237" s="18" t="str">
        <f t="shared" si="37"/>
        <v>-</v>
      </c>
      <c r="F237" s="18">
        <f>'Look Up Table - The Heart'!$X$5</f>
        <v>800</v>
      </c>
      <c r="G237" s="11" t="str">
        <f t="shared" si="35"/>
        <v>-</v>
      </c>
      <c r="H237" s="96" t="str">
        <f t="shared" si="29"/>
        <v>-</v>
      </c>
      <c r="I237" s="92" t="str">
        <f t="shared" si="30"/>
        <v>-</v>
      </c>
      <c r="J237" s="93" t="str">
        <f t="shared" si="31"/>
        <v>-</v>
      </c>
      <c r="K237" s="94" t="str">
        <f t="shared" si="32"/>
        <v>-</v>
      </c>
      <c r="L237" s="95" t="str">
        <f t="shared" si="33"/>
        <v>-</v>
      </c>
      <c r="M237" s="135">
        <f t="shared" si="36"/>
        <v>0</v>
      </c>
      <c r="N237" s="114">
        <f t="shared" si="34"/>
        <v>0</v>
      </c>
    </row>
    <row r="238" spans="1:14" x14ac:dyDescent="0.25">
      <c r="A238" s="31">
        <f>'Look Up Table - The Heart'!H238</f>
        <v>0</v>
      </c>
      <c r="B238" s="1">
        <f>SUMIFS('Operator Productivity Data'!$F:$F,'Operator Productivity Data'!$H:$H,'E - Company Dummy'!$A$1,'Operator Productivity Data'!$I:$I,'E - Company Dummy'!$A238)</f>
        <v>0</v>
      </c>
      <c r="C238" s="18">
        <f>SUMIFS('Operator Hours Tasks Data (ADP)'!$I:$I,'Operator Hours Tasks Data (ADP)'!$K:$K,'Look Up Table - The Heart'!$K$30,'Operator Hours Tasks Data (ADP)'!$L:$L,'Look Up Table - The Heart'!$O$3,'Operator Hours Tasks Data (ADP)'!$M:$M,'E - Company Dummy'!$A238)</f>
        <v>0</v>
      </c>
      <c r="D238" s="18"/>
      <c r="E238" s="18" t="str">
        <f t="shared" si="37"/>
        <v>-</v>
      </c>
      <c r="F238" s="18">
        <f>'Look Up Table - The Heart'!$X$5</f>
        <v>800</v>
      </c>
      <c r="G238" s="11" t="str">
        <f t="shared" si="35"/>
        <v>-</v>
      </c>
      <c r="H238" s="96" t="str">
        <f t="shared" si="29"/>
        <v>-</v>
      </c>
      <c r="I238" s="92" t="str">
        <f t="shared" si="30"/>
        <v>-</v>
      </c>
      <c r="J238" s="93" t="str">
        <f t="shared" si="31"/>
        <v>-</v>
      </c>
      <c r="K238" s="94" t="str">
        <f t="shared" si="32"/>
        <v>-</v>
      </c>
      <c r="L238" s="95" t="str">
        <f t="shared" si="33"/>
        <v>-</v>
      </c>
      <c r="M238" s="135">
        <f t="shared" si="36"/>
        <v>0</v>
      </c>
      <c r="N238" s="114">
        <f t="shared" si="34"/>
        <v>0</v>
      </c>
    </row>
    <row r="239" spans="1:14" x14ac:dyDescent="0.25">
      <c r="A239" s="31">
        <f>'Look Up Table - The Heart'!H239</f>
        <v>0</v>
      </c>
      <c r="B239" s="1">
        <f>SUMIFS('Operator Productivity Data'!$F:$F,'Operator Productivity Data'!$H:$H,'E - Company Dummy'!$A$1,'Operator Productivity Data'!$I:$I,'E - Company Dummy'!$A239)</f>
        <v>0</v>
      </c>
      <c r="C239" s="18">
        <f>SUMIFS('Operator Hours Tasks Data (ADP)'!$I:$I,'Operator Hours Tasks Data (ADP)'!$K:$K,'Look Up Table - The Heart'!$K$30,'Operator Hours Tasks Data (ADP)'!$L:$L,'Look Up Table - The Heart'!$O$3,'Operator Hours Tasks Data (ADP)'!$M:$M,'E - Company Dummy'!$A239)</f>
        <v>0</v>
      </c>
      <c r="D239" s="18"/>
      <c r="E239" s="18" t="str">
        <f t="shared" si="37"/>
        <v>-</v>
      </c>
      <c r="F239" s="18">
        <f>'Look Up Table - The Heart'!$X$5</f>
        <v>800</v>
      </c>
      <c r="G239" s="11" t="str">
        <f t="shared" si="35"/>
        <v>-</v>
      </c>
      <c r="H239" s="96" t="str">
        <f t="shared" si="29"/>
        <v>-</v>
      </c>
      <c r="I239" s="92" t="str">
        <f t="shared" si="30"/>
        <v>-</v>
      </c>
      <c r="J239" s="93" t="str">
        <f t="shared" si="31"/>
        <v>-</v>
      </c>
      <c r="K239" s="94" t="str">
        <f t="shared" si="32"/>
        <v>-</v>
      </c>
      <c r="L239" s="95" t="str">
        <f t="shared" si="33"/>
        <v>-</v>
      </c>
      <c r="M239" s="135">
        <f t="shared" si="36"/>
        <v>0</v>
      </c>
      <c r="N239" s="114">
        <f t="shared" si="34"/>
        <v>0</v>
      </c>
    </row>
    <row r="240" spans="1:14" x14ac:dyDescent="0.25">
      <c r="A240" s="31">
        <f>'Look Up Table - The Heart'!H240</f>
        <v>0</v>
      </c>
      <c r="B240" s="1">
        <f>SUMIFS('Operator Productivity Data'!$F:$F,'Operator Productivity Data'!$H:$H,'E - Company Dummy'!$A$1,'Operator Productivity Data'!$I:$I,'E - Company Dummy'!$A240)</f>
        <v>0</v>
      </c>
      <c r="C240" s="18">
        <f>SUMIFS('Operator Hours Tasks Data (ADP)'!$I:$I,'Operator Hours Tasks Data (ADP)'!$K:$K,'Look Up Table - The Heart'!$K$30,'Operator Hours Tasks Data (ADP)'!$L:$L,'Look Up Table - The Heart'!$O$3,'Operator Hours Tasks Data (ADP)'!$M:$M,'E - Company Dummy'!$A240)</f>
        <v>0</v>
      </c>
      <c r="D240" s="18"/>
      <c r="E240" s="18" t="str">
        <f t="shared" si="37"/>
        <v>-</v>
      </c>
      <c r="F240" s="18">
        <f>'Look Up Table - The Heart'!$X$5</f>
        <v>800</v>
      </c>
      <c r="G240" s="11" t="str">
        <f t="shared" si="35"/>
        <v>-</v>
      </c>
      <c r="H240" s="96" t="str">
        <f t="shared" si="29"/>
        <v>-</v>
      </c>
      <c r="I240" s="92" t="str">
        <f t="shared" si="30"/>
        <v>-</v>
      </c>
      <c r="J240" s="93" t="str">
        <f t="shared" si="31"/>
        <v>-</v>
      </c>
      <c r="K240" s="94" t="str">
        <f t="shared" si="32"/>
        <v>-</v>
      </c>
      <c r="L240" s="95" t="str">
        <f t="shared" si="33"/>
        <v>-</v>
      </c>
      <c r="M240" s="135">
        <f t="shared" si="36"/>
        <v>0</v>
      </c>
      <c r="N240" s="114">
        <f t="shared" si="34"/>
        <v>0</v>
      </c>
    </row>
    <row r="241" spans="1:14" x14ac:dyDescent="0.25">
      <c r="A241" s="31">
        <f>'Look Up Table - The Heart'!H241</f>
        <v>0</v>
      </c>
      <c r="B241" s="1">
        <f>SUMIFS('Operator Productivity Data'!$F:$F,'Operator Productivity Data'!$H:$H,'E - Company Dummy'!$A$1,'Operator Productivity Data'!$I:$I,'E - Company Dummy'!$A241)</f>
        <v>0</v>
      </c>
      <c r="C241" s="18">
        <f>SUMIFS('Operator Hours Tasks Data (ADP)'!$I:$I,'Operator Hours Tasks Data (ADP)'!$K:$K,'Look Up Table - The Heart'!$K$30,'Operator Hours Tasks Data (ADP)'!$L:$L,'Look Up Table - The Heart'!$O$3,'Operator Hours Tasks Data (ADP)'!$M:$M,'E - Company Dummy'!$A241)</f>
        <v>0</v>
      </c>
      <c r="D241" s="18"/>
      <c r="E241" s="18" t="str">
        <f t="shared" si="37"/>
        <v>-</v>
      </c>
      <c r="F241" s="18">
        <f>'Look Up Table - The Heart'!$X$5</f>
        <v>800</v>
      </c>
      <c r="G241" s="11" t="str">
        <f t="shared" si="35"/>
        <v>-</v>
      </c>
      <c r="H241" s="96" t="str">
        <f t="shared" si="29"/>
        <v>-</v>
      </c>
      <c r="I241" s="92" t="str">
        <f t="shared" si="30"/>
        <v>-</v>
      </c>
      <c r="J241" s="93" t="str">
        <f t="shared" si="31"/>
        <v>-</v>
      </c>
      <c r="K241" s="94" t="str">
        <f t="shared" si="32"/>
        <v>-</v>
      </c>
      <c r="L241" s="95" t="str">
        <f t="shared" si="33"/>
        <v>-</v>
      </c>
      <c r="M241" s="135">
        <f t="shared" si="36"/>
        <v>0</v>
      </c>
      <c r="N241" s="114">
        <f t="shared" si="34"/>
        <v>0</v>
      </c>
    </row>
    <row r="242" spans="1:14" x14ac:dyDescent="0.25">
      <c r="A242" s="31">
        <f>'Look Up Table - The Heart'!H242</f>
        <v>0</v>
      </c>
      <c r="B242" s="1">
        <f>SUMIFS('Operator Productivity Data'!$F:$F,'Operator Productivity Data'!$H:$H,'E - Company Dummy'!$A$1,'Operator Productivity Data'!$I:$I,'E - Company Dummy'!$A242)</f>
        <v>0</v>
      </c>
      <c r="C242" s="18">
        <f>SUMIFS('Operator Hours Tasks Data (ADP)'!$I:$I,'Operator Hours Tasks Data (ADP)'!$K:$K,'Look Up Table - The Heart'!$K$30,'Operator Hours Tasks Data (ADP)'!$L:$L,'Look Up Table - The Heart'!$O$3,'Operator Hours Tasks Data (ADP)'!$M:$M,'E - Company Dummy'!$A242)</f>
        <v>0</v>
      </c>
      <c r="D242" s="18"/>
      <c r="E242" s="18" t="str">
        <f t="shared" si="37"/>
        <v>-</v>
      </c>
      <c r="F242" s="18">
        <f>'Look Up Table - The Heart'!$X$5</f>
        <v>800</v>
      </c>
      <c r="G242" s="11" t="str">
        <f t="shared" si="35"/>
        <v>-</v>
      </c>
      <c r="H242" s="96" t="str">
        <f t="shared" si="29"/>
        <v>-</v>
      </c>
      <c r="I242" s="92" t="str">
        <f t="shared" si="30"/>
        <v>-</v>
      </c>
      <c r="J242" s="93" t="str">
        <f t="shared" si="31"/>
        <v>-</v>
      </c>
      <c r="K242" s="94" t="str">
        <f t="shared" si="32"/>
        <v>-</v>
      </c>
      <c r="L242" s="95" t="str">
        <f t="shared" si="33"/>
        <v>-</v>
      </c>
      <c r="M242" s="135">
        <f t="shared" si="36"/>
        <v>0</v>
      </c>
      <c r="N242" s="114">
        <f t="shared" si="34"/>
        <v>0</v>
      </c>
    </row>
    <row r="243" spans="1:14" x14ac:dyDescent="0.25">
      <c r="A243" s="31">
        <f>'Look Up Table - The Heart'!H243</f>
        <v>0</v>
      </c>
      <c r="B243" s="1">
        <f>SUMIFS('Operator Productivity Data'!$F:$F,'Operator Productivity Data'!$H:$H,'E - Company Dummy'!$A$1,'Operator Productivity Data'!$I:$I,'E - Company Dummy'!$A243)</f>
        <v>0</v>
      </c>
      <c r="C243" s="18">
        <f>SUMIFS('Operator Hours Tasks Data (ADP)'!$I:$I,'Operator Hours Tasks Data (ADP)'!$K:$K,'Look Up Table - The Heart'!$K$30,'Operator Hours Tasks Data (ADP)'!$L:$L,'Look Up Table - The Heart'!$O$3,'Operator Hours Tasks Data (ADP)'!$M:$M,'E - Company Dummy'!$A243)</f>
        <v>0</v>
      </c>
      <c r="D243" s="18"/>
      <c r="E243" s="18" t="str">
        <f t="shared" si="37"/>
        <v>-</v>
      </c>
      <c r="F243" s="18">
        <f>'Look Up Table - The Heart'!$X$5</f>
        <v>800</v>
      </c>
      <c r="G243" s="11" t="str">
        <f t="shared" si="35"/>
        <v>-</v>
      </c>
      <c r="H243" s="96" t="str">
        <f t="shared" si="29"/>
        <v>-</v>
      </c>
      <c r="I243" s="92" t="str">
        <f t="shared" si="30"/>
        <v>-</v>
      </c>
      <c r="J243" s="93" t="str">
        <f t="shared" si="31"/>
        <v>-</v>
      </c>
      <c r="K243" s="94" t="str">
        <f t="shared" si="32"/>
        <v>-</v>
      </c>
      <c r="L243" s="95" t="str">
        <f t="shared" si="33"/>
        <v>-</v>
      </c>
      <c r="M243" s="135">
        <f t="shared" si="36"/>
        <v>0</v>
      </c>
      <c r="N243" s="114">
        <f t="shared" si="34"/>
        <v>0</v>
      </c>
    </row>
    <row r="244" spans="1:14" x14ac:dyDescent="0.25">
      <c r="A244" s="31">
        <f>'Look Up Table - The Heart'!H244</f>
        <v>0</v>
      </c>
      <c r="B244" s="1">
        <f>SUMIFS('Operator Productivity Data'!$F:$F,'Operator Productivity Data'!$H:$H,'E - Company Dummy'!$A$1,'Operator Productivity Data'!$I:$I,'E - Company Dummy'!$A244)</f>
        <v>0</v>
      </c>
      <c r="C244" s="18">
        <f>SUMIFS('Operator Hours Tasks Data (ADP)'!$I:$I,'Operator Hours Tasks Data (ADP)'!$K:$K,'Look Up Table - The Heart'!$K$30,'Operator Hours Tasks Data (ADP)'!$L:$L,'Look Up Table - The Heart'!$O$3,'Operator Hours Tasks Data (ADP)'!$M:$M,'E - Company Dummy'!$A244)</f>
        <v>0</v>
      </c>
      <c r="D244" s="18"/>
      <c r="E244" s="18" t="str">
        <f t="shared" si="37"/>
        <v>-</v>
      </c>
      <c r="F244" s="18">
        <f>'Look Up Table - The Heart'!$X$5</f>
        <v>800</v>
      </c>
      <c r="G244" s="11" t="str">
        <f t="shared" si="35"/>
        <v>-</v>
      </c>
      <c r="H244" s="96" t="str">
        <f t="shared" si="29"/>
        <v>-</v>
      </c>
      <c r="I244" s="92" t="str">
        <f t="shared" si="30"/>
        <v>-</v>
      </c>
      <c r="J244" s="93" t="str">
        <f t="shared" si="31"/>
        <v>-</v>
      </c>
      <c r="K244" s="94" t="str">
        <f t="shared" si="32"/>
        <v>-</v>
      </c>
      <c r="L244" s="95" t="str">
        <f t="shared" si="33"/>
        <v>-</v>
      </c>
      <c r="M244" s="135">
        <f t="shared" si="36"/>
        <v>0</v>
      </c>
      <c r="N244" s="114">
        <f t="shared" si="34"/>
        <v>0</v>
      </c>
    </row>
    <row r="245" spans="1:14" x14ac:dyDescent="0.25">
      <c r="A245" s="31">
        <f>'Look Up Table - The Heart'!H245</f>
        <v>0</v>
      </c>
      <c r="B245" s="1">
        <f>SUMIFS('Operator Productivity Data'!$F:$F,'Operator Productivity Data'!$H:$H,'E - Company Dummy'!$A$1,'Operator Productivity Data'!$I:$I,'E - Company Dummy'!$A245)</f>
        <v>0</v>
      </c>
      <c r="C245" s="18">
        <f>SUMIFS('Operator Hours Tasks Data (ADP)'!$I:$I,'Operator Hours Tasks Data (ADP)'!$K:$K,'Look Up Table - The Heart'!$K$30,'Operator Hours Tasks Data (ADP)'!$L:$L,'Look Up Table - The Heart'!$O$3,'Operator Hours Tasks Data (ADP)'!$M:$M,'E - Company Dummy'!$A245)</f>
        <v>0</v>
      </c>
      <c r="D245" s="18"/>
      <c r="E245" s="18" t="str">
        <f t="shared" si="37"/>
        <v>-</v>
      </c>
      <c r="F245" s="18">
        <f>'Look Up Table - The Heart'!$X$5</f>
        <v>800</v>
      </c>
      <c r="G245" s="11" t="str">
        <f t="shared" si="35"/>
        <v>-</v>
      </c>
      <c r="H245" s="96" t="str">
        <f t="shared" si="29"/>
        <v>-</v>
      </c>
      <c r="I245" s="92" t="str">
        <f t="shared" si="30"/>
        <v>-</v>
      </c>
      <c r="J245" s="93" t="str">
        <f t="shared" si="31"/>
        <v>-</v>
      </c>
      <c r="K245" s="94" t="str">
        <f t="shared" si="32"/>
        <v>-</v>
      </c>
      <c r="L245" s="95" t="str">
        <f t="shared" si="33"/>
        <v>-</v>
      </c>
      <c r="M245" s="135">
        <f t="shared" si="36"/>
        <v>0</v>
      </c>
      <c r="N245" s="114">
        <f t="shared" si="34"/>
        <v>0</v>
      </c>
    </row>
    <row r="246" spans="1:14" x14ac:dyDescent="0.25">
      <c r="A246" s="31">
        <f>'Look Up Table - The Heart'!H246</f>
        <v>0</v>
      </c>
      <c r="B246" s="1">
        <f>SUMIFS('Operator Productivity Data'!$F:$F,'Operator Productivity Data'!$H:$H,'E - Company Dummy'!$A$1,'Operator Productivity Data'!$I:$I,'E - Company Dummy'!$A246)</f>
        <v>0</v>
      </c>
      <c r="C246" s="18">
        <f>SUMIFS('Operator Hours Tasks Data (ADP)'!$I:$I,'Operator Hours Tasks Data (ADP)'!$K:$K,'Look Up Table - The Heart'!$K$30,'Operator Hours Tasks Data (ADP)'!$L:$L,'Look Up Table - The Heart'!$O$3,'Operator Hours Tasks Data (ADP)'!$M:$M,'E - Company Dummy'!$A246)</f>
        <v>0</v>
      </c>
      <c r="D246" s="18"/>
      <c r="E246" s="18" t="str">
        <f t="shared" si="37"/>
        <v>-</v>
      </c>
      <c r="F246" s="18">
        <f>'Look Up Table - The Heart'!$X$5</f>
        <v>800</v>
      </c>
      <c r="G246" s="11" t="str">
        <f t="shared" si="35"/>
        <v>-</v>
      </c>
      <c r="H246" s="96" t="str">
        <f t="shared" si="29"/>
        <v>-</v>
      </c>
      <c r="I246" s="92" t="str">
        <f t="shared" si="30"/>
        <v>-</v>
      </c>
      <c r="J246" s="93" t="str">
        <f t="shared" si="31"/>
        <v>-</v>
      </c>
      <c r="K246" s="94" t="str">
        <f t="shared" si="32"/>
        <v>-</v>
      </c>
      <c r="L246" s="95" t="str">
        <f t="shared" si="33"/>
        <v>-</v>
      </c>
      <c r="M246" s="135">
        <f t="shared" si="36"/>
        <v>0</v>
      </c>
      <c r="N246" s="114">
        <f t="shared" si="34"/>
        <v>0</v>
      </c>
    </row>
    <row r="247" spans="1:14" x14ac:dyDescent="0.25">
      <c r="A247" s="31">
        <f>'Look Up Table - The Heart'!H247</f>
        <v>0</v>
      </c>
      <c r="B247" s="1">
        <f>SUMIFS('Operator Productivity Data'!$F:$F,'Operator Productivity Data'!$H:$H,'E - Company Dummy'!$A$1,'Operator Productivity Data'!$I:$I,'E - Company Dummy'!$A247)</f>
        <v>0</v>
      </c>
      <c r="C247" s="18">
        <f>SUMIFS('Operator Hours Tasks Data (ADP)'!$I:$I,'Operator Hours Tasks Data (ADP)'!$K:$K,'Look Up Table - The Heart'!$K$30,'Operator Hours Tasks Data (ADP)'!$L:$L,'Look Up Table - The Heart'!$O$3,'Operator Hours Tasks Data (ADP)'!$M:$M,'E - Company Dummy'!$A247)</f>
        <v>0</v>
      </c>
      <c r="D247" s="18"/>
      <c r="E247" s="18" t="str">
        <f t="shared" si="37"/>
        <v>-</v>
      </c>
      <c r="F247" s="18">
        <f>'Look Up Table - The Heart'!$X$5</f>
        <v>800</v>
      </c>
      <c r="G247" s="11" t="str">
        <f t="shared" si="35"/>
        <v>-</v>
      </c>
      <c r="H247" s="96" t="str">
        <f t="shared" si="29"/>
        <v>-</v>
      </c>
      <c r="I247" s="92" t="str">
        <f t="shared" si="30"/>
        <v>-</v>
      </c>
      <c r="J247" s="93" t="str">
        <f t="shared" si="31"/>
        <v>-</v>
      </c>
      <c r="K247" s="94" t="str">
        <f t="shared" si="32"/>
        <v>-</v>
      </c>
      <c r="L247" s="95" t="str">
        <f t="shared" si="33"/>
        <v>-</v>
      </c>
      <c r="M247" s="135">
        <f t="shared" si="36"/>
        <v>0</v>
      </c>
      <c r="N247" s="114">
        <f t="shared" si="34"/>
        <v>0</v>
      </c>
    </row>
    <row r="248" spans="1:14" x14ac:dyDescent="0.25">
      <c r="A248" s="31">
        <f>'Look Up Table - The Heart'!H248</f>
        <v>0</v>
      </c>
      <c r="B248" s="1">
        <f>SUMIFS('Operator Productivity Data'!$F:$F,'Operator Productivity Data'!$H:$H,'E - Company Dummy'!$A$1,'Operator Productivity Data'!$I:$I,'E - Company Dummy'!$A248)</f>
        <v>0</v>
      </c>
      <c r="C248" s="18">
        <f>SUMIFS('Operator Hours Tasks Data (ADP)'!$I:$I,'Operator Hours Tasks Data (ADP)'!$K:$K,'Look Up Table - The Heart'!$K$30,'Operator Hours Tasks Data (ADP)'!$L:$L,'Look Up Table - The Heart'!$O$3,'Operator Hours Tasks Data (ADP)'!$M:$M,'E - Company Dummy'!$A248)</f>
        <v>0</v>
      </c>
      <c r="D248" s="18"/>
      <c r="E248" s="18" t="str">
        <f t="shared" si="37"/>
        <v>-</v>
      </c>
      <c r="F248" s="18">
        <f>'Look Up Table - The Heart'!$X$5</f>
        <v>800</v>
      </c>
      <c r="G248" s="11" t="str">
        <f t="shared" si="35"/>
        <v>-</v>
      </c>
      <c r="H248" s="96" t="str">
        <f t="shared" si="29"/>
        <v>-</v>
      </c>
      <c r="I248" s="92" t="str">
        <f t="shared" si="30"/>
        <v>-</v>
      </c>
      <c r="J248" s="93" t="str">
        <f t="shared" si="31"/>
        <v>-</v>
      </c>
      <c r="K248" s="94" t="str">
        <f t="shared" si="32"/>
        <v>-</v>
      </c>
      <c r="L248" s="95" t="str">
        <f t="shared" si="33"/>
        <v>-</v>
      </c>
      <c r="M248" s="135">
        <f t="shared" si="36"/>
        <v>0</v>
      </c>
      <c r="N248" s="114">
        <f t="shared" si="34"/>
        <v>0</v>
      </c>
    </row>
    <row r="249" spans="1:14" x14ac:dyDescent="0.25">
      <c r="A249" s="31">
        <f>'Look Up Table - The Heart'!H249</f>
        <v>0</v>
      </c>
      <c r="B249" s="1">
        <f>SUMIFS('Operator Productivity Data'!$F:$F,'Operator Productivity Data'!$H:$H,'E - Company Dummy'!$A$1,'Operator Productivity Data'!$I:$I,'E - Company Dummy'!$A249)</f>
        <v>0</v>
      </c>
      <c r="C249" s="18">
        <f>SUMIFS('Operator Hours Tasks Data (ADP)'!$I:$I,'Operator Hours Tasks Data (ADP)'!$K:$K,'Look Up Table - The Heart'!$K$30,'Operator Hours Tasks Data (ADP)'!$L:$L,'Look Up Table - The Heart'!$O$3,'Operator Hours Tasks Data (ADP)'!$M:$M,'E - Company Dummy'!$A249)</f>
        <v>0</v>
      </c>
      <c r="D249" s="18"/>
      <c r="E249" s="18" t="str">
        <f t="shared" si="37"/>
        <v>-</v>
      </c>
      <c r="F249" s="18">
        <f>'Look Up Table - The Heart'!$X$5</f>
        <v>800</v>
      </c>
      <c r="G249" s="11" t="str">
        <f t="shared" si="35"/>
        <v>-</v>
      </c>
      <c r="H249" s="96" t="str">
        <f t="shared" si="29"/>
        <v>-</v>
      </c>
      <c r="I249" s="92" t="str">
        <f t="shared" si="30"/>
        <v>-</v>
      </c>
      <c r="J249" s="93" t="str">
        <f t="shared" si="31"/>
        <v>-</v>
      </c>
      <c r="K249" s="94" t="str">
        <f t="shared" si="32"/>
        <v>-</v>
      </c>
      <c r="L249" s="95" t="str">
        <f t="shared" si="33"/>
        <v>-</v>
      </c>
      <c r="M249" s="135">
        <f t="shared" si="36"/>
        <v>0</v>
      </c>
      <c r="N249" s="114">
        <f t="shared" si="34"/>
        <v>0</v>
      </c>
    </row>
    <row r="250" spans="1:14" x14ac:dyDescent="0.25">
      <c r="A250" s="31">
        <f>'Look Up Table - The Heart'!H250</f>
        <v>0</v>
      </c>
      <c r="B250" s="1">
        <f>SUMIFS('Operator Productivity Data'!$F:$F,'Operator Productivity Data'!$H:$H,'E - Company Dummy'!$A$1,'Operator Productivity Data'!$I:$I,'E - Company Dummy'!$A250)</f>
        <v>0</v>
      </c>
      <c r="C250" s="18">
        <f>SUMIFS('Operator Hours Tasks Data (ADP)'!$I:$I,'Operator Hours Tasks Data (ADP)'!$K:$K,'Look Up Table - The Heart'!$K$30,'Operator Hours Tasks Data (ADP)'!$L:$L,'Look Up Table - The Heart'!$O$3,'Operator Hours Tasks Data (ADP)'!$M:$M,'E - Company Dummy'!$A250)</f>
        <v>0</v>
      </c>
      <c r="D250" s="18"/>
      <c r="E250" s="18" t="str">
        <f t="shared" si="37"/>
        <v>-</v>
      </c>
      <c r="F250" s="18">
        <f>'Look Up Table - The Heart'!$X$5</f>
        <v>800</v>
      </c>
      <c r="G250" s="11" t="str">
        <f t="shared" si="35"/>
        <v>-</v>
      </c>
      <c r="H250" s="96" t="str">
        <f t="shared" si="29"/>
        <v>-</v>
      </c>
      <c r="I250" s="92" t="str">
        <f t="shared" si="30"/>
        <v>-</v>
      </c>
      <c r="J250" s="93" t="str">
        <f t="shared" si="31"/>
        <v>-</v>
      </c>
      <c r="K250" s="94" t="str">
        <f t="shared" si="32"/>
        <v>-</v>
      </c>
      <c r="L250" s="95" t="str">
        <f t="shared" si="33"/>
        <v>-</v>
      </c>
      <c r="M250" s="135">
        <f t="shared" si="36"/>
        <v>0</v>
      </c>
      <c r="N250" s="114">
        <f t="shared" si="34"/>
        <v>0</v>
      </c>
    </row>
    <row r="251" spans="1:14" x14ac:dyDescent="0.25">
      <c r="A251" s="31">
        <f>'Look Up Table - The Heart'!H251</f>
        <v>0</v>
      </c>
      <c r="B251" s="1">
        <f>SUMIFS('Operator Productivity Data'!$F:$F,'Operator Productivity Data'!$H:$H,'E - Company Dummy'!$A$1,'Operator Productivity Data'!$I:$I,'E - Company Dummy'!$A251)</f>
        <v>0</v>
      </c>
      <c r="C251" s="18">
        <f>SUMIFS('Operator Hours Tasks Data (ADP)'!$I:$I,'Operator Hours Tasks Data (ADP)'!$K:$K,'Look Up Table - The Heart'!$K$30,'Operator Hours Tasks Data (ADP)'!$L:$L,'Look Up Table - The Heart'!$O$3,'Operator Hours Tasks Data (ADP)'!$M:$M,'E - Company Dummy'!$A251)</f>
        <v>0</v>
      </c>
      <c r="D251" s="18"/>
      <c r="E251" s="18" t="str">
        <f t="shared" si="37"/>
        <v>-</v>
      </c>
      <c r="F251" s="18">
        <f>'Look Up Table - The Heart'!$X$5</f>
        <v>800</v>
      </c>
      <c r="G251" s="11" t="str">
        <f t="shared" si="35"/>
        <v>-</v>
      </c>
      <c r="H251" s="96" t="str">
        <f t="shared" si="29"/>
        <v>-</v>
      </c>
      <c r="I251" s="92" t="str">
        <f t="shared" si="30"/>
        <v>-</v>
      </c>
      <c r="J251" s="93" t="str">
        <f t="shared" si="31"/>
        <v>-</v>
      </c>
      <c r="K251" s="94" t="str">
        <f t="shared" si="32"/>
        <v>-</v>
      </c>
      <c r="L251" s="95" t="str">
        <f t="shared" si="33"/>
        <v>-</v>
      </c>
      <c r="M251" s="135">
        <f t="shared" si="36"/>
        <v>0</v>
      </c>
      <c r="N251" s="114">
        <f t="shared" si="34"/>
        <v>0</v>
      </c>
    </row>
    <row r="252" spans="1:14" x14ac:dyDescent="0.25">
      <c r="A252" s="31">
        <f>'Look Up Table - The Heart'!H252</f>
        <v>0</v>
      </c>
      <c r="B252" s="1">
        <f>SUMIFS('Operator Productivity Data'!$F:$F,'Operator Productivity Data'!$H:$H,'E - Company Dummy'!$A$1,'Operator Productivity Data'!$I:$I,'E - Company Dummy'!$A252)</f>
        <v>0</v>
      </c>
      <c r="C252" s="18">
        <f>SUMIFS('Operator Hours Tasks Data (ADP)'!$I:$I,'Operator Hours Tasks Data (ADP)'!$K:$K,'Look Up Table - The Heart'!$K$30,'Operator Hours Tasks Data (ADP)'!$L:$L,'Look Up Table - The Heart'!$O$3,'Operator Hours Tasks Data (ADP)'!$M:$M,'E - Company Dummy'!$A252)</f>
        <v>0</v>
      </c>
      <c r="D252" s="18"/>
      <c r="E252" s="18" t="str">
        <f t="shared" si="37"/>
        <v>-</v>
      </c>
      <c r="F252" s="18">
        <f>'Look Up Table - The Heart'!$X$5</f>
        <v>800</v>
      </c>
      <c r="G252" s="11" t="str">
        <f t="shared" si="35"/>
        <v>-</v>
      </c>
      <c r="H252" s="96" t="str">
        <f t="shared" si="29"/>
        <v>-</v>
      </c>
      <c r="I252" s="92" t="str">
        <f t="shared" si="30"/>
        <v>-</v>
      </c>
      <c r="J252" s="93" t="str">
        <f t="shared" si="31"/>
        <v>-</v>
      </c>
      <c r="K252" s="94" t="str">
        <f t="shared" si="32"/>
        <v>-</v>
      </c>
      <c r="L252" s="95" t="str">
        <f t="shared" si="33"/>
        <v>-</v>
      </c>
      <c r="M252" s="135">
        <f t="shared" si="36"/>
        <v>0</v>
      </c>
      <c r="N252" s="114">
        <f t="shared" si="34"/>
        <v>0</v>
      </c>
    </row>
    <row r="253" spans="1:14" ht="15.75" thickBot="1" x14ac:dyDescent="0.3">
      <c r="A253" s="35">
        <f>'Look Up Table - The Heart'!H253</f>
        <v>0</v>
      </c>
      <c r="B253" s="36">
        <f>SUMIFS('Operator Productivity Data'!$F:$F,'Operator Productivity Data'!$H:$H,'E - Company Dummy'!$A$1,'Operator Productivity Data'!$I:$I,'E - Company Dummy'!$A253)</f>
        <v>0</v>
      </c>
      <c r="C253" s="115">
        <f>SUMIFS('Operator Hours Tasks Data (ADP)'!$I:$I,'Operator Hours Tasks Data (ADP)'!$K:$K,'Look Up Table - The Heart'!$K$30,'Operator Hours Tasks Data (ADP)'!$L:$L,'Look Up Table - The Heart'!$O$3,'Operator Hours Tasks Data (ADP)'!$M:$M,'E - Company Dummy'!$A253)</f>
        <v>0</v>
      </c>
      <c r="D253" s="18"/>
      <c r="E253" s="115" t="str">
        <f t="shared" si="37"/>
        <v>-</v>
      </c>
      <c r="F253" s="115">
        <f>'Look Up Table - The Heart'!$X$5</f>
        <v>800</v>
      </c>
      <c r="G253" s="116" t="str">
        <f t="shared" si="35"/>
        <v>-</v>
      </c>
      <c r="H253" s="117" t="str">
        <f t="shared" si="29"/>
        <v>-</v>
      </c>
      <c r="I253" s="118" t="str">
        <f t="shared" si="30"/>
        <v>-</v>
      </c>
      <c r="J253" s="119" t="str">
        <f t="shared" si="31"/>
        <v>-</v>
      </c>
      <c r="K253" s="120" t="str">
        <f t="shared" si="32"/>
        <v>-</v>
      </c>
      <c r="L253" s="121" t="str">
        <f t="shared" si="33"/>
        <v>-</v>
      </c>
      <c r="M253" s="135">
        <f t="shared" si="36"/>
        <v>0</v>
      </c>
      <c r="N253" s="122">
        <f t="shared" si="34"/>
        <v>0</v>
      </c>
    </row>
  </sheetData>
  <autoFilter ref="A2:N3" xr:uid="{9943068A-5A39-46EF-BD2A-5F0FB2A6FE9D}"/>
  <mergeCells count="1">
    <mergeCell ref="Q12:U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321C-900C-4155-848C-A63042C29360}">
  <dimension ref="A1:U253"/>
  <sheetViews>
    <sheetView showGridLines="0" zoomScale="70" zoomScaleNormal="70" workbookViewId="0">
      <selection sqref="A1:XFD1048576"/>
    </sheetView>
  </sheetViews>
  <sheetFormatPr defaultRowHeight="15" x14ac:dyDescent="0.25"/>
  <cols>
    <col min="1" max="1" width="20.85546875" bestFit="1" customWidth="1"/>
    <col min="2" max="2" width="15" customWidth="1"/>
    <col min="3" max="3" width="17.5703125" customWidth="1"/>
    <col min="4" max="4" width="22.42578125" bestFit="1" customWidth="1"/>
    <col min="5" max="5" width="26.7109375" bestFit="1" customWidth="1"/>
    <col min="6" max="6" width="16.7109375" customWidth="1"/>
    <col min="7" max="7" width="16.28515625" style="22" bestFit="1" customWidth="1"/>
    <col min="8" max="8" width="12" style="22" customWidth="1"/>
    <col min="9" max="12" width="12.7109375" style="22" customWidth="1"/>
    <col min="13" max="13" width="21.7109375" style="22" bestFit="1" customWidth="1"/>
    <col min="14" max="14" width="14.85546875" customWidth="1"/>
    <col min="17" max="17" width="19.28515625" customWidth="1"/>
    <col min="18" max="18" width="11.140625" bestFit="1" customWidth="1"/>
    <col min="20" max="20" width="20.42578125" customWidth="1"/>
    <col min="21" max="21" width="20.5703125" bestFit="1" customWidth="1"/>
  </cols>
  <sheetData>
    <row r="1" spans="1:21" ht="24" thickBot="1" x14ac:dyDescent="0.4">
      <c r="A1" s="24" t="str">
        <f>'Look Up Table - The Heart'!$S$10</f>
        <v>G - Company Dummy</v>
      </c>
      <c r="B1" s="9"/>
      <c r="C1" s="9"/>
      <c r="D1" s="9"/>
      <c r="E1" s="9"/>
      <c r="F1" s="9"/>
      <c r="G1" s="20"/>
      <c r="H1" s="20"/>
      <c r="I1" s="20"/>
      <c r="J1" s="20"/>
      <c r="K1" s="20"/>
      <c r="L1" s="20"/>
      <c r="M1" s="20"/>
      <c r="N1" s="10"/>
      <c r="Q1" s="1" t="s">
        <v>49</v>
      </c>
      <c r="R1" s="1"/>
      <c r="T1" s="1" t="s">
        <v>76</v>
      </c>
      <c r="U1" s="1"/>
    </row>
    <row r="2" spans="1:21" x14ac:dyDescent="0.25">
      <c r="A2" s="12" t="s">
        <v>20</v>
      </c>
      <c r="B2" s="13" t="s">
        <v>29</v>
      </c>
      <c r="C2" s="13" t="s">
        <v>30</v>
      </c>
      <c r="D2" s="13" t="s">
        <v>167</v>
      </c>
      <c r="E2" s="13" t="s">
        <v>164</v>
      </c>
      <c r="F2" s="13" t="s">
        <v>32</v>
      </c>
      <c r="G2" s="21" t="s">
        <v>71</v>
      </c>
      <c r="H2" s="82" t="s">
        <v>158</v>
      </c>
      <c r="I2" s="83" t="s">
        <v>159</v>
      </c>
      <c r="J2" s="84" t="s">
        <v>160</v>
      </c>
      <c r="K2" s="88" t="s">
        <v>161</v>
      </c>
      <c r="L2" s="89" t="s">
        <v>162</v>
      </c>
      <c r="M2" s="134" t="s">
        <v>168</v>
      </c>
      <c r="N2" s="13" t="s">
        <v>33</v>
      </c>
      <c r="Q2" s="1" t="s">
        <v>46</v>
      </c>
      <c r="R2" s="1">
        <f>E3</f>
        <v>546.91806328284622</v>
      </c>
      <c r="T2" s="1" t="s">
        <v>46</v>
      </c>
      <c r="U2" s="7"/>
    </row>
    <row r="3" spans="1:21" x14ac:dyDescent="0.25">
      <c r="A3" s="14"/>
      <c r="B3" s="15">
        <f>SUM(B4:B253)</f>
        <v>163497</v>
      </c>
      <c r="C3" s="17">
        <f>SUM(C4:C253)</f>
        <v>278.10000000000002</v>
      </c>
      <c r="D3" s="17">
        <f>SUM(D4:D253)</f>
        <v>0.2</v>
      </c>
      <c r="E3" s="17">
        <f>IFERROR(AVERAGE(E4:E253),"-")</f>
        <v>546.91806328284622</v>
      </c>
      <c r="F3" s="17">
        <f>'Look Up Table - The Heart'!$X$6</f>
        <v>800</v>
      </c>
      <c r="G3" s="16">
        <f>IFERROR(E3/F3,"-")</f>
        <v>0.68364757910355778</v>
      </c>
      <c r="H3" s="85">
        <f>Q13</f>
        <v>1</v>
      </c>
      <c r="I3" s="86">
        <f>Q14</f>
        <v>1.2</v>
      </c>
      <c r="J3" s="87">
        <f>Q15</f>
        <v>1.3</v>
      </c>
      <c r="K3" s="90">
        <f>Q16</f>
        <v>1.4</v>
      </c>
      <c r="L3" s="91">
        <f>Q17</f>
        <v>1.5</v>
      </c>
      <c r="M3" s="133">
        <f>IFERROR(SUM(M4:M253),"-")</f>
        <v>1</v>
      </c>
      <c r="N3" s="16">
        <f>SUM(N4:N392)</f>
        <v>1</v>
      </c>
      <c r="Q3" s="1" t="s">
        <v>166</v>
      </c>
      <c r="R3" s="1">
        <f>TRIMMEAN($E$4:$E$253,0.3)</f>
        <v>546.91806328284622</v>
      </c>
      <c r="T3" s="1" t="s">
        <v>166</v>
      </c>
      <c r="U3" s="7">
        <f>TRIMMEAN($G$4:$G$253,0.3)</f>
        <v>0.68364757910355767</v>
      </c>
    </row>
    <row r="4" spans="1:21" x14ac:dyDescent="0.25">
      <c r="A4" s="8" t="str">
        <f>'Look Up Table - The Heart'!H4</f>
        <v>C, H</v>
      </c>
      <c r="B4" s="8">
        <f>SUMIFS('Operator Productivity Data'!$F:$F,'Operator Productivity Data'!$H:$H,'G - Company Dummy'!$A$1,'Operator Productivity Data'!$I:$I,'G - Company Dummy'!$A4)</f>
        <v>0</v>
      </c>
      <c r="C4" s="18">
        <f>SUMIFS('Operator Hours Tasks Data (ADP)'!$I:$I,'Operator Hours Tasks Data (ADP)'!$K:$K,'Look Up Table - The Heart'!$K$7,'Operator Hours Tasks Data (ADP)'!$L:$L,'Look Up Table - The Heart'!$O$3,'Operator Hours Tasks Data (ADP)'!$M:$M,'G - Company Dummy'!$A4)</f>
        <v>0</v>
      </c>
      <c r="D4" s="18">
        <f>SUMIFS('Operator Hours Tasks Data (ADP)'!$I:$I,'Operator Hours Tasks Data (ADP)'!$M:$M,'E - Company Dummy'!$A4,'Operator Hours Tasks Data (ADP)'!$L:$L,'Look Up Table - The Heart'!$O$3,'Operator Hours Tasks Data (ADP)'!$K:$K,'Look Up Table - The Heart'!$K$7,'Operator Hours Tasks Data (ADP)'!$J:$J,"Overtime")</f>
        <v>0</v>
      </c>
      <c r="E4" s="18" t="str">
        <f>IFERROR(B4/C4,"-")</f>
        <v>-</v>
      </c>
      <c r="F4" s="18">
        <f>'Look Up Table - The Heart'!$X$6</f>
        <v>800</v>
      </c>
      <c r="G4" s="11" t="str">
        <f t="shared" ref="G4:G67" si="0">IFERROR(E4/F4,"-")</f>
        <v>-</v>
      </c>
      <c r="H4" s="96" t="str">
        <f t="shared" ref="H4:H67" si="1">IFERROR(E4*$U$13, "-")</f>
        <v>-</v>
      </c>
      <c r="I4" s="92" t="str">
        <f t="shared" ref="I4:I67" si="2">IFERROR(E4*$U$14, "-")</f>
        <v>-</v>
      </c>
      <c r="J4" s="93" t="str">
        <f t="shared" ref="J4:J67" si="3">IFERROR(E4*$U$15, "-")</f>
        <v>-</v>
      </c>
      <c r="K4" s="94" t="str">
        <f t="shared" ref="K4:K67" si="4">IFERROR(E4*$U$16, "-")</f>
        <v>-</v>
      </c>
      <c r="L4" s="95" t="str">
        <f t="shared" ref="L4:L67" si="5">IFERROR(E4*$U$17, "-")</f>
        <v>-</v>
      </c>
      <c r="M4" s="135">
        <f>IFERROR(D4/$D$3,"-")</f>
        <v>0</v>
      </c>
      <c r="N4" s="11">
        <f t="shared" ref="N4:N67" si="6">B4/$B$3</f>
        <v>0</v>
      </c>
      <c r="Q4" s="1" t="s">
        <v>165</v>
      </c>
      <c r="R4" s="1">
        <f>SUMPRODUCT($E$4:$E$253,$N$4:$N$253)/$N$3</f>
        <v>634.6545095923351</v>
      </c>
      <c r="T4" s="1" t="s">
        <v>165</v>
      </c>
      <c r="U4" s="7">
        <f>SUMPRODUCT($G$4:$G$253,$N$4:$N$253)/$N$3</f>
        <v>0.79331813699041887</v>
      </c>
    </row>
    <row r="5" spans="1:21" x14ac:dyDescent="0.25">
      <c r="A5" s="1" t="str">
        <f>'Look Up Table - The Heart'!H5</f>
        <v>S, S</v>
      </c>
      <c r="B5" s="1">
        <f>SUMIFS('Operator Productivity Data'!$F:$F,'Operator Productivity Data'!$H:$H,'G - Company Dummy'!$A$1,'Operator Productivity Data'!$I:$I,'G - Company Dummy'!$A5)</f>
        <v>0</v>
      </c>
      <c r="C5" s="18">
        <f>SUMIFS('Operator Hours Tasks Data (ADP)'!$I:$I,'Operator Hours Tasks Data (ADP)'!$K:$K,'Look Up Table - The Heart'!$K$7,'Operator Hours Tasks Data (ADP)'!$L:$L,'Look Up Table - The Heart'!$O$3,'Operator Hours Tasks Data (ADP)'!$M:$M,'G - Company Dummy'!$A5)</f>
        <v>0</v>
      </c>
      <c r="D5" s="18">
        <f>SUMIFS('Operator Hours Tasks Data (ADP)'!$I:$I,'Operator Hours Tasks Data (ADP)'!$M:$M,'E - Company Dummy'!$A5,'Operator Hours Tasks Data (ADP)'!$L:$L,'Look Up Table - The Heart'!$O$3,'Operator Hours Tasks Data (ADP)'!$K:$K,'Look Up Table - The Heart'!$K$7,'Operator Hours Tasks Data (ADP)'!$J:$J,"Overtime")</f>
        <v>0</v>
      </c>
      <c r="E5" s="18" t="str">
        <f t="shared" ref="E5:E68" si="7">IFERROR(B5/C5,"-")</f>
        <v>-</v>
      </c>
      <c r="F5" s="18">
        <f>'Look Up Table - The Heart'!$X$6</f>
        <v>800</v>
      </c>
      <c r="G5" s="11" t="str">
        <f t="shared" si="0"/>
        <v>-</v>
      </c>
      <c r="H5" s="96" t="str">
        <f t="shared" si="1"/>
        <v>-</v>
      </c>
      <c r="I5" s="92" t="str">
        <f t="shared" si="2"/>
        <v>-</v>
      </c>
      <c r="J5" s="93" t="str">
        <f t="shared" si="3"/>
        <v>-</v>
      </c>
      <c r="K5" s="94" t="str">
        <f t="shared" si="4"/>
        <v>-</v>
      </c>
      <c r="L5" s="95" t="str">
        <f t="shared" si="5"/>
        <v>-</v>
      </c>
      <c r="M5" s="135">
        <f t="shared" ref="M5:M68" si="8">IFERROR(D5/$D$3,"-")</f>
        <v>0</v>
      </c>
      <c r="N5" s="7">
        <f t="shared" si="6"/>
        <v>0</v>
      </c>
      <c r="Q5" s="1" t="s">
        <v>72</v>
      </c>
      <c r="R5" s="23">
        <f>IFERROR(MEDIAN($E$4:$E$253),"-")</f>
        <v>620.07698229407231</v>
      </c>
      <c r="T5" s="1" t="s">
        <v>72</v>
      </c>
      <c r="U5" s="7">
        <f>IFERROR(MEDIAN($G$4:$G$253),"-")</f>
        <v>0.77509622786759036</v>
      </c>
    </row>
    <row r="6" spans="1:21" x14ac:dyDescent="0.25">
      <c r="A6" s="1" t="str">
        <f>'Look Up Table - The Heart'!H6</f>
        <v>L, H</v>
      </c>
      <c r="B6" s="1">
        <f>SUMIFS('Operator Productivity Data'!$F:$F,'Operator Productivity Data'!$H:$H,'G - Company Dummy'!$A$1,'Operator Productivity Data'!$I:$I,'G - Company Dummy'!$A6)</f>
        <v>1379</v>
      </c>
      <c r="C6" s="18">
        <f>SUMIFS('Operator Hours Tasks Data (ADP)'!$I:$I,'Operator Hours Tasks Data (ADP)'!$K:$K,'Look Up Table - The Heart'!$K$7,'Operator Hours Tasks Data (ADP)'!$L:$L,'Look Up Table - The Heart'!$O$3,'Operator Hours Tasks Data (ADP)'!$M:$M,'G - Company Dummy'!$A6)</f>
        <v>1.6</v>
      </c>
      <c r="D6" s="18">
        <f>SUMIFS('Operator Hours Tasks Data (ADP)'!$I:$I,'Operator Hours Tasks Data (ADP)'!$M:$M,'E - Company Dummy'!$A6,'Operator Hours Tasks Data (ADP)'!$L:$L,'Look Up Table - The Heart'!$O$3,'Operator Hours Tasks Data (ADP)'!$K:$K,'Look Up Table - The Heart'!$K$7,'Operator Hours Tasks Data (ADP)'!$J:$J,"Overtime")</f>
        <v>0</v>
      </c>
      <c r="E6" s="18">
        <f t="shared" si="7"/>
        <v>861.875</v>
      </c>
      <c r="F6" s="18">
        <f>'Look Up Table - The Heart'!$X$6</f>
        <v>800</v>
      </c>
      <c r="G6" s="11">
        <f t="shared" si="0"/>
        <v>1.07734375</v>
      </c>
      <c r="H6" s="96">
        <f t="shared" si="1"/>
        <v>861.875</v>
      </c>
      <c r="I6" s="92">
        <f t="shared" si="2"/>
        <v>1034.25</v>
      </c>
      <c r="J6" s="93">
        <f t="shared" si="3"/>
        <v>1120.4375</v>
      </c>
      <c r="K6" s="94">
        <f t="shared" si="4"/>
        <v>1206.625</v>
      </c>
      <c r="L6" s="95">
        <f t="shared" si="5"/>
        <v>1292.8125</v>
      </c>
      <c r="M6" s="135">
        <f t="shared" si="8"/>
        <v>0</v>
      </c>
      <c r="N6" s="7">
        <f t="shared" si="6"/>
        <v>8.4344055242603841E-3</v>
      </c>
      <c r="Q6" s="1" t="s">
        <v>73</v>
      </c>
      <c r="R6" s="1" t="str">
        <f>IFERROR(_xlfn.MODE.SNGL(E4:E253),"-")</f>
        <v>-</v>
      </c>
      <c r="T6" s="1" t="s">
        <v>73</v>
      </c>
      <c r="U6" s="7" t="str">
        <f>IFERROR(_xlfn.MODE.SNGL($G$4:$G$253),"-")</f>
        <v>-</v>
      </c>
    </row>
    <row r="7" spans="1:21" x14ac:dyDescent="0.25">
      <c r="A7" s="1" t="str">
        <f>'Look Up Table - The Heart'!H7</f>
        <v>N, P</v>
      </c>
      <c r="B7" s="1">
        <f>SUMIFS('Operator Productivity Data'!$F:$F,'Operator Productivity Data'!$H:$H,'G - Company Dummy'!$A$1,'Operator Productivity Data'!$I:$I,'G - Company Dummy'!$A7)</f>
        <v>0</v>
      </c>
      <c r="C7" s="18">
        <f>SUMIFS('Operator Hours Tasks Data (ADP)'!$I:$I,'Operator Hours Tasks Data (ADP)'!$K:$K,'Look Up Table - The Heart'!$K$7,'Operator Hours Tasks Data (ADP)'!$L:$L,'Look Up Table - The Heart'!$O$3,'Operator Hours Tasks Data (ADP)'!$M:$M,'G - Company Dummy'!$A7)</f>
        <v>0</v>
      </c>
      <c r="D7" s="18">
        <f>SUMIFS('Operator Hours Tasks Data (ADP)'!$I:$I,'Operator Hours Tasks Data (ADP)'!$M:$M,'E - Company Dummy'!$A7,'Operator Hours Tasks Data (ADP)'!$L:$L,'Look Up Table - The Heart'!$O$3,'Operator Hours Tasks Data (ADP)'!$K:$K,'Look Up Table - The Heart'!$K$7,'Operator Hours Tasks Data (ADP)'!$J:$J,"Overtime")</f>
        <v>0</v>
      </c>
      <c r="E7" s="18" t="str">
        <f t="shared" si="7"/>
        <v>-</v>
      </c>
      <c r="F7" s="18">
        <f>'Look Up Table - The Heart'!$X$6</f>
        <v>800</v>
      </c>
      <c r="G7" s="11" t="str">
        <f t="shared" si="0"/>
        <v>-</v>
      </c>
      <c r="H7" s="96" t="str">
        <f t="shared" si="1"/>
        <v>-</v>
      </c>
      <c r="I7" s="92" t="str">
        <f t="shared" si="2"/>
        <v>-</v>
      </c>
      <c r="J7" s="93" t="str">
        <f t="shared" si="3"/>
        <v>-</v>
      </c>
      <c r="K7" s="94" t="str">
        <f t="shared" si="4"/>
        <v>-</v>
      </c>
      <c r="L7" s="95" t="str">
        <f t="shared" si="5"/>
        <v>-</v>
      </c>
      <c r="M7" s="135">
        <f t="shared" si="8"/>
        <v>0</v>
      </c>
      <c r="N7" s="7">
        <f t="shared" si="6"/>
        <v>0</v>
      </c>
      <c r="Q7" s="1" t="s">
        <v>74</v>
      </c>
      <c r="R7" s="123">
        <f>IFERROR(SKEW($E$4:$E$253),"-")</f>
        <v>-0.93222960005604449</v>
      </c>
      <c r="S7" s="132"/>
      <c r="T7" s="123" t="s">
        <v>74</v>
      </c>
      <c r="U7" s="123">
        <f>IFERROR(SKEW($G$4:$G$253),"-")</f>
        <v>-0.93222960005604305</v>
      </c>
    </row>
    <row r="8" spans="1:21" x14ac:dyDescent="0.25">
      <c r="A8" s="1" t="str">
        <f>'Look Up Table - The Heart'!H8</f>
        <v>L, G</v>
      </c>
      <c r="B8" s="1">
        <f>SUMIFS('Operator Productivity Data'!$F:$F,'Operator Productivity Data'!$H:$H,'G - Company Dummy'!$A$1,'Operator Productivity Data'!$I:$I,'G - Company Dummy'!$A8)</f>
        <v>44127</v>
      </c>
      <c r="C8" s="18">
        <f>SUMIFS('Operator Hours Tasks Data (ADP)'!$I:$I,'Operator Hours Tasks Data (ADP)'!$K:$K,'Look Up Table - The Heart'!$K$7,'Operator Hours Tasks Data (ADP)'!$L:$L,'Look Up Table - The Heart'!$O$3,'Operator Hours Tasks Data (ADP)'!$M:$M,'G - Company Dummy'!$A8)</f>
        <v>51.500000000000014</v>
      </c>
      <c r="D8" s="18">
        <f>SUMIFS('Operator Hours Tasks Data (ADP)'!$I:$I,'Operator Hours Tasks Data (ADP)'!$M:$M,'E - Company Dummy'!$A8,'Operator Hours Tasks Data (ADP)'!$L:$L,'Look Up Table - The Heart'!$O$3,'Operator Hours Tasks Data (ADP)'!$K:$K,'Look Up Table - The Heart'!$K$7,'Operator Hours Tasks Data (ADP)'!$J:$J,"Overtime")</f>
        <v>0</v>
      </c>
      <c r="E8" s="18">
        <f t="shared" si="7"/>
        <v>856.83495145631048</v>
      </c>
      <c r="F8" s="18">
        <f>'Look Up Table - The Heart'!$X$6</f>
        <v>800</v>
      </c>
      <c r="G8" s="11">
        <f t="shared" si="0"/>
        <v>1.0710436893203881</v>
      </c>
      <c r="H8" s="96">
        <f t="shared" si="1"/>
        <v>856.83495145631048</v>
      </c>
      <c r="I8" s="92">
        <f t="shared" si="2"/>
        <v>1028.2019417475726</v>
      </c>
      <c r="J8" s="93">
        <f t="shared" si="3"/>
        <v>1113.8854368932036</v>
      </c>
      <c r="K8" s="94">
        <f t="shared" si="4"/>
        <v>1199.5689320388346</v>
      </c>
      <c r="L8" s="95">
        <f t="shared" si="5"/>
        <v>1285.2524271844657</v>
      </c>
      <c r="M8" s="135">
        <f t="shared" si="8"/>
        <v>0</v>
      </c>
      <c r="N8" s="7">
        <f t="shared" si="6"/>
        <v>0.26989486045615518</v>
      </c>
      <c r="Q8" s="1" t="s">
        <v>75</v>
      </c>
      <c r="R8" s="123">
        <f>IFERROR(KURT($E$4:$E$253),"-")</f>
        <v>-1.0024470244107242E-2</v>
      </c>
      <c r="S8" s="132"/>
      <c r="T8" s="123" t="s">
        <v>75</v>
      </c>
      <c r="U8" s="123">
        <f>IFERROR(KURT($G$4:$G$253),"-")</f>
        <v>-1.0024470244113459E-2</v>
      </c>
    </row>
    <row r="9" spans="1:21" x14ac:dyDescent="0.25">
      <c r="A9" s="1" t="str">
        <f>'Look Up Table - The Heart'!H9</f>
        <v>K, S</v>
      </c>
      <c r="B9" s="1">
        <f>SUMIFS('Operator Productivity Data'!$F:$F,'Operator Productivity Data'!$H:$H,'G - Company Dummy'!$A$1,'Operator Productivity Data'!$I:$I,'G - Company Dummy'!$A9)</f>
        <v>0</v>
      </c>
      <c r="C9" s="18">
        <f>SUMIFS('Operator Hours Tasks Data (ADP)'!$I:$I,'Operator Hours Tasks Data (ADP)'!$K:$K,'Look Up Table - The Heart'!$K$7,'Operator Hours Tasks Data (ADP)'!$L:$L,'Look Up Table - The Heart'!$O$3,'Operator Hours Tasks Data (ADP)'!$M:$M,'G - Company Dummy'!$A9)</f>
        <v>0</v>
      </c>
      <c r="D9" s="18">
        <f>SUMIFS('Operator Hours Tasks Data (ADP)'!$I:$I,'Operator Hours Tasks Data (ADP)'!$M:$M,'E - Company Dummy'!$A9,'Operator Hours Tasks Data (ADP)'!$L:$L,'Look Up Table - The Heart'!$O$3,'Operator Hours Tasks Data (ADP)'!$K:$K,'Look Up Table - The Heart'!$K$7,'Operator Hours Tasks Data (ADP)'!$J:$J,"Overtime")</f>
        <v>0</v>
      </c>
      <c r="E9" s="18" t="str">
        <f t="shared" si="7"/>
        <v>-</v>
      </c>
      <c r="F9" s="18">
        <f>'Look Up Table - The Heart'!$X$6</f>
        <v>800</v>
      </c>
      <c r="G9" s="11" t="str">
        <f t="shared" si="0"/>
        <v>-</v>
      </c>
      <c r="H9" s="96" t="str">
        <f t="shared" si="1"/>
        <v>-</v>
      </c>
      <c r="I9" s="92" t="str">
        <f t="shared" si="2"/>
        <v>-</v>
      </c>
      <c r="J9" s="93" t="str">
        <f t="shared" si="3"/>
        <v>-</v>
      </c>
      <c r="K9" s="94" t="str">
        <f t="shared" si="4"/>
        <v>-</v>
      </c>
      <c r="L9" s="95" t="str">
        <f t="shared" si="5"/>
        <v>-</v>
      </c>
      <c r="M9" s="135">
        <f t="shared" si="8"/>
        <v>0</v>
      </c>
      <c r="N9" s="7">
        <f t="shared" si="6"/>
        <v>0</v>
      </c>
      <c r="Q9" s="1" t="s">
        <v>47</v>
      </c>
      <c r="R9" s="124">
        <f>IFERROR(_xlfn.STDEV.S($E$4:$E$223),"-")</f>
        <v>361.43934194962401</v>
      </c>
      <c r="S9" s="126"/>
      <c r="T9" s="125" t="s">
        <v>47</v>
      </c>
      <c r="U9" s="7">
        <f>IFERROR(_xlfn.STDEV.S($G$4:$G$253),"-")</f>
        <v>0.45179917743703002</v>
      </c>
    </row>
    <row r="10" spans="1:21" x14ac:dyDescent="0.25">
      <c r="A10" s="1" t="str">
        <f>'Look Up Table - The Heart'!H10</f>
        <v>R, S</v>
      </c>
      <c r="B10" s="1">
        <f>SUMIFS('Operator Productivity Data'!$F:$F,'Operator Productivity Data'!$H:$H,'G - Company Dummy'!$A$1,'Operator Productivity Data'!$I:$I,'G - Company Dummy'!$A10)</f>
        <v>0</v>
      </c>
      <c r="C10" s="18">
        <f>SUMIFS('Operator Hours Tasks Data (ADP)'!$I:$I,'Operator Hours Tasks Data (ADP)'!$K:$K,'Look Up Table - The Heart'!$K$7,'Operator Hours Tasks Data (ADP)'!$L:$L,'Look Up Table - The Heart'!$O$3,'Operator Hours Tasks Data (ADP)'!$M:$M,'G - Company Dummy'!$A10)</f>
        <v>0</v>
      </c>
      <c r="D10" s="18">
        <f>SUMIFS('Operator Hours Tasks Data (ADP)'!$I:$I,'Operator Hours Tasks Data (ADP)'!$M:$M,'E - Company Dummy'!$A10,'Operator Hours Tasks Data (ADP)'!$L:$L,'Look Up Table - The Heart'!$O$3,'Operator Hours Tasks Data (ADP)'!$K:$K,'Look Up Table - The Heart'!$K$7,'Operator Hours Tasks Data (ADP)'!$J:$J,"Overtime")</f>
        <v>0</v>
      </c>
      <c r="E10" s="18" t="str">
        <f t="shared" si="7"/>
        <v>-</v>
      </c>
      <c r="F10" s="18">
        <f>'Look Up Table - The Heart'!$X$6</f>
        <v>800</v>
      </c>
      <c r="G10" s="11" t="str">
        <f t="shared" si="0"/>
        <v>-</v>
      </c>
      <c r="H10" s="96" t="str">
        <f t="shared" si="1"/>
        <v>-</v>
      </c>
      <c r="I10" s="92" t="str">
        <f t="shared" si="2"/>
        <v>-</v>
      </c>
      <c r="J10" s="93" t="str">
        <f t="shared" si="3"/>
        <v>-</v>
      </c>
      <c r="K10" s="94" t="str">
        <f t="shared" si="4"/>
        <v>-</v>
      </c>
      <c r="L10" s="95" t="str">
        <f t="shared" si="5"/>
        <v>-</v>
      </c>
      <c r="M10" s="135">
        <f t="shared" si="8"/>
        <v>0</v>
      </c>
      <c r="N10" s="7">
        <f t="shared" si="6"/>
        <v>0</v>
      </c>
      <c r="Q10" s="1" t="s">
        <v>48</v>
      </c>
      <c r="R10" s="23">
        <f>IFERROR(_xlfn.VAR.S($E$4:$E$223),"-")</f>
        <v>130638.39790897723</v>
      </c>
      <c r="S10" s="126"/>
      <c r="T10" s="125" t="s">
        <v>48</v>
      </c>
      <c r="U10" s="7">
        <f>IFERROR(_xlfn.VAR.S($G$4:$G$253),"-")</f>
        <v>0.20412249673277694</v>
      </c>
    </row>
    <row r="11" spans="1:21" ht="15.75" thickBot="1" x14ac:dyDescent="0.3">
      <c r="A11" s="1" t="str">
        <f>'Look Up Table - The Heart'!H11</f>
        <v>C, H</v>
      </c>
      <c r="B11" s="1">
        <f>SUMIFS('Operator Productivity Data'!$F:$F,'Operator Productivity Data'!$H:$H,'G - Company Dummy'!$A$1,'Operator Productivity Data'!$I:$I,'G - Company Dummy'!$A11)</f>
        <v>0</v>
      </c>
      <c r="C11" s="18">
        <f>SUMIFS('Operator Hours Tasks Data (ADP)'!$I:$I,'Operator Hours Tasks Data (ADP)'!$K:$K,'Look Up Table - The Heart'!$K$7,'Operator Hours Tasks Data (ADP)'!$L:$L,'Look Up Table - The Heart'!$O$3,'Operator Hours Tasks Data (ADP)'!$M:$M,'G - Company Dummy'!$A11)</f>
        <v>0</v>
      </c>
      <c r="D11" s="18">
        <f>SUMIFS('Operator Hours Tasks Data (ADP)'!$I:$I,'Operator Hours Tasks Data (ADP)'!$M:$M,'E - Company Dummy'!$A11,'Operator Hours Tasks Data (ADP)'!$L:$L,'Look Up Table - The Heart'!$O$3,'Operator Hours Tasks Data (ADP)'!$K:$K,'Look Up Table - The Heart'!$K$7,'Operator Hours Tasks Data (ADP)'!$J:$J,"Overtime")</f>
        <v>0</v>
      </c>
      <c r="E11" s="18" t="str">
        <f t="shared" si="7"/>
        <v>-</v>
      </c>
      <c r="F11" s="18">
        <f>'Look Up Table - The Heart'!$X$6</f>
        <v>800</v>
      </c>
      <c r="G11" s="11" t="str">
        <f t="shared" si="0"/>
        <v>-</v>
      </c>
      <c r="H11" s="96" t="str">
        <f t="shared" si="1"/>
        <v>-</v>
      </c>
      <c r="I11" s="92" t="str">
        <f t="shared" si="2"/>
        <v>-</v>
      </c>
      <c r="J11" s="93" t="str">
        <f t="shared" si="3"/>
        <v>-</v>
      </c>
      <c r="K11" s="94" t="str">
        <f t="shared" si="4"/>
        <v>-</v>
      </c>
      <c r="L11" s="95" t="str">
        <f t="shared" si="5"/>
        <v>-</v>
      </c>
      <c r="M11" s="135">
        <f t="shared" si="8"/>
        <v>0</v>
      </c>
      <c r="N11" s="7">
        <f t="shared" si="6"/>
        <v>0</v>
      </c>
    </row>
    <row r="12" spans="1:21" x14ac:dyDescent="0.25">
      <c r="A12" s="1" t="str">
        <f>'Look Up Table - The Heart'!H12</f>
        <v>T, G</v>
      </c>
      <c r="B12" s="1">
        <f>SUMIFS('Operator Productivity Data'!$F:$F,'Operator Productivity Data'!$H:$H,'G - Company Dummy'!$A$1,'Operator Productivity Data'!$I:$I,'G - Company Dummy'!$A12)</f>
        <v>0</v>
      </c>
      <c r="C12" s="18">
        <f>SUMIFS('Operator Hours Tasks Data (ADP)'!$I:$I,'Operator Hours Tasks Data (ADP)'!$K:$K,'Look Up Table - The Heart'!$K$7,'Operator Hours Tasks Data (ADP)'!$L:$L,'Look Up Table - The Heart'!$O$3,'Operator Hours Tasks Data (ADP)'!$M:$M,'G - Company Dummy'!$A12)</f>
        <v>0</v>
      </c>
      <c r="D12" s="18">
        <f>SUMIFS('Operator Hours Tasks Data (ADP)'!$I:$I,'Operator Hours Tasks Data (ADP)'!$M:$M,'E - Company Dummy'!$A12,'Operator Hours Tasks Data (ADP)'!$L:$L,'Look Up Table - The Heart'!$O$3,'Operator Hours Tasks Data (ADP)'!$K:$K,'Look Up Table - The Heart'!$K$7,'Operator Hours Tasks Data (ADP)'!$J:$J,"Overtime")</f>
        <v>0</v>
      </c>
      <c r="E12" s="18" t="str">
        <f t="shared" si="7"/>
        <v>-</v>
      </c>
      <c r="F12" s="18">
        <f>'Look Up Table - The Heart'!$X$6</f>
        <v>800</v>
      </c>
      <c r="G12" s="11" t="str">
        <f t="shared" si="0"/>
        <v>-</v>
      </c>
      <c r="H12" s="96" t="str">
        <f t="shared" si="1"/>
        <v>-</v>
      </c>
      <c r="I12" s="92" t="str">
        <f t="shared" si="2"/>
        <v>-</v>
      </c>
      <c r="J12" s="93" t="str">
        <f t="shared" si="3"/>
        <v>-</v>
      </c>
      <c r="K12" s="94" t="str">
        <f t="shared" si="4"/>
        <v>-</v>
      </c>
      <c r="L12" s="95" t="str">
        <f t="shared" si="5"/>
        <v>-</v>
      </c>
      <c r="M12" s="135">
        <f t="shared" si="8"/>
        <v>0</v>
      </c>
      <c r="N12" s="7">
        <f t="shared" si="6"/>
        <v>0</v>
      </c>
      <c r="Q12" s="143" t="s">
        <v>157</v>
      </c>
      <c r="R12" s="144"/>
      <c r="S12" s="144"/>
      <c r="T12" s="144"/>
      <c r="U12" s="145"/>
    </row>
    <row r="13" spans="1:21" x14ac:dyDescent="0.25">
      <c r="A13" s="1" t="str">
        <f>'Look Up Table - The Heart'!H13</f>
        <v>R, H</v>
      </c>
      <c r="B13" s="1">
        <f>SUMIFS('Operator Productivity Data'!$F:$F,'Operator Productivity Data'!$H:$H,'G - Company Dummy'!$A$1,'Operator Productivity Data'!$I:$I,'G - Company Dummy'!$A13)</f>
        <v>0</v>
      </c>
      <c r="C13" s="18">
        <f>SUMIFS('Operator Hours Tasks Data (ADP)'!$I:$I,'Operator Hours Tasks Data (ADP)'!$K:$K,'Look Up Table - The Heart'!$K$7,'Operator Hours Tasks Data (ADP)'!$L:$L,'Look Up Table - The Heart'!$O$3,'Operator Hours Tasks Data (ADP)'!$M:$M,'G - Company Dummy'!$A13)</f>
        <v>0</v>
      </c>
      <c r="D13" s="18">
        <f>SUMIFS('Operator Hours Tasks Data (ADP)'!$I:$I,'Operator Hours Tasks Data (ADP)'!$M:$M,'E - Company Dummy'!$A13,'Operator Hours Tasks Data (ADP)'!$L:$L,'Look Up Table - The Heart'!$O$3,'Operator Hours Tasks Data (ADP)'!$K:$K,'Look Up Table - The Heart'!$K$7,'Operator Hours Tasks Data (ADP)'!$J:$J,"Overtime")</f>
        <v>0</v>
      </c>
      <c r="E13" s="18" t="str">
        <f t="shared" si="7"/>
        <v>-</v>
      </c>
      <c r="F13" s="18">
        <f>'Look Up Table - The Heart'!$X$6</f>
        <v>800</v>
      </c>
      <c r="G13" s="11" t="str">
        <f t="shared" si="0"/>
        <v>-</v>
      </c>
      <c r="H13" s="96" t="str">
        <f t="shared" si="1"/>
        <v>-</v>
      </c>
      <c r="I13" s="92" t="str">
        <f t="shared" si="2"/>
        <v>-</v>
      </c>
      <c r="J13" s="93" t="str">
        <f t="shared" si="3"/>
        <v>-</v>
      </c>
      <c r="K13" s="94" t="str">
        <f t="shared" si="4"/>
        <v>-</v>
      </c>
      <c r="L13" s="95" t="str">
        <f t="shared" si="5"/>
        <v>-</v>
      </c>
      <c r="M13" s="135">
        <f t="shared" si="8"/>
        <v>0</v>
      </c>
      <c r="N13" s="7">
        <f t="shared" si="6"/>
        <v>0</v>
      </c>
      <c r="Q13" s="127">
        <v>1</v>
      </c>
      <c r="R13" s="72"/>
      <c r="S13" s="72"/>
      <c r="T13" s="72"/>
      <c r="U13" s="76">
        <v>1</v>
      </c>
    </row>
    <row r="14" spans="1:21" x14ac:dyDescent="0.25">
      <c r="A14" s="1" t="str">
        <f>'Look Up Table - The Heart'!H14</f>
        <v>Lu, G</v>
      </c>
      <c r="B14" s="1">
        <f>SUMIFS('Operator Productivity Data'!$F:$F,'Operator Productivity Data'!$H:$H,'G - Company Dummy'!$A$1,'Operator Productivity Data'!$I:$I,'G - Company Dummy'!$A14)</f>
        <v>0</v>
      </c>
      <c r="C14" s="18">
        <f>SUMIFS('Operator Hours Tasks Data (ADP)'!$I:$I,'Operator Hours Tasks Data (ADP)'!$K:$K,'Look Up Table - The Heart'!$K$7,'Operator Hours Tasks Data (ADP)'!$L:$L,'Look Up Table - The Heart'!$O$3,'Operator Hours Tasks Data (ADP)'!$M:$M,'G - Company Dummy'!$A14)</f>
        <v>0.5</v>
      </c>
      <c r="D14" s="18">
        <f>SUMIFS('Operator Hours Tasks Data (ADP)'!$I:$I,'Operator Hours Tasks Data (ADP)'!$M:$M,'E - Company Dummy'!$A14,'Operator Hours Tasks Data (ADP)'!$L:$L,'Look Up Table - The Heart'!$O$3,'Operator Hours Tasks Data (ADP)'!$K:$K,'Look Up Table - The Heart'!$K$7,'Operator Hours Tasks Data (ADP)'!$J:$J,"Overtime")</f>
        <v>0</v>
      </c>
      <c r="E14" s="18">
        <f t="shared" si="7"/>
        <v>0</v>
      </c>
      <c r="F14" s="18">
        <f>'Look Up Table - The Heart'!$X$6</f>
        <v>800</v>
      </c>
      <c r="G14" s="11">
        <f t="shared" si="0"/>
        <v>0</v>
      </c>
      <c r="H14" s="96">
        <f t="shared" si="1"/>
        <v>0</v>
      </c>
      <c r="I14" s="92">
        <f t="shared" si="2"/>
        <v>0</v>
      </c>
      <c r="J14" s="93">
        <f t="shared" si="3"/>
        <v>0</v>
      </c>
      <c r="K14" s="94">
        <f t="shared" si="4"/>
        <v>0</v>
      </c>
      <c r="L14" s="95">
        <f t="shared" si="5"/>
        <v>0</v>
      </c>
      <c r="M14" s="135">
        <f t="shared" si="8"/>
        <v>0</v>
      </c>
      <c r="N14" s="7">
        <f t="shared" si="6"/>
        <v>0</v>
      </c>
      <c r="Q14" s="128">
        <v>1.2</v>
      </c>
      <c r="R14" s="73"/>
      <c r="S14" s="73"/>
      <c r="T14" s="73"/>
      <c r="U14" s="77">
        <v>1.2</v>
      </c>
    </row>
    <row r="15" spans="1:21" x14ac:dyDescent="0.25">
      <c r="A15" s="1" t="str">
        <f>'Look Up Table - The Heart'!H15</f>
        <v>G, B</v>
      </c>
      <c r="B15" s="1">
        <f>SUMIFS('Operator Productivity Data'!$F:$F,'Operator Productivity Data'!$H:$H,'G - Company Dummy'!$A$1,'Operator Productivity Data'!$I:$I,'G - Company Dummy'!$A15)</f>
        <v>0</v>
      </c>
      <c r="C15" s="18">
        <f>SUMIFS('Operator Hours Tasks Data (ADP)'!$I:$I,'Operator Hours Tasks Data (ADP)'!$K:$K,'Look Up Table - The Heart'!$K$7,'Operator Hours Tasks Data (ADP)'!$L:$L,'Look Up Table - The Heart'!$O$3,'Operator Hours Tasks Data (ADP)'!$M:$M,'G - Company Dummy'!$A15)</f>
        <v>0</v>
      </c>
      <c r="D15" s="18">
        <f>SUMIFS('Operator Hours Tasks Data (ADP)'!$I:$I,'Operator Hours Tasks Data (ADP)'!$M:$M,'E - Company Dummy'!$A15,'Operator Hours Tasks Data (ADP)'!$L:$L,'Look Up Table - The Heart'!$O$3,'Operator Hours Tasks Data (ADP)'!$K:$K,'Look Up Table - The Heart'!$K$7,'Operator Hours Tasks Data (ADP)'!$J:$J,"Overtime")</f>
        <v>0</v>
      </c>
      <c r="E15" s="18" t="str">
        <f t="shared" si="7"/>
        <v>-</v>
      </c>
      <c r="F15" s="18">
        <f>'Look Up Table - The Heart'!$X$6</f>
        <v>800</v>
      </c>
      <c r="G15" s="11" t="str">
        <f t="shared" si="0"/>
        <v>-</v>
      </c>
      <c r="H15" s="96" t="str">
        <f t="shared" si="1"/>
        <v>-</v>
      </c>
      <c r="I15" s="92" t="str">
        <f t="shared" si="2"/>
        <v>-</v>
      </c>
      <c r="J15" s="93" t="str">
        <f t="shared" si="3"/>
        <v>-</v>
      </c>
      <c r="K15" s="94" t="str">
        <f t="shared" si="4"/>
        <v>-</v>
      </c>
      <c r="L15" s="95" t="str">
        <f t="shared" si="5"/>
        <v>-</v>
      </c>
      <c r="M15" s="135">
        <f t="shared" si="8"/>
        <v>0</v>
      </c>
      <c r="N15" s="7">
        <f t="shared" si="6"/>
        <v>0</v>
      </c>
      <c r="Q15" s="129">
        <v>1.3</v>
      </c>
      <c r="R15" s="74"/>
      <c r="S15" s="74"/>
      <c r="T15" s="74"/>
      <c r="U15" s="78">
        <v>1.3</v>
      </c>
    </row>
    <row r="16" spans="1:21" x14ac:dyDescent="0.25">
      <c r="A16" s="1" t="str">
        <f>'Look Up Table - The Heart'!H16</f>
        <v>M, B</v>
      </c>
      <c r="B16" s="1">
        <f>SUMIFS('Operator Productivity Data'!$F:$F,'Operator Productivity Data'!$H:$H,'G - Company Dummy'!$A$1,'Operator Productivity Data'!$I:$I,'G - Company Dummy'!$A16)</f>
        <v>0</v>
      </c>
      <c r="C16" s="18">
        <f>SUMIFS('Operator Hours Tasks Data (ADP)'!$I:$I,'Operator Hours Tasks Data (ADP)'!$K:$K,'Look Up Table - The Heart'!$K$7,'Operator Hours Tasks Data (ADP)'!$L:$L,'Look Up Table - The Heart'!$O$3,'Operator Hours Tasks Data (ADP)'!$M:$M,'G - Company Dummy'!$A16)</f>
        <v>0</v>
      </c>
      <c r="D16" s="18">
        <f>SUMIFS('Operator Hours Tasks Data (ADP)'!$I:$I,'Operator Hours Tasks Data (ADP)'!$M:$M,'E - Company Dummy'!$A16,'Operator Hours Tasks Data (ADP)'!$L:$L,'Look Up Table - The Heart'!$O$3,'Operator Hours Tasks Data (ADP)'!$K:$K,'Look Up Table - The Heart'!$K$7,'Operator Hours Tasks Data (ADP)'!$J:$J,"Overtime")</f>
        <v>0</v>
      </c>
      <c r="E16" s="18" t="str">
        <f t="shared" si="7"/>
        <v>-</v>
      </c>
      <c r="F16" s="18">
        <f>'Look Up Table - The Heart'!$X$6</f>
        <v>800</v>
      </c>
      <c r="G16" s="11" t="str">
        <f t="shared" si="0"/>
        <v>-</v>
      </c>
      <c r="H16" s="96" t="str">
        <f t="shared" si="1"/>
        <v>-</v>
      </c>
      <c r="I16" s="92" t="str">
        <f t="shared" si="2"/>
        <v>-</v>
      </c>
      <c r="J16" s="93" t="str">
        <f t="shared" si="3"/>
        <v>-</v>
      </c>
      <c r="K16" s="94" t="str">
        <f t="shared" si="4"/>
        <v>-</v>
      </c>
      <c r="L16" s="95" t="str">
        <f t="shared" si="5"/>
        <v>-</v>
      </c>
      <c r="M16" s="135">
        <f t="shared" si="8"/>
        <v>0</v>
      </c>
      <c r="N16" s="7">
        <f t="shared" si="6"/>
        <v>0</v>
      </c>
      <c r="Q16" s="130">
        <v>1.4</v>
      </c>
      <c r="R16" s="75"/>
      <c r="S16" s="75"/>
      <c r="T16" s="75"/>
      <c r="U16" s="79">
        <v>1.4</v>
      </c>
    </row>
    <row r="17" spans="1:21" ht="15.75" thickBot="1" x14ac:dyDescent="0.3">
      <c r="A17" s="1" t="str">
        <f>'Look Up Table - The Heart'!H17</f>
        <v>J, K</v>
      </c>
      <c r="B17" s="1">
        <f>SUMIFS('Operator Productivity Data'!$F:$F,'Operator Productivity Data'!$H:$H,'G - Company Dummy'!$A$1,'Operator Productivity Data'!$I:$I,'G - Company Dummy'!$A17)</f>
        <v>80548</v>
      </c>
      <c r="C17" s="18">
        <f>SUMIFS('Operator Hours Tasks Data (ADP)'!$I:$I,'Operator Hours Tasks Data (ADP)'!$K:$K,'Look Up Table - The Heart'!$K$7,'Operator Hours Tasks Data (ADP)'!$L:$L,'Look Up Table - The Heart'!$O$3,'Operator Hours Tasks Data (ADP)'!$M:$M,'G - Company Dummy'!$A17)</f>
        <v>129.9</v>
      </c>
      <c r="D17" s="18">
        <f>SUMIFS('Operator Hours Tasks Data (ADP)'!$I:$I,'Operator Hours Tasks Data (ADP)'!$M:$M,'E - Company Dummy'!$A17,'Operator Hours Tasks Data (ADP)'!$L:$L,'Look Up Table - The Heart'!$O$3,'Operator Hours Tasks Data (ADP)'!$K:$K,'Look Up Table - The Heart'!$K$7,'Operator Hours Tasks Data (ADP)'!$J:$J,"Overtime")</f>
        <v>0.2</v>
      </c>
      <c r="E17" s="18">
        <f t="shared" si="7"/>
        <v>620.07698229407231</v>
      </c>
      <c r="F17" s="18">
        <f>'Look Up Table - The Heart'!$X$6</f>
        <v>800</v>
      </c>
      <c r="G17" s="11">
        <f t="shared" si="0"/>
        <v>0.77509622786759036</v>
      </c>
      <c r="H17" s="96">
        <f t="shared" si="1"/>
        <v>620.07698229407231</v>
      </c>
      <c r="I17" s="92">
        <f t="shared" si="2"/>
        <v>744.0923787528867</v>
      </c>
      <c r="J17" s="93">
        <f t="shared" si="3"/>
        <v>806.10007698229401</v>
      </c>
      <c r="K17" s="94">
        <f t="shared" si="4"/>
        <v>868.10777521170121</v>
      </c>
      <c r="L17" s="95">
        <f t="shared" si="5"/>
        <v>930.11547344110841</v>
      </c>
      <c r="M17" s="135">
        <f t="shared" si="8"/>
        <v>1</v>
      </c>
      <c r="N17" s="7">
        <f t="shared" si="6"/>
        <v>0.49265735762735707</v>
      </c>
      <c r="Q17" s="131">
        <v>1.5</v>
      </c>
      <c r="R17" s="80"/>
      <c r="S17" s="80"/>
      <c r="T17" s="80"/>
      <c r="U17" s="81">
        <v>1.5</v>
      </c>
    </row>
    <row r="18" spans="1:21" x14ac:dyDescent="0.25">
      <c r="A18" s="1" t="str">
        <f>'Look Up Table - The Heart'!H18</f>
        <v>D, L</v>
      </c>
      <c r="B18" s="1">
        <f>SUMIFS('Operator Productivity Data'!$F:$F,'Operator Productivity Data'!$H:$H,'G - Company Dummy'!$A$1,'Operator Productivity Data'!$I:$I,'G - Company Dummy'!$A18)</f>
        <v>37443</v>
      </c>
      <c r="C18" s="18">
        <f>SUMIFS('Operator Hours Tasks Data (ADP)'!$I:$I,'Operator Hours Tasks Data (ADP)'!$K:$K,'Look Up Table - The Heart'!$K$7,'Operator Hours Tasks Data (ADP)'!$L:$L,'Look Up Table - The Heart'!$O$3,'Operator Hours Tasks Data (ADP)'!$M:$M,'G - Company Dummy'!$A18)</f>
        <v>94.6</v>
      </c>
      <c r="D18" s="18">
        <f>SUMIFS('Operator Hours Tasks Data (ADP)'!$I:$I,'Operator Hours Tasks Data (ADP)'!$M:$M,'E - Company Dummy'!$A18,'Operator Hours Tasks Data (ADP)'!$L:$L,'Look Up Table - The Heart'!$O$3,'Operator Hours Tasks Data (ADP)'!$K:$K,'Look Up Table - The Heart'!$K$7,'Operator Hours Tasks Data (ADP)'!$J:$J,"Overtime")</f>
        <v>0</v>
      </c>
      <c r="E18" s="18">
        <f t="shared" si="7"/>
        <v>395.8033826638478</v>
      </c>
      <c r="F18" s="18">
        <f>'Look Up Table - The Heart'!$X$6</f>
        <v>800</v>
      </c>
      <c r="G18" s="11">
        <f t="shared" si="0"/>
        <v>0.49475422832980975</v>
      </c>
      <c r="H18" s="96">
        <f t="shared" si="1"/>
        <v>395.8033826638478</v>
      </c>
      <c r="I18" s="92">
        <f t="shared" si="2"/>
        <v>474.96405919661731</v>
      </c>
      <c r="J18" s="93">
        <f t="shared" si="3"/>
        <v>514.54439746300216</v>
      </c>
      <c r="K18" s="94">
        <f t="shared" si="4"/>
        <v>554.12473572938688</v>
      </c>
      <c r="L18" s="95">
        <f t="shared" si="5"/>
        <v>593.70507399577173</v>
      </c>
      <c r="M18" s="135">
        <f t="shared" si="8"/>
        <v>0</v>
      </c>
      <c r="N18" s="7">
        <f t="shared" si="6"/>
        <v>0.22901337639222738</v>
      </c>
      <c r="Q18" t="s">
        <v>163</v>
      </c>
    </row>
    <row r="19" spans="1:21" x14ac:dyDescent="0.25">
      <c r="A19" s="1" t="str">
        <f>'Look Up Table - The Heart'!H19</f>
        <v>D, P</v>
      </c>
      <c r="B19" s="1">
        <f>SUMIFS('Operator Productivity Data'!$F:$F,'Operator Productivity Data'!$H:$H,'G - Company Dummy'!$A$1,'Operator Productivity Data'!$I:$I,'G - Company Dummy'!$A19)</f>
        <v>0</v>
      </c>
      <c r="C19" s="18">
        <f>SUMIFS('Operator Hours Tasks Data (ADP)'!$I:$I,'Operator Hours Tasks Data (ADP)'!$K:$K,'Look Up Table - The Heart'!$K$7,'Operator Hours Tasks Data (ADP)'!$L:$L,'Look Up Table - The Heart'!$O$3,'Operator Hours Tasks Data (ADP)'!$M:$M,'G - Company Dummy'!$A19)</f>
        <v>0</v>
      </c>
      <c r="D19" s="18">
        <f>SUMIFS('Operator Hours Tasks Data (ADP)'!$I:$I,'Operator Hours Tasks Data (ADP)'!$M:$M,'E - Company Dummy'!$A19,'Operator Hours Tasks Data (ADP)'!$L:$L,'Look Up Table - The Heart'!$O$3,'Operator Hours Tasks Data (ADP)'!$K:$K,'Look Up Table - The Heart'!$K$7,'Operator Hours Tasks Data (ADP)'!$J:$J,"Overtime")</f>
        <v>0</v>
      </c>
      <c r="E19" s="18" t="str">
        <f t="shared" si="7"/>
        <v>-</v>
      </c>
      <c r="F19" s="18">
        <f>'Look Up Table - The Heart'!$X$6</f>
        <v>800</v>
      </c>
      <c r="G19" s="11" t="str">
        <f t="shared" si="0"/>
        <v>-</v>
      </c>
      <c r="H19" s="96" t="str">
        <f t="shared" si="1"/>
        <v>-</v>
      </c>
      <c r="I19" s="92" t="str">
        <f t="shared" si="2"/>
        <v>-</v>
      </c>
      <c r="J19" s="93" t="str">
        <f t="shared" si="3"/>
        <v>-</v>
      </c>
      <c r="K19" s="94" t="str">
        <f t="shared" si="4"/>
        <v>-</v>
      </c>
      <c r="L19" s="95" t="str">
        <f t="shared" si="5"/>
        <v>-</v>
      </c>
      <c r="M19" s="135">
        <f t="shared" si="8"/>
        <v>0</v>
      </c>
      <c r="N19" s="7">
        <f t="shared" si="6"/>
        <v>0</v>
      </c>
    </row>
    <row r="20" spans="1:21" x14ac:dyDescent="0.25">
      <c r="A20" s="1" t="str">
        <f>'Look Up Table - The Heart'!H20</f>
        <v xml:space="preserve">, </v>
      </c>
      <c r="B20" s="1">
        <f>SUMIFS('Operator Productivity Data'!$F:$F,'Operator Productivity Data'!$H:$H,'G - Company Dummy'!$A$1,'Operator Productivity Data'!$I:$I,'G - Company Dummy'!$A20)</f>
        <v>0</v>
      </c>
      <c r="C20" s="18">
        <f>SUMIFS('Operator Hours Tasks Data (ADP)'!$I:$I,'Operator Hours Tasks Data (ADP)'!$K:$K,'Look Up Table - The Heart'!$K$7,'Operator Hours Tasks Data (ADP)'!$L:$L,'Look Up Table - The Heart'!$O$3,'Operator Hours Tasks Data (ADP)'!$M:$M,'G - Company Dummy'!$A20)</f>
        <v>0</v>
      </c>
      <c r="D20" s="18">
        <f>SUMIFS('Operator Hours Tasks Data (ADP)'!$I:$I,'Operator Hours Tasks Data (ADP)'!$M:$M,'E - Company Dummy'!$A20,'Operator Hours Tasks Data (ADP)'!$L:$L,'Look Up Table - The Heart'!$O$3,'Operator Hours Tasks Data (ADP)'!$K:$K,'Look Up Table - The Heart'!$K$7,'Operator Hours Tasks Data (ADP)'!$J:$J,"Overtime")</f>
        <v>0</v>
      </c>
      <c r="E20" s="18" t="str">
        <f t="shared" si="7"/>
        <v>-</v>
      </c>
      <c r="F20" s="18">
        <f>'Look Up Table - The Heart'!$X$6</f>
        <v>800</v>
      </c>
      <c r="G20" s="11" t="str">
        <f t="shared" si="0"/>
        <v>-</v>
      </c>
      <c r="H20" s="96" t="str">
        <f t="shared" si="1"/>
        <v>-</v>
      </c>
      <c r="I20" s="92" t="str">
        <f t="shared" si="2"/>
        <v>-</v>
      </c>
      <c r="J20" s="93" t="str">
        <f t="shared" si="3"/>
        <v>-</v>
      </c>
      <c r="K20" s="94" t="str">
        <f t="shared" si="4"/>
        <v>-</v>
      </c>
      <c r="L20" s="95" t="str">
        <f t="shared" si="5"/>
        <v>-</v>
      </c>
      <c r="M20" s="135">
        <f t="shared" si="8"/>
        <v>0</v>
      </c>
      <c r="N20" s="7">
        <f t="shared" si="6"/>
        <v>0</v>
      </c>
    </row>
    <row r="21" spans="1:21" x14ac:dyDescent="0.25">
      <c r="A21" s="1" t="str">
        <f>'Look Up Table - The Heart'!H21</f>
        <v xml:space="preserve">, </v>
      </c>
      <c r="B21" s="1">
        <f>SUMIFS('Operator Productivity Data'!$F:$F,'Operator Productivity Data'!$H:$H,'G - Company Dummy'!$A$1,'Operator Productivity Data'!$I:$I,'G - Company Dummy'!$A21)</f>
        <v>0</v>
      </c>
      <c r="C21" s="18">
        <f>SUMIFS('Operator Hours Tasks Data (ADP)'!$I:$I,'Operator Hours Tasks Data (ADP)'!$K:$K,'Look Up Table - The Heart'!$K$7,'Operator Hours Tasks Data (ADP)'!$L:$L,'Look Up Table - The Heart'!$O$3,'Operator Hours Tasks Data (ADP)'!$M:$M,'G - Company Dummy'!$A21)</f>
        <v>0</v>
      </c>
      <c r="D21" s="18">
        <f>SUMIFS('Operator Hours Tasks Data (ADP)'!$I:$I,'Operator Hours Tasks Data (ADP)'!$M:$M,'E - Company Dummy'!$A21,'Operator Hours Tasks Data (ADP)'!$L:$L,'Look Up Table - The Heart'!$O$3,'Operator Hours Tasks Data (ADP)'!$K:$K,'Look Up Table - The Heart'!$K$7,'Operator Hours Tasks Data (ADP)'!$J:$J,"Overtime")</f>
        <v>0</v>
      </c>
      <c r="E21" s="18" t="str">
        <f t="shared" si="7"/>
        <v>-</v>
      </c>
      <c r="F21" s="18">
        <f>'Look Up Table - The Heart'!$X$6</f>
        <v>800</v>
      </c>
      <c r="G21" s="11" t="str">
        <f t="shared" si="0"/>
        <v>-</v>
      </c>
      <c r="H21" s="96" t="str">
        <f t="shared" si="1"/>
        <v>-</v>
      </c>
      <c r="I21" s="92" t="str">
        <f t="shared" si="2"/>
        <v>-</v>
      </c>
      <c r="J21" s="93" t="str">
        <f t="shared" si="3"/>
        <v>-</v>
      </c>
      <c r="K21" s="94" t="str">
        <f t="shared" si="4"/>
        <v>-</v>
      </c>
      <c r="L21" s="95" t="str">
        <f t="shared" si="5"/>
        <v>-</v>
      </c>
      <c r="M21" s="135">
        <f t="shared" si="8"/>
        <v>0</v>
      </c>
      <c r="N21" s="7">
        <f t="shared" si="6"/>
        <v>0</v>
      </c>
    </row>
    <row r="22" spans="1:21" x14ac:dyDescent="0.25">
      <c r="A22" s="1" t="str">
        <f>'Look Up Table - The Heart'!H22</f>
        <v xml:space="preserve">, </v>
      </c>
      <c r="B22" s="1">
        <f>SUMIFS('Operator Productivity Data'!$F:$F,'Operator Productivity Data'!$H:$H,'G - Company Dummy'!$A$1,'Operator Productivity Data'!$I:$I,'G - Company Dummy'!$A22)</f>
        <v>0</v>
      </c>
      <c r="C22" s="18">
        <f>SUMIFS('Operator Hours Tasks Data (ADP)'!$I:$I,'Operator Hours Tasks Data (ADP)'!$K:$K,'Look Up Table - The Heart'!$K$7,'Operator Hours Tasks Data (ADP)'!$L:$L,'Look Up Table - The Heart'!$O$3,'Operator Hours Tasks Data (ADP)'!$M:$M,'G - Company Dummy'!$A22)</f>
        <v>0</v>
      </c>
      <c r="D22" s="18">
        <f>SUMIFS('Operator Hours Tasks Data (ADP)'!$I:$I,'Operator Hours Tasks Data (ADP)'!$M:$M,'E - Company Dummy'!$A22,'Operator Hours Tasks Data (ADP)'!$L:$L,'Look Up Table - The Heart'!$O$3,'Operator Hours Tasks Data (ADP)'!$K:$K,'Look Up Table - The Heart'!$K$7,'Operator Hours Tasks Data (ADP)'!$J:$J,"Overtime")</f>
        <v>0</v>
      </c>
      <c r="E22" s="18" t="str">
        <f t="shared" si="7"/>
        <v>-</v>
      </c>
      <c r="F22" s="18">
        <f>'Look Up Table - The Heart'!$X$6</f>
        <v>800</v>
      </c>
      <c r="G22" s="11" t="str">
        <f t="shared" si="0"/>
        <v>-</v>
      </c>
      <c r="H22" s="96" t="str">
        <f t="shared" si="1"/>
        <v>-</v>
      </c>
      <c r="I22" s="92" t="str">
        <f t="shared" si="2"/>
        <v>-</v>
      </c>
      <c r="J22" s="93" t="str">
        <f t="shared" si="3"/>
        <v>-</v>
      </c>
      <c r="K22" s="94" t="str">
        <f t="shared" si="4"/>
        <v>-</v>
      </c>
      <c r="L22" s="95" t="str">
        <f t="shared" si="5"/>
        <v>-</v>
      </c>
      <c r="M22" s="135">
        <f t="shared" si="8"/>
        <v>0</v>
      </c>
      <c r="N22" s="7">
        <f t="shared" si="6"/>
        <v>0</v>
      </c>
    </row>
    <row r="23" spans="1:21" x14ac:dyDescent="0.25">
      <c r="A23" s="1" t="str">
        <f>'Look Up Table - The Heart'!H23</f>
        <v xml:space="preserve">, </v>
      </c>
      <c r="B23" s="1">
        <f>SUMIFS('Operator Productivity Data'!$F:$F,'Operator Productivity Data'!$H:$H,'G - Company Dummy'!$A$1,'Operator Productivity Data'!$I:$I,'G - Company Dummy'!$A23)</f>
        <v>0</v>
      </c>
      <c r="C23" s="18">
        <f>SUMIFS('Operator Hours Tasks Data (ADP)'!$I:$I,'Operator Hours Tasks Data (ADP)'!$K:$K,'Look Up Table - The Heart'!$K$7,'Operator Hours Tasks Data (ADP)'!$L:$L,'Look Up Table - The Heart'!$O$3,'Operator Hours Tasks Data (ADP)'!$M:$M,'G - Company Dummy'!$A23)</f>
        <v>0</v>
      </c>
      <c r="D23" s="18">
        <f>SUMIFS('Operator Hours Tasks Data (ADP)'!$I:$I,'Operator Hours Tasks Data (ADP)'!$M:$M,'E - Company Dummy'!$A23,'Operator Hours Tasks Data (ADP)'!$L:$L,'Look Up Table - The Heart'!$O$3,'Operator Hours Tasks Data (ADP)'!$K:$K,'Look Up Table - The Heart'!$K$7,'Operator Hours Tasks Data (ADP)'!$J:$J,"Overtime")</f>
        <v>0</v>
      </c>
      <c r="E23" s="18" t="str">
        <f t="shared" si="7"/>
        <v>-</v>
      </c>
      <c r="F23" s="18">
        <f>'Look Up Table - The Heart'!$X$6</f>
        <v>800</v>
      </c>
      <c r="G23" s="11" t="str">
        <f t="shared" si="0"/>
        <v>-</v>
      </c>
      <c r="H23" s="96" t="str">
        <f t="shared" si="1"/>
        <v>-</v>
      </c>
      <c r="I23" s="92" t="str">
        <f t="shared" si="2"/>
        <v>-</v>
      </c>
      <c r="J23" s="93" t="str">
        <f t="shared" si="3"/>
        <v>-</v>
      </c>
      <c r="K23" s="94" t="str">
        <f t="shared" si="4"/>
        <v>-</v>
      </c>
      <c r="L23" s="95" t="str">
        <f t="shared" si="5"/>
        <v>-</v>
      </c>
      <c r="M23" s="135">
        <f t="shared" si="8"/>
        <v>0</v>
      </c>
      <c r="N23" s="7">
        <f t="shared" si="6"/>
        <v>0</v>
      </c>
    </row>
    <row r="24" spans="1:21" x14ac:dyDescent="0.25">
      <c r="A24" s="1" t="str">
        <f>'Look Up Table - The Heart'!H24</f>
        <v xml:space="preserve">, </v>
      </c>
      <c r="B24" s="1">
        <f>SUMIFS('Operator Productivity Data'!$F:$F,'Operator Productivity Data'!$H:$H,'G - Company Dummy'!$A$1,'Operator Productivity Data'!$I:$I,'G - Company Dummy'!$A24)</f>
        <v>0</v>
      </c>
      <c r="C24" s="18">
        <f>SUMIFS('Operator Hours Tasks Data (ADP)'!$I:$I,'Operator Hours Tasks Data (ADP)'!$K:$K,'Look Up Table - The Heart'!$K$7,'Operator Hours Tasks Data (ADP)'!$L:$L,'Look Up Table - The Heart'!$O$3,'Operator Hours Tasks Data (ADP)'!$M:$M,'G - Company Dummy'!$A24)</f>
        <v>0</v>
      </c>
      <c r="D24" s="18">
        <f>SUMIFS('Operator Hours Tasks Data (ADP)'!$I:$I,'Operator Hours Tasks Data (ADP)'!$M:$M,'E - Company Dummy'!$A24,'Operator Hours Tasks Data (ADP)'!$L:$L,'Look Up Table - The Heart'!$O$3,'Operator Hours Tasks Data (ADP)'!$K:$K,'Look Up Table - The Heart'!$K$7,'Operator Hours Tasks Data (ADP)'!$J:$J,"Overtime")</f>
        <v>0</v>
      </c>
      <c r="E24" s="18" t="str">
        <f t="shared" si="7"/>
        <v>-</v>
      </c>
      <c r="F24" s="18">
        <f>'Look Up Table - The Heart'!$X$6</f>
        <v>800</v>
      </c>
      <c r="G24" s="11" t="str">
        <f t="shared" si="0"/>
        <v>-</v>
      </c>
      <c r="H24" s="96" t="str">
        <f t="shared" si="1"/>
        <v>-</v>
      </c>
      <c r="I24" s="92" t="str">
        <f t="shared" si="2"/>
        <v>-</v>
      </c>
      <c r="J24" s="93" t="str">
        <f t="shared" si="3"/>
        <v>-</v>
      </c>
      <c r="K24" s="94" t="str">
        <f t="shared" si="4"/>
        <v>-</v>
      </c>
      <c r="L24" s="95" t="str">
        <f t="shared" si="5"/>
        <v>-</v>
      </c>
      <c r="M24" s="135">
        <f t="shared" si="8"/>
        <v>0</v>
      </c>
      <c r="N24" s="7">
        <f t="shared" si="6"/>
        <v>0</v>
      </c>
    </row>
    <row r="25" spans="1:21" x14ac:dyDescent="0.25">
      <c r="A25" s="1" t="str">
        <f>'Look Up Table - The Heart'!H25</f>
        <v xml:space="preserve">, </v>
      </c>
      <c r="B25" s="1">
        <f>SUMIFS('Operator Productivity Data'!$F:$F,'Operator Productivity Data'!$H:$H,'G - Company Dummy'!$A$1,'Operator Productivity Data'!$I:$I,'G - Company Dummy'!$A25)</f>
        <v>0</v>
      </c>
      <c r="C25" s="18">
        <f>SUMIFS('Operator Hours Tasks Data (ADP)'!$I:$I,'Operator Hours Tasks Data (ADP)'!$K:$K,'Look Up Table - The Heart'!$K$7,'Operator Hours Tasks Data (ADP)'!$L:$L,'Look Up Table - The Heart'!$O$3,'Operator Hours Tasks Data (ADP)'!$M:$M,'G - Company Dummy'!$A25)</f>
        <v>0</v>
      </c>
      <c r="D25" s="18">
        <f>SUMIFS('Operator Hours Tasks Data (ADP)'!$I:$I,'Operator Hours Tasks Data (ADP)'!$M:$M,'E - Company Dummy'!$A25,'Operator Hours Tasks Data (ADP)'!$L:$L,'Look Up Table - The Heart'!$O$3,'Operator Hours Tasks Data (ADP)'!$K:$K,'Look Up Table - The Heart'!$K$7,'Operator Hours Tasks Data (ADP)'!$J:$J,"Overtime")</f>
        <v>0</v>
      </c>
      <c r="E25" s="18" t="str">
        <f t="shared" si="7"/>
        <v>-</v>
      </c>
      <c r="F25" s="18">
        <f>'Look Up Table - The Heart'!$X$6</f>
        <v>800</v>
      </c>
      <c r="G25" s="11" t="str">
        <f t="shared" si="0"/>
        <v>-</v>
      </c>
      <c r="H25" s="96" t="str">
        <f t="shared" si="1"/>
        <v>-</v>
      </c>
      <c r="I25" s="92" t="str">
        <f t="shared" si="2"/>
        <v>-</v>
      </c>
      <c r="J25" s="93" t="str">
        <f t="shared" si="3"/>
        <v>-</v>
      </c>
      <c r="K25" s="94" t="str">
        <f t="shared" si="4"/>
        <v>-</v>
      </c>
      <c r="L25" s="95" t="str">
        <f t="shared" si="5"/>
        <v>-</v>
      </c>
      <c r="M25" s="135">
        <f t="shared" si="8"/>
        <v>0</v>
      </c>
      <c r="N25" s="7">
        <f t="shared" si="6"/>
        <v>0</v>
      </c>
    </row>
    <row r="26" spans="1:21" x14ac:dyDescent="0.25">
      <c r="A26" s="1" t="str">
        <f>'Look Up Table - The Heart'!H26</f>
        <v xml:space="preserve">, </v>
      </c>
      <c r="B26" s="1">
        <f>SUMIFS('Operator Productivity Data'!$F:$F,'Operator Productivity Data'!$H:$H,'G - Company Dummy'!$A$1,'Operator Productivity Data'!$I:$I,'G - Company Dummy'!$A26)</f>
        <v>0</v>
      </c>
      <c r="C26" s="18">
        <f>SUMIFS('Operator Hours Tasks Data (ADP)'!$I:$I,'Operator Hours Tasks Data (ADP)'!$K:$K,'Look Up Table - The Heart'!$K$7,'Operator Hours Tasks Data (ADP)'!$L:$L,'Look Up Table - The Heart'!$O$3,'Operator Hours Tasks Data (ADP)'!$M:$M,'G - Company Dummy'!$A26)</f>
        <v>0</v>
      </c>
      <c r="D26" s="18">
        <f>SUMIFS('Operator Hours Tasks Data (ADP)'!$I:$I,'Operator Hours Tasks Data (ADP)'!$M:$M,'E - Company Dummy'!$A26,'Operator Hours Tasks Data (ADP)'!$L:$L,'Look Up Table - The Heart'!$O$3,'Operator Hours Tasks Data (ADP)'!$K:$K,'Look Up Table - The Heart'!$K$7,'Operator Hours Tasks Data (ADP)'!$J:$J,"Overtime")</f>
        <v>0</v>
      </c>
      <c r="E26" s="18" t="str">
        <f t="shared" si="7"/>
        <v>-</v>
      </c>
      <c r="F26" s="18">
        <f>'Look Up Table - The Heart'!$X$6</f>
        <v>800</v>
      </c>
      <c r="G26" s="11" t="str">
        <f t="shared" si="0"/>
        <v>-</v>
      </c>
      <c r="H26" s="96" t="str">
        <f t="shared" si="1"/>
        <v>-</v>
      </c>
      <c r="I26" s="92" t="str">
        <f t="shared" si="2"/>
        <v>-</v>
      </c>
      <c r="J26" s="93" t="str">
        <f t="shared" si="3"/>
        <v>-</v>
      </c>
      <c r="K26" s="94" t="str">
        <f t="shared" si="4"/>
        <v>-</v>
      </c>
      <c r="L26" s="95" t="str">
        <f t="shared" si="5"/>
        <v>-</v>
      </c>
      <c r="M26" s="135">
        <f t="shared" si="8"/>
        <v>0</v>
      </c>
      <c r="N26" s="7">
        <f t="shared" si="6"/>
        <v>0</v>
      </c>
    </row>
    <row r="27" spans="1:21" x14ac:dyDescent="0.25">
      <c r="A27" s="1" t="str">
        <f>'Look Up Table - The Heart'!H27</f>
        <v xml:space="preserve">, </v>
      </c>
      <c r="B27" s="1">
        <f>SUMIFS('Operator Productivity Data'!$F:$F,'Operator Productivity Data'!$H:$H,'G - Company Dummy'!$A$1,'Operator Productivity Data'!$I:$I,'G - Company Dummy'!$A27)</f>
        <v>0</v>
      </c>
      <c r="C27" s="18">
        <f>SUMIFS('Operator Hours Tasks Data (ADP)'!$I:$I,'Operator Hours Tasks Data (ADP)'!$K:$K,'Look Up Table - The Heart'!$K$7,'Operator Hours Tasks Data (ADP)'!$L:$L,'Look Up Table - The Heart'!$O$3,'Operator Hours Tasks Data (ADP)'!$M:$M,'G - Company Dummy'!$A27)</f>
        <v>0</v>
      </c>
      <c r="D27" s="18">
        <f>SUMIFS('Operator Hours Tasks Data (ADP)'!$I:$I,'Operator Hours Tasks Data (ADP)'!$M:$M,'E - Company Dummy'!$A27,'Operator Hours Tasks Data (ADP)'!$L:$L,'Look Up Table - The Heart'!$O$3,'Operator Hours Tasks Data (ADP)'!$K:$K,'Look Up Table - The Heart'!$K$7,'Operator Hours Tasks Data (ADP)'!$J:$J,"Overtime")</f>
        <v>0</v>
      </c>
      <c r="E27" s="18" t="str">
        <f t="shared" si="7"/>
        <v>-</v>
      </c>
      <c r="F27" s="18">
        <f>'Look Up Table - The Heart'!$X$6</f>
        <v>800</v>
      </c>
      <c r="G27" s="11" t="str">
        <f t="shared" si="0"/>
        <v>-</v>
      </c>
      <c r="H27" s="96" t="str">
        <f t="shared" si="1"/>
        <v>-</v>
      </c>
      <c r="I27" s="92" t="str">
        <f t="shared" si="2"/>
        <v>-</v>
      </c>
      <c r="J27" s="93" t="str">
        <f t="shared" si="3"/>
        <v>-</v>
      </c>
      <c r="K27" s="94" t="str">
        <f t="shared" si="4"/>
        <v>-</v>
      </c>
      <c r="L27" s="95" t="str">
        <f t="shared" si="5"/>
        <v>-</v>
      </c>
      <c r="M27" s="135">
        <f t="shared" si="8"/>
        <v>0</v>
      </c>
      <c r="N27" s="7">
        <f t="shared" si="6"/>
        <v>0</v>
      </c>
    </row>
    <row r="28" spans="1:21" x14ac:dyDescent="0.25">
      <c r="A28" s="1" t="str">
        <f>'Look Up Table - The Heart'!H28</f>
        <v xml:space="preserve">, </v>
      </c>
      <c r="B28" s="1">
        <f>SUMIFS('Operator Productivity Data'!$F:$F,'Operator Productivity Data'!$H:$H,'G - Company Dummy'!$A$1,'Operator Productivity Data'!$I:$I,'G - Company Dummy'!$A28)</f>
        <v>0</v>
      </c>
      <c r="C28" s="18">
        <f>SUMIFS('Operator Hours Tasks Data (ADP)'!$I:$I,'Operator Hours Tasks Data (ADP)'!$K:$K,'Look Up Table - The Heart'!$K$7,'Operator Hours Tasks Data (ADP)'!$L:$L,'Look Up Table - The Heart'!$O$3,'Operator Hours Tasks Data (ADP)'!$M:$M,'G - Company Dummy'!$A28)</f>
        <v>0</v>
      </c>
      <c r="D28" s="18">
        <f>SUMIFS('Operator Hours Tasks Data (ADP)'!$I:$I,'Operator Hours Tasks Data (ADP)'!$M:$M,'E - Company Dummy'!$A28,'Operator Hours Tasks Data (ADP)'!$L:$L,'Look Up Table - The Heart'!$O$3,'Operator Hours Tasks Data (ADP)'!$K:$K,'Look Up Table - The Heart'!$K$7,'Operator Hours Tasks Data (ADP)'!$J:$J,"Overtime")</f>
        <v>0</v>
      </c>
      <c r="E28" s="18" t="str">
        <f t="shared" si="7"/>
        <v>-</v>
      </c>
      <c r="F28" s="18">
        <f>'Look Up Table - The Heart'!$X$6</f>
        <v>800</v>
      </c>
      <c r="G28" s="11" t="str">
        <f t="shared" si="0"/>
        <v>-</v>
      </c>
      <c r="H28" s="96" t="str">
        <f t="shared" si="1"/>
        <v>-</v>
      </c>
      <c r="I28" s="92" t="str">
        <f t="shared" si="2"/>
        <v>-</v>
      </c>
      <c r="J28" s="93" t="str">
        <f t="shared" si="3"/>
        <v>-</v>
      </c>
      <c r="K28" s="94" t="str">
        <f t="shared" si="4"/>
        <v>-</v>
      </c>
      <c r="L28" s="95" t="str">
        <f t="shared" si="5"/>
        <v>-</v>
      </c>
      <c r="M28" s="135">
        <f t="shared" si="8"/>
        <v>0</v>
      </c>
      <c r="N28" s="7">
        <f t="shared" si="6"/>
        <v>0</v>
      </c>
    </row>
    <row r="29" spans="1:21" x14ac:dyDescent="0.25">
      <c r="A29" s="1" t="str">
        <f>'Look Up Table - The Heart'!H29</f>
        <v xml:space="preserve">, </v>
      </c>
      <c r="B29" s="1">
        <f>SUMIFS('Operator Productivity Data'!$F:$F,'Operator Productivity Data'!$H:$H,'G - Company Dummy'!$A$1,'Operator Productivity Data'!$I:$I,'G - Company Dummy'!$A29)</f>
        <v>0</v>
      </c>
      <c r="C29" s="18">
        <f>SUMIFS('Operator Hours Tasks Data (ADP)'!$I:$I,'Operator Hours Tasks Data (ADP)'!$K:$K,'Look Up Table - The Heart'!$K$7,'Operator Hours Tasks Data (ADP)'!$L:$L,'Look Up Table - The Heart'!$O$3,'Operator Hours Tasks Data (ADP)'!$M:$M,'G - Company Dummy'!$A29)</f>
        <v>0</v>
      </c>
      <c r="D29" s="18">
        <f>SUMIFS('Operator Hours Tasks Data (ADP)'!$I:$I,'Operator Hours Tasks Data (ADP)'!$M:$M,'E - Company Dummy'!$A29,'Operator Hours Tasks Data (ADP)'!$L:$L,'Look Up Table - The Heart'!$O$3,'Operator Hours Tasks Data (ADP)'!$K:$K,'Look Up Table - The Heart'!$K$7,'Operator Hours Tasks Data (ADP)'!$J:$J,"Overtime")</f>
        <v>0</v>
      </c>
      <c r="E29" s="18" t="str">
        <f t="shared" si="7"/>
        <v>-</v>
      </c>
      <c r="F29" s="18">
        <f>'Look Up Table - The Heart'!$X$6</f>
        <v>800</v>
      </c>
      <c r="G29" s="11" t="str">
        <f t="shared" si="0"/>
        <v>-</v>
      </c>
      <c r="H29" s="96" t="str">
        <f t="shared" si="1"/>
        <v>-</v>
      </c>
      <c r="I29" s="92" t="str">
        <f t="shared" si="2"/>
        <v>-</v>
      </c>
      <c r="J29" s="93" t="str">
        <f t="shared" si="3"/>
        <v>-</v>
      </c>
      <c r="K29" s="94" t="str">
        <f t="shared" si="4"/>
        <v>-</v>
      </c>
      <c r="L29" s="95" t="str">
        <f t="shared" si="5"/>
        <v>-</v>
      </c>
      <c r="M29" s="135">
        <f t="shared" si="8"/>
        <v>0</v>
      </c>
      <c r="N29" s="7">
        <f t="shared" si="6"/>
        <v>0</v>
      </c>
    </row>
    <row r="30" spans="1:21" x14ac:dyDescent="0.25">
      <c r="A30" s="1" t="str">
        <f>'Look Up Table - The Heart'!H30</f>
        <v xml:space="preserve">, </v>
      </c>
      <c r="B30" s="1">
        <f>SUMIFS('Operator Productivity Data'!$F:$F,'Operator Productivity Data'!$H:$H,'G - Company Dummy'!$A$1,'Operator Productivity Data'!$I:$I,'G - Company Dummy'!$A30)</f>
        <v>0</v>
      </c>
      <c r="C30" s="18">
        <f>SUMIFS('Operator Hours Tasks Data (ADP)'!$I:$I,'Operator Hours Tasks Data (ADP)'!$K:$K,'Look Up Table - The Heart'!$K$7,'Operator Hours Tasks Data (ADP)'!$L:$L,'Look Up Table - The Heart'!$O$3,'Operator Hours Tasks Data (ADP)'!$M:$M,'G - Company Dummy'!$A30)</f>
        <v>0</v>
      </c>
      <c r="D30" s="18">
        <f>SUMIFS('Operator Hours Tasks Data (ADP)'!$I:$I,'Operator Hours Tasks Data (ADP)'!$M:$M,'E - Company Dummy'!$A30,'Operator Hours Tasks Data (ADP)'!$L:$L,'Look Up Table - The Heart'!$O$3,'Operator Hours Tasks Data (ADP)'!$K:$K,'Look Up Table - The Heart'!$K$7,'Operator Hours Tasks Data (ADP)'!$J:$J,"Overtime")</f>
        <v>0</v>
      </c>
      <c r="E30" s="18" t="str">
        <f t="shared" si="7"/>
        <v>-</v>
      </c>
      <c r="F30" s="18">
        <f>'Look Up Table - The Heart'!$X$6</f>
        <v>800</v>
      </c>
      <c r="G30" s="11" t="str">
        <f t="shared" si="0"/>
        <v>-</v>
      </c>
      <c r="H30" s="96" t="str">
        <f t="shared" si="1"/>
        <v>-</v>
      </c>
      <c r="I30" s="92" t="str">
        <f t="shared" si="2"/>
        <v>-</v>
      </c>
      <c r="J30" s="93" t="str">
        <f t="shared" si="3"/>
        <v>-</v>
      </c>
      <c r="K30" s="94" t="str">
        <f t="shared" si="4"/>
        <v>-</v>
      </c>
      <c r="L30" s="95" t="str">
        <f t="shared" si="5"/>
        <v>-</v>
      </c>
      <c r="M30" s="135">
        <f t="shared" si="8"/>
        <v>0</v>
      </c>
      <c r="N30" s="7">
        <f t="shared" si="6"/>
        <v>0</v>
      </c>
    </row>
    <row r="31" spans="1:21" x14ac:dyDescent="0.25">
      <c r="A31" s="1" t="str">
        <f>'Look Up Table - The Heart'!H31</f>
        <v xml:space="preserve">, </v>
      </c>
      <c r="B31" s="1">
        <f>SUMIFS('Operator Productivity Data'!$F:$F,'Operator Productivity Data'!$H:$H,'G - Company Dummy'!$A$1,'Operator Productivity Data'!$I:$I,'G - Company Dummy'!$A31)</f>
        <v>0</v>
      </c>
      <c r="C31" s="18">
        <f>SUMIFS('Operator Hours Tasks Data (ADP)'!$I:$I,'Operator Hours Tasks Data (ADP)'!$K:$K,'Look Up Table - The Heart'!$K$7,'Operator Hours Tasks Data (ADP)'!$L:$L,'Look Up Table - The Heart'!$O$3,'Operator Hours Tasks Data (ADP)'!$M:$M,'G - Company Dummy'!$A31)</f>
        <v>0</v>
      </c>
      <c r="D31" s="18">
        <f>SUMIFS('Operator Hours Tasks Data (ADP)'!$I:$I,'Operator Hours Tasks Data (ADP)'!$M:$M,'E - Company Dummy'!$A31,'Operator Hours Tasks Data (ADP)'!$L:$L,'Look Up Table - The Heart'!$O$3,'Operator Hours Tasks Data (ADP)'!$K:$K,'Look Up Table - The Heart'!$K$7,'Operator Hours Tasks Data (ADP)'!$J:$J,"Overtime")</f>
        <v>0</v>
      </c>
      <c r="E31" s="18" t="str">
        <f t="shared" si="7"/>
        <v>-</v>
      </c>
      <c r="F31" s="18">
        <f>'Look Up Table - The Heart'!$X$6</f>
        <v>800</v>
      </c>
      <c r="G31" s="11" t="str">
        <f t="shared" si="0"/>
        <v>-</v>
      </c>
      <c r="H31" s="96" t="str">
        <f t="shared" si="1"/>
        <v>-</v>
      </c>
      <c r="I31" s="92" t="str">
        <f t="shared" si="2"/>
        <v>-</v>
      </c>
      <c r="J31" s="93" t="str">
        <f t="shared" si="3"/>
        <v>-</v>
      </c>
      <c r="K31" s="94" t="str">
        <f t="shared" si="4"/>
        <v>-</v>
      </c>
      <c r="L31" s="95" t="str">
        <f t="shared" si="5"/>
        <v>-</v>
      </c>
      <c r="M31" s="135">
        <f t="shared" si="8"/>
        <v>0</v>
      </c>
      <c r="N31" s="7">
        <f t="shared" si="6"/>
        <v>0</v>
      </c>
    </row>
    <row r="32" spans="1:21" x14ac:dyDescent="0.25">
      <c r="A32" s="1" t="str">
        <f>'Look Up Table - The Heart'!H32</f>
        <v xml:space="preserve">, </v>
      </c>
      <c r="B32" s="1">
        <f>SUMIFS('Operator Productivity Data'!$F:$F,'Operator Productivity Data'!$H:$H,'G - Company Dummy'!$A$1,'Operator Productivity Data'!$I:$I,'G - Company Dummy'!$A32)</f>
        <v>0</v>
      </c>
      <c r="C32" s="18">
        <f>SUMIFS('Operator Hours Tasks Data (ADP)'!$I:$I,'Operator Hours Tasks Data (ADP)'!$K:$K,'Look Up Table - The Heart'!$K$7,'Operator Hours Tasks Data (ADP)'!$L:$L,'Look Up Table - The Heart'!$O$3,'Operator Hours Tasks Data (ADP)'!$M:$M,'G - Company Dummy'!$A32)</f>
        <v>0</v>
      </c>
      <c r="D32" s="18">
        <f>SUMIFS('Operator Hours Tasks Data (ADP)'!$I:$I,'Operator Hours Tasks Data (ADP)'!$M:$M,'E - Company Dummy'!$A32,'Operator Hours Tasks Data (ADP)'!$L:$L,'Look Up Table - The Heart'!$O$3,'Operator Hours Tasks Data (ADP)'!$K:$K,'Look Up Table - The Heart'!$K$7,'Operator Hours Tasks Data (ADP)'!$J:$J,"Overtime")</f>
        <v>0</v>
      </c>
      <c r="E32" s="18" t="str">
        <f t="shared" si="7"/>
        <v>-</v>
      </c>
      <c r="F32" s="18">
        <f>'Look Up Table - The Heart'!$X$6</f>
        <v>800</v>
      </c>
      <c r="G32" s="11" t="str">
        <f t="shared" si="0"/>
        <v>-</v>
      </c>
      <c r="H32" s="96" t="str">
        <f t="shared" si="1"/>
        <v>-</v>
      </c>
      <c r="I32" s="92" t="str">
        <f t="shared" si="2"/>
        <v>-</v>
      </c>
      <c r="J32" s="93" t="str">
        <f t="shared" si="3"/>
        <v>-</v>
      </c>
      <c r="K32" s="94" t="str">
        <f t="shared" si="4"/>
        <v>-</v>
      </c>
      <c r="L32" s="95" t="str">
        <f t="shared" si="5"/>
        <v>-</v>
      </c>
      <c r="M32" s="135">
        <f t="shared" si="8"/>
        <v>0</v>
      </c>
      <c r="N32" s="7">
        <f t="shared" si="6"/>
        <v>0</v>
      </c>
    </row>
    <row r="33" spans="1:14" x14ac:dyDescent="0.25">
      <c r="A33" s="1" t="str">
        <f>'Look Up Table - The Heart'!H33</f>
        <v xml:space="preserve">, </v>
      </c>
      <c r="B33" s="1">
        <f>SUMIFS('Operator Productivity Data'!$F:$F,'Operator Productivity Data'!$H:$H,'G - Company Dummy'!$A$1,'Operator Productivity Data'!$I:$I,'G - Company Dummy'!$A33)</f>
        <v>0</v>
      </c>
      <c r="C33" s="18">
        <f>SUMIFS('Operator Hours Tasks Data (ADP)'!$I:$I,'Operator Hours Tasks Data (ADP)'!$K:$K,'Look Up Table - The Heart'!$K$7,'Operator Hours Tasks Data (ADP)'!$L:$L,'Look Up Table - The Heart'!$O$3,'Operator Hours Tasks Data (ADP)'!$M:$M,'G - Company Dummy'!$A33)</f>
        <v>0</v>
      </c>
      <c r="D33" s="18">
        <f>SUMIFS('Operator Hours Tasks Data (ADP)'!$I:$I,'Operator Hours Tasks Data (ADP)'!$M:$M,'E - Company Dummy'!$A33,'Operator Hours Tasks Data (ADP)'!$L:$L,'Look Up Table - The Heart'!$O$3,'Operator Hours Tasks Data (ADP)'!$K:$K,'Look Up Table - The Heart'!$K$7,'Operator Hours Tasks Data (ADP)'!$J:$J,"Overtime")</f>
        <v>0</v>
      </c>
      <c r="E33" s="18" t="str">
        <f t="shared" si="7"/>
        <v>-</v>
      </c>
      <c r="F33" s="18">
        <f>'Look Up Table - The Heart'!$X$6</f>
        <v>800</v>
      </c>
      <c r="G33" s="11" t="str">
        <f t="shared" si="0"/>
        <v>-</v>
      </c>
      <c r="H33" s="96" t="str">
        <f t="shared" si="1"/>
        <v>-</v>
      </c>
      <c r="I33" s="92" t="str">
        <f t="shared" si="2"/>
        <v>-</v>
      </c>
      <c r="J33" s="93" t="str">
        <f t="shared" si="3"/>
        <v>-</v>
      </c>
      <c r="K33" s="94" t="str">
        <f t="shared" si="4"/>
        <v>-</v>
      </c>
      <c r="L33" s="95" t="str">
        <f t="shared" si="5"/>
        <v>-</v>
      </c>
      <c r="M33" s="135">
        <f t="shared" si="8"/>
        <v>0</v>
      </c>
      <c r="N33" s="7">
        <f t="shared" si="6"/>
        <v>0</v>
      </c>
    </row>
    <row r="34" spans="1:14" x14ac:dyDescent="0.25">
      <c r="A34" s="1" t="str">
        <f>'Look Up Table - The Heart'!H34</f>
        <v xml:space="preserve">, </v>
      </c>
      <c r="B34" s="1">
        <f>SUMIFS('Operator Productivity Data'!$F:$F,'Operator Productivity Data'!$H:$H,'G - Company Dummy'!$A$1,'Operator Productivity Data'!$I:$I,'G - Company Dummy'!$A34)</f>
        <v>0</v>
      </c>
      <c r="C34" s="18">
        <f>SUMIFS('Operator Hours Tasks Data (ADP)'!$I:$I,'Operator Hours Tasks Data (ADP)'!$K:$K,'Look Up Table - The Heart'!$K$7,'Operator Hours Tasks Data (ADP)'!$L:$L,'Look Up Table - The Heart'!$O$3,'Operator Hours Tasks Data (ADP)'!$M:$M,'G - Company Dummy'!$A34)</f>
        <v>0</v>
      </c>
      <c r="D34" s="18">
        <f>SUMIFS('Operator Hours Tasks Data (ADP)'!$I:$I,'Operator Hours Tasks Data (ADP)'!$M:$M,'E - Company Dummy'!$A34,'Operator Hours Tasks Data (ADP)'!$L:$L,'Look Up Table - The Heart'!$O$3,'Operator Hours Tasks Data (ADP)'!$K:$K,'Look Up Table - The Heart'!$K$7,'Operator Hours Tasks Data (ADP)'!$J:$J,"Overtime")</f>
        <v>0</v>
      </c>
      <c r="E34" s="18" t="str">
        <f t="shared" si="7"/>
        <v>-</v>
      </c>
      <c r="F34" s="18">
        <f>'Look Up Table - The Heart'!$X$6</f>
        <v>800</v>
      </c>
      <c r="G34" s="11" t="str">
        <f t="shared" si="0"/>
        <v>-</v>
      </c>
      <c r="H34" s="96" t="str">
        <f t="shared" si="1"/>
        <v>-</v>
      </c>
      <c r="I34" s="92" t="str">
        <f t="shared" si="2"/>
        <v>-</v>
      </c>
      <c r="J34" s="93" t="str">
        <f t="shared" si="3"/>
        <v>-</v>
      </c>
      <c r="K34" s="94" t="str">
        <f t="shared" si="4"/>
        <v>-</v>
      </c>
      <c r="L34" s="95" t="str">
        <f t="shared" si="5"/>
        <v>-</v>
      </c>
      <c r="M34" s="135">
        <f t="shared" si="8"/>
        <v>0</v>
      </c>
      <c r="N34" s="7">
        <f t="shared" si="6"/>
        <v>0</v>
      </c>
    </row>
    <row r="35" spans="1:14" x14ac:dyDescent="0.25">
      <c r="A35" s="1" t="str">
        <f>'Look Up Table - The Heart'!H35</f>
        <v xml:space="preserve">, </v>
      </c>
      <c r="B35" s="1">
        <f>SUMIFS('Operator Productivity Data'!$F:$F,'Operator Productivity Data'!$H:$H,'G - Company Dummy'!$A$1,'Operator Productivity Data'!$I:$I,'G - Company Dummy'!$A35)</f>
        <v>0</v>
      </c>
      <c r="C35" s="18">
        <f>SUMIFS('Operator Hours Tasks Data (ADP)'!$I:$I,'Operator Hours Tasks Data (ADP)'!$K:$K,'Look Up Table - The Heart'!$K$7,'Operator Hours Tasks Data (ADP)'!$L:$L,'Look Up Table - The Heart'!$O$3,'Operator Hours Tasks Data (ADP)'!$M:$M,'G - Company Dummy'!$A35)</f>
        <v>0</v>
      </c>
      <c r="D35" s="18">
        <f>SUMIFS('Operator Hours Tasks Data (ADP)'!$I:$I,'Operator Hours Tasks Data (ADP)'!$M:$M,'E - Company Dummy'!$A35,'Operator Hours Tasks Data (ADP)'!$L:$L,'Look Up Table - The Heart'!$O$3,'Operator Hours Tasks Data (ADP)'!$K:$K,'Look Up Table - The Heart'!$K$7,'Operator Hours Tasks Data (ADP)'!$J:$J,"Overtime")</f>
        <v>0</v>
      </c>
      <c r="E35" s="18" t="str">
        <f t="shared" si="7"/>
        <v>-</v>
      </c>
      <c r="F35" s="18">
        <f>'Look Up Table - The Heart'!$X$6</f>
        <v>800</v>
      </c>
      <c r="G35" s="11" t="str">
        <f t="shared" si="0"/>
        <v>-</v>
      </c>
      <c r="H35" s="96" t="str">
        <f t="shared" si="1"/>
        <v>-</v>
      </c>
      <c r="I35" s="92" t="str">
        <f t="shared" si="2"/>
        <v>-</v>
      </c>
      <c r="J35" s="93" t="str">
        <f t="shared" si="3"/>
        <v>-</v>
      </c>
      <c r="K35" s="94" t="str">
        <f t="shared" si="4"/>
        <v>-</v>
      </c>
      <c r="L35" s="95" t="str">
        <f t="shared" si="5"/>
        <v>-</v>
      </c>
      <c r="M35" s="135">
        <f t="shared" si="8"/>
        <v>0</v>
      </c>
      <c r="N35" s="7">
        <f t="shared" si="6"/>
        <v>0</v>
      </c>
    </row>
    <row r="36" spans="1:14" x14ac:dyDescent="0.25">
      <c r="A36" s="1" t="str">
        <f>'Look Up Table - The Heart'!H36</f>
        <v xml:space="preserve">, </v>
      </c>
      <c r="B36" s="1">
        <f>SUMIFS('Operator Productivity Data'!$F:$F,'Operator Productivity Data'!$H:$H,'G - Company Dummy'!$A$1,'Operator Productivity Data'!$I:$I,'G - Company Dummy'!$A36)</f>
        <v>0</v>
      </c>
      <c r="C36" s="18">
        <f>SUMIFS('Operator Hours Tasks Data (ADP)'!$I:$I,'Operator Hours Tasks Data (ADP)'!$K:$K,'Look Up Table - The Heart'!$K$7,'Operator Hours Tasks Data (ADP)'!$L:$L,'Look Up Table - The Heart'!$O$3,'Operator Hours Tasks Data (ADP)'!$M:$M,'G - Company Dummy'!$A36)</f>
        <v>0</v>
      </c>
      <c r="D36" s="18">
        <f>SUMIFS('Operator Hours Tasks Data (ADP)'!$I:$I,'Operator Hours Tasks Data (ADP)'!$M:$M,'E - Company Dummy'!$A36,'Operator Hours Tasks Data (ADP)'!$L:$L,'Look Up Table - The Heart'!$O$3,'Operator Hours Tasks Data (ADP)'!$K:$K,'Look Up Table - The Heart'!$K$7,'Operator Hours Tasks Data (ADP)'!$J:$J,"Overtime")</f>
        <v>0</v>
      </c>
      <c r="E36" s="18" t="str">
        <f t="shared" si="7"/>
        <v>-</v>
      </c>
      <c r="F36" s="18">
        <f>'Look Up Table - The Heart'!$X$6</f>
        <v>800</v>
      </c>
      <c r="G36" s="11" t="str">
        <f t="shared" si="0"/>
        <v>-</v>
      </c>
      <c r="H36" s="96" t="str">
        <f t="shared" si="1"/>
        <v>-</v>
      </c>
      <c r="I36" s="92" t="str">
        <f t="shared" si="2"/>
        <v>-</v>
      </c>
      <c r="J36" s="93" t="str">
        <f t="shared" si="3"/>
        <v>-</v>
      </c>
      <c r="K36" s="94" t="str">
        <f t="shared" si="4"/>
        <v>-</v>
      </c>
      <c r="L36" s="95" t="str">
        <f t="shared" si="5"/>
        <v>-</v>
      </c>
      <c r="M36" s="135">
        <f t="shared" si="8"/>
        <v>0</v>
      </c>
      <c r="N36" s="7">
        <f t="shared" si="6"/>
        <v>0</v>
      </c>
    </row>
    <row r="37" spans="1:14" x14ac:dyDescent="0.25">
      <c r="A37" s="1" t="str">
        <f>'Look Up Table - The Heart'!H37</f>
        <v xml:space="preserve">, </v>
      </c>
      <c r="B37" s="1">
        <f>SUMIFS('Operator Productivity Data'!$F:$F,'Operator Productivity Data'!$H:$H,'G - Company Dummy'!$A$1,'Operator Productivity Data'!$I:$I,'G - Company Dummy'!$A37)</f>
        <v>0</v>
      </c>
      <c r="C37" s="18">
        <f>SUMIFS('Operator Hours Tasks Data (ADP)'!$I:$I,'Operator Hours Tasks Data (ADP)'!$K:$K,'Look Up Table - The Heart'!$K$7,'Operator Hours Tasks Data (ADP)'!$L:$L,'Look Up Table - The Heart'!$O$3,'Operator Hours Tasks Data (ADP)'!$M:$M,'G - Company Dummy'!$A37)</f>
        <v>0</v>
      </c>
      <c r="D37" s="18">
        <f>SUMIFS('Operator Hours Tasks Data (ADP)'!$I:$I,'Operator Hours Tasks Data (ADP)'!$M:$M,'E - Company Dummy'!$A37,'Operator Hours Tasks Data (ADP)'!$L:$L,'Look Up Table - The Heart'!$O$3,'Operator Hours Tasks Data (ADP)'!$K:$K,'Look Up Table - The Heart'!$K$7,'Operator Hours Tasks Data (ADP)'!$J:$J,"Overtime")</f>
        <v>0</v>
      </c>
      <c r="E37" s="18" t="str">
        <f t="shared" si="7"/>
        <v>-</v>
      </c>
      <c r="F37" s="18">
        <f>'Look Up Table - The Heart'!$X$6</f>
        <v>800</v>
      </c>
      <c r="G37" s="11" t="str">
        <f t="shared" si="0"/>
        <v>-</v>
      </c>
      <c r="H37" s="96" t="str">
        <f t="shared" si="1"/>
        <v>-</v>
      </c>
      <c r="I37" s="92" t="str">
        <f t="shared" si="2"/>
        <v>-</v>
      </c>
      <c r="J37" s="93" t="str">
        <f t="shared" si="3"/>
        <v>-</v>
      </c>
      <c r="K37" s="94" t="str">
        <f t="shared" si="4"/>
        <v>-</v>
      </c>
      <c r="L37" s="95" t="str">
        <f t="shared" si="5"/>
        <v>-</v>
      </c>
      <c r="M37" s="135">
        <f t="shared" si="8"/>
        <v>0</v>
      </c>
      <c r="N37" s="7">
        <f t="shared" si="6"/>
        <v>0</v>
      </c>
    </row>
    <row r="38" spans="1:14" x14ac:dyDescent="0.25">
      <c r="A38" s="1" t="str">
        <f>'Look Up Table - The Heart'!H38</f>
        <v xml:space="preserve">, </v>
      </c>
      <c r="B38" s="1">
        <f>SUMIFS('Operator Productivity Data'!$F:$F,'Operator Productivity Data'!$H:$H,'G - Company Dummy'!$A$1,'Operator Productivity Data'!$I:$I,'G - Company Dummy'!$A38)</f>
        <v>0</v>
      </c>
      <c r="C38" s="18">
        <f>SUMIFS('Operator Hours Tasks Data (ADP)'!$I:$I,'Operator Hours Tasks Data (ADP)'!$K:$K,'Look Up Table - The Heart'!$K$7,'Operator Hours Tasks Data (ADP)'!$L:$L,'Look Up Table - The Heart'!$O$3,'Operator Hours Tasks Data (ADP)'!$M:$M,'G - Company Dummy'!$A38)</f>
        <v>0</v>
      </c>
      <c r="D38" s="18">
        <f>SUMIFS('Operator Hours Tasks Data (ADP)'!$I:$I,'Operator Hours Tasks Data (ADP)'!$M:$M,'E - Company Dummy'!$A38,'Operator Hours Tasks Data (ADP)'!$L:$L,'Look Up Table - The Heart'!$O$3,'Operator Hours Tasks Data (ADP)'!$K:$K,'Look Up Table - The Heart'!$K$7,'Operator Hours Tasks Data (ADP)'!$J:$J,"Overtime")</f>
        <v>0</v>
      </c>
      <c r="E38" s="18" t="str">
        <f t="shared" si="7"/>
        <v>-</v>
      </c>
      <c r="F38" s="18">
        <f>'Look Up Table - The Heart'!$X$6</f>
        <v>800</v>
      </c>
      <c r="G38" s="11" t="str">
        <f t="shared" si="0"/>
        <v>-</v>
      </c>
      <c r="H38" s="96" t="str">
        <f t="shared" si="1"/>
        <v>-</v>
      </c>
      <c r="I38" s="92" t="str">
        <f t="shared" si="2"/>
        <v>-</v>
      </c>
      <c r="J38" s="93" t="str">
        <f t="shared" si="3"/>
        <v>-</v>
      </c>
      <c r="K38" s="94" t="str">
        <f t="shared" si="4"/>
        <v>-</v>
      </c>
      <c r="L38" s="95" t="str">
        <f t="shared" si="5"/>
        <v>-</v>
      </c>
      <c r="M38" s="135">
        <f t="shared" si="8"/>
        <v>0</v>
      </c>
      <c r="N38" s="7">
        <f t="shared" si="6"/>
        <v>0</v>
      </c>
    </row>
    <row r="39" spans="1:14" x14ac:dyDescent="0.25">
      <c r="A39" s="1" t="str">
        <f>'Look Up Table - The Heart'!H39</f>
        <v xml:space="preserve">, </v>
      </c>
      <c r="B39" s="1">
        <f>SUMIFS('Operator Productivity Data'!$F:$F,'Operator Productivity Data'!$H:$H,'G - Company Dummy'!$A$1,'Operator Productivity Data'!$I:$I,'G - Company Dummy'!$A39)</f>
        <v>0</v>
      </c>
      <c r="C39" s="18">
        <f>SUMIFS('Operator Hours Tasks Data (ADP)'!$I:$I,'Operator Hours Tasks Data (ADP)'!$K:$K,'Look Up Table - The Heart'!$K$7,'Operator Hours Tasks Data (ADP)'!$L:$L,'Look Up Table - The Heart'!$O$3,'Operator Hours Tasks Data (ADP)'!$M:$M,'G - Company Dummy'!$A39)</f>
        <v>0</v>
      </c>
      <c r="D39" s="18">
        <f>SUMIFS('Operator Hours Tasks Data (ADP)'!$I:$I,'Operator Hours Tasks Data (ADP)'!$M:$M,'E - Company Dummy'!$A39,'Operator Hours Tasks Data (ADP)'!$L:$L,'Look Up Table - The Heart'!$O$3,'Operator Hours Tasks Data (ADP)'!$K:$K,'Look Up Table - The Heart'!$K$7,'Operator Hours Tasks Data (ADP)'!$J:$J,"Overtime")</f>
        <v>0</v>
      </c>
      <c r="E39" s="18" t="str">
        <f t="shared" si="7"/>
        <v>-</v>
      </c>
      <c r="F39" s="18">
        <f>'Look Up Table - The Heart'!$X$6</f>
        <v>800</v>
      </c>
      <c r="G39" s="11" t="str">
        <f t="shared" si="0"/>
        <v>-</v>
      </c>
      <c r="H39" s="96" t="str">
        <f t="shared" si="1"/>
        <v>-</v>
      </c>
      <c r="I39" s="92" t="str">
        <f t="shared" si="2"/>
        <v>-</v>
      </c>
      <c r="J39" s="93" t="str">
        <f t="shared" si="3"/>
        <v>-</v>
      </c>
      <c r="K39" s="94" t="str">
        <f t="shared" si="4"/>
        <v>-</v>
      </c>
      <c r="L39" s="95" t="str">
        <f t="shared" si="5"/>
        <v>-</v>
      </c>
      <c r="M39" s="135">
        <f t="shared" si="8"/>
        <v>0</v>
      </c>
      <c r="N39" s="7">
        <f t="shared" si="6"/>
        <v>0</v>
      </c>
    </row>
    <row r="40" spans="1:14" ht="15.75" thickBot="1" x14ac:dyDescent="0.3">
      <c r="A40" s="97" t="str">
        <f>'Look Up Table - The Heart'!H40</f>
        <v xml:space="preserve">, </v>
      </c>
      <c r="B40" s="97">
        <f>SUMIFS('Operator Productivity Data'!$F:$F,'Operator Productivity Data'!$H:$H,'G - Company Dummy'!$A$1,'Operator Productivity Data'!$I:$I,'G - Company Dummy'!$A40)</f>
        <v>0</v>
      </c>
      <c r="C40" s="98">
        <f>SUMIFS('Operator Hours Tasks Data (ADP)'!$I:$I,'Operator Hours Tasks Data (ADP)'!$K:$K,'Look Up Table - The Heart'!$K$7,'Operator Hours Tasks Data (ADP)'!$L:$L,'Look Up Table - The Heart'!$O$3,'Operator Hours Tasks Data (ADP)'!$M:$M,'G - Company Dummy'!$A40)</f>
        <v>0</v>
      </c>
      <c r="D40" s="18">
        <f>SUMIFS('Operator Hours Tasks Data (ADP)'!$I:$I,'Operator Hours Tasks Data (ADP)'!$M:$M,'E - Company Dummy'!$A40,'Operator Hours Tasks Data (ADP)'!$L:$L,'Look Up Table - The Heart'!$O$3,'Operator Hours Tasks Data (ADP)'!$K:$K,'Look Up Table - The Heart'!$K$7,'Operator Hours Tasks Data (ADP)'!$J:$J,"Overtime")</f>
        <v>0</v>
      </c>
      <c r="E40" s="98" t="str">
        <f t="shared" si="7"/>
        <v>-</v>
      </c>
      <c r="F40" s="98">
        <f>'Look Up Table - The Heart'!$X$6</f>
        <v>800</v>
      </c>
      <c r="G40" s="99" t="str">
        <f t="shared" si="0"/>
        <v>-</v>
      </c>
      <c r="H40" s="100" t="str">
        <f t="shared" si="1"/>
        <v>-</v>
      </c>
      <c r="I40" s="101" t="str">
        <f t="shared" si="2"/>
        <v>-</v>
      </c>
      <c r="J40" s="102" t="str">
        <f t="shared" si="3"/>
        <v>-</v>
      </c>
      <c r="K40" s="103" t="str">
        <f t="shared" si="4"/>
        <v>-</v>
      </c>
      <c r="L40" s="104" t="str">
        <f t="shared" si="5"/>
        <v>-</v>
      </c>
      <c r="M40" s="135">
        <f t="shared" si="8"/>
        <v>0</v>
      </c>
      <c r="N40" s="105">
        <f t="shared" si="6"/>
        <v>0</v>
      </c>
    </row>
    <row r="41" spans="1:14" x14ac:dyDescent="0.25">
      <c r="A41" s="28" t="str">
        <f>'Look Up Table - The Heart'!H41</f>
        <v xml:space="preserve">, </v>
      </c>
      <c r="B41" s="29">
        <f>SUMIFS('Operator Productivity Data'!$F:$F,'Operator Productivity Data'!$H:$H,'G - Company Dummy'!$A$1,'Operator Productivity Data'!$I:$I,'G - Company Dummy'!$A41)</f>
        <v>0</v>
      </c>
      <c r="C41" s="106">
        <f>SUMIFS('Operator Hours Tasks Data (ADP)'!$I:$I,'Operator Hours Tasks Data (ADP)'!$K:$K,'Look Up Table - The Heart'!$K$7,'Operator Hours Tasks Data (ADP)'!$L:$L,'Look Up Table - The Heart'!$O$3,'Operator Hours Tasks Data (ADP)'!$M:$M,'G - Company Dummy'!$A41)</f>
        <v>0</v>
      </c>
      <c r="D41" s="18">
        <f>SUMIFS('Operator Hours Tasks Data (ADP)'!$I:$I,'Operator Hours Tasks Data (ADP)'!$M:$M,'E - Company Dummy'!$A41,'Operator Hours Tasks Data (ADP)'!$L:$L,'Look Up Table - The Heart'!$O$3,'Operator Hours Tasks Data (ADP)'!$K:$K,'Look Up Table - The Heart'!$K$7,'Operator Hours Tasks Data (ADP)'!$J:$J,"Overtime")</f>
        <v>0</v>
      </c>
      <c r="E41" s="106" t="str">
        <f t="shared" si="7"/>
        <v>-</v>
      </c>
      <c r="F41" s="106">
        <f>'Look Up Table - The Heart'!$X$6</f>
        <v>800</v>
      </c>
      <c r="G41" s="107" t="str">
        <f t="shared" si="0"/>
        <v>-</v>
      </c>
      <c r="H41" s="108" t="str">
        <f t="shared" si="1"/>
        <v>-</v>
      </c>
      <c r="I41" s="109" t="str">
        <f t="shared" si="2"/>
        <v>-</v>
      </c>
      <c r="J41" s="110" t="str">
        <f t="shared" si="3"/>
        <v>-</v>
      </c>
      <c r="K41" s="111" t="str">
        <f t="shared" si="4"/>
        <v>-</v>
      </c>
      <c r="L41" s="112" t="str">
        <f t="shared" si="5"/>
        <v>-</v>
      </c>
      <c r="M41" s="135">
        <f t="shared" si="8"/>
        <v>0</v>
      </c>
      <c r="N41" s="113">
        <f t="shared" si="6"/>
        <v>0</v>
      </c>
    </row>
    <row r="42" spans="1:14" x14ac:dyDescent="0.25">
      <c r="A42" s="31" t="str">
        <f>'Look Up Table - The Heart'!H42</f>
        <v xml:space="preserve">, </v>
      </c>
      <c r="B42" s="1">
        <f>SUMIFS('Operator Productivity Data'!$F:$F,'Operator Productivity Data'!$H:$H,'G - Company Dummy'!$A$1,'Operator Productivity Data'!$I:$I,'G - Company Dummy'!$A42)</f>
        <v>0</v>
      </c>
      <c r="C42" s="18">
        <f>SUMIFS('Operator Hours Tasks Data (ADP)'!$I:$I,'Operator Hours Tasks Data (ADP)'!$K:$K,'Look Up Table - The Heart'!$K$7,'Operator Hours Tasks Data (ADP)'!$L:$L,'Look Up Table - The Heart'!$O$3,'Operator Hours Tasks Data (ADP)'!$M:$M,'G - Company Dummy'!$A42)</f>
        <v>0</v>
      </c>
      <c r="D42" s="18">
        <f>SUMIFS('Operator Hours Tasks Data (ADP)'!$I:$I,'Operator Hours Tasks Data (ADP)'!$M:$M,'E - Company Dummy'!$A42,'Operator Hours Tasks Data (ADP)'!$L:$L,'Look Up Table - The Heart'!$O$3,'Operator Hours Tasks Data (ADP)'!$K:$K,'Look Up Table - The Heart'!$K$7,'Operator Hours Tasks Data (ADP)'!$J:$J,"Overtime")</f>
        <v>0</v>
      </c>
      <c r="E42" s="18" t="str">
        <f t="shared" si="7"/>
        <v>-</v>
      </c>
      <c r="F42" s="18">
        <f>'Look Up Table - The Heart'!$X$6</f>
        <v>800</v>
      </c>
      <c r="G42" s="11" t="str">
        <f t="shared" si="0"/>
        <v>-</v>
      </c>
      <c r="H42" s="96" t="str">
        <f t="shared" si="1"/>
        <v>-</v>
      </c>
      <c r="I42" s="92" t="str">
        <f t="shared" si="2"/>
        <v>-</v>
      </c>
      <c r="J42" s="93" t="str">
        <f t="shared" si="3"/>
        <v>-</v>
      </c>
      <c r="K42" s="94" t="str">
        <f t="shared" si="4"/>
        <v>-</v>
      </c>
      <c r="L42" s="95" t="str">
        <f t="shared" si="5"/>
        <v>-</v>
      </c>
      <c r="M42" s="135">
        <f t="shared" si="8"/>
        <v>0</v>
      </c>
      <c r="N42" s="114">
        <f t="shared" si="6"/>
        <v>0</v>
      </c>
    </row>
    <row r="43" spans="1:14" x14ac:dyDescent="0.25">
      <c r="A43" s="31" t="str">
        <f>'Look Up Table - The Heart'!H43</f>
        <v xml:space="preserve">, </v>
      </c>
      <c r="B43" s="1">
        <f>SUMIFS('Operator Productivity Data'!$F:$F,'Operator Productivity Data'!$H:$H,'G - Company Dummy'!$A$1,'Operator Productivity Data'!$I:$I,'G - Company Dummy'!$A43)</f>
        <v>0</v>
      </c>
      <c r="C43" s="18">
        <f>SUMIFS('Operator Hours Tasks Data (ADP)'!$I:$I,'Operator Hours Tasks Data (ADP)'!$K:$K,'Look Up Table - The Heart'!$K$7,'Operator Hours Tasks Data (ADP)'!$L:$L,'Look Up Table - The Heart'!$O$3,'Operator Hours Tasks Data (ADP)'!$M:$M,'G - Company Dummy'!$A43)</f>
        <v>0</v>
      </c>
      <c r="D43" s="18">
        <f>SUMIFS('Operator Hours Tasks Data (ADP)'!$I:$I,'Operator Hours Tasks Data (ADP)'!$M:$M,'E - Company Dummy'!$A43,'Operator Hours Tasks Data (ADP)'!$L:$L,'Look Up Table - The Heart'!$O$3,'Operator Hours Tasks Data (ADP)'!$K:$K,'Look Up Table - The Heart'!$K$7,'Operator Hours Tasks Data (ADP)'!$J:$J,"Overtime")</f>
        <v>0</v>
      </c>
      <c r="E43" s="18" t="str">
        <f t="shared" si="7"/>
        <v>-</v>
      </c>
      <c r="F43" s="18">
        <f>'Look Up Table - The Heart'!$X$6</f>
        <v>800</v>
      </c>
      <c r="G43" s="11" t="str">
        <f t="shared" si="0"/>
        <v>-</v>
      </c>
      <c r="H43" s="96" t="str">
        <f t="shared" si="1"/>
        <v>-</v>
      </c>
      <c r="I43" s="92" t="str">
        <f t="shared" si="2"/>
        <v>-</v>
      </c>
      <c r="J43" s="93" t="str">
        <f t="shared" si="3"/>
        <v>-</v>
      </c>
      <c r="K43" s="94" t="str">
        <f t="shared" si="4"/>
        <v>-</v>
      </c>
      <c r="L43" s="95" t="str">
        <f t="shared" si="5"/>
        <v>-</v>
      </c>
      <c r="M43" s="135">
        <f t="shared" si="8"/>
        <v>0</v>
      </c>
      <c r="N43" s="114">
        <f t="shared" si="6"/>
        <v>0</v>
      </c>
    </row>
    <row r="44" spans="1:14" x14ac:dyDescent="0.25">
      <c r="A44" s="31" t="str">
        <f>'Look Up Table - The Heart'!H44</f>
        <v xml:space="preserve">, </v>
      </c>
      <c r="B44" s="1">
        <f>SUMIFS('Operator Productivity Data'!$F:$F,'Operator Productivity Data'!$H:$H,'G - Company Dummy'!$A$1,'Operator Productivity Data'!$I:$I,'G - Company Dummy'!$A44)</f>
        <v>0</v>
      </c>
      <c r="C44" s="18">
        <f>SUMIFS('Operator Hours Tasks Data (ADP)'!$I:$I,'Operator Hours Tasks Data (ADP)'!$K:$K,'Look Up Table - The Heart'!$K$7,'Operator Hours Tasks Data (ADP)'!$L:$L,'Look Up Table - The Heart'!$O$3,'Operator Hours Tasks Data (ADP)'!$M:$M,'G - Company Dummy'!$A44)</f>
        <v>0</v>
      </c>
      <c r="D44" s="18">
        <f>SUMIFS('Operator Hours Tasks Data (ADP)'!$I:$I,'Operator Hours Tasks Data (ADP)'!$M:$M,'E - Company Dummy'!$A44,'Operator Hours Tasks Data (ADP)'!$L:$L,'Look Up Table - The Heart'!$O$3,'Operator Hours Tasks Data (ADP)'!$K:$K,'Look Up Table - The Heart'!$K$7,'Operator Hours Tasks Data (ADP)'!$J:$J,"Overtime")</f>
        <v>0</v>
      </c>
      <c r="E44" s="18" t="str">
        <f t="shared" si="7"/>
        <v>-</v>
      </c>
      <c r="F44" s="18">
        <f>'Look Up Table - The Heart'!$X$6</f>
        <v>800</v>
      </c>
      <c r="G44" s="11" t="str">
        <f t="shared" si="0"/>
        <v>-</v>
      </c>
      <c r="H44" s="96" t="str">
        <f t="shared" si="1"/>
        <v>-</v>
      </c>
      <c r="I44" s="92" t="str">
        <f t="shared" si="2"/>
        <v>-</v>
      </c>
      <c r="J44" s="93" t="str">
        <f t="shared" si="3"/>
        <v>-</v>
      </c>
      <c r="K44" s="94" t="str">
        <f t="shared" si="4"/>
        <v>-</v>
      </c>
      <c r="L44" s="95" t="str">
        <f t="shared" si="5"/>
        <v>-</v>
      </c>
      <c r="M44" s="135">
        <f t="shared" si="8"/>
        <v>0</v>
      </c>
      <c r="N44" s="114">
        <f t="shared" si="6"/>
        <v>0</v>
      </c>
    </row>
    <row r="45" spans="1:14" x14ac:dyDescent="0.25">
      <c r="A45" s="31" t="str">
        <f>'Look Up Table - The Heart'!H45</f>
        <v xml:space="preserve">, </v>
      </c>
      <c r="B45" s="1">
        <f>SUMIFS('Operator Productivity Data'!$F:$F,'Operator Productivity Data'!$H:$H,'G - Company Dummy'!$A$1,'Operator Productivity Data'!$I:$I,'G - Company Dummy'!$A45)</f>
        <v>0</v>
      </c>
      <c r="C45" s="18">
        <f>SUMIFS('Operator Hours Tasks Data (ADP)'!$I:$I,'Operator Hours Tasks Data (ADP)'!$K:$K,'Look Up Table - The Heart'!$K$7,'Operator Hours Tasks Data (ADP)'!$L:$L,'Look Up Table - The Heart'!$O$3,'Operator Hours Tasks Data (ADP)'!$M:$M,'G - Company Dummy'!$A45)</f>
        <v>0</v>
      </c>
      <c r="D45" s="18">
        <f>SUMIFS('Operator Hours Tasks Data (ADP)'!$I:$I,'Operator Hours Tasks Data (ADP)'!$M:$M,'E - Company Dummy'!$A45,'Operator Hours Tasks Data (ADP)'!$L:$L,'Look Up Table - The Heart'!$O$3,'Operator Hours Tasks Data (ADP)'!$K:$K,'Look Up Table - The Heart'!$K$7,'Operator Hours Tasks Data (ADP)'!$J:$J,"Overtime")</f>
        <v>0</v>
      </c>
      <c r="E45" s="18" t="str">
        <f t="shared" si="7"/>
        <v>-</v>
      </c>
      <c r="F45" s="18">
        <f>'Look Up Table - The Heart'!$X$6</f>
        <v>800</v>
      </c>
      <c r="G45" s="11" t="str">
        <f t="shared" si="0"/>
        <v>-</v>
      </c>
      <c r="H45" s="96" t="str">
        <f t="shared" si="1"/>
        <v>-</v>
      </c>
      <c r="I45" s="92" t="str">
        <f t="shared" si="2"/>
        <v>-</v>
      </c>
      <c r="J45" s="93" t="str">
        <f t="shared" si="3"/>
        <v>-</v>
      </c>
      <c r="K45" s="94" t="str">
        <f t="shared" si="4"/>
        <v>-</v>
      </c>
      <c r="L45" s="95" t="str">
        <f t="shared" si="5"/>
        <v>-</v>
      </c>
      <c r="M45" s="135">
        <f t="shared" si="8"/>
        <v>0</v>
      </c>
      <c r="N45" s="114">
        <f t="shared" si="6"/>
        <v>0</v>
      </c>
    </row>
    <row r="46" spans="1:14" x14ac:dyDescent="0.25">
      <c r="A46" s="31" t="str">
        <f>'Look Up Table - The Heart'!H46</f>
        <v xml:space="preserve">, </v>
      </c>
      <c r="B46" s="1">
        <f>SUMIFS('Operator Productivity Data'!$F:$F,'Operator Productivity Data'!$H:$H,'G - Company Dummy'!$A$1,'Operator Productivity Data'!$I:$I,'G - Company Dummy'!$A46)</f>
        <v>0</v>
      </c>
      <c r="C46" s="18">
        <f>SUMIFS('Operator Hours Tasks Data (ADP)'!$I:$I,'Operator Hours Tasks Data (ADP)'!$K:$K,'Look Up Table - The Heart'!$K$7,'Operator Hours Tasks Data (ADP)'!$L:$L,'Look Up Table - The Heart'!$O$3,'Operator Hours Tasks Data (ADP)'!$M:$M,'G - Company Dummy'!$A46)</f>
        <v>0</v>
      </c>
      <c r="D46" s="18">
        <f>SUMIFS('Operator Hours Tasks Data (ADP)'!$I:$I,'Operator Hours Tasks Data (ADP)'!$M:$M,'E - Company Dummy'!$A46,'Operator Hours Tasks Data (ADP)'!$L:$L,'Look Up Table - The Heart'!$O$3,'Operator Hours Tasks Data (ADP)'!$K:$K,'Look Up Table - The Heart'!$K$7,'Operator Hours Tasks Data (ADP)'!$J:$J,"Overtime")</f>
        <v>0</v>
      </c>
      <c r="E46" s="18" t="str">
        <f t="shared" si="7"/>
        <v>-</v>
      </c>
      <c r="F46" s="18">
        <f>'Look Up Table - The Heart'!$X$6</f>
        <v>800</v>
      </c>
      <c r="G46" s="11" t="str">
        <f t="shared" si="0"/>
        <v>-</v>
      </c>
      <c r="H46" s="96" t="str">
        <f t="shared" si="1"/>
        <v>-</v>
      </c>
      <c r="I46" s="92" t="str">
        <f t="shared" si="2"/>
        <v>-</v>
      </c>
      <c r="J46" s="93" t="str">
        <f t="shared" si="3"/>
        <v>-</v>
      </c>
      <c r="K46" s="94" t="str">
        <f t="shared" si="4"/>
        <v>-</v>
      </c>
      <c r="L46" s="95" t="str">
        <f t="shared" si="5"/>
        <v>-</v>
      </c>
      <c r="M46" s="135">
        <f t="shared" si="8"/>
        <v>0</v>
      </c>
      <c r="N46" s="114">
        <f t="shared" si="6"/>
        <v>0</v>
      </c>
    </row>
    <row r="47" spans="1:14" x14ac:dyDescent="0.25">
      <c r="A47" s="31" t="str">
        <f>'Look Up Table - The Heart'!H47</f>
        <v xml:space="preserve">, </v>
      </c>
      <c r="B47" s="1">
        <f>SUMIFS('Operator Productivity Data'!$F:$F,'Operator Productivity Data'!$H:$H,'G - Company Dummy'!$A$1,'Operator Productivity Data'!$I:$I,'G - Company Dummy'!$A47)</f>
        <v>0</v>
      </c>
      <c r="C47" s="18">
        <f>SUMIFS('Operator Hours Tasks Data (ADP)'!$I:$I,'Operator Hours Tasks Data (ADP)'!$K:$K,'Look Up Table - The Heart'!$K$7,'Operator Hours Tasks Data (ADP)'!$L:$L,'Look Up Table - The Heart'!$O$3,'Operator Hours Tasks Data (ADP)'!$M:$M,'G - Company Dummy'!$A47)</f>
        <v>0</v>
      </c>
      <c r="D47" s="18">
        <f>SUMIFS('Operator Hours Tasks Data (ADP)'!$I:$I,'Operator Hours Tasks Data (ADP)'!$M:$M,'E - Company Dummy'!$A47,'Operator Hours Tasks Data (ADP)'!$L:$L,'Look Up Table - The Heart'!$O$3,'Operator Hours Tasks Data (ADP)'!$K:$K,'Look Up Table - The Heart'!$K$7,'Operator Hours Tasks Data (ADP)'!$J:$J,"Overtime")</f>
        <v>0</v>
      </c>
      <c r="E47" s="18" t="str">
        <f t="shared" si="7"/>
        <v>-</v>
      </c>
      <c r="F47" s="18">
        <f>'Look Up Table - The Heart'!$X$6</f>
        <v>800</v>
      </c>
      <c r="G47" s="11" t="str">
        <f t="shared" si="0"/>
        <v>-</v>
      </c>
      <c r="H47" s="96" t="str">
        <f t="shared" si="1"/>
        <v>-</v>
      </c>
      <c r="I47" s="92" t="str">
        <f t="shared" si="2"/>
        <v>-</v>
      </c>
      <c r="J47" s="93" t="str">
        <f t="shared" si="3"/>
        <v>-</v>
      </c>
      <c r="K47" s="94" t="str">
        <f t="shared" si="4"/>
        <v>-</v>
      </c>
      <c r="L47" s="95" t="str">
        <f t="shared" si="5"/>
        <v>-</v>
      </c>
      <c r="M47" s="135">
        <f t="shared" si="8"/>
        <v>0</v>
      </c>
      <c r="N47" s="114">
        <f t="shared" si="6"/>
        <v>0</v>
      </c>
    </row>
    <row r="48" spans="1:14" x14ac:dyDescent="0.25">
      <c r="A48" s="31" t="str">
        <f>'Look Up Table - The Heart'!H48</f>
        <v xml:space="preserve">, </v>
      </c>
      <c r="B48" s="1">
        <f>SUMIFS('Operator Productivity Data'!$F:$F,'Operator Productivity Data'!$H:$H,'G - Company Dummy'!$A$1,'Operator Productivity Data'!$I:$I,'G - Company Dummy'!$A48)</f>
        <v>0</v>
      </c>
      <c r="C48" s="18">
        <f>SUMIFS('Operator Hours Tasks Data (ADP)'!$I:$I,'Operator Hours Tasks Data (ADP)'!$K:$K,'Look Up Table - The Heart'!$K$7,'Operator Hours Tasks Data (ADP)'!$L:$L,'Look Up Table - The Heart'!$O$3,'Operator Hours Tasks Data (ADP)'!$M:$M,'G - Company Dummy'!$A48)</f>
        <v>0</v>
      </c>
      <c r="D48" s="18">
        <f>SUMIFS('Operator Hours Tasks Data (ADP)'!$I:$I,'Operator Hours Tasks Data (ADP)'!$M:$M,'E - Company Dummy'!$A48,'Operator Hours Tasks Data (ADP)'!$L:$L,'Look Up Table - The Heart'!$O$3,'Operator Hours Tasks Data (ADP)'!$K:$K,'Look Up Table - The Heart'!$K$7,'Operator Hours Tasks Data (ADP)'!$J:$J,"Overtime")</f>
        <v>0</v>
      </c>
      <c r="E48" s="18" t="str">
        <f t="shared" si="7"/>
        <v>-</v>
      </c>
      <c r="F48" s="18">
        <f>'Look Up Table - The Heart'!$X$6</f>
        <v>800</v>
      </c>
      <c r="G48" s="11" t="str">
        <f t="shared" si="0"/>
        <v>-</v>
      </c>
      <c r="H48" s="96" t="str">
        <f t="shared" si="1"/>
        <v>-</v>
      </c>
      <c r="I48" s="92" t="str">
        <f t="shared" si="2"/>
        <v>-</v>
      </c>
      <c r="J48" s="93" t="str">
        <f t="shared" si="3"/>
        <v>-</v>
      </c>
      <c r="K48" s="94" t="str">
        <f t="shared" si="4"/>
        <v>-</v>
      </c>
      <c r="L48" s="95" t="str">
        <f t="shared" si="5"/>
        <v>-</v>
      </c>
      <c r="M48" s="135">
        <f t="shared" si="8"/>
        <v>0</v>
      </c>
      <c r="N48" s="114">
        <f t="shared" si="6"/>
        <v>0</v>
      </c>
    </row>
    <row r="49" spans="1:14" x14ac:dyDescent="0.25">
      <c r="A49" s="31" t="str">
        <f>'Look Up Table - The Heart'!H49</f>
        <v xml:space="preserve">, </v>
      </c>
      <c r="B49" s="1">
        <f>SUMIFS('Operator Productivity Data'!$F:$F,'Operator Productivity Data'!$H:$H,'G - Company Dummy'!$A$1,'Operator Productivity Data'!$I:$I,'G - Company Dummy'!$A49)</f>
        <v>0</v>
      </c>
      <c r="C49" s="18">
        <f>SUMIFS('Operator Hours Tasks Data (ADP)'!$I:$I,'Operator Hours Tasks Data (ADP)'!$K:$K,'Look Up Table - The Heart'!$K$7,'Operator Hours Tasks Data (ADP)'!$L:$L,'Look Up Table - The Heart'!$O$3,'Operator Hours Tasks Data (ADP)'!$M:$M,'G - Company Dummy'!$A49)</f>
        <v>0</v>
      </c>
      <c r="D49" s="18">
        <f>SUMIFS('Operator Hours Tasks Data (ADP)'!$I:$I,'Operator Hours Tasks Data (ADP)'!$M:$M,'E - Company Dummy'!$A49,'Operator Hours Tasks Data (ADP)'!$L:$L,'Look Up Table - The Heart'!$O$3,'Operator Hours Tasks Data (ADP)'!$K:$K,'Look Up Table - The Heart'!$K$7,'Operator Hours Tasks Data (ADP)'!$J:$J,"Overtime")</f>
        <v>0</v>
      </c>
      <c r="E49" s="18" t="str">
        <f t="shared" si="7"/>
        <v>-</v>
      </c>
      <c r="F49" s="18">
        <f>'Look Up Table - The Heart'!$X$6</f>
        <v>800</v>
      </c>
      <c r="G49" s="11" t="str">
        <f t="shared" si="0"/>
        <v>-</v>
      </c>
      <c r="H49" s="96" t="str">
        <f t="shared" si="1"/>
        <v>-</v>
      </c>
      <c r="I49" s="92" t="str">
        <f t="shared" si="2"/>
        <v>-</v>
      </c>
      <c r="J49" s="93" t="str">
        <f t="shared" si="3"/>
        <v>-</v>
      </c>
      <c r="K49" s="94" t="str">
        <f t="shared" si="4"/>
        <v>-</v>
      </c>
      <c r="L49" s="95" t="str">
        <f t="shared" si="5"/>
        <v>-</v>
      </c>
      <c r="M49" s="135">
        <f t="shared" si="8"/>
        <v>0</v>
      </c>
      <c r="N49" s="114">
        <f t="shared" si="6"/>
        <v>0</v>
      </c>
    </row>
    <row r="50" spans="1:14" x14ac:dyDescent="0.25">
      <c r="A50" s="31" t="str">
        <f>'Look Up Table - The Heart'!H50</f>
        <v xml:space="preserve">, </v>
      </c>
      <c r="B50" s="1">
        <f>SUMIFS('Operator Productivity Data'!$F:$F,'Operator Productivity Data'!$H:$H,'G - Company Dummy'!$A$1,'Operator Productivity Data'!$I:$I,'G - Company Dummy'!$A50)</f>
        <v>0</v>
      </c>
      <c r="C50" s="18">
        <f>SUMIFS('Operator Hours Tasks Data (ADP)'!$I:$I,'Operator Hours Tasks Data (ADP)'!$K:$K,'Look Up Table - The Heart'!$K$7,'Operator Hours Tasks Data (ADP)'!$L:$L,'Look Up Table - The Heart'!$O$3,'Operator Hours Tasks Data (ADP)'!$M:$M,'G - Company Dummy'!$A50)</f>
        <v>0</v>
      </c>
      <c r="D50" s="18">
        <f>SUMIFS('Operator Hours Tasks Data (ADP)'!$I:$I,'Operator Hours Tasks Data (ADP)'!$M:$M,'E - Company Dummy'!$A50,'Operator Hours Tasks Data (ADP)'!$L:$L,'Look Up Table - The Heart'!$O$3,'Operator Hours Tasks Data (ADP)'!$K:$K,'Look Up Table - The Heart'!$K$7,'Operator Hours Tasks Data (ADP)'!$J:$J,"Overtime")</f>
        <v>0</v>
      </c>
      <c r="E50" s="18" t="str">
        <f t="shared" si="7"/>
        <v>-</v>
      </c>
      <c r="F50" s="18">
        <f>'Look Up Table - The Heart'!$X$6</f>
        <v>800</v>
      </c>
      <c r="G50" s="11" t="str">
        <f t="shared" si="0"/>
        <v>-</v>
      </c>
      <c r="H50" s="96" t="str">
        <f t="shared" si="1"/>
        <v>-</v>
      </c>
      <c r="I50" s="92" t="str">
        <f t="shared" si="2"/>
        <v>-</v>
      </c>
      <c r="J50" s="93" t="str">
        <f t="shared" si="3"/>
        <v>-</v>
      </c>
      <c r="K50" s="94" t="str">
        <f t="shared" si="4"/>
        <v>-</v>
      </c>
      <c r="L50" s="95" t="str">
        <f t="shared" si="5"/>
        <v>-</v>
      </c>
      <c r="M50" s="135">
        <f t="shared" si="8"/>
        <v>0</v>
      </c>
      <c r="N50" s="114">
        <f t="shared" si="6"/>
        <v>0</v>
      </c>
    </row>
    <row r="51" spans="1:14" x14ac:dyDescent="0.25">
      <c r="A51" s="31" t="str">
        <f>'Look Up Table - The Heart'!H51</f>
        <v xml:space="preserve">, </v>
      </c>
      <c r="B51" s="1">
        <f>SUMIFS('Operator Productivity Data'!$F:$F,'Operator Productivity Data'!$H:$H,'G - Company Dummy'!$A$1,'Operator Productivity Data'!$I:$I,'G - Company Dummy'!$A51)</f>
        <v>0</v>
      </c>
      <c r="C51" s="18">
        <f>SUMIFS('Operator Hours Tasks Data (ADP)'!$I:$I,'Operator Hours Tasks Data (ADP)'!$K:$K,'Look Up Table - The Heart'!$K$7,'Operator Hours Tasks Data (ADP)'!$L:$L,'Look Up Table - The Heart'!$O$3,'Operator Hours Tasks Data (ADP)'!$M:$M,'G - Company Dummy'!$A51)</f>
        <v>0</v>
      </c>
      <c r="D51" s="18">
        <f>SUMIFS('Operator Hours Tasks Data (ADP)'!$I:$I,'Operator Hours Tasks Data (ADP)'!$M:$M,'E - Company Dummy'!$A51,'Operator Hours Tasks Data (ADP)'!$L:$L,'Look Up Table - The Heart'!$O$3,'Operator Hours Tasks Data (ADP)'!$K:$K,'Look Up Table - The Heart'!$K$7,'Operator Hours Tasks Data (ADP)'!$J:$J,"Overtime")</f>
        <v>0</v>
      </c>
      <c r="E51" s="18" t="str">
        <f t="shared" si="7"/>
        <v>-</v>
      </c>
      <c r="F51" s="18">
        <f>'Look Up Table - The Heart'!$X$6</f>
        <v>800</v>
      </c>
      <c r="G51" s="11" t="str">
        <f t="shared" si="0"/>
        <v>-</v>
      </c>
      <c r="H51" s="96" t="str">
        <f t="shared" si="1"/>
        <v>-</v>
      </c>
      <c r="I51" s="92" t="str">
        <f t="shared" si="2"/>
        <v>-</v>
      </c>
      <c r="J51" s="93" t="str">
        <f t="shared" si="3"/>
        <v>-</v>
      </c>
      <c r="K51" s="94" t="str">
        <f t="shared" si="4"/>
        <v>-</v>
      </c>
      <c r="L51" s="95" t="str">
        <f t="shared" si="5"/>
        <v>-</v>
      </c>
      <c r="M51" s="135">
        <f t="shared" si="8"/>
        <v>0</v>
      </c>
      <c r="N51" s="114">
        <f t="shared" si="6"/>
        <v>0</v>
      </c>
    </row>
    <row r="52" spans="1:14" x14ac:dyDescent="0.25">
      <c r="A52" s="31" t="str">
        <f>'Look Up Table - The Heart'!H52</f>
        <v xml:space="preserve">, </v>
      </c>
      <c r="B52" s="1">
        <f>SUMIFS('Operator Productivity Data'!$F:$F,'Operator Productivity Data'!$H:$H,'G - Company Dummy'!$A$1,'Operator Productivity Data'!$I:$I,'G - Company Dummy'!$A52)</f>
        <v>0</v>
      </c>
      <c r="C52" s="18">
        <f>SUMIFS('Operator Hours Tasks Data (ADP)'!$I:$I,'Operator Hours Tasks Data (ADP)'!$K:$K,'Look Up Table - The Heart'!$K$7,'Operator Hours Tasks Data (ADP)'!$L:$L,'Look Up Table - The Heart'!$O$3,'Operator Hours Tasks Data (ADP)'!$M:$M,'G - Company Dummy'!$A52)</f>
        <v>0</v>
      </c>
      <c r="D52" s="18">
        <f>SUMIFS('Operator Hours Tasks Data (ADP)'!$I:$I,'Operator Hours Tasks Data (ADP)'!$M:$M,'E - Company Dummy'!$A52,'Operator Hours Tasks Data (ADP)'!$L:$L,'Look Up Table - The Heart'!$O$3,'Operator Hours Tasks Data (ADP)'!$K:$K,'Look Up Table - The Heart'!$K$7,'Operator Hours Tasks Data (ADP)'!$J:$J,"Overtime")</f>
        <v>0</v>
      </c>
      <c r="E52" s="18" t="str">
        <f t="shared" si="7"/>
        <v>-</v>
      </c>
      <c r="F52" s="18">
        <f>'Look Up Table - The Heart'!$X$6</f>
        <v>800</v>
      </c>
      <c r="G52" s="11" t="str">
        <f t="shared" si="0"/>
        <v>-</v>
      </c>
      <c r="H52" s="96" t="str">
        <f t="shared" si="1"/>
        <v>-</v>
      </c>
      <c r="I52" s="92" t="str">
        <f t="shared" si="2"/>
        <v>-</v>
      </c>
      <c r="J52" s="93" t="str">
        <f t="shared" si="3"/>
        <v>-</v>
      </c>
      <c r="K52" s="94" t="str">
        <f t="shared" si="4"/>
        <v>-</v>
      </c>
      <c r="L52" s="95" t="str">
        <f t="shared" si="5"/>
        <v>-</v>
      </c>
      <c r="M52" s="135">
        <f t="shared" si="8"/>
        <v>0</v>
      </c>
      <c r="N52" s="114">
        <f t="shared" si="6"/>
        <v>0</v>
      </c>
    </row>
    <row r="53" spans="1:14" x14ac:dyDescent="0.25">
      <c r="A53" s="31" t="str">
        <f>'Look Up Table - The Heart'!H53</f>
        <v xml:space="preserve">, </v>
      </c>
      <c r="B53" s="1">
        <f>SUMIFS('Operator Productivity Data'!$F:$F,'Operator Productivity Data'!$H:$H,'G - Company Dummy'!$A$1,'Operator Productivity Data'!$I:$I,'G - Company Dummy'!$A53)</f>
        <v>0</v>
      </c>
      <c r="C53" s="18">
        <f>SUMIFS('Operator Hours Tasks Data (ADP)'!$I:$I,'Operator Hours Tasks Data (ADP)'!$K:$K,'Look Up Table - The Heart'!$K$7,'Operator Hours Tasks Data (ADP)'!$L:$L,'Look Up Table - The Heart'!$O$3,'Operator Hours Tasks Data (ADP)'!$M:$M,'G - Company Dummy'!$A53)</f>
        <v>0</v>
      </c>
      <c r="D53" s="18">
        <f>SUMIFS('Operator Hours Tasks Data (ADP)'!$I:$I,'Operator Hours Tasks Data (ADP)'!$M:$M,'E - Company Dummy'!$A53,'Operator Hours Tasks Data (ADP)'!$L:$L,'Look Up Table - The Heart'!$O$3,'Operator Hours Tasks Data (ADP)'!$K:$K,'Look Up Table - The Heart'!$K$7,'Operator Hours Tasks Data (ADP)'!$J:$J,"Overtime")</f>
        <v>0</v>
      </c>
      <c r="E53" s="18" t="str">
        <f t="shared" si="7"/>
        <v>-</v>
      </c>
      <c r="F53" s="18">
        <f>'Look Up Table - The Heart'!$X$6</f>
        <v>800</v>
      </c>
      <c r="G53" s="11" t="str">
        <f t="shared" si="0"/>
        <v>-</v>
      </c>
      <c r="H53" s="96" t="str">
        <f t="shared" si="1"/>
        <v>-</v>
      </c>
      <c r="I53" s="92" t="str">
        <f t="shared" si="2"/>
        <v>-</v>
      </c>
      <c r="J53" s="93" t="str">
        <f t="shared" si="3"/>
        <v>-</v>
      </c>
      <c r="K53" s="94" t="str">
        <f t="shared" si="4"/>
        <v>-</v>
      </c>
      <c r="L53" s="95" t="str">
        <f t="shared" si="5"/>
        <v>-</v>
      </c>
      <c r="M53" s="135">
        <f t="shared" si="8"/>
        <v>0</v>
      </c>
      <c r="N53" s="114">
        <f t="shared" si="6"/>
        <v>0</v>
      </c>
    </row>
    <row r="54" spans="1:14" x14ac:dyDescent="0.25">
      <c r="A54" s="31" t="str">
        <f>'Look Up Table - The Heart'!H54</f>
        <v xml:space="preserve">, </v>
      </c>
      <c r="B54" s="1">
        <f>SUMIFS('Operator Productivity Data'!$F:$F,'Operator Productivity Data'!$H:$H,'G - Company Dummy'!$A$1,'Operator Productivity Data'!$I:$I,'G - Company Dummy'!$A54)</f>
        <v>0</v>
      </c>
      <c r="C54" s="18">
        <f>SUMIFS('Operator Hours Tasks Data (ADP)'!$I:$I,'Operator Hours Tasks Data (ADP)'!$K:$K,'Look Up Table - The Heart'!$K$7,'Operator Hours Tasks Data (ADP)'!$L:$L,'Look Up Table - The Heart'!$O$3,'Operator Hours Tasks Data (ADP)'!$M:$M,'G - Company Dummy'!$A54)</f>
        <v>0</v>
      </c>
      <c r="D54" s="18">
        <f>SUMIFS('Operator Hours Tasks Data (ADP)'!$I:$I,'Operator Hours Tasks Data (ADP)'!$M:$M,'E - Company Dummy'!$A54,'Operator Hours Tasks Data (ADP)'!$L:$L,'Look Up Table - The Heart'!$O$3,'Operator Hours Tasks Data (ADP)'!$K:$K,'Look Up Table - The Heart'!$K$7,'Operator Hours Tasks Data (ADP)'!$J:$J,"Overtime")</f>
        <v>0</v>
      </c>
      <c r="E54" s="18" t="str">
        <f t="shared" si="7"/>
        <v>-</v>
      </c>
      <c r="F54" s="18">
        <f>'Look Up Table - The Heart'!$X$6</f>
        <v>800</v>
      </c>
      <c r="G54" s="11" t="str">
        <f t="shared" si="0"/>
        <v>-</v>
      </c>
      <c r="H54" s="96" t="str">
        <f t="shared" si="1"/>
        <v>-</v>
      </c>
      <c r="I54" s="92" t="str">
        <f t="shared" si="2"/>
        <v>-</v>
      </c>
      <c r="J54" s="93" t="str">
        <f t="shared" si="3"/>
        <v>-</v>
      </c>
      <c r="K54" s="94" t="str">
        <f t="shared" si="4"/>
        <v>-</v>
      </c>
      <c r="L54" s="95" t="str">
        <f t="shared" si="5"/>
        <v>-</v>
      </c>
      <c r="M54" s="135">
        <f t="shared" si="8"/>
        <v>0</v>
      </c>
      <c r="N54" s="114">
        <f t="shared" si="6"/>
        <v>0</v>
      </c>
    </row>
    <row r="55" spans="1:14" x14ac:dyDescent="0.25">
      <c r="A55" s="31" t="str">
        <f>'Look Up Table - The Heart'!H55</f>
        <v xml:space="preserve">, </v>
      </c>
      <c r="B55" s="1">
        <f>SUMIFS('Operator Productivity Data'!$F:$F,'Operator Productivity Data'!$H:$H,'G - Company Dummy'!$A$1,'Operator Productivity Data'!$I:$I,'G - Company Dummy'!$A55)</f>
        <v>0</v>
      </c>
      <c r="C55" s="18">
        <f>SUMIFS('Operator Hours Tasks Data (ADP)'!$I:$I,'Operator Hours Tasks Data (ADP)'!$K:$K,'Look Up Table - The Heart'!$K$7,'Operator Hours Tasks Data (ADP)'!$L:$L,'Look Up Table - The Heart'!$O$3,'Operator Hours Tasks Data (ADP)'!$M:$M,'G - Company Dummy'!$A55)</f>
        <v>0</v>
      </c>
      <c r="D55" s="18">
        <f>SUMIFS('Operator Hours Tasks Data (ADP)'!$I:$I,'Operator Hours Tasks Data (ADP)'!$M:$M,'E - Company Dummy'!$A55,'Operator Hours Tasks Data (ADP)'!$L:$L,'Look Up Table - The Heart'!$O$3,'Operator Hours Tasks Data (ADP)'!$K:$K,'Look Up Table - The Heart'!$K$7,'Operator Hours Tasks Data (ADP)'!$J:$J,"Overtime")</f>
        <v>0</v>
      </c>
      <c r="E55" s="18" t="str">
        <f t="shared" si="7"/>
        <v>-</v>
      </c>
      <c r="F55" s="18">
        <f>'Look Up Table - The Heart'!$X$6</f>
        <v>800</v>
      </c>
      <c r="G55" s="11" t="str">
        <f t="shared" si="0"/>
        <v>-</v>
      </c>
      <c r="H55" s="96" t="str">
        <f t="shared" si="1"/>
        <v>-</v>
      </c>
      <c r="I55" s="92" t="str">
        <f t="shared" si="2"/>
        <v>-</v>
      </c>
      <c r="J55" s="93" t="str">
        <f t="shared" si="3"/>
        <v>-</v>
      </c>
      <c r="K55" s="94" t="str">
        <f t="shared" si="4"/>
        <v>-</v>
      </c>
      <c r="L55" s="95" t="str">
        <f t="shared" si="5"/>
        <v>-</v>
      </c>
      <c r="M55" s="135">
        <f t="shared" si="8"/>
        <v>0</v>
      </c>
      <c r="N55" s="114">
        <f t="shared" si="6"/>
        <v>0</v>
      </c>
    </row>
    <row r="56" spans="1:14" x14ac:dyDescent="0.25">
      <c r="A56" s="31" t="str">
        <f>'Look Up Table - The Heart'!H56</f>
        <v xml:space="preserve">, </v>
      </c>
      <c r="B56" s="1">
        <f>SUMIFS('Operator Productivity Data'!$F:$F,'Operator Productivity Data'!$H:$H,'G - Company Dummy'!$A$1,'Operator Productivity Data'!$I:$I,'G - Company Dummy'!$A56)</f>
        <v>0</v>
      </c>
      <c r="C56" s="18">
        <f>SUMIFS('Operator Hours Tasks Data (ADP)'!$I:$I,'Operator Hours Tasks Data (ADP)'!$K:$K,'Look Up Table - The Heart'!$K$7,'Operator Hours Tasks Data (ADP)'!$L:$L,'Look Up Table - The Heart'!$O$3,'Operator Hours Tasks Data (ADP)'!$M:$M,'G - Company Dummy'!$A56)</f>
        <v>0</v>
      </c>
      <c r="D56" s="18">
        <f>SUMIFS('Operator Hours Tasks Data (ADP)'!$I:$I,'Operator Hours Tasks Data (ADP)'!$M:$M,'E - Company Dummy'!$A56,'Operator Hours Tasks Data (ADP)'!$L:$L,'Look Up Table - The Heart'!$O$3,'Operator Hours Tasks Data (ADP)'!$K:$K,'Look Up Table - The Heart'!$K$7,'Operator Hours Tasks Data (ADP)'!$J:$J,"Overtime")</f>
        <v>0</v>
      </c>
      <c r="E56" s="18" t="str">
        <f t="shared" si="7"/>
        <v>-</v>
      </c>
      <c r="F56" s="18">
        <f>'Look Up Table - The Heart'!$X$6</f>
        <v>800</v>
      </c>
      <c r="G56" s="11" t="str">
        <f t="shared" si="0"/>
        <v>-</v>
      </c>
      <c r="H56" s="96" t="str">
        <f t="shared" si="1"/>
        <v>-</v>
      </c>
      <c r="I56" s="92" t="str">
        <f t="shared" si="2"/>
        <v>-</v>
      </c>
      <c r="J56" s="93" t="str">
        <f t="shared" si="3"/>
        <v>-</v>
      </c>
      <c r="K56" s="94" t="str">
        <f t="shared" si="4"/>
        <v>-</v>
      </c>
      <c r="L56" s="95" t="str">
        <f t="shared" si="5"/>
        <v>-</v>
      </c>
      <c r="M56" s="135">
        <f t="shared" si="8"/>
        <v>0</v>
      </c>
      <c r="N56" s="114">
        <f t="shared" si="6"/>
        <v>0</v>
      </c>
    </row>
    <row r="57" spans="1:14" x14ac:dyDescent="0.25">
      <c r="A57" s="31" t="str">
        <f>'Look Up Table - The Heart'!H57</f>
        <v xml:space="preserve">, </v>
      </c>
      <c r="B57" s="1">
        <f>SUMIFS('Operator Productivity Data'!$F:$F,'Operator Productivity Data'!$H:$H,'G - Company Dummy'!$A$1,'Operator Productivity Data'!$I:$I,'G - Company Dummy'!$A57)</f>
        <v>0</v>
      </c>
      <c r="C57" s="18">
        <f>SUMIFS('Operator Hours Tasks Data (ADP)'!$I:$I,'Operator Hours Tasks Data (ADP)'!$K:$K,'Look Up Table - The Heart'!$K$7,'Operator Hours Tasks Data (ADP)'!$L:$L,'Look Up Table - The Heart'!$O$3,'Operator Hours Tasks Data (ADP)'!$M:$M,'G - Company Dummy'!$A57)</f>
        <v>0</v>
      </c>
      <c r="D57" s="18">
        <f>SUMIFS('Operator Hours Tasks Data (ADP)'!$I:$I,'Operator Hours Tasks Data (ADP)'!$M:$M,'E - Company Dummy'!$A57,'Operator Hours Tasks Data (ADP)'!$L:$L,'Look Up Table - The Heart'!$O$3,'Operator Hours Tasks Data (ADP)'!$K:$K,'Look Up Table - The Heart'!$K$7,'Operator Hours Tasks Data (ADP)'!$J:$J,"Overtime")</f>
        <v>0</v>
      </c>
      <c r="E57" s="18" t="str">
        <f t="shared" si="7"/>
        <v>-</v>
      </c>
      <c r="F57" s="18">
        <f>'Look Up Table - The Heart'!$X$6</f>
        <v>800</v>
      </c>
      <c r="G57" s="11" t="str">
        <f t="shared" si="0"/>
        <v>-</v>
      </c>
      <c r="H57" s="96" t="str">
        <f t="shared" si="1"/>
        <v>-</v>
      </c>
      <c r="I57" s="92" t="str">
        <f t="shared" si="2"/>
        <v>-</v>
      </c>
      <c r="J57" s="93" t="str">
        <f t="shared" si="3"/>
        <v>-</v>
      </c>
      <c r="K57" s="94" t="str">
        <f t="shared" si="4"/>
        <v>-</v>
      </c>
      <c r="L57" s="95" t="str">
        <f t="shared" si="5"/>
        <v>-</v>
      </c>
      <c r="M57" s="135">
        <f t="shared" si="8"/>
        <v>0</v>
      </c>
      <c r="N57" s="114">
        <f t="shared" si="6"/>
        <v>0</v>
      </c>
    </row>
    <row r="58" spans="1:14" x14ac:dyDescent="0.25">
      <c r="A58" s="31" t="str">
        <f>'Look Up Table - The Heart'!H58</f>
        <v xml:space="preserve">, </v>
      </c>
      <c r="B58" s="1">
        <f>SUMIFS('Operator Productivity Data'!$F:$F,'Operator Productivity Data'!$H:$H,'G - Company Dummy'!$A$1,'Operator Productivity Data'!$I:$I,'G - Company Dummy'!$A58)</f>
        <v>0</v>
      </c>
      <c r="C58" s="18">
        <f>SUMIFS('Operator Hours Tasks Data (ADP)'!$I:$I,'Operator Hours Tasks Data (ADP)'!$K:$K,'Look Up Table - The Heart'!$K$7,'Operator Hours Tasks Data (ADP)'!$L:$L,'Look Up Table - The Heart'!$O$3,'Operator Hours Tasks Data (ADP)'!$M:$M,'G - Company Dummy'!$A58)</f>
        <v>0</v>
      </c>
      <c r="D58" s="18">
        <f>SUMIFS('Operator Hours Tasks Data (ADP)'!$I:$I,'Operator Hours Tasks Data (ADP)'!$M:$M,'E - Company Dummy'!$A58,'Operator Hours Tasks Data (ADP)'!$L:$L,'Look Up Table - The Heart'!$O$3,'Operator Hours Tasks Data (ADP)'!$K:$K,'Look Up Table - The Heart'!$K$7,'Operator Hours Tasks Data (ADP)'!$J:$J,"Overtime")</f>
        <v>0</v>
      </c>
      <c r="E58" s="18" t="str">
        <f t="shared" si="7"/>
        <v>-</v>
      </c>
      <c r="F58" s="18">
        <f>'Look Up Table - The Heart'!$X$6</f>
        <v>800</v>
      </c>
      <c r="G58" s="11" t="str">
        <f t="shared" si="0"/>
        <v>-</v>
      </c>
      <c r="H58" s="96" t="str">
        <f t="shared" si="1"/>
        <v>-</v>
      </c>
      <c r="I58" s="92" t="str">
        <f t="shared" si="2"/>
        <v>-</v>
      </c>
      <c r="J58" s="93" t="str">
        <f t="shared" si="3"/>
        <v>-</v>
      </c>
      <c r="K58" s="94" t="str">
        <f t="shared" si="4"/>
        <v>-</v>
      </c>
      <c r="L58" s="95" t="str">
        <f t="shared" si="5"/>
        <v>-</v>
      </c>
      <c r="M58" s="135">
        <f t="shared" si="8"/>
        <v>0</v>
      </c>
      <c r="N58" s="114">
        <f t="shared" si="6"/>
        <v>0</v>
      </c>
    </row>
    <row r="59" spans="1:14" x14ac:dyDescent="0.25">
      <c r="A59" s="31" t="str">
        <f>'Look Up Table - The Heart'!H59</f>
        <v xml:space="preserve">, </v>
      </c>
      <c r="B59" s="1">
        <f>SUMIFS('Operator Productivity Data'!$F:$F,'Operator Productivity Data'!$H:$H,'G - Company Dummy'!$A$1,'Operator Productivity Data'!$I:$I,'G - Company Dummy'!$A59)</f>
        <v>0</v>
      </c>
      <c r="C59" s="18">
        <f>SUMIFS('Operator Hours Tasks Data (ADP)'!$I:$I,'Operator Hours Tasks Data (ADP)'!$K:$K,'Look Up Table - The Heart'!$K$7,'Operator Hours Tasks Data (ADP)'!$L:$L,'Look Up Table - The Heart'!$O$3,'Operator Hours Tasks Data (ADP)'!$M:$M,'G - Company Dummy'!$A59)</f>
        <v>0</v>
      </c>
      <c r="D59" s="18">
        <f>SUMIFS('Operator Hours Tasks Data (ADP)'!$I:$I,'Operator Hours Tasks Data (ADP)'!$M:$M,'E - Company Dummy'!$A59,'Operator Hours Tasks Data (ADP)'!$L:$L,'Look Up Table - The Heart'!$O$3,'Operator Hours Tasks Data (ADP)'!$K:$K,'Look Up Table - The Heart'!$K$7,'Operator Hours Tasks Data (ADP)'!$J:$J,"Overtime")</f>
        <v>0</v>
      </c>
      <c r="E59" s="18" t="str">
        <f t="shared" si="7"/>
        <v>-</v>
      </c>
      <c r="F59" s="18">
        <f>'Look Up Table - The Heart'!$X$6</f>
        <v>800</v>
      </c>
      <c r="G59" s="11" t="str">
        <f t="shared" si="0"/>
        <v>-</v>
      </c>
      <c r="H59" s="96" t="str">
        <f t="shared" si="1"/>
        <v>-</v>
      </c>
      <c r="I59" s="92" t="str">
        <f t="shared" si="2"/>
        <v>-</v>
      </c>
      <c r="J59" s="93" t="str">
        <f t="shared" si="3"/>
        <v>-</v>
      </c>
      <c r="K59" s="94" t="str">
        <f t="shared" si="4"/>
        <v>-</v>
      </c>
      <c r="L59" s="95" t="str">
        <f t="shared" si="5"/>
        <v>-</v>
      </c>
      <c r="M59" s="135">
        <f t="shared" si="8"/>
        <v>0</v>
      </c>
      <c r="N59" s="114">
        <f t="shared" si="6"/>
        <v>0</v>
      </c>
    </row>
    <row r="60" spans="1:14" x14ac:dyDescent="0.25">
      <c r="A60" s="31" t="str">
        <f>'Look Up Table - The Heart'!H60</f>
        <v xml:space="preserve">, </v>
      </c>
      <c r="B60" s="1">
        <f>SUMIFS('Operator Productivity Data'!$F:$F,'Operator Productivity Data'!$H:$H,'G - Company Dummy'!$A$1,'Operator Productivity Data'!$I:$I,'G - Company Dummy'!$A60)</f>
        <v>0</v>
      </c>
      <c r="C60" s="18">
        <f>SUMIFS('Operator Hours Tasks Data (ADP)'!$I:$I,'Operator Hours Tasks Data (ADP)'!$K:$K,'Look Up Table - The Heart'!$K$7,'Operator Hours Tasks Data (ADP)'!$L:$L,'Look Up Table - The Heart'!$O$3,'Operator Hours Tasks Data (ADP)'!$M:$M,'G - Company Dummy'!$A60)</f>
        <v>0</v>
      </c>
      <c r="D60" s="18">
        <f>SUMIFS('Operator Hours Tasks Data (ADP)'!$I:$I,'Operator Hours Tasks Data (ADP)'!$M:$M,'E - Company Dummy'!$A60,'Operator Hours Tasks Data (ADP)'!$L:$L,'Look Up Table - The Heart'!$O$3,'Operator Hours Tasks Data (ADP)'!$K:$K,'Look Up Table - The Heart'!$K$7,'Operator Hours Tasks Data (ADP)'!$J:$J,"Overtime")</f>
        <v>0</v>
      </c>
      <c r="E60" s="18" t="str">
        <f t="shared" si="7"/>
        <v>-</v>
      </c>
      <c r="F60" s="18">
        <f>'Look Up Table - The Heart'!$X$6</f>
        <v>800</v>
      </c>
      <c r="G60" s="11" t="str">
        <f t="shared" si="0"/>
        <v>-</v>
      </c>
      <c r="H60" s="96" t="str">
        <f t="shared" si="1"/>
        <v>-</v>
      </c>
      <c r="I60" s="92" t="str">
        <f t="shared" si="2"/>
        <v>-</v>
      </c>
      <c r="J60" s="93" t="str">
        <f t="shared" si="3"/>
        <v>-</v>
      </c>
      <c r="K60" s="94" t="str">
        <f t="shared" si="4"/>
        <v>-</v>
      </c>
      <c r="L60" s="95" t="str">
        <f t="shared" si="5"/>
        <v>-</v>
      </c>
      <c r="M60" s="135">
        <f t="shared" si="8"/>
        <v>0</v>
      </c>
      <c r="N60" s="114">
        <f t="shared" si="6"/>
        <v>0</v>
      </c>
    </row>
    <row r="61" spans="1:14" x14ac:dyDescent="0.25">
      <c r="A61" s="31" t="str">
        <f>'Look Up Table - The Heart'!H61</f>
        <v xml:space="preserve">, </v>
      </c>
      <c r="B61" s="1">
        <f>SUMIFS('Operator Productivity Data'!$F:$F,'Operator Productivity Data'!$H:$H,'G - Company Dummy'!$A$1,'Operator Productivity Data'!$I:$I,'G - Company Dummy'!$A61)</f>
        <v>0</v>
      </c>
      <c r="C61" s="18">
        <f>SUMIFS('Operator Hours Tasks Data (ADP)'!$I:$I,'Operator Hours Tasks Data (ADP)'!$K:$K,'Look Up Table - The Heart'!$K$7,'Operator Hours Tasks Data (ADP)'!$L:$L,'Look Up Table - The Heart'!$O$3,'Operator Hours Tasks Data (ADP)'!$M:$M,'G - Company Dummy'!$A61)</f>
        <v>0</v>
      </c>
      <c r="D61" s="18">
        <f>SUMIFS('Operator Hours Tasks Data (ADP)'!$I:$I,'Operator Hours Tasks Data (ADP)'!$M:$M,'E - Company Dummy'!$A61,'Operator Hours Tasks Data (ADP)'!$L:$L,'Look Up Table - The Heart'!$O$3,'Operator Hours Tasks Data (ADP)'!$K:$K,'Look Up Table - The Heart'!$K$7,'Operator Hours Tasks Data (ADP)'!$J:$J,"Overtime")</f>
        <v>0</v>
      </c>
      <c r="E61" s="18" t="str">
        <f t="shared" si="7"/>
        <v>-</v>
      </c>
      <c r="F61" s="18">
        <f>'Look Up Table - The Heart'!$X$6</f>
        <v>800</v>
      </c>
      <c r="G61" s="11" t="str">
        <f t="shared" si="0"/>
        <v>-</v>
      </c>
      <c r="H61" s="96" t="str">
        <f t="shared" si="1"/>
        <v>-</v>
      </c>
      <c r="I61" s="92" t="str">
        <f t="shared" si="2"/>
        <v>-</v>
      </c>
      <c r="J61" s="93" t="str">
        <f t="shared" si="3"/>
        <v>-</v>
      </c>
      <c r="K61" s="94" t="str">
        <f t="shared" si="4"/>
        <v>-</v>
      </c>
      <c r="L61" s="95" t="str">
        <f t="shared" si="5"/>
        <v>-</v>
      </c>
      <c r="M61" s="135">
        <f t="shared" si="8"/>
        <v>0</v>
      </c>
      <c r="N61" s="114">
        <f t="shared" si="6"/>
        <v>0</v>
      </c>
    </row>
    <row r="62" spans="1:14" x14ac:dyDescent="0.25">
      <c r="A62" s="31" t="str">
        <f>'Look Up Table - The Heart'!H62</f>
        <v xml:space="preserve">, </v>
      </c>
      <c r="B62" s="1"/>
      <c r="C62" s="18"/>
      <c r="D62" s="18">
        <f>SUMIFS('Operator Hours Tasks Data (ADP)'!$I:$I,'Operator Hours Tasks Data (ADP)'!$M:$M,'E - Company Dummy'!$A62,'Operator Hours Tasks Data (ADP)'!$L:$L,'Look Up Table - The Heart'!$O$3,'Operator Hours Tasks Data (ADP)'!$K:$K,'Look Up Table - The Heart'!$K$7,'Operator Hours Tasks Data (ADP)'!$J:$J,"Overtime")</f>
        <v>0</v>
      </c>
      <c r="E62" s="18" t="str">
        <f t="shared" si="7"/>
        <v>-</v>
      </c>
      <c r="F62" s="18">
        <f>'Look Up Table - The Heart'!$X$6</f>
        <v>800</v>
      </c>
      <c r="G62" s="11" t="str">
        <f t="shared" si="0"/>
        <v>-</v>
      </c>
      <c r="H62" s="96" t="str">
        <f t="shared" si="1"/>
        <v>-</v>
      </c>
      <c r="I62" s="92" t="str">
        <f t="shared" si="2"/>
        <v>-</v>
      </c>
      <c r="J62" s="93" t="str">
        <f t="shared" si="3"/>
        <v>-</v>
      </c>
      <c r="K62" s="94" t="str">
        <f t="shared" si="4"/>
        <v>-</v>
      </c>
      <c r="L62" s="95" t="str">
        <f t="shared" si="5"/>
        <v>-</v>
      </c>
      <c r="M62" s="135">
        <f t="shared" si="8"/>
        <v>0</v>
      </c>
      <c r="N62" s="114">
        <f t="shared" si="6"/>
        <v>0</v>
      </c>
    </row>
    <row r="63" spans="1:14" x14ac:dyDescent="0.25">
      <c r="A63" s="31" t="str">
        <f>'Look Up Table - The Heart'!H63</f>
        <v xml:space="preserve">, </v>
      </c>
      <c r="B63" s="1">
        <f>SUMIFS('Operator Productivity Data'!$F:$F,'Operator Productivity Data'!$H:$H,'G - Company Dummy'!$A$1,'Operator Productivity Data'!$I:$I,'G - Company Dummy'!$A63)</f>
        <v>0</v>
      </c>
      <c r="C63" s="18">
        <f>SUMIFS('Operator Hours Tasks Data (ADP)'!$I:$I,'Operator Hours Tasks Data (ADP)'!$K:$K,'Look Up Table - The Heart'!$K$32,'Operator Hours Tasks Data (ADP)'!$L:$L,'Look Up Table - The Heart'!$O$3,'Operator Hours Tasks Data (ADP)'!$M:$M,'G - Company Dummy'!$A63)</f>
        <v>0</v>
      </c>
      <c r="D63" s="18">
        <f>SUMIFS('Operator Hours Tasks Data (ADP)'!$I:$I,'Operator Hours Tasks Data (ADP)'!$M:$M,'E - Company Dummy'!$A63,'Operator Hours Tasks Data (ADP)'!$L:$L,'Look Up Table - The Heart'!$O$3,'Operator Hours Tasks Data (ADP)'!$K:$K,'Look Up Table - The Heart'!$K$7,'Operator Hours Tasks Data (ADP)'!$J:$J,"Overtime")</f>
        <v>0</v>
      </c>
      <c r="E63" s="18" t="str">
        <f t="shared" si="7"/>
        <v>-</v>
      </c>
      <c r="F63" s="18">
        <f>'Look Up Table - The Heart'!$X$6</f>
        <v>800</v>
      </c>
      <c r="G63" s="11" t="str">
        <f t="shared" si="0"/>
        <v>-</v>
      </c>
      <c r="H63" s="96" t="str">
        <f t="shared" si="1"/>
        <v>-</v>
      </c>
      <c r="I63" s="92" t="str">
        <f t="shared" si="2"/>
        <v>-</v>
      </c>
      <c r="J63" s="93" t="str">
        <f t="shared" si="3"/>
        <v>-</v>
      </c>
      <c r="K63" s="94" t="str">
        <f t="shared" si="4"/>
        <v>-</v>
      </c>
      <c r="L63" s="95" t="str">
        <f t="shared" si="5"/>
        <v>-</v>
      </c>
      <c r="M63" s="135">
        <f t="shared" si="8"/>
        <v>0</v>
      </c>
      <c r="N63" s="114">
        <f t="shared" si="6"/>
        <v>0</v>
      </c>
    </row>
    <row r="64" spans="1:14" x14ac:dyDescent="0.25">
      <c r="A64" s="31" t="str">
        <f>'Look Up Table - The Heart'!H64</f>
        <v xml:space="preserve">, </v>
      </c>
      <c r="B64" s="1">
        <f>SUMIFS('Operator Productivity Data'!$F:$F,'Operator Productivity Data'!$H:$H,'G - Company Dummy'!$A$1,'Operator Productivity Data'!$I:$I,'G - Company Dummy'!$A64)</f>
        <v>0</v>
      </c>
      <c r="C64" s="18">
        <f>SUMIFS('Operator Hours Tasks Data (ADP)'!$I:$I,'Operator Hours Tasks Data (ADP)'!$K:$K,'Look Up Table - The Heart'!$K$32,'Operator Hours Tasks Data (ADP)'!$L:$L,'Look Up Table - The Heart'!$O$3,'Operator Hours Tasks Data (ADP)'!$M:$M,'G - Company Dummy'!$A64)</f>
        <v>0</v>
      </c>
      <c r="D64" s="18">
        <f>SUMIFS('Operator Hours Tasks Data (ADP)'!$I:$I,'Operator Hours Tasks Data (ADP)'!$M:$M,'E - Company Dummy'!$A64,'Operator Hours Tasks Data (ADP)'!$L:$L,'Look Up Table - The Heart'!$O$3,'Operator Hours Tasks Data (ADP)'!$K:$K,'Look Up Table - The Heart'!$K$7,'Operator Hours Tasks Data (ADP)'!$J:$J,"Overtime")</f>
        <v>0</v>
      </c>
      <c r="E64" s="18" t="str">
        <f t="shared" si="7"/>
        <v>-</v>
      </c>
      <c r="F64" s="18">
        <f>'Look Up Table - The Heart'!$X$6</f>
        <v>800</v>
      </c>
      <c r="G64" s="11" t="str">
        <f t="shared" si="0"/>
        <v>-</v>
      </c>
      <c r="H64" s="96" t="str">
        <f t="shared" si="1"/>
        <v>-</v>
      </c>
      <c r="I64" s="92" t="str">
        <f t="shared" si="2"/>
        <v>-</v>
      </c>
      <c r="J64" s="93" t="str">
        <f t="shared" si="3"/>
        <v>-</v>
      </c>
      <c r="K64" s="94" t="str">
        <f t="shared" si="4"/>
        <v>-</v>
      </c>
      <c r="L64" s="95" t="str">
        <f t="shared" si="5"/>
        <v>-</v>
      </c>
      <c r="M64" s="135">
        <f t="shared" si="8"/>
        <v>0</v>
      </c>
      <c r="N64" s="114">
        <f t="shared" si="6"/>
        <v>0</v>
      </c>
    </row>
    <row r="65" spans="1:14" x14ac:dyDescent="0.25">
      <c r="A65" s="31" t="str">
        <f>'Look Up Table - The Heart'!H65</f>
        <v xml:space="preserve">, </v>
      </c>
      <c r="B65" s="1">
        <f>SUMIFS('Operator Productivity Data'!$F:$F,'Operator Productivity Data'!$H:$H,'G - Company Dummy'!$A$1,'Operator Productivity Data'!$I:$I,'G - Company Dummy'!$A65)</f>
        <v>0</v>
      </c>
      <c r="C65" s="18">
        <f>SUMIFS('Operator Hours Tasks Data (ADP)'!$I:$I,'Operator Hours Tasks Data (ADP)'!$K:$K,'Look Up Table - The Heart'!$K$32,'Operator Hours Tasks Data (ADP)'!$L:$L,'Look Up Table - The Heart'!$O$3,'Operator Hours Tasks Data (ADP)'!$M:$M,'G - Company Dummy'!$A65)</f>
        <v>0</v>
      </c>
      <c r="D65" s="18">
        <f>SUMIFS('Operator Hours Tasks Data (ADP)'!$I:$I,'Operator Hours Tasks Data (ADP)'!$M:$M,'E - Company Dummy'!$A65,'Operator Hours Tasks Data (ADP)'!$L:$L,'Look Up Table - The Heart'!$O$3,'Operator Hours Tasks Data (ADP)'!$K:$K,'Look Up Table - The Heart'!$K$7,'Operator Hours Tasks Data (ADP)'!$J:$J,"Overtime")</f>
        <v>0</v>
      </c>
      <c r="E65" s="18" t="str">
        <f t="shared" si="7"/>
        <v>-</v>
      </c>
      <c r="F65" s="18">
        <f>'Look Up Table - The Heart'!$X$6</f>
        <v>800</v>
      </c>
      <c r="G65" s="11" t="str">
        <f t="shared" si="0"/>
        <v>-</v>
      </c>
      <c r="H65" s="96" t="str">
        <f t="shared" si="1"/>
        <v>-</v>
      </c>
      <c r="I65" s="92" t="str">
        <f t="shared" si="2"/>
        <v>-</v>
      </c>
      <c r="J65" s="93" t="str">
        <f t="shared" si="3"/>
        <v>-</v>
      </c>
      <c r="K65" s="94" t="str">
        <f t="shared" si="4"/>
        <v>-</v>
      </c>
      <c r="L65" s="95" t="str">
        <f t="shared" si="5"/>
        <v>-</v>
      </c>
      <c r="M65" s="135">
        <f t="shared" si="8"/>
        <v>0</v>
      </c>
      <c r="N65" s="114">
        <f t="shared" si="6"/>
        <v>0</v>
      </c>
    </row>
    <row r="66" spans="1:14" x14ac:dyDescent="0.25">
      <c r="A66" s="31" t="str">
        <f>'Look Up Table - The Heart'!H66</f>
        <v xml:space="preserve">, </v>
      </c>
      <c r="B66" s="1">
        <f>SUMIFS('Operator Productivity Data'!$F:$F,'Operator Productivity Data'!$H:$H,'G - Company Dummy'!$A$1,'Operator Productivity Data'!$I:$I,'G - Company Dummy'!$A66)</f>
        <v>0</v>
      </c>
      <c r="C66" s="18">
        <f>SUMIFS('Operator Hours Tasks Data (ADP)'!$I:$I,'Operator Hours Tasks Data (ADP)'!$K:$K,'Look Up Table - The Heart'!$K$32,'Operator Hours Tasks Data (ADP)'!$L:$L,'Look Up Table - The Heart'!$O$3,'Operator Hours Tasks Data (ADP)'!$M:$M,'G - Company Dummy'!$A66)</f>
        <v>0</v>
      </c>
      <c r="D66" s="18">
        <f>SUMIFS('Operator Hours Tasks Data (ADP)'!$I:$I,'Operator Hours Tasks Data (ADP)'!$M:$M,'E - Company Dummy'!$A66,'Operator Hours Tasks Data (ADP)'!$L:$L,'Look Up Table - The Heart'!$O$3,'Operator Hours Tasks Data (ADP)'!$K:$K,'Look Up Table - The Heart'!$K$7,'Operator Hours Tasks Data (ADP)'!$J:$J,"Overtime")</f>
        <v>0</v>
      </c>
      <c r="E66" s="18" t="str">
        <f t="shared" si="7"/>
        <v>-</v>
      </c>
      <c r="F66" s="18">
        <f>'Look Up Table - The Heart'!$X$6</f>
        <v>800</v>
      </c>
      <c r="G66" s="11" t="str">
        <f t="shared" si="0"/>
        <v>-</v>
      </c>
      <c r="H66" s="96" t="str">
        <f t="shared" si="1"/>
        <v>-</v>
      </c>
      <c r="I66" s="92" t="str">
        <f t="shared" si="2"/>
        <v>-</v>
      </c>
      <c r="J66" s="93" t="str">
        <f t="shared" si="3"/>
        <v>-</v>
      </c>
      <c r="K66" s="94" t="str">
        <f t="shared" si="4"/>
        <v>-</v>
      </c>
      <c r="L66" s="95" t="str">
        <f t="shared" si="5"/>
        <v>-</v>
      </c>
      <c r="M66" s="135">
        <f t="shared" si="8"/>
        <v>0</v>
      </c>
      <c r="N66" s="114">
        <f t="shared" si="6"/>
        <v>0</v>
      </c>
    </row>
    <row r="67" spans="1:14" x14ac:dyDescent="0.25">
      <c r="A67" s="31" t="str">
        <f>'Look Up Table - The Heart'!H67</f>
        <v xml:space="preserve">, </v>
      </c>
      <c r="B67" s="1">
        <f>SUMIFS('Operator Productivity Data'!$F:$F,'Operator Productivity Data'!$H:$H,'G - Company Dummy'!$A$1,'Operator Productivity Data'!$I:$I,'G - Company Dummy'!$A67)</f>
        <v>0</v>
      </c>
      <c r="C67" s="18">
        <f>SUMIFS('Operator Hours Tasks Data (ADP)'!$I:$I,'Operator Hours Tasks Data (ADP)'!$K:$K,'Look Up Table - The Heart'!$K$32,'Operator Hours Tasks Data (ADP)'!$L:$L,'Look Up Table - The Heart'!$O$3,'Operator Hours Tasks Data (ADP)'!$M:$M,'G - Company Dummy'!$A67)</f>
        <v>0</v>
      </c>
      <c r="D67" s="18">
        <f>SUMIFS('Operator Hours Tasks Data (ADP)'!$I:$I,'Operator Hours Tasks Data (ADP)'!$M:$M,'E - Company Dummy'!$A67,'Operator Hours Tasks Data (ADP)'!$L:$L,'Look Up Table - The Heart'!$O$3,'Operator Hours Tasks Data (ADP)'!$K:$K,'Look Up Table - The Heart'!$K$7,'Operator Hours Tasks Data (ADP)'!$J:$J,"Overtime")</f>
        <v>0</v>
      </c>
      <c r="E67" s="18" t="str">
        <f t="shared" si="7"/>
        <v>-</v>
      </c>
      <c r="F67" s="18">
        <f>'Look Up Table - The Heart'!$X$6</f>
        <v>800</v>
      </c>
      <c r="G67" s="11" t="str">
        <f t="shared" si="0"/>
        <v>-</v>
      </c>
      <c r="H67" s="96" t="str">
        <f t="shared" si="1"/>
        <v>-</v>
      </c>
      <c r="I67" s="92" t="str">
        <f t="shared" si="2"/>
        <v>-</v>
      </c>
      <c r="J67" s="93" t="str">
        <f t="shared" si="3"/>
        <v>-</v>
      </c>
      <c r="K67" s="94" t="str">
        <f t="shared" si="4"/>
        <v>-</v>
      </c>
      <c r="L67" s="95" t="str">
        <f t="shared" si="5"/>
        <v>-</v>
      </c>
      <c r="M67" s="135">
        <f t="shared" si="8"/>
        <v>0</v>
      </c>
      <c r="N67" s="114">
        <f t="shared" si="6"/>
        <v>0</v>
      </c>
    </row>
    <row r="68" spans="1:14" x14ac:dyDescent="0.25">
      <c r="A68" s="31" t="str">
        <f>'Look Up Table - The Heart'!H68</f>
        <v xml:space="preserve">, </v>
      </c>
      <c r="B68" s="1">
        <f>SUMIFS('Operator Productivity Data'!$F:$F,'Operator Productivity Data'!$H:$H,'G - Company Dummy'!$A$1,'Operator Productivity Data'!$I:$I,'G - Company Dummy'!$A68)</f>
        <v>0</v>
      </c>
      <c r="C68" s="18">
        <f>SUMIFS('Operator Hours Tasks Data (ADP)'!$I:$I,'Operator Hours Tasks Data (ADP)'!$K:$K,'Look Up Table - The Heart'!$K$32,'Operator Hours Tasks Data (ADP)'!$L:$L,'Look Up Table - The Heart'!$O$3,'Operator Hours Tasks Data (ADP)'!$M:$M,'G - Company Dummy'!$A68)</f>
        <v>0</v>
      </c>
      <c r="D68" s="18">
        <f>SUMIFS('Operator Hours Tasks Data (ADP)'!$I:$I,'Operator Hours Tasks Data (ADP)'!$M:$M,'E - Company Dummy'!$A68,'Operator Hours Tasks Data (ADP)'!$L:$L,'Look Up Table - The Heart'!$O$3,'Operator Hours Tasks Data (ADP)'!$K:$K,'Look Up Table - The Heart'!$K$7,'Operator Hours Tasks Data (ADP)'!$J:$J,"Overtime")</f>
        <v>0</v>
      </c>
      <c r="E68" s="18" t="str">
        <f t="shared" si="7"/>
        <v>-</v>
      </c>
      <c r="F68" s="18">
        <f>'Look Up Table - The Heart'!$X$6</f>
        <v>800</v>
      </c>
      <c r="G68" s="11" t="str">
        <f t="shared" ref="G68:G131" si="9">IFERROR(E68/F68,"-")</f>
        <v>-</v>
      </c>
      <c r="H68" s="96" t="str">
        <f t="shared" ref="H68:H131" si="10">IFERROR(E68*$U$13, "-")</f>
        <v>-</v>
      </c>
      <c r="I68" s="92" t="str">
        <f t="shared" ref="I68:I131" si="11">IFERROR(E68*$U$14, "-")</f>
        <v>-</v>
      </c>
      <c r="J68" s="93" t="str">
        <f t="shared" ref="J68:J131" si="12">IFERROR(E68*$U$15, "-")</f>
        <v>-</v>
      </c>
      <c r="K68" s="94" t="str">
        <f t="shared" ref="K68:K131" si="13">IFERROR(E68*$U$16, "-")</f>
        <v>-</v>
      </c>
      <c r="L68" s="95" t="str">
        <f t="shared" ref="L68:L131" si="14">IFERROR(E68*$U$17, "-")</f>
        <v>-</v>
      </c>
      <c r="M68" s="135">
        <f t="shared" si="8"/>
        <v>0</v>
      </c>
      <c r="N68" s="114">
        <f t="shared" ref="N68:N131" si="15">B68/$B$3</f>
        <v>0</v>
      </c>
    </row>
    <row r="69" spans="1:14" x14ac:dyDescent="0.25">
      <c r="A69" s="31" t="str">
        <f>'Look Up Table - The Heart'!H69</f>
        <v xml:space="preserve">, </v>
      </c>
      <c r="B69" s="1">
        <f>SUMIFS('Operator Productivity Data'!$F:$F,'Operator Productivity Data'!$H:$H,'G - Company Dummy'!$A$1,'Operator Productivity Data'!$I:$I,'G - Company Dummy'!$A69)</f>
        <v>0</v>
      </c>
      <c r="C69" s="18">
        <f>SUMIFS('Operator Hours Tasks Data (ADP)'!$I:$I,'Operator Hours Tasks Data (ADP)'!$K:$K,'Look Up Table - The Heart'!$K$32,'Operator Hours Tasks Data (ADP)'!$L:$L,'Look Up Table - The Heart'!$O$3,'Operator Hours Tasks Data (ADP)'!$M:$M,'G - Company Dummy'!$A69)</f>
        <v>0</v>
      </c>
      <c r="D69" s="18">
        <f>SUMIFS('Operator Hours Tasks Data (ADP)'!$I:$I,'Operator Hours Tasks Data (ADP)'!$M:$M,'E - Company Dummy'!$A69,'Operator Hours Tasks Data (ADP)'!$L:$L,'Look Up Table - The Heart'!$O$3,'Operator Hours Tasks Data (ADP)'!$K:$K,'Look Up Table - The Heart'!$K$7,'Operator Hours Tasks Data (ADP)'!$J:$J,"Overtime")</f>
        <v>0</v>
      </c>
      <c r="E69" s="18" t="str">
        <f t="shared" ref="E69:E103" si="16">IFERROR(B69/C69,"-")</f>
        <v>-</v>
      </c>
      <c r="F69" s="18">
        <f>'Look Up Table - The Heart'!$X$6</f>
        <v>800</v>
      </c>
      <c r="G69" s="11" t="str">
        <f t="shared" si="9"/>
        <v>-</v>
      </c>
      <c r="H69" s="96" t="str">
        <f t="shared" si="10"/>
        <v>-</v>
      </c>
      <c r="I69" s="92" t="str">
        <f t="shared" si="11"/>
        <v>-</v>
      </c>
      <c r="J69" s="93" t="str">
        <f t="shared" si="12"/>
        <v>-</v>
      </c>
      <c r="K69" s="94" t="str">
        <f t="shared" si="13"/>
        <v>-</v>
      </c>
      <c r="L69" s="95" t="str">
        <f t="shared" si="14"/>
        <v>-</v>
      </c>
      <c r="M69" s="135">
        <f t="shared" ref="M69:M132" si="17">IFERROR(D69/$D$3,"-")</f>
        <v>0</v>
      </c>
      <c r="N69" s="114">
        <f t="shared" si="15"/>
        <v>0</v>
      </c>
    </row>
    <row r="70" spans="1:14" x14ac:dyDescent="0.25">
      <c r="A70" s="31" t="str">
        <f>'Look Up Table - The Heart'!H70</f>
        <v xml:space="preserve">, </v>
      </c>
      <c r="B70" s="1">
        <f>SUMIFS('Operator Productivity Data'!$F:$F,'Operator Productivity Data'!$H:$H,'G - Company Dummy'!$A$1,'Operator Productivity Data'!$I:$I,'G - Company Dummy'!$A70)</f>
        <v>0</v>
      </c>
      <c r="C70" s="18">
        <f>SUMIFS('Operator Hours Tasks Data (ADP)'!$I:$I,'Operator Hours Tasks Data (ADP)'!$K:$K,'Look Up Table - The Heart'!$K$32,'Operator Hours Tasks Data (ADP)'!$L:$L,'Look Up Table - The Heart'!$O$3,'Operator Hours Tasks Data (ADP)'!$M:$M,'G - Company Dummy'!$A70)</f>
        <v>0</v>
      </c>
      <c r="D70" s="18">
        <f>SUMIFS('Operator Hours Tasks Data (ADP)'!$I:$I,'Operator Hours Tasks Data (ADP)'!$M:$M,'E - Company Dummy'!$A70,'Operator Hours Tasks Data (ADP)'!$L:$L,'Look Up Table - The Heart'!$O$3,'Operator Hours Tasks Data (ADP)'!$K:$K,'Look Up Table - The Heart'!$K$7,'Operator Hours Tasks Data (ADP)'!$J:$J,"Overtime")</f>
        <v>0</v>
      </c>
      <c r="E70" s="18" t="str">
        <f t="shared" si="16"/>
        <v>-</v>
      </c>
      <c r="F70" s="18">
        <f>'Look Up Table - The Heart'!$X$6</f>
        <v>800</v>
      </c>
      <c r="G70" s="11" t="str">
        <f t="shared" si="9"/>
        <v>-</v>
      </c>
      <c r="H70" s="96" t="str">
        <f t="shared" si="10"/>
        <v>-</v>
      </c>
      <c r="I70" s="92" t="str">
        <f t="shared" si="11"/>
        <v>-</v>
      </c>
      <c r="J70" s="93" t="str">
        <f t="shared" si="12"/>
        <v>-</v>
      </c>
      <c r="K70" s="94" t="str">
        <f t="shared" si="13"/>
        <v>-</v>
      </c>
      <c r="L70" s="95" t="str">
        <f t="shared" si="14"/>
        <v>-</v>
      </c>
      <c r="M70" s="135">
        <f t="shared" si="17"/>
        <v>0</v>
      </c>
      <c r="N70" s="114">
        <f t="shared" si="15"/>
        <v>0</v>
      </c>
    </row>
    <row r="71" spans="1:14" x14ac:dyDescent="0.25">
      <c r="A71" s="31" t="str">
        <f>'Look Up Table - The Heart'!H71</f>
        <v xml:space="preserve">, </v>
      </c>
      <c r="B71" s="1">
        <f>SUMIFS('Operator Productivity Data'!$F:$F,'Operator Productivity Data'!$H:$H,'G - Company Dummy'!$A$1,'Operator Productivity Data'!$I:$I,'G - Company Dummy'!$A71)</f>
        <v>0</v>
      </c>
      <c r="C71" s="18">
        <f>SUMIFS('Operator Hours Tasks Data (ADP)'!$I:$I,'Operator Hours Tasks Data (ADP)'!$K:$K,'Look Up Table - The Heart'!$K$32,'Operator Hours Tasks Data (ADP)'!$L:$L,'Look Up Table - The Heart'!$O$3,'Operator Hours Tasks Data (ADP)'!$M:$M,'G - Company Dummy'!$A71)</f>
        <v>0</v>
      </c>
      <c r="D71" s="18">
        <f>SUMIFS('Operator Hours Tasks Data (ADP)'!$I:$I,'Operator Hours Tasks Data (ADP)'!$M:$M,'E - Company Dummy'!$A71,'Operator Hours Tasks Data (ADP)'!$L:$L,'Look Up Table - The Heart'!$O$3,'Operator Hours Tasks Data (ADP)'!$K:$K,'Look Up Table - The Heart'!$K$7,'Operator Hours Tasks Data (ADP)'!$J:$J,"Overtime")</f>
        <v>0</v>
      </c>
      <c r="E71" s="18" t="str">
        <f t="shared" si="16"/>
        <v>-</v>
      </c>
      <c r="F71" s="18">
        <f>'Look Up Table - The Heart'!$X$6</f>
        <v>800</v>
      </c>
      <c r="G71" s="11" t="str">
        <f t="shared" si="9"/>
        <v>-</v>
      </c>
      <c r="H71" s="96" t="str">
        <f t="shared" si="10"/>
        <v>-</v>
      </c>
      <c r="I71" s="92" t="str">
        <f t="shared" si="11"/>
        <v>-</v>
      </c>
      <c r="J71" s="93" t="str">
        <f t="shared" si="12"/>
        <v>-</v>
      </c>
      <c r="K71" s="94" t="str">
        <f t="shared" si="13"/>
        <v>-</v>
      </c>
      <c r="L71" s="95" t="str">
        <f t="shared" si="14"/>
        <v>-</v>
      </c>
      <c r="M71" s="135">
        <f t="shared" si="17"/>
        <v>0</v>
      </c>
      <c r="N71" s="114">
        <f t="shared" si="15"/>
        <v>0</v>
      </c>
    </row>
    <row r="72" spans="1:14" x14ac:dyDescent="0.25">
      <c r="A72" s="31" t="str">
        <f>'Look Up Table - The Heart'!H72</f>
        <v xml:space="preserve">, </v>
      </c>
      <c r="B72" s="1">
        <f>SUMIFS('Operator Productivity Data'!$F:$F,'Operator Productivity Data'!$H:$H,'G - Company Dummy'!$A$1,'Operator Productivity Data'!$I:$I,'G - Company Dummy'!$A72)</f>
        <v>0</v>
      </c>
      <c r="C72" s="18">
        <f>SUMIFS('Operator Hours Tasks Data (ADP)'!$I:$I,'Operator Hours Tasks Data (ADP)'!$K:$K,'Look Up Table - The Heart'!$K$32,'Operator Hours Tasks Data (ADP)'!$L:$L,'Look Up Table - The Heart'!$O$3,'Operator Hours Tasks Data (ADP)'!$M:$M,'G - Company Dummy'!$A72)</f>
        <v>0</v>
      </c>
      <c r="D72" s="18">
        <f>SUMIFS('Operator Hours Tasks Data (ADP)'!$I:$I,'Operator Hours Tasks Data (ADP)'!$M:$M,'E - Company Dummy'!$A72,'Operator Hours Tasks Data (ADP)'!$L:$L,'Look Up Table - The Heart'!$O$3,'Operator Hours Tasks Data (ADP)'!$K:$K,'Look Up Table - The Heart'!$K$7,'Operator Hours Tasks Data (ADP)'!$J:$J,"Overtime")</f>
        <v>0</v>
      </c>
      <c r="E72" s="18" t="str">
        <f t="shared" si="16"/>
        <v>-</v>
      </c>
      <c r="F72" s="18">
        <f>'Look Up Table - The Heart'!$X$6</f>
        <v>800</v>
      </c>
      <c r="G72" s="11" t="str">
        <f t="shared" si="9"/>
        <v>-</v>
      </c>
      <c r="H72" s="96" t="str">
        <f t="shared" si="10"/>
        <v>-</v>
      </c>
      <c r="I72" s="92" t="str">
        <f t="shared" si="11"/>
        <v>-</v>
      </c>
      <c r="J72" s="93" t="str">
        <f t="shared" si="12"/>
        <v>-</v>
      </c>
      <c r="K72" s="94" t="str">
        <f t="shared" si="13"/>
        <v>-</v>
      </c>
      <c r="L72" s="95" t="str">
        <f t="shared" si="14"/>
        <v>-</v>
      </c>
      <c r="M72" s="135">
        <f t="shared" si="17"/>
        <v>0</v>
      </c>
      <c r="N72" s="114">
        <f t="shared" si="15"/>
        <v>0</v>
      </c>
    </row>
    <row r="73" spans="1:14" x14ac:dyDescent="0.25">
      <c r="A73" s="31" t="str">
        <f>'Look Up Table - The Heart'!H73</f>
        <v xml:space="preserve">, </v>
      </c>
      <c r="B73" s="1">
        <f>SUMIFS('Operator Productivity Data'!$F:$F,'Operator Productivity Data'!$H:$H,'G - Company Dummy'!$A$1,'Operator Productivity Data'!$I:$I,'G - Company Dummy'!$A73)</f>
        <v>0</v>
      </c>
      <c r="C73" s="18">
        <f>SUMIFS('Operator Hours Tasks Data (ADP)'!$I:$I,'Operator Hours Tasks Data (ADP)'!$K:$K,'Look Up Table - The Heart'!$K$32,'Operator Hours Tasks Data (ADP)'!$L:$L,'Look Up Table - The Heart'!$O$3,'Operator Hours Tasks Data (ADP)'!$M:$M,'G - Company Dummy'!$A73)</f>
        <v>0</v>
      </c>
      <c r="D73" s="18">
        <f>SUMIFS('Operator Hours Tasks Data (ADP)'!$I:$I,'Operator Hours Tasks Data (ADP)'!$M:$M,'E - Company Dummy'!$A73,'Operator Hours Tasks Data (ADP)'!$L:$L,'Look Up Table - The Heart'!$O$3,'Operator Hours Tasks Data (ADP)'!$K:$K,'Look Up Table - The Heart'!$K$7,'Operator Hours Tasks Data (ADP)'!$J:$J,"Overtime")</f>
        <v>0</v>
      </c>
      <c r="E73" s="18" t="str">
        <f t="shared" si="16"/>
        <v>-</v>
      </c>
      <c r="F73" s="18">
        <f>'Look Up Table - The Heart'!$X$6</f>
        <v>800</v>
      </c>
      <c r="G73" s="11" t="str">
        <f t="shared" si="9"/>
        <v>-</v>
      </c>
      <c r="H73" s="96" t="str">
        <f t="shared" si="10"/>
        <v>-</v>
      </c>
      <c r="I73" s="92" t="str">
        <f t="shared" si="11"/>
        <v>-</v>
      </c>
      <c r="J73" s="93" t="str">
        <f t="shared" si="12"/>
        <v>-</v>
      </c>
      <c r="K73" s="94" t="str">
        <f t="shared" si="13"/>
        <v>-</v>
      </c>
      <c r="L73" s="95" t="str">
        <f t="shared" si="14"/>
        <v>-</v>
      </c>
      <c r="M73" s="135">
        <f t="shared" si="17"/>
        <v>0</v>
      </c>
      <c r="N73" s="114">
        <f t="shared" si="15"/>
        <v>0</v>
      </c>
    </row>
    <row r="74" spans="1:14" x14ac:dyDescent="0.25">
      <c r="A74" s="31" t="str">
        <f>'Look Up Table - The Heart'!H74</f>
        <v xml:space="preserve">, </v>
      </c>
      <c r="B74" s="1">
        <f>SUMIFS('Operator Productivity Data'!$F:$F,'Operator Productivity Data'!$H:$H,'G - Company Dummy'!$A$1,'Operator Productivity Data'!$I:$I,'G - Company Dummy'!$A74)</f>
        <v>0</v>
      </c>
      <c r="C74" s="18">
        <f>SUMIFS('Operator Hours Tasks Data (ADP)'!$I:$I,'Operator Hours Tasks Data (ADP)'!$K:$K,'Look Up Table - The Heart'!$K$32,'Operator Hours Tasks Data (ADP)'!$L:$L,'Look Up Table - The Heart'!$O$3,'Operator Hours Tasks Data (ADP)'!$M:$M,'G - Company Dummy'!$A74)</f>
        <v>0</v>
      </c>
      <c r="D74" s="18">
        <f>SUMIFS('Operator Hours Tasks Data (ADP)'!$I:$I,'Operator Hours Tasks Data (ADP)'!$M:$M,'E - Company Dummy'!$A74,'Operator Hours Tasks Data (ADP)'!$L:$L,'Look Up Table - The Heart'!$O$3,'Operator Hours Tasks Data (ADP)'!$K:$K,'Look Up Table - The Heart'!$K$7,'Operator Hours Tasks Data (ADP)'!$J:$J,"Overtime")</f>
        <v>0</v>
      </c>
      <c r="E74" s="18" t="str">
        <f t="shared" si="16"/>
        <v>-</v>
      </c>
      <c r="F74" s="18">
        <f>'Look Up Table - The Heart'!$X$6</f>
        <v>800</v>
      </c>
      <c r="G74" s="11" t="str">
        <f t="shared" si="9"/>
        <v>-</v>
      </c>
      <c r="H74" s="96" t="str">
        <f t="shared" si="10"/>
        <v>-</v>
      </c>
      <c r="I74" s="92" t="str">
        <f t="shared" si="11"/>
        <v>-</v>
      </c>
      <c r="J74" s="93" t="str">
        <f t="shared" si="12"/>
        <v>-</v>
      </c>
      <c r="K74" s="94" t="str">
        <f t="shared" si="13"/>
        <v>-</v>
      </c>
      <c r="L74" s="95" t="str">
        <f t="shared" si="14"/>
        <v>-</v>
      </c>
      <c r="M74" s="135">
        <f t="shared" si="17"/>
        <v>0</v>
      </c>
      <c r="N74" s="114">
        <f t="shared" si="15"/>
        <v>0</v>
      </c>
    </row>
    <row r="75" spans="1:14" x14ac:dyDescent="0.25">
      <c r="A75" s="31" t="str">
        <f>'Look Up Table - The Heart'!H75</f>
        <v xml:space="preserve">, </v>
      </c>
      <c r="B75" s="1">
        <f>SUMIFS('Operator Productivity Data'!$F:$F,'Operator Productivity Data'!$H:$H,'G - Company Dummy'!$A$1,'Operator Productivity Data'!$I:$I,'G - Company Dummy'!$A75)</f>
        <v>0</v>
      </c>
      <c r="C75" s="18">
        <f>SUMIFS('Operator Hours Tasks Data (ADP)'!$I:$I,'Operator Hours Tasks Data (ADP)'!$K:$K,'Look Up Table - The Heart'!$K$32,'Operator Hours Tasks Data (ADP)'!$L:$L,'Look Up Table - The Heart'!$O$3,'Operator Hours Tasks Data (ADP)'!$M:$M,'G - Company Dummy'!$A75)</f>
        <v>0</v>
      </c>
      <c r="D75" s="18">
        <f>SUMIFS('Operator Hours Tasks Data (ADP)'!$I:$I,'Operator Hours Tasks Data (ADP)'!$M:$M,'E - Company Dummy'!$A75,'Operator Hours Tasks Data (ADP)'!$L:$L,'Look Up Table - The Heart'!$O$3,'Operator Hours Tasks Data (ADP)'!$K:$K,'Look Up Table - The Heart'!$K$7,'Operator Hours Tasks Data (ADP)'!$J:$J,"Overtime")</f>
        <v>0</v>
      </c>
      <c r="E75" s="18" t="str">
        <f t="shared" si="16"/>
        <v>-</v>
      </c>
      <c r="F75" s="18">
        <f>'Look Up Table - The Heart'!$X$6</f>
        <v>800</v>
      </c>
      <c r="G75" s="11" t="str">
        <f t="shared" si="9"/>
        <v>-</v>
      </c>
      <c r="H75" s="96" t="str">
        <f t="shared" si="10"/>
        <v>-</v>
      </c>
      <c r="I75" s="92" t="str">
        <f t="shared" si="11"/>
        <v>-</v>
      </c>
      <c r="J75" s="93" t="str">
        <f t="shared" si="12"/>
        <v>-</v>
      </c>
      <c r="K75" s="94" t="str">
        <f t="shared" si="13"/>
        <v>-</v>
      </c>
      <c r="L75" s="95" t="str">
        <f t="shared" si="14"/>
        <v>-</v>
      </c>
      <c r="M75" s="135">
        <f t="shared" si="17"/>
        <v>0</v>
      </c>
      <c r="N75" s="114">
        <f t="shared" si="15"/>
        <v>0</v>
      </c>
    </row>
    <row r="76" spans="1:14" x14ac:dyDescent="0.25">
      <c r="A76" s="31" t="str">
        <f>'Look Up Table - The Heart'!H76</f>
        <v xml:space="preserve">, </v>
      </c>
      <c r="B76" s="1">
        <f>SUMIFS('Operator Productivity Data'!$F:$F,'Operator Productivity Data'!$H:$H,'G - Company Dummy'!$A$1,'Operator Productivity Data'!$I:$I,'G - Company Dummy'!$A76)</f>
        <v>0</v>
      </c>
      <c r="C76" s="18">
        <f>SUMIFS('Operator Hours Tasks Data (ADP)'!$I:$I,'Operator Hours Tasks Data (ADP)'!$K:$K,'Look Up Table - The Heart'!$K$32,'Operator Hours Tasks Data (ADP)'!$L:$L,'Look Up Table - The Heart'!$O$3,'Operator Hours Tasks Data (ADP)'!$M:$M,'G - Company Dummy'!$A76)</f>
        <v>0</v>
      </c>
      <c r="D76" s="18">
        <f>SUMIFS('Operator Hours Tasks Data (ADP)'!$I:$I,'Operator Hours Tasks Data (ADP)'!$M:$M,'E - Company Dummy'!$A76,'Operator Hours Tasks Data (ADP)'!$L:$L,'Look Up Table - The Heart'!$O$3,'Operator Hours Tasks Data (ADP)'!$K:$K,'Look Up Table - The Heart'!$K$7,'Operator Hours Tasks Data (ADP)'!$J:$J,"Overtime")</f>
        <v>0</v>
      </c>
      <c r="E76" s="18" t="str">
        <f t="shared" si="16"/>
        <v>-</v>
      </c>
      <c r="F76" s="18">
        <f>'Look Up Table - The Heart'!$X$6</f>
        <v>800</v>
      </c>
      <c r="G76" s="11" t="str">
        <f t="shared" si="9"/>
        <v>-</v>
      </c>
      <c r="H76" s="96" t="str">
        <f t="shared" si="10"/>
        <v>-</v>
      </c>
      <c r="I76" s="92" t="str">
        <f t="shared" si="11"/>
        <v>-</v>
      </c>
      <c r="J76" s="93" t="str">
        <f t="shared" si="12"/>
        <v>-</v>
      </c>
      <c r="K76" s="94" t="str">
        <f t="shared" si="13"/>
        <v>-</v>
      </c>
      <c r="L76" s="95" t="str">
        <f t="shared" si="14"/>
        <v>-</v>
      </c>
      <c r="M76" s="135">
        <f t="shared" si="17"/>
        <v>0</v>
      </c>
      <c r="N76" s="114">
        <f t="shared" si="15"/>
        <v>0</v>
      </c>
    </row>
    <row r="77" spans="1:14" x14ac:dyDescent="0.25">
      <c r="A77" s="31" t="str">
        <f>'Look Up Table - The Heart'!H77</f>
        <v xml:space="preserve">, </v>
      </c>
      <c r="B77" s="1">
        <f>SUMIFS('Operator Productivity Data'!$F:$F,'Operator Productivity Data'!$H:$H,'G - Company Dummy'!$A$1,'Operator Productivity Data'!$I:$I,'G - Company Dummy'!$A77)</f>
        <v>0</v>
      </c>
      <c r="C77" s="18">
        <f>SUMIFS('Operator Hours Tasks Data (ADP)'!$I:$I,'Operator Hours Tasks Data (ADP)'!$K:$K,'Look Up Table - The Heart'!$K$32,'Operator Hours Tasks Data (ADP)'!$L:$L,'Look Up Table - The Heart'!$O$3,'Operator Hours Tasks Data (ADP)'!$M:$M,'G - Company Dummy'!$A77)</f>
        <v>0</v>
      </c>
      <c r="D77" s="18">
        <f>SUMIFS('Operator Hours Tasks Data (ADP)'!$I:$I,'Operator Hours Tasks Data (ADP)'!$M:$M,'E - Company Dummy'!$A77,'Operator Hours Tasks Data (ADP)'!$L:$L,'Look Up Table - The Heart'!$O$3,'Operator Hours Tasks Data (ADP)'!$K:$K,'Look Up Table - The Heart'!$K$7,'Operator Hours Tasks Data (ADP)'!$J:$J,"Overtime")</f>
        <v>0</v>
      </c>
      <c r="E77" s="18" t="str">
        <f t="shared" si="16"/>
        <v>-</v>
      </c>
      <c r="F77" s="18">
        <f>'Look Up Table - The Heart'!$X$6</f>
        <v>800</v>
      </c>
      <c r="G77" s="11" t="str">
        <f t="shared" si="9"/>
        <v>-</v>
      </c>
      <c r="H77" s="96" t="str">
        <f t="shared" si="10"/>
        <v>-</v>
      </c>
      <c r="I77" s="92" t="str">
        <f t="shared" si="11"/>
        <v>-</v>
      </c>
      <c r="J77" s="93" t="str">
        <f t="shared" si="12"/>
        <v>-</v>
      </c>
      <c r="K77" s="94" t="str">
        <f t="shared" si="13"/>
        <v>-</v>
      </c>
      <c r="L77" s="95" t="str">
        <f t="shared" si="14"/>
        <v>-</v>
      </c>
      <c r="M77" s="135">
        <f t="shared" si="17"/>
        <v>0</v>
      </c>
      <c r="N77" s="114">
        <f t="shared" si="15"/>
        <v>0</v>
      </c>
    </row>
    <row r="78" spans="1:14" x14ac:dyDescent="0.25">
      <c r="A78" s="31" t="str">
        <f>'Look Up Table - The Heart'!H78</f>
        <v xml:space="preserve">, </v>
      </c>
      <c r="B78" s="1">
        <f>SUMIFS('Operator Productivity Data'!$F:$F,'Operator Productivity Data'!$H:$H,'G - Company Dummy'!$A$1,'Operator Productivity Data'!$I:$I,'G - Company Dummy'!$A78)</f>
        <v>0</v>
      </c>
      <c r="C78" s="18">
        <f>SUMIFS('Operator Hours Tasks Data (ADP)'!$I:$I,'Operator Hours Tasks Data (ADP)'!$K:$K,'Look Up Table - The Heart'!$K$32,'Operator Hours Tasks Data (ADP)'!$L:$L,'Look Up Table - The Heart'!$O$3,'Operator Hours Tasks Data (ADP)'!$M:$M,'G - Company Dummy'!$A78)</f>
        <v>0</v>
      </c>
      <c r="D78" s="18">
        <f>SUMIFS('Operator Hours Tasks Data (ADP)'!$I:$I,'Operator Hours Tasks Data (ADP)'!$M:$M,'E - Company Dummy'!$A78,'Operator Hours Tasks Data (ADP)'!$L:$L,'Look Up Table - The Heart'!$O$3,'Operator Hours Tasks Data (ADP)'!$K:$K,'Look Up Table - The Heart'!$K$7,'Operator Hours Tasks Data (ADP)'!$J:$J,"Overtime")</f>
        <v>0</v>
      </c>
      <c r="E78" s="18" t="str">
        <f t="shared" si="16"/>
        <v>-</v>
      </c>
      <c r="F78" s="18">
        <f>'Look Up Table - The Heart'!$X$6</f>
        <v>800</v>
      </c>
      <c r="G78" s="11" t="str">
        <f t="shared" si="9"/>
        <v>-</v>
      </c>
      <c r="H78" s="96" t="str">
        <f t="shared" si="10"/>
        <v>-</v>
      </c>
      <c r="I78" s="92" t="str">
        <f t="shared" si="11"/>
        <v>-</v>
      </c>
      <c r="J78" s="93" t="str">
        <f t="shared" si="12"/>
        <v>-</v>
      </c>
      <c r="K78" s="94" t="str">
        <f t="shared" si="13"/>
        <v>-</v>
      </c>
      <c r="L78" s="95" t="str">
        <f t="shared" si="14"/>
        <v>-</v>
      </c>
      <c r="M78" s="135">
        <f t="shared" si="17"/>
        <v>0</v>
      </c>
      <c r="N78" s="114">
        <f t="shared" si="15"/>
        <v>0</v>
      </c>
    </row>
    <row r="79" spans="1:14" x14ac:dyDescent="0.25">
      <c r="A79" s="31" t="str">
        <f>'Look Up Table - The Heart'!H79</f>
        <v xml:space="preserve">, </v>
      </c>
      <c r="B79" s="1">
        <f>SUMIFS('Operator Productivity Data'!$F:$F,'Operator Productivity Data'!$H:$H,'G - Company Dummy'!$A$1,'Operator Productivity Data'!$I:$I,'G - Company Dummy'!$A79)</f>
        <v>0</v>
      </c>
      <c r="C79" s="18">
        <f>SUMIFS('Operator Hours Tasks Data (ADP)'!$I:$I,'Operator Hours Tasks Data (ADP)'!$K:$K,'Look Up Table - The Heart'!$K$32,'Operator Hours Tasks Data (ADP)'!$L:$L,'Look Up Table - The Heart'!$O$3,'Operator Hours Tasks Data (ADP)'!$M:$M,'G - Company Dummy'!$A79)</f>
        <v>0</v>
      </c>
      <c r="D79" s="18">
        <f>SUMIFS('Operator Hours Tasks Data (ADP)'!$I:$I,'Operator Hours Tasks Data (ADP)'!$M:$M,'E - Company Dummy'!$A79,'Operator Hours Tasks Data (ADP)'!$L:$L,'Look Up Table - The Heart'!$O$3,'Operator Hours Tasks Data (ADP)'!$K:$K,'Look Up Table - The Heart'!$K$7,'Operator Hours Tasks Data (ADP)'!$J:$J,"Overtime")</f>
        <v>0</v>
      </c>
      <c r="E79" s="18" t="str">
        <f t="shared" si="16"/>
        <v>-</v>
      </c>
      <c r="F79" s="18">
        <f>'Look Up Table - The Heart'!$X$6</f>
        <v>800</v>
      </c>
      <c r="G79" s="11" t="str">
        <f t="shared" si="9"/>
        <v>-</v>
      </c>
      <c r="H79" s="96" t="str">
        <f t="shared" si="10"/>
        <v>-</v>
      </c>
      <c r="I79" s="92" t="str">
        <f t="shared" si="11"/>
        <v>-</v>
      </c>
      <c r="J79" s="93" t="str">
        <f t="shared" si="12"/>
        <v>-</v>
      </c>
      <c r="K79" s="94" t="str">
        <f t="shared" si="13"/>
        <v>-</v>
      </c>
      <c r="L79" s="95" t="str">
        <f t="shared" si="14"/>
        <v>-</v>
      </c>
      <c r="M79" s="135">
        <f t="shared" si="17"/>
        <v>0</v>
      </c>
      <c r="N79" s="114">
        <f t="shared" si="15"/>
        <v>0</v>
      </c>
    </row>
    <row r="80" spans="1:14" x14ac:dyDescent="0.25">
      <c r="A80" s="31" t="str">
        <f>'Look Up Table - The Heart'!H80</f>
        <v xml:space="preserve">, </v>
      </c>
      <c r="B80" s="1">
        <f>SUMIFS('Operator Productivity Data'!$F:$F,'Operator Productivity Data'!$H:$H,'G - Company Dummy'!$A$1,'Operator Productivity Data'!$I:$I,'G - Company Dummy'!$A80)</f>
        <v>0</v>
      </c>
      <c r="C80" s="18">
        <f>SUMIFS('Operator Hours Tasks Data (ADP)'!$I:$I,'Operator Hours Tasks Data (ADP)'!$K:$K,'Look Up Table - The Heart'!$K$32,'Operator Hours Tasks Data (ADP)'!$L:$L,'Look Up Table - The Heart'!$O$3,'Operator Hours Tasks Data (ADP)'!$M:$M,'G - Company Dummy'!$A80)</f>
        <v>0</v>
      </c>
      <c r="D80" s="18">
        <f>SUMIFS('Operator Hours Tasks Data (ADP)'!$I:$I,'Operator Hours Tasks Data (ADP)'!$M:$M,'E - Company Dummy'!$A80,'Operator Hours Tasks Data (ADP)'!$L:$L,'Look Up Table - The Heart'!$O$3,'Operator Hours Tasks Data (ADP)'!$K:$K,'Look Up Table - The Heart'!$K$7,'Operator Hours Tasks Data (ADP)'!$J:$J,"Overtime")</f>
        <v>0</v>
      </c>
      <c r="E80" s="18" t="str">
        <f t="shared" si="16"/>
        <v>-</v>
      </c>
      <c r="F80" s="18">
        <f>'Look Up Table - The Heart'!$X$6</f>
        <v>800</v>
      </c>
      <c r="G80" s="11" t="str">
        <f t="shared" si="9"/>
        <v>-</v>
      </c>
      <c r="H80" s="96" t="str">
        <f t="shared" si="10"/>
        <v>-</v>
      </c>
      <c r="I80" s="92" t="str">
        <f t="shared" si="11"/>
        <v>-</v>
      </c>
      <c r="J80" s="93" t="str">
        <f t="shared" si="12"/>
        <v>-</v>
      </c>
      <c r="K80" s="94" t="str">
        <f t="shared" si="13"/>
        <v>-</v>
      </c>
      <c r="L80" s="95" t="str">
        <f t="shared" si="14"/>
        <v>-</v>
      </c>
      <c r="M80" s="135">
        <f t="shared" si="17"/>
        <v>0</v>
      </c>
      <c r="N80" s="114">
        <f t="shared" si="15"/>
        <v>0</v>
      </c>
    </row>
    <row r="81" spans="1:14" x14ac:dyDescent="0.25">
      <c r="A81" s="31" t="str">
        <f>'Look Up Table - The Heart'!H81</f>
        <v xml:space="preserve">, </v>
      </c>
      <c r="B81" s="1">
        <f>SUMIFS('Operator Productivity Data'!$F:$F,'Operator Productivity Data'!$H:$H,'G - Company Dummy'!$A$1,'Operator Productivity Data'!$I:$I,'G - Company Dummy'!$A81)</f>
        <v>0</v>
      </c>
      <c r="C81" s="18">
        <f>SUMIFS('Operator Hours Tasks Data (ADP)'!$I:$I,'Operator Hours Tasks Data (ADP)'!$K:$K,'Look Up Table - The Heart'!$K$32,'Operator Hours Tasks Data (ADP)'!$L:$L,'Look Up Table - The Heart'!$O$3,'Operator Hours Tasks Data (ADP)'!$M:$M,'G - Company Dummy'!$A81)</f>
        <v>0</v>
      </c>
      <c r="D81" s="18">
        <f>SUMIFS('Operator Hours Tasks Data (ADP)'!$I:$I,'Operator Hours Tasks Data (ADP)'!$M:$M,'E - Company Dummy'!$A81,'Operator Hours Tasks Data (ADP)'!$L:$L,'Look Up Table - The Heart'!$O$3,'Operator Hours Tasks Data (ADP)'!$K:$K,'Look Up Table - The Heart'!$K$7,'Operator Hours Tasks Data (ADP)'!$J:$J,"Overtime")</f>
        <v>0</v>
      </c>
      <c r="E81" s="18" t="str">
        <f t="shared" si="16"/>
        <v>-</v>
      </c>
      <c r="F81" s="18">
        <f>'Look Up Table - The Heart'!$X$6</f>
        <v>800</v>
      </c>
      <c r="G81" s="11" t="str">
        <f t="shared" si="9"/>
        <v>-</v>
      </c>
      <c r="H81" s="96" t="str">
        <f t="shared" si="10"/>
        <v>-</v>
      </c>
      <c r="I81" s="92" t="str">
        <f t="shared" si="11"/>
        <v>-</v>
      </c>
      <c r="J81" s="93" t="str">
        <f t="shared" si="12"/>
        <v>-</v>
      </c>
      <c r="K81" s="94" t="str">
        <f t="shared" si="13"/>
        <v>-</v>
      </c>
      <c r="L81" s="95" t="str">
        <f t="shared" si="14"/>
        <v>-</v>
      </c>
      <c r="M81" s="135">
        <f t="shared" si="17"/>
        <v>0</v>
      </c>
      <c r="N81" s="114">
        <f t="shared" si="15"/>
        <v>0</v>
      </c>
    </row>
    <row r="82" spans="1:14" x14ac:dyDescent="0.25">
      <c r="A82" s="31" t="str">
        <f>'Look Up Table - The Heart'!H82</f>
        <v xml:space="preserve">, </v>
      </c>
      <c r="B82" s="1">
        <f>SUMIFS('Operator Productivity Data'!$F:$F,'Operator Productivity Data'!$H:$H,'G - Company Dummy'!$A$1,'Operator Productivity Data'!$I:$I,'G - Company Dummy'!$A82)</f>
        <v>0</v>
      </c>
      <c r="C82" s="18">
        <f>SUMIFS('Operator Hours Tasks Data (ADP)'!$I:$I,'Operator Hours Tasks Data (ADP)'!$K:$K,'Look Up Table - The Heart'!$K$32,'Operator Hours Tasks Data (ADP)'!$L:$L,'Look Up Table - The Heart'!$O$3,'Operator Hours Tasks Data (ADP)'!$M:$M,'G - Company Dummy'!$A82)</f>
        <v>0</v>
      </c>
      <c r="D82" s="18">
        <f>SUMIFS('Operator Hours Tasks Data (ADP)'!$I:$I,'Operator Hours Tasks Data (ADP)'!$M:$M,'E - Company Dummy'!$A82,'Operator Hours Tasks Data (ADP)'!$L:$L,'Look Up Table - The Heart'!$O$3,'Operator Hours Tasks Data (ADP)'!$K:$K,'Look Up Table - The Heart'!$K$7,'Operator Hours Tasks Data (ADP)'!$J:$J,"Overtime")</f>
        <v>0</v>
      </c>
      <c r="E82" s="18" t="str">
        <f t="shared" si="16"/>
        <v>-</v>
      </c>
      <c r="F82" s="18">
        <f>'Look Up Table - The Heart'!$X$6</f>
        <v>800</v>
      </c>
      <c r="G82" s="11" t="str">
        <f t="shared" si="9"/>
        <v>-</v>
      </c>
      <c r="H82" s="96" t="str">
        <f t="shared" si="10"/>
        <v>-</v>
      </c>
      <c r="I82" s="92" t="str">
        <f t="shared" si="11"/>
        <v>-</v>
      </c>
      <c r="J82" s="93" t="str">
        <f t="shared" si="12"/>
        <v>-</v>
      </c>
      <c r="K82" s="94" t="str">
        <f t="shared" si="13"/>
        <v>-</v>
      </c>
      <c r="L82" s="95" t="str">
        <f t="shared" si="14"/>
        <v>-</v>
      </c>
      <c r="M82" s="135">
        <f t="shared" si="17"/>
        <v>0</v>
      </c>
      <c r="N82" s="114">
        <f t="shared" si="15"/>
        <v>0</v>
      </c>
    </row>
    <row r="83" spans="1:14" x14ac:dyDescent="0.25">
      <c r="A83" s="31" t="str">
        <f>'Look Up Table - The Heart'!H83</f>
        <v xml:space="preserve">, </v>
      </c>
      <c r="B83" s="1">
        <f>SUMIFS('Operator Productivity Data'!$F:$F,'Operator Productivity Data'!$H:$H,'G - Company Dummy'!$A$1,'Operator Productivity Data'!$I:$I,'G - Company Dummy'!$A83)</f>
        <v>0</v>
      </c>
      <c r="C83" s="18">
        <f>SUMIFS('Operator Hours Tasks Data (ADP)'!$I:$I,'Operator Hours Tasks Data (ADP)'!$K:$K,'Look Up Table - The Heart'!$K$32,'Operator Hours Tasks Data (ADP)'!$L:$L,'Look Up Table - The Heart'!$O$3,'Operator Hours Tasks Data (ADP)'!$M:$M,'G - Company Dummy'!$A83)</f>
        <v>0</v>
      </c>
      <c r="D83" s="18">
        <f>SUMIFS('Operator Hours Tasks Data (ADP)'!$I:$I,'Operator Hours Tasks Data (ADP)'!$M:$M,'E - Company Dummy'!$A83,'Operator Hours Tasks Data (ADP)'!$L:$L,'Look Up Table - The Heart'!$O$3,'Operator Hours Tasks Data (ADP)'!$K:$K,'Look Up Table - The Heart'!$K$7,'Operator Hours Tasks Data (ADP)'!$J:$J,"Overtime")</f>
        <v>0</v>
      </c>
      <c r="E83" s="18" t="str">
        <f t="shared" si="16"/>
        <v>-</v>
      </c>
      <c r="F83" s="18">
        <f>'Look Up Table - The Heart'!$X$6</f>
        <v>800</v>
      </c>
      <c r="G83" s="11" t="str">
        <f t="shared" si="9"/>
        <v>-</v>
      </c>
      <c r="H83" s="96" t="str">
        <f t="shared" si="10"/>
        <v>-</v>
      </c>
      <c r="I83" s="92" t="str">
        <f t="shared" si="11"/>
        <v>-</v>
      </c>
      <c r="J83" s="93" t="str">
        <f t="shared" si="12"/>
        <v>-</v>
      </c>
      <c r="K83" s="94" t="str">
        <f t="shared" si="13"/>
        <v>-</v>
      </c>
      <c r="L83" s="95" t="str">
        <f t="shared" si="14"/>
        <v>-</v>
      </c>
      <c r="M83" s="135">
        <f t="shared" si="17"/>
        <v>0</v>
      </c>
      <c r="N83" s="114">
        <f t="shared" si="15"/>
        <v>0</v>
      </c>
    </row>
    <row r="84" spans="1:14" x14ac:dyDescent="0.25">
      <c r="A84" s="31" t="str">
        <f>'Look Up Table - The Heart'!H84</f>
        <v xml:space="preserve">, </v>
      </c>
      <c r="B84" s="1">
        <f>SUMIFS('Operator Productivity Data'!$F:$F,'Operator Productivity Data'!$H:$H,'G - Company Dummy'!$A$1,'Operator Productivity Data'!$I:$I,'G - Company Dummy'!$A84)</f>
        <v>0</v>
      </c>
      <c r="C84" s="18">
        <f>SUMIFS('Operator Hours Tasks Data (ADP)'!$I:$I,'Operator Hours Tasks Data (ADP)'!$K:$K,'Look Up Table - The Heart'!$K$32,'Operator Hours Tasks Data (ADP)'!$L:$L,'Look Up Table - The Heart'!$O$3,'Operator Hours Tasks Data (ADP)'!$M:$M,'G - Company Dummy'!$A84)</f>
        <v>0</v>
      </c>
      <c r="D84" s="18">
        <f>SUMIFS('Operator Hours Tasks Data (ADP)'!$I:$I,'Operator Hours Tasks Data (ADP)'!$M:$M,'E - Company Dummy'!$A84,'Operator Hours Tasks Data (ADP)'!$L:$L,'Look Up Table - The Heart'!$O$3,'Operator Hours Tasks Data (ADP)'!$K:$K,'Look Up Table - The Heart'!$K$7,'Operator Hours Tasks Data (ADP)'!$J:$J,"Overtime")</f>
        <v>0</v>
      </c>
      <c r="E84" s="18" t="str">
        <f t="shared" si="16"/>
        <v>-</v>
      </c>
      <c r="F84" s="18">
        <f>'Look Up Table - The Heart'!$X$6</f>
        <v>800</v>
      </c>
      <c r="G84" s="11" t="str">
        <f t="shared" si="9"/>
        <v>-</v>
      </c>
      <c r="H84" s="96" t="str">
        <f t="shared" si="10"/>
        <v>-</v>
      </c>
      <c r="I84" s="92" t="str">
        <f t="shared" si="11"/>
        <v>-</v>
      </c>
      <c r="J84" s="93" t="str">
        <f t="shared" si="12"/>
        <v>-</v>
      </c>
      <c r="K84" s="94" t="str">
        <f t="shared" si="13"/>
        <v>-</v>
      </c>
      <c r="L84" s="95" t="str">
        <f t="shared" si="14"/>
        <v>-</v>
      </c>
      <c r="M84" s="135">
        <f t="shared" si="17"/>
        <v>0</v>
      </c>
      <c r="N84" s="114">
        <f t="shared" si="15"/>
        <v>0</v>
      </c>
    </row>
    <row r="85" spans="1:14" x14ac:dyDescent="0.25">
      <c r="A85" s="31" t="str">
        <f>'Look Up Table - The Heart'!H85</f>
        <v xml:space="preserve">, </v>
      </c>
      <c r="B85" s="1">
        <f>SUMIFS('Operator Productivity Data'!$F:$F,'Operator Productivity Data'!$H:$H,'G - Company Dummy'!$A$1,'Operator Productivity Data'!$I:$I,'G - Company Dummy'!$A85)</f>
        <v>0</v>
      </c>
      <c r="C85" s="18">
        <f>SUMIFS('Operator Hours Tasks Data (ADP)'!$I:$I,'Operator Hours Tasks Data (ADP)'!$K:$K,'Look Up Table - The Heart'!$K$32,'Operator Hours Tasks Data (ADP)'!$L:$L,'Look Up Table - The Heart'!$O$3,'Operator Hours Tasks Data (ADP)'!$M:$M,'G - Company Dummy'!$A85)</f>
        <v>0</v>
      </c>
      <c r="D85" s="18">
        <f>SUMIFS('Operator Hours Tasks Data (ADP)'!$I:$I,'Operator Hours Tasks Data (ADP)'!$M:$M,'E - Company Dummy'!$A85,'Operator Hours Tasks Data (ADP)'!$L:$L,'Look Up Table - The Heart'!$O$3,'Operator Hours Tasks Data (ADP)'!$K:$K,'Look Up Table - The Heart'!$K$7,'Operator Hours Tasks Data (ADP)'!$J:$J,"Overtime")</f>
        <v>0</v>
      </c>
      <c r="E85" s="18" t="str">
        <f t="shared" si="16"/>
        <v>-</v>
      </c>
      <c r="F85" s="18">
        <f>'Look Up Table - The Heart'!$X$6</f>
        <v>800</v>
      </c>
      <c r="G85" s="11" t="str">
        <f t="shared" si="9"/>
        <v>-</v>
      </c>
      <c r="H85" s="96" t="str">
        <f t="shared" si="10"/>
        <v>-</v>
      </c>
      <c r="I85" s="92" t="str">
        <f t="shared" si="11"/>
        <v>-</v>
      </c>
      <c r="J85" s="93" t="str">
        <f t="shared" si="12"/>
        <v>-</v>
      </c>
      <c r="K85" s="94" t="str">
        <f t="shared" si="13"/>
        <v>-</v>
      </c>
      <c r="L85" s="95" t="str">
        <f t="shared" si="14"/>
        <v>-</v>
      </c>
      <c r="M85" s="135">
        <f t="shared" si="17"/>
        <v>0</v>
      </c>
      <c r="N85" s="114">
        <f t="shared" si="15"/>
        <v>0</v>
      </c>
    </row>
    <row r="86" spans="1:14" x14ac:dyDescent="0.25">
      <c r="A86" s="31" t="str">
        <f>'Look Up Table - The Heart'!H86</f>
        <v xml:space="preserve">, </v>
      </c>
      <c r="B86" s="1">
        <f>SUMIFS('Operator Productivity Data'!$F:$F,'Operator Productivity Data'!$H:$H,'G - Company Dummy'!$A$1,'Operator Productivity Data'!$I:$I,'G - Company Dummy'!$A86)</f>
        <v>0</v>
      </c>
      <c r="C86" s="18">
        <f>SUMIFS('Operator Hours Tasks Data (ADP)'!$I:$I,'Operator Hours Tasks Data (ADP)'!$K:$K,'Look Up Table - The Heart'!$K$32,'Operator Hours Tasks Data (ADP)'!$L:$L,'Look Up Table - The Heart'!$O$3,'Operator Hours Tasks Data (ADP)'!$M:$M,'G - Company Dummy'!$A86)</f>
        <v>0</v>
      </c>
      <c r="D86" s="18">
        <f>SUMIFS('Operator Hours Tasks Data (ADP)'!$I:$I,'Operator Hours Tasks Data (ADP)'!$M:$M,'E - Company Dummy'!$A86,'Operator Hours Tasks Data (ADP)'!$L:$L,'Look Up Table - The Heart'!$O$3,'Operator Hours Tasks Data (ADP)'!$K:$K,'Look Up Table - The Heart'!$K$7,'Operator Hours Tasks Data (ADP)'!$J:$J,"Overtime")</f>
        <v>0</v>
      </c>
      <c r="E86" s="18" t="str">
        <f t="shared" si="16"/>
        <v>-</v>
      </c>
      <c r="F86" s="18">
        <f>'Look Up Table - The Heart'!$X$6</f>
        <v>800</v>
      </c>
      <c r="G86" s="11" t="str">
        <f t="shared" si="9"/>
        <v>-</v>
      </c>
      <c r="H86" s="96" t="str">
        <f t="shared" si="10"/>
        <v>-</v>
      </c>
      <c r="I86" s="92" t="str">
        <f t="shared" si="11"/>
        <v>-</v>
      </c>
      <c r="J86" s="93" t="str">
        <f t="shared" si="12"/>
        <v>-</v>
      </c>
      <c r="K86" s="94" t="str">
        <f t="shared" si="13"/>
        <v>-</v>
      </c>
      <c r="L86" s="95" t="str">
        <f t="shared" si="14"/>
        <v>-</v>
      </c>
      <c r="M86" s="135">
        <f t="shared" si="17"/>
        <v>0</v>
      </c>
      <c r="N86" s="114">
        <f t="shared" si="15"/>
        <v>0</v>
      </c>
    </row>
    <row r="87" spans="1:14" x14ac:dyDescent="0.25">
      <c r="A87" s="31" t="str">
        <f>'Look Up Table - The Heart'!H87</f>
        <v xml:space="preserve">, </v>
      </c>
      <c r="B87" s="1">
        <f>SUMIFS('Operator Productivity Data'!$F:$F,'Operator Productivity Data'!$H:$H,'G - Company Dummy'!$A$1,'Operator Productivity Data'!$I:$I,'G - Company Dummy'!$A87)</f>
        <v>0</v>
      </c>
      <c r="C87" s="18">
        <f>SUMIFS('Operator Hours Tasks Data (ADP)'!$I:$I,'Operator Hours Tasks Data (ADP)'!$K:$K,'Look Up Table - The Heart'!$K$32,'Operator Hours Tasks Data (ADP)'!$L:$L,'Look Up Table - The Heart'!$O$3,'Operator Hours Tasks Data (ADP)'!$M:$M,'G - Company Dummy'!$A87)</f>
        <v>0</v>
      </c>
      <c r="D87" s="18">
        <f>SUMIFS('Operator Hours Tasks Data (ADP)'!$I:$I,'Operator Hours Tasks Data (ADP)'!$M:$M,'E - Company Dummy'!$A87,'Operator Hours Tasks Data (ADP)'!$L:$L,'Look Up Table - The Heart'!$O$3,'Operator Hours Tasks Data (ADP)'!$K:$K,'Look Up Table - The Heart'!$K$7,'Operator Hours Tasks Data (ADP)'!$J:$J,"Overtime")</f>
        <v>0</v>
      </c>
      <c r="E87" s="18" t="str">
        <f t="shared" si="16"/>
        <v>-</v>
      </c>
      <c r="F87" s="18">
        <f>'Look Up Table - The Heart'!$X$6</f>
        <v>800</v>
      </c>
      <c r="G87" s="11" t="str">
        <f t="shared" si="9"/>
        <v>-</v>
      </c>
      <c r="H87" s="96" t="str">
        <f t="shared" si="10"/>
        <v>-</v>
      </c>
      <c r="I87" s="92" t="str">
        <f t="shared" si="11"/>
        <v>-</v>
      </c>
      <c r="J87" s="93" t="str">
        <f t="shared" si="12"/>
        <v>-</v>
      </c>
      <c r="K87" s="94" t="str">
        <f t="shared" si="13"/>
        <v>-</v>
      </c>
      <c r="L87" s="95" t="str">
        <f t="shared" si="14"/>
        <v>-</v>
      </c>
      <c r="M87" s="135">
        <f t="shared" si="17"/>
        <v>0</v>
      </c>
      <c r="N87" s="114">
        <f t="shared" si="15"/>
        <v>0</v>
      </c>
    </row>
    <row r="88" spans="1:14" x14ac:dyDescent="0.25">
      <c r="A88" s="31" t="str">
        <f>'Look Up Table - The Heart'!H88</f>
        <v xml:space="preserve">, </v>
      </c>
      <c r="B88" s="1">
        <f>SUMIFS('Operator Productivity Data'!$F:$F,'Operator Productivity Data'!$H:$H,'G - Company Dummy'!$A$1,'Operator Productivity Data'!$I:$I,'G - Company Dummy'!$A88)</f>
        <v>0</v>
      </c>
      <c r="C88" s="18">
        <f>SUMIFS('Operator Hours Tasks Data (ADP)'!$I:$I,'Operator Hours Tasks Data (ADP)'!$K:$K,'Look Up Table - The Heart'!$K$32,'Operator Hours Tasks Data (ADP)'!$L:$L,'Look Up Table - The Heart'!$O$3,'Operator Hours Tasks Data (ADP)'!$M:$M,'G - Company Dummy'!$A88)</f>
        <v>0</v>
      </c>
      <c r="D88" s="18">
        <f>SUMIFS('Operator Hours Tasks Data (ADP)'!$I:$I,'Operator Hours Tasks Data (ADP)'!$M:$M,'E - Company Dummy'!$A88,'Operator Hours Tasks Data (ADP)'!$L:$L,'Look Up Table - The Heart'!$O$3,'Operator Hours Tasks Data (ADP)'!$K:$K,'Look Up Table - The Heart'!$K$7,'Operator Hours Tasks Data (ADP)'!$J:$J,"Overtime")</f>
        <v>0</v>
      </c>
      <c r="E88" s="18" t="str">
        <f t="shared" si="16"/>
        <v>-</v>
      </c>
      <c r="F88" s="18">
        <f>'Look Up Table - The Heart'!$X$6</f>
        <v>800</v>
      </c>
      <c r="G88" s="11" t="str">
        <f t="shared" si="9"/>
        <v>-</v>
      </c>
      <c r="H88" s="96" t="str">
        <f t="shared" si="10"/>
        <v>-</v>
      </c>
      <c r="I88" s="92" t="str">
        <f t="shared" si="11"/>
        <v>-</v>
      </c>
      <c r="J88" s="93" t="str">
        <f t="shared" si="12"/>
        <v>-</v>
      </c>
      <c r="K88" s="94" t="str">
        <f t="shared" si="13"/>
        <v>-</v>
      </c>
      <c r="L88" s="95" t="str">
        <f t="shared" si="14"/>
        <v>-</v>
      </c>
      <c r="M88" s="135">
        <f t="shared" si="17"/>
        <v>0</v>
      </c>
      <c r="N88" s="114">
        <f t="shared" si="15"/>
        <v>0</v>
      </c>
    </row>
    <row r="89" spans="1:14" x14ac:dyDescent="0.25">
      <c r="A89" s="31" t="str">
        <f>'Look Up Table - The Heart'!H89</f>
        <v xml:space="preserve">, </v>
      </c>
      <c r="B89" s="1">
        <f>SUMIFS('Operator Productivity Data'!$F:$F,'Operator Productivity Data'!$H:$H,'G - Company Dummy'!$A$1,'Operator Productivity Data'!$I:$I,'G - Company Dummy'!$A89)</f>
        <v>0</v>
      </c>
      <c r="C89" s="18">
        <f>SUMIFS('Operator Hours Tasks Data (ADP)'!$I:$I,'Operator Hours Tasks Data (ADP)'!$K:$K,'Look Up Table - The Heart'!$K$32,'Operator Hours Tasks Data (ADP)'!$L:$L,'Look Up Table - The Heart'!$O$3,'Operator Hours Tasks Data (ADP)'!$M:$M,'G - Company Dummy'!$A89)</f>
        <v>0</v>
      </c>
      <c r="D89" s="18">
        <f>SUMIFS('Operator Hours Tasks Data (ADP)'!$I:$I,'Operator Hours Tasks Data (ADP)'!$M:$M,'E - Company Dummy'!$A89,'Operator Hours Tasks Data (ADP)'!$L:$L,'Look Up Table - The Heart'!$O$3,'Operator Hours Tasks Data (ADP)'!$K:$K,'Look Up Table - The Heart'!$K$7,'Operator Hours Tasks Data (ADP)'!$J:$J,"Overtime")</f>
        <v>0</v>
      </c>
      <c r="E89" s="18" t="str">
        <f t="shared" si="16"/>
        <v>-</v>
      </c>
      <c r="F89" s="18">
        <f>'Look Up Table - The Heart'!$X$6</f>
        <v>800</v>
      </c>
      <c r="G89" s="11" t="str">
        <f t="shared" si="9"/>
        <v>-</v>
      </c>
      <c r="H89" s="96" t="str">
        <f t="shared" si="10"/>
        <v>-</v>
      </c>
      <c r="I89" s="92" t="str">
        <f t="shared" si="11"/>
        <v>-</v>
      </c>
      <c r="J89" s="93" t="str">
        <f t="shared" si="12"/>
        <v>-</v>
      </c>
      <c r="K89" s="94" t="str">
        <f t="shared" si="13"/>
        <v>-</v>
      </c>
      <c r="L89" s="95" t="str">
        <f t="shared" si="14"/>
        <v>-</v>
      </c>
      <c r="M89" s="135">
        <f t="shared" si="17"/>
        <v>0</v>
      </c>
      <c r="N89" s="114">
        <f t="shared" si="15"/>
        <v>0</v>
      </c>
    </row>
    <row r="90" spans="1:14" x14ac:dyDescent="0.25">
      <c r="A90" s="31" t="str">
        <f>'Look Up Table - The Heart'!H90</f>
        <v xml:space="preserve">, </v>
      </c>
      <c r="B90" s="1">
        <f>SUMIFS('Operator Productivity Data'!$F:$F,'Operator Productivity Data'!$H:$H,'G - Company Dummy'!$A$1,'Operator Productivity Data'!$I:$I,'G - Company Dummy'!$A90)</f>
        <v>0</v>
      </c>
      <c r="C90" s="18">
        <f>SUMIFS('Operator Hours Tasks Data (ADP)'!$I:$I,'Operator Hours Tasks Data (ADP)'!$K:$K,'Look Up Table - The Heart'!$K$32,'Operator Hours Tasks Data (ADP)'!$L:$L,'Look Up Table - The Heart'!$O$3,'Operator Hours Tasks Data (ADP)'!$M:$M,'G - Company Dummy'!$A90)</f>
        <v>0</v>
      </c>
      <c r="D90" s="18">
        <f>SUMIFS('Operator Hours Tasks Data (ADP)'!$I:$I,'Operator Hours Tasks Data (ADP)'!$M:$M,'E - Company Dummy'!$A90,'Operator Hours Tasks Data (ADP)'!$L:$L,'Look Up Table - The Heart'!$O$3,'Operator Hours Tasks Data (ADP)'!$K:$K,'Look Up Table - The Heart'!$K$7,'Operator Hours Tasks Data (ADP)'!$J:$J,"Overtime")</f>
        <v>0</v>
      </c>
      <c r="E90" s="18" t="str">
        <f t="shared" si="16"/>
        <v>-</v>
      </c>
      <c r="F90" s="18">
        <f>'Look Up Table - The Heart'!$X$6</f>
        <v>800</v>
      </c>
      <c r="G90" s="11" t="str">
        <f t="shared" si="9"/>
        <v>-</v>
      </c>
      <c r="H90" s="96" t="str">
        <f t="shared" si="10"/>
        <v>-</v>
      </c>
      <c r="I90" s="92" t="str">
        <f t="shared" si="11"/>
        <v>-</v>
      </c>
      <c r="J90" s="93" t="str">
        <f t="shared" si="12"/>
        <v>-</v>
      </c>
      <c r="K90" s="94" t="str">
        <f t="shared" si="13"/>
        <v>-</v>
      </c>
      <c r="L90" s="95" t="str">
        <f t="shared" si="14"/>
        <v>-</v>
      </c>
      <c r="M90" s="135">
        <f t="shared" si="17"/>
        <v>0</v>
      </c>
      <c r="N90" s="114">
        <f t="shared" si="15"/>
        <v>0</v>
      </c>
    </row>
    <row r="91" spans="1:14" x14ac:dyDescent="0.25">
      <c r="A91" s="31" t="str">
        <f>'Look Up Table - The Heart'!H91</f>
        <v xml:space="preserve">, </v>
      </c>
      <c r="B91" s="1">
        <f>SUMIFS('Operator Productivity Data'!$F:$F,'Operator Productivity Data'!$H:$H,'G - Company Dummy'!$A$1,'Operator Productivity Data'!$I:$I,'G - Company Dummy'!$A91)</f>
        <v>0</v>
      </c>
      <c r="C91" s="18">
        <f>SUMIFS('Operator Hours Tasks Data (ADP)'!$I:$I,'Operator Hours Tasks Data (ADP)'!$K:$K,'Look Up Table - The Heart'!$K$32,'Operator Hours Tasks Data (ADP)'!$L:$L,'Look Up Table - The Heart'!$O$3,'Operator Hours Tasks Data (ADP)'!$M:$M,'G - Company Dummy'!$A91)</f>
        <v>0</v>
      </c>
      <c r="D91" s="18">
        <f>SUMIFS('Operator Hours Tasks Data (ADP)'!$I:$I,'Operator Hours Tasks Data (ADP)'!$M:$M,'E - Company Dummy'!$A91,'Operator Hours Tasks Data (ADP)'!$L:$L,'Look Up Table - The Heart'!$O$3,'Operator Hours Tasks Data (ADP)'!$K:$K,'Look Up Table - The Heart'!$K$7,'Operator Hours Tasks Data (ADP)'!$J:$J,"Overtime")</f>
        <v>0</v>
      </c>
      <c r="E91" s="18" t="str">
        <f t="shared" si="16"/>
        <v>-</v>
      </c>
      <c r="F91" s="18">
        <f>'Look Up Table - The Heart'!$X$6</f>
        <v>800</v>
      </c>
      <c r="G91" s="11" t="str">
        <f t="shared" si="9"/>
        <v>-</v>
      </c>
      <c r="H91" s="96" t="str">
        <f t="shared" si="10"/>
        <v>-</v>
      </c>
      <c r="I91" s="92" t="str">
        <f t="shared" si="11"/>
        <v>-</v>
      </c>
      <c r="J91" s="93" t="str">
        <f t="shared" si="12"/>
        <v>-</v>
      </c>
      <c r="K91" s="94" t="str">
        <f t="shared" si="13"/>
        <v>-</v>
      </c>
      <c r="L91" s="95" t="str">
        <f t="shared" si="14"/>
        <v>-</v>
      </c>
      <c r="M91" s="135">
        <f t="shared" si="17"/>
        <v>0</v>
      </c>
      <c r="N91" s="114">
        <f t="shared" si="15"/>
        <v>0</v>
      </c>
    </row>
    <row r="92" spans="1:14" x14ac:dyDescent="0.25">
      <c r="A92" s="31" t="str">
        <f>'Look Up Table - The Heart'!H92</f>
        <v xml:space="preserve">, </v>
      </c>
      <c r="B92" s="1">
        <f>SUMIFS('Operator Productivity Data'!$F:$F,'Operator Productivity Data'!$H:$H,'G - Company Dummy'!$A$1,'Operator Productivity Data'!$I:$I,'G - Company Dummy'!$A92)</f>
        <v>0</v>
      </c>
      <c r="C92" s="18">
        <f>SUMIFS('Operator Hours Tasks Data (ADP)'!$I:$I,'Operator Hours Tasks Data (ADP)'!$K:$K,'Look Up Table - The Heart'!$K$32,'Operator Hours Tasks Data (ADP)'!$L:$L,'Look Up Table - The Heart'!$O$3,'Operator Hours Tasks Data (ADP)'!$M:$M,'G - Company Dummy'!$A92)</f>
        <v>0</v>
      </c>
      <c r="D92" s="18">
        <f>SUMIFS('Operator Hours Tasks Data (ADP)'!$I:$I,'Operator Hours Tasks Data (ADP)'!$M:$M,'E - Company Dummy'!$A92,'Operator Hours Tasks Data (ADP)'!$L:$L,'Look Up Table - The Heart'!$O$3,'Operator Hours Tasks Data (ADP)'!$K:$K,'Look Up Table - The Heart'!$K$7,'Operator Hours Tasks Data (ADP)'!$J:$J,"Overtime")</f>
        <v>0</v>
      </c>
      <c r="E92" s="18" t="str">
        <f t="shared" si="16"/>
        <v>-</v>
      </c>
      <c r="F92" s="18">
        <f>'Look Up Table - The Heart'!$X$6</f>
        <v>800</v>
      </c>
      <c r="G92" s="11" t="str">
        <f t="shared" si="9"/>
        <v>-</v>
      </c>
      <c r="H92" s="96" t="str">
        <f t="shared" si="10"/>
        <v>-</v>
      </c>
      <c r="I92" s="92" t="str">
        <f t="shared" si="11"/>
        <v>-</v>
      </c>
      <c r="J92" s="93" t="str">
        <f t="shared" si="12"/>
        <v>-</v>
      </c>
      <c r="K92" s="94" t="str">
        <f t="shared" si="13"/>
        <v>-</v>
      </c>
      <c r="L92" s="95" t="str">
        <f t="shared" si="14"/>
        <v>-</v>
      </c>
      <c r="M92" s="135">
        <f t="shared" si="17"/>
        <v>0</v>
      </c>
      <c r="N92" s="114">
        <f t="shared" si="15"/>
        <v>0</v>
      </c>
    </row>
    <row r="93" spans="1:14" x14ac:dyDescent="0.25">
      <c r="A93" s="31" t="str">
        <f>'Look Up Table - The Heart'!H93</f>
        <v xml:space="preserve">, </v>
      </c>
      <c r="B93" s="1">
        <f>SUMIFS('Operator Productivity Data'!$F:$F,'Operator Productivity Data'!$H:$H,'G - Company Dummy'!$A$1,'Operator Productivity Data'!$I:$I,'G - Company Dummy'!$A93)</f>
        <v>0</v>
      </c>
      <c r="C93" s="18">
        <f>SUMIFS('Operator Hours Tasks Data (ADP)'!$I:$I,'Operator Hours Tasks Data (ADP)'!$K:$K,'Look Up Table - The Heart'!$K$32,'Operator Hours Tasks Data (ADP)'!$L:$L,'Look Up Table - The Heart'!$O$3,'Operator Hours Tasks Data (ADP)'!$M:$M,'G - Company Dummy'!$A93)</f>
        <v>0</v>
      </c>
      <c r="D93" s="18">
        <f>SUMIFS('Operator Hours Tasks Data (ADP)'!$I:$I,'Operator Hours Tasks Data (ADP)'!$M:$M,'E - Company Dummy'!$A93,'Operator Hours Tasks Data (ADP)'!$L:$L,'Look Up Table - The Heart'!$O$3,'Operator Hours Tasks Data (ADP)'!$K:$K,'Look Up Table - The Heart'!$K$7,'Operator Hours Tasks Data (ADP)'!$J:$J,"Overtime")</f>
        <v>0</v>
      </c>
      <c r="E93" s="18" t="str">
        <f t="shared" si="16"/>
        <v>-</v>
      </c>
      <c r="F93" s="18">
        <f>'Look Up Table - The Heart'!$X$6</f>
        <v>800</v>
      </c>
      <c r="G93" s="11" t="str">
        <f t="shared" si="9"/>
        <v>-</v>
      </c>
      <c r="H93" s="96" t="str">
        <f t="shared" si="10"/>
        <v>-</v>
      </c>
      <c r="I93" s="92" t="str">
        <f t="shared" si="11"/>
        <v>-</v>
      </c>
      <c r="J93" s="93" t="str">
        <f t="shared" si="12"/>
        <v>-</v>
      </c>
      <c r="K93" s="94" t="str">
        <f t="shared" si="13"/>
        <v>-</v>
      </c>
      <c r="L93" s="95" t="str">
        <f t="shared" si="14"/>
        <v>-</v>
      </c>
      <c r="M93" s="135">
        <f t="shared" si="17"/>
        <v>0</v>
      </c>
      <c r="N93" s="114">
        <f t="shared" si="15"/>
        <v>0</v>
      </c>
    </row>
    <row r="94" spans="1:14" x14ac:dyDescent="0.25">
      <c r="A94" s="31" t="str">
        <f>'Look Up Table - The Heart'!H94</f>
        <v xml:space="preserve">, </v>
      </c>
      <c r="B94" s="1">
        <f>SUMIFS('Operator Productivity Data'!$F:$F,'Operator Productivity Data'!$H:$H,'G - Company Dummy'!$A$1,'Operator Productivity Data'!$I:$I,'G - Company Dummy'!$A94)</f>
        <v>0</v>
      </c>
      <c r="C94" s="18">
        <f>SUMIFS('Operator Hours Tasks Data (ADP)'!$I:$I,'Operator Hours Tasks Data (ADP)'!$K:$K,'Look Up Table - The Heart'!$K$32,'Operator Hours Tasks Data (ADP)'!$L:$L,'Look Up Table - The Heart'!$O$3,'Operator Hours Tasks Data (ADP)'!$M:$M,'G - Company Dummy'!$A94)</f>
        <v>0</v>
      </c>
      <c r="D94" s="18">
        <f>SUMIFS('Operator Hours Tasks Data (ADP)'!$I:$I,'Operator Hours Tasks Data (ADP)'!$M:$M,'E - Company Dummy'!$A94,'Operator Hours Tasks Data (ADP)'!$L:$L,'Look Up Table - The Heart'!$O$3,'Operator Hours Tasks Data (ADP)'!$K:$K,'Look Up Table - The Heart'!$K$7,'Operator Hours Tasks Data (ADP)'!$J:$J,"Overtime")</f>
        <v>0</v>
      </c>
      <c r="E94" s="18" t="str">
        <f t="shared" si="16"/>
        <v>-</v>
      </c>
      <c r="F94" s="18">
        <f>'Look Up Table - The Heart'!$X$6</f>
        <v>800</v>
      </c>
      <c r="G94" s="11" t="str">
        <f t="shared" si="9"/>
        <v>-</v>
      </c>
      <c r="H94" s="96" t="str">
        <f t="shared" si="10"/>
        <v>-</v>
      </c>
      <c r="I94" s="92" t="str">
        <f t="shared" si="11"/>
        <v>-</v>
      </c>
      <c r="J94" s="93" t="str">
        <f t="shared" si="12"/>
        <v>-</v>
      </c>
      <c r="K94" s="94" t="str">
        <f t="shared" si="13"/>
        <v>-</v>
      </c>
      <c r="L94" s="95" t="str">
        <f t="shared" si="14"/>
        <v>-</v>
      </c>
      <c r="M94" s="135">
        <f t="shared" si="17"/>
        <v>0</v>
      </c>
      <c r="N94" s="114">
        <f t="shared" si="15"/>
        <v>0</v>
      </c>
    </row>
    <row r="95" spans="1:14" x14ac:dyDescent="0.25">
      <c r="A95" s="31" t="str">
        <f>'Look Up Table - The Heart'!H95</f>
        <v xml:space="preserve">, </v>
      </c>
      <c r="B95" s="1">
        <f>SUMIFS('Operator Productivity Data'!$F:$F,'Operator Productivity Data'!$H:$H,'G - Company Dummy'!$A$1,'Operator Productivity Data'!$I:$I,'G - Company Dummy'!$A95)</f>
        <v>0</v>
      </c>
      <c r="C95" s="18">
        <f>SUMIFS('Operator Hours Tasks Data (ADP)'!$I:$I,'Operator Hours Tasks Data (ADP)'!$K:$K,'Look Up Table - The Heart'!$K$32,'Operator Hours Tasks Data (ADP)'!$L:$L,'Look Up Table - The Heart'!$O$3,'Operator Hours Tasks Data (ADP)'!$M:$M,'G - Company Dummy'!$A95)</f>
        <v>0</v>
      </c>
      <c r="D95" s="18">
        <f>SUMIFS('Operator Hours Tasks Data (ADP)'!$I:$I,'Operator Hours Tasks Data (ADP)'!$M:$M,'E - Company Dummy'!$A95,'Operator Hours Tasks Data (ADP)'!$L:$L,'Look Up Table - The Heart'!$O$3,'Operator Hours Tasks Data (ADP)'!$K:$K,'Look Up Table - The Heart'!$K$7,'Operator Hours Tasks Data (ADP)'!$J:$J,"Overtime")</f>
        <v>0</v>
      </c>
      <c r="E95" s="18" t="str">
        <f t="shared" si="16"/>
        <v>-</v>
      </c>
      <c r="F95" s="18">
        <f>'Look Up Table - The Heart'!$X$6</f>
        <v>800</v>
      </c>
      <c r="G95" s="11" t="str">
        <f t="shared" si="9"/>
        <v>-</v>
      </c>
      <c r="H95" s="96" t="str">
        <f t="shared" si="10"/>
        <v>-</v>
      </c>
      <c r="I95" s="92" t="str">
        <f t="shared" si="11"/>
        <v>-</v>
      </c>
      <c r="J95" s="93" t="str">
        <f t="shared" si="12"/>
        <v>-</v>
      </c>
      <c r="K95" s="94" t="str">
        <f t="shared" si="13"/>
        <v>-</v>
      </c>
      <c r="L95" s="95" t="str">
        <f t="shared" si="14"/>
        <v>-</v>
      </c>
      <c r="M95" s="135">
        <f t="shared" si="17"/>
        <v>0</v>
      </c>
      <c r="N95" s="114">
        <f t="shared" si="15"/>
        <v>0</v>
      </c>
    </row>
    <row r="96" spans="1:14" x14ac:dyDescent="0.25">
      <c r="A96" s="31" t="str">
        <f>'Look Up Table - The Heart'!H96</f>
        <v xml:space="preserve">, </v>
      </c>
      <c r="B96" s="1">
        <f>SUMIFS('Operator Productivity Data'!$F:$F,'Operator Productivity Data'!$H:$H,'G - Company Dummy'!$A$1,'Operator Productivity Data'!$I:$I,'G - Company Dummy'!$A96)</f>
        <v>0</v>
      </c>
      <c r="C96" s="18">
        <f>SUMIFS('Operator Hours Tasks Data (ADP)'!$I:$I,'Operator Hours Tasks Data (ADP)'!$K:$K,'Look Up Table - The Heart'!$K$32,'Operator Hours Tasks Data (ADP)'!$L:$L,'Look Up Table - The Heart'!$O$3,'Operator Hours Tasks Data (ADP)'!$M:$M,'G - Company Dummy'!$A96)</f>
        <v>0</v>
      </c>
      <c r="D96" s="18">
        <f>SUMIFS('Operator Hours Tasks Data (ADP)'!$I:$I,'Operator Hours Tasks Data (ADP)'!$M:$M,'E - Company Dummy'!$A96,'Operator Hours Tasks Data (ADP)'!$L:$L,'Look Up Table - The Heart'!$O$3,'Operator Hours Tasks Data (ADP)'!$K:$K,'Look Up Table - The Heart'!$K$7,'Operator Hours Tasks Data (ADP)'!$J:$J,"Overtime")</f>
        <v>0</v>
      </c>
      <c r="E96" s="18" t="str">
        <f t="shared" si="16"/>
        <v>-</v>
      </c>
      <c r="F96" s="18">
        <f>'Look Up Table - The Heart'!$X$6</f>
        <v>800</v>
      </c>
      <c r="G96" s="11" t="str">
        <f t="shared" si="9"/>
        <v>-</v>
      </c>
      <c r="H96" s="96" t="str">
        <f t="shared" si="10"/>
        <v>-</v>
      </c>
      <c r="I96" s="92" t="str">
        <f t="shared" si="11"/>
        <v>-</v>
      </c>
      <c r="J96" s="93" t="str">
        <f t="shared" si="12"/>
        <v>-</v>
      </c>
      <c r="K96" s="94" t="str">
        <f t="shared" si="13"/>
        <v>-</v>
      </c>
      <c r="L96" s="95" t="str">
        <f t="shared" si="14"/>
        <v>-</v>
      </c>
      <c r="M96" s="135">
        <f t="shared" si="17"/>
        <v>0</v>
      </c>
      <c r="N96" s="114">
        <f t="shared" si="15"/>
        <v>0</v>
      </c>
    </row>
    <row r="97" spans="1:14" x14ac:dyDescent="0.25">
      <c r="A97" s="31" t="str">
        <f>'Look Up Table - The Heart'!H97</f>
        <v xml:space="preserve">, </v>
      </c>
      <c r="B97" s="1">
        <f>SUMIFS('Operator Productivity Data'!$F:$F,'Operator Productivity Data'!$H:$H,'G - Company Dummy'!$A$1,'Operator Productivity Data'!$I:$I,'G - Company Dummy'!$A97)</f>
        <v>0</v>
      </c>
      <c r="C97" s="18">
        <f>SUMIFS('Operator Hours Tasks Data (ADP)'!$I:$I,'Operator Hours Tasks Data (ADP)'!$K:$K,'Look Up Table - The Heart'!$K$32,'Operator Hours Tasks Data (ADP)'!$L:$L,'Look Up Table - The Heart'!$O$3,'Operator Hours Tasks Data (ADP)'!$M:$M,'G - Company Dummy'!$A97)</f>
        <v>0</v>
      </c>
      <c r="D97" s="18">
        <f>SUMIFS('Operator Hours Tasks Data (ADP)'!$I:$I,'Operator Hours Tasks Data (ADP)'!$M:$M,'E - Company Dummy'!$A97,'Operator Hours Tasks Data (ADP)'!$L:$L,'Look Up Table - The Heart'!$O$3,'Operator Hours Tasks Data (ADP)'!$K:$K,'Look Up Table - The Heart'!$K$7,'Operator Hours Tasks Data (ADP)'!$J:$J,"Overtime")</f>
        <v>0</v>
      </c>
      <c r="E97" s="18" t="str">
        <f t="shared" si="16"/>
        <v>-</v>
      </c>
      <c r="F97" s="18">
        <f>'Look Up Table - The Heart'!$X$6</f>
        <v>800</v>
      </c>
      <c r="G97" s="11" t="str">
        <f t="shared" si="9"/>
        <v>-</v>
      </c>
      <c r="H97" s="96" t="str">
        <f t="shared" si="10"/>
        <v>-</v>
      </c>
      <c r="I97" s="92" t="str">
        <f t="shared" si="11"/>
        <v>-</v>
      </c>
      <c r="J97" s="93" t="str">
        <f t="shared" si="12"/>
        <v>-</v>
      </c>
      <c r="K97" s="94" t="str">
        <f t="shared" si="13"/>
        <v>-</v>
      </c>
      <c r="L97" s="95" t="str">
        <f t="shared" si="14"/>
        <v>-</v>
      </c>
      <c r="M97" s="135">
        <f t="shared" si="17"/>
        <v>0</v>
      </c>
      <c r="N97" s="114">
        <f t="shared" si="15"/>
        <v>0</v>
      </c>
    </row>
    <row r="98" spans="1:14" x14ac:dyDescent="0.25">
      <c r="A98" s="31" t="str">
        <f>'Look Up Table - The Heart'!H98</f>
        <v xml:space="preserve">, </v>
      </c>
      <c r="B98" s="1">
        <f>SUMIFS('Operator Productivity Data'!$F:$F,'Operator Productivity Data'!$H:$H,'G - Company Dummy'!$A$1,'Operator Productivity Data'!$I:$I,'G - Company Dummy'!$A98)</f>
        <v>0</v>
      </c>
      <c r="C98" s="18">
        <f>SUMIFS('Operator Hours Tasks Data (ADP)'!$I:$I,'Operator Hours Tasks Data (ADP)'!$K:$K,'Look Up Table - The Heart'!$K$32,'Operator Hours Tasks Data (ADP)'!$L:$L,'Look Up Table - The Heart'!$O$3,'Operator Hours Tasks Data (ADP)'!$M:$M,'G - Company Dummy'!$A98)</f>
        <v>0</v>
      </c>
      <c r="D98" s="18">
        <f>SUMIFS('Operator Hours Tasks Data (ADP)'!$I:$I,'Operator Hours Tasks Data (ADP)'!$M:$M,'E - Company Dummy'!$A98,'Operator Hours Tasks Data (ADP)'!$L:$L,'Look Up Table - The Heart'!$O$3,'Operator Hours Tasks Data (ADP)'!$K:$K,'Look Up Table - The Heart'!$K$7,'Operator Hours Tasks Data (ADP)'!$J:$J,"Overtime")</f>
        <v>0</v>
      </c>
      <c r="E98" s="18" t="str">
        <f t="shared" si="16"/>
        <v>-</v>
      </c>
      <c r="F98" s="18">
        <f>'Look Up Table - The Heart'!$X$6</f>
        <v>800</v>
      </c>
      <c r="G98" s="11" t="str">
        <f t="shared" si="9"/>
        <v>-</v>
      </c>
      <c r="H98" s="96" t="str">
        <f t="shared" si="10"/>
        <v>-</v>
      </c>
      <c r="I98" s="92" t="str">
        <f t="shared" si="11"/>
        <v>-</v>
      </c>
      <c r="J98" s="93" t="str">
        <f t="shared" si="12"/>
        <v>-</v>
      </c>
      <c r="K98" s="94" t="str">
        <f t="shared" si="13"/>
        <v>-</v>
      </c>
      <c r="L98" s="95" t="str">
        <f t="shared" si="14"/>
        <v>-</v>
      </c>
      <c r="M98" s="135">
        <f t="shared" si="17"/>
        <v>0</v>
      </c>
      <c r="N98" s="114">
        <f t="shared" si="15"/>
        <v>0</v>
      </c>
    </row>
    <row r="99" spans="1:14" x14ac:dyDescent="0.25">
      <c r="A99" s="31" t="str">
        <f>'Look Up Table - The Heart'!H99</f>
        <v xml:space="preserve">, </v>
      </c>
      <c r="B99" s="1">
        <f>SUMIFS('Operator Productivity Data'!$F:$F,'Operator Productivity Data'!$H:$H,'G - Company Dummy'!$A$1,'Operator Productivity Data'!$I:$I,'G - Company Dummy'!$A99)</f>
        <v>0</v>
      </c>
      <c r="C99" s="18">
        <f>SUMIFS('Operator Hours Tasks Data (ADP)'!$I:$I,'Operator Hours Tasks Data (ADP)'!$K:$K,'Look Up Table - The Heart'!$K$32,'Operator Hours Tasks Data (ADP)'!$L:$L,'Look Up Table - The Heart'!$O$3,'Operator Hours Tasks Data (ADP)'!$M:$M,'G - Company Dummy'!$A99)</f>
        <v>0</v>
      </c>
      <c r="D99" s="18">
        <f>SUMIFS('Operator Hours Tasks Data (ADP)'!$I:$I,'Operator Hours Tasks Data (ADP)'!$M:$M,'E - Company Dummy'!$A99,'Operator Hours Tasks Data (ADP)'!$L:$L,'Look Up Table - The Heart'!$O$3,'Operator Hours Tasks Data (ADP)'!$K:$K,'Look Up Table - The Heart'!$K$7,'Operator Hours Tasks Data (ADP)'!$J:$J,"Overtime")</f>
        <v>0</v>
      </c>
      <c r="E99" s="18" t="str">
        <f t="shared" si="16"/>
        <v>-</v>
      </c>
      <c r="F99" s="18">
        <f>'Look Up Table - The Heart'!$X$6</f>
        <v>800</v>
      </c>
      <c r="G99" s="11" t="str">
        <f t="shared" si="9"/>
        <v>-</v>
      </c>
      <c r="H99" s="96" t="str">
        <f t="shared" si="10"/>
        <v>-</v>
      </c>
      <c r="I99" s="92" t="str">
        <f t="shared" si="11"/>
        <v>-</v>
      </c>
      <c r="J99" s="93" t="str">
        <f t="shared" si="12"/>
        <v>-</v>
      </c>
      <c r="K99" s="94" t="str">
        <f t="shared" si="13"/>
        <v>-</v>
      </c>
      <c r="L99" s="95" t="str">
        <f t="shared" si="14"/>
        <v>-</v>
      </c>
      <c r="M99" s="135">
        <f t="shared" si="17"/>
        <v>0</v>
      </c>
      <c r="N99" s="114">
        <f t="shared" si="15"/>
        <v>0</v>
      </c>
    </row>
    <row r="100" spans="1:14" x14ac:dyDescent="0.25">
      <c r="A100" s="31" t="str">
        <f>'Look Up Table - The Heart'!H100</f>
        <v xml:space="preserve">, </v>
      </c>
      <c r="B100" s="1">
        <f>SUMIFS('Operator Productivity Data'!$F:$F,'Operator Productivity Data'!$H:$H,'G - Company Dummy'!$A$1,'Operator Productivity Data'!$I:$I,'G - Company Dummy'!$A100)</f>
        <v>0</v>
      </c>
      <c r="C100" s="18">
        <f>SUMIFS('Operator Hours Tasks Data (ADP)'!$I:$I,'Operator Hours Tasks Data (ADP)'!$K:$K,'Look Up Table - The Heart'!$K$32,'Operator Hours Tasks Data (ADP)'!$L:$L,'Look Up Table - The Heart'!$O$3,'Operator Hours Tasks Data (ADP)'!$M:$M,'G - Company Dummy'!$A100)</f>
        <v>0</v>
      </c>
      <c r="D100" s="18">
        <f>SUMIFS('Operator Hours Tasks Data (ADP)'!$I:$I,'Operator Hours Tasks Data (ADP)'!$M:$M,'E - Company Dummy'!$A100,'Operator Hours Tasks Data (ADP)'!$L:$L,'Look Up Table - The Heart'!$O$3,'Operator Hours Tasks Data (ADP)'!$K:$K,'Look Up Table - The Heart'!$K$7,'Operator Hours Tasks Data (ADP)'!$J:$J,"Overtime")</f>
        <v>0</v>
      </c>
      <c r="E100" s="18" t="str">
        <f t="shared" si="16"/>
        <v>-</v>
      </c>
      <c r="F100" s="18">
        <f>'Look Up Table - The Heart'!$X$6</f>
        <v>800</v>
      </c>
      <c r="G100" s="11" t="str">
        <f t="shared" si="9"/>
        <v>-</v>
      </c>
      <c r="H100" s="96" t="str">
        <f t="shared" si="10"/>
        <v>-</v>
      </c>
      <c r="I100" s="92" t="str">
        <f t="shared" si="11"/>
        <v>-</v>
      </c>
      <c r="J100" s="93" t="str">
        <f t="shared" si="12"/>
        <v>-</v>
      </c>
      <c r="K100" s="94" t="str">
        <f t="shared" si="13"/>
        <v>-</v>
      </c>
      <c r="L100" s="95" t="str">
        <f t="shared" si="14"/>
        <v>-</v>
      </c>
      <c r="M100" s="135">
        <f t="shared" si="17"/>
        <v>0</v>
      </c>
      <c r="N100" s="114">
        <f t="shared" si="15"/>
        <v>0</v>
      </c>
    </row>
    <row r="101" spans="1:14" x14ac:dyDescent="0.25">
      <c r="A101" s="31" t="str">
        <f>'Look Up Table - The Heart'!H101</f>
        <v xml:space="preserve">, </v>
      </c>
      <c r="B101" s="1">
        <f>SUMIFS('Operator Productivity Data'!$F:$F,'Operator Productivity Data'!$H:$H,'G - Company Dummy'!$A$1,'Operator Productivity Data'!$I:$I,'G - Company Dummy'!$A101)</f>
        <v>0</v>
      </c>
      <c r="C101" s="18">
        <f>SUMIFS('Operator Hours Tasks Data (ADP)'!$I:$I,'Operator Hours Tasks Data (ADP)'!$K:$K,'Look Up Table - The Heart'!$K$32,'Operator Hours Tasks Data (ADP)'!$L:$L,'Look Up Table - The Heart'!$O$3,'Operator Hours Tasks Data (ADP)'!$M:$M,'G - Company Dummy'!$A101)</f>
        <v>0</v>
      </c>
      <c r="D101" s="18">
        <f>SUMIFS('Operator Hours Tasks Data (ADP)'!$I:$I,'Operator Hours Tasks Data (ADP)'!$M:$M,'E - Company Dummy'!$A101,'Operator Hours Tasks Data (ADP)'!$L:$L,'Look Up Table - The Heart'!$O$3,'Operator Hours Tasks Data (ADP)'!$K:$K,'Look Up Table - The Heart'!$K$7,'Operator Hours Tasks Data (ADP)'!$J:$J,"Overtime")</f>
        <v>0</v>
      </c>
      <c r="E101" s="18" t="str">
        <f t="shared" si="16"/>
        <v>-</v>
      </c>
      <c r="F101" s="18">
        <f>'Look Up Table - The Heart'!$X$6</f>
        <v>800</v>
      </c>
      <c r="G101" s="11" t="str">
        <f t="shared" si="9"/>
        <v>-</v>
      </c>
      <c r="H101" s="96" t="str">
        <f t="shared" si="10"/>
        <v>-</v>
      </c>
      <c r="I101" s="92" t="str">
        <f t="shared" si="11"/>
        <v>-</v>
      </c>
      <c r="J101" s="93" t="str">
        <f t="shared" si="12"/>
        <v>-</v>
      </c>
      <c r="K101" s="94" t="str">
        <f t="shared" si="13"/>
        <v>-</v>
      </c>
      <c r="L101" s="95" t="str">
        <f t="shared" si="14"/>
        <v>-</v>
      </c>
      <c r="M101" s="135">
        <f t="shared" si="17"/>
        <v>0</v>
      </c>
      <c r="N101" s="114">
        <f t="shared" si="15"/>
        <v>0</v>
      </c>
    </row>
    <row r="102" spans="1:14" x14ac:dyDescent="0.25">
      <c r="A102" s="31" t="str">
        <f>'Look Up Table - The Heart'!H102</f>
        <v xml:space="preserve">, </v>
      </c>
      <c r="B102" s="1">
        <f>SUMIFS('Operator Productivity Data'!$F:$F,'Operator Productivity Data'!$H:$H,'G - Company Dummy'!$A$1,'Operator Productivity Data'!$I:$I,'G - Company Dummy'!$A102)</f>
        <v>0</v>
      </c>
      <c r="C102" s="18">
        <f>SUMIFS('Operator Hours Tasks Data (ADP)'!$I:$I,'Operator Hours Tasks Data (ADP)'!$K:$K,'Look Up Table - The Heart'!$K$32,'Operator Hours Tasks Data (ADP)'!$L:$L,'Look Up Table - The Heart'!$O$3,'Operator Hours Tasks Data (ADP)'!$M:$M,'G - Company Dummy'!$A102)</f>
        <v>0</v>
      </c>
      <c r="D102" s="18">
        <f>SUMIFS('Operator Hours Tasks Data (ADP)'!$I:$I,'Operator Hours Tasks Data (ADP)'!$M:$M,'E - Company Dummy'!$A102,'Operator Hours Tasks Data (ADP)'!$L:$L,'Look Up Table - The Heart'!$O$3,'Operator Hours Tasks Data (ADP)'!$K:$K,'Look Up Table - The Heart'!$K$7,'Operator Hours Tasks Data (ADP)'!$J:$J,"Overtime")</f>
        <v>0</v>
      </c>
      <c r="E102" s="18" t="str">
        <f t="shared" si="16"/>
        <v>-</v>
      </c>
      <c r="F102" s="18">
        <f>'Look Up Table - The Heart'!$X$6</f>
        <v>800</v>
      </c>
      <c r="G102" s="11" t="str">
        <f t="shared" si="9"/>
        <v>-</v>
      </c>
      <c r="H102" s="96" t="str">
        <f t="shared" si="10"/>
        <v>-</v>
      </c>
      <c r="I102" s="92" t="str">
        <f t="shared" si="11"/>
        <v>-</v>
      </c>
      <c r="J102" s="93" t="str">
        <f t="shared" si="12"/>
        <v>-</v>
      </c>
      <c r="K102" s="94" t="str">
        <f t="shared" si="13"/>
        <v>-</v>
      </c>
      <c r="L102" s="95" t="str">
        <f t="shared" si="14"/>
        <v>-</v>
      </c>
      <c r="M102" s="135">
        <f t="shared" si="17"/>
        <v>0</v>
      </c>
      <c r="N102" s="114">
        <f t="shared" si="15"/>
        <v>0</v>
      </c>
    </row>
    <row r="103" spans="1:14" x14ac:dyDescent="0.25">
      <c r="A103" s="31" t="str">
        <f>'Look Up Table - The Heart'!H103</f>
        <v xml:space="preserve">, </v>
      </c>
      <c r="B103" s="1">
        <f>SUMIFS('Operator Productivity Data'!$F:$F,'Operator Productivity Data'!$H:$H,'G - Company Dummy'!$A$1,'Operator Productivity Data'!$I:$I,'G - Company Dummy'!$A103)</f>
        <v>0</v>
      </c>
      <c r="C103" s="18">
        <f>SUMIFS('Operator Hours Tasks Data (ADP)'!$I:$I,'Operator Hours Tasks Data (ADP)'!$K:$K,'Look Up Table - The Heart'!$K$32,'Operator Hours Tasks Data (ADP)'!$L:$L,'Look Up Table - The Heart'!$O$3,'Operator Hours Tasks Data (ADP)'!$M:$M,'G - Company Dummy'!$A103)</f>
        <v>0</v>
      </c>
      <c r="D103" s="18">
        <f>SUMIFS('Operator Hours Tasks Data (ADP)'!$I:$I,'Operator Hours Tasks Data (ADP)'!$M:$M,'E - Company Dummy'!$A103,'Operator Hours Tasks Data (ADP)'!$L:$L,'Look Up Table - The Heart'!$O$3,'Operator Hours Tasks Data (ADP)'!$K:$K,'Look Up Table - The Heart'!$K$7,'Operator Hours Tasks Data (ADP)'!$J:$J,"Overtime")</f>
        <v>0</v>
      </c>
      <c r="E103" s="18" t="str">
        <f t="shared" si="16"/>
        <v>-</v>
      </c>
      <c r="F103" s="18">
        <f>'Look Up Table - The Heart'!$X$6</f>
        <v>800</v>
      </c>
      <c r="G103" s="11" t="str">
        <f t="shared" si="9"/>
        <v>-</v>
      </c>
      <c r="H103" s="96" t="str">
        <f t="shared" si="10"/>
        <v>-</v>
      </c>
      <c r="I103" s="92" t="str">
        <f t="shared" si="11"/>
        <v>-</v>
      </c>
      <c r="J103" s="93" t="str">
        <f t="shared" si="12"/>
        <v>-</v>
      </c>
      <c r="K103" s="94" t="str">
        <f t="shared" si="13"/>
        <v>-</v>
      </c>
      <c r="L103" s="95" t="str">
        <f t="shared" si="14"/>
        <v>-</v>
      </c>
      <c r="M103" s="135">
        <f t="shared" si="17"/>
        <v>0</v>
      </c>
      <c r="N103" s="114">
        <f t="shared" si="15"/>
        <v>0</v>
      </c>
    </row>
    <row r="104" spans="1:14" x14ac:dyDescent="0.25">
      <c r="A104" s="31" t="str">
        <f>'Look Up Table - The Heart'!H104</f>
        <v xml:space="preserve">, </v>
      </c>
      <c r="B104" s="1">
        <f>SUMIFS('Operator Productivity Data'!$F:$F,'Operator Productivity Data'!$H:$H,'G - Company Dummy'!$A$1,'Operator Productivity Data'!$I:$I,'G - Company Dummy'!$A104)</f>
        <v>0</v>
      </c>
      <c r="C104" s="18">
        <f>SUMIFS('Operator Hours Tasks Data (ADP)'!$I:$I,'Operator Hours Tasks Data (ADP)'!$K:$K,'Look Up Table - The Heart'!$K$32,'Operator Hours Tasks Data (ADP)'!$L:$L,'Look Up Table - The Heart'!$O$3,'Operator Hours Tasks Data (ADP)'!$M:$M,'G - Company Dummy'!$A104)</f>
        <v>0</v>
      </c>
      <c r="D104" s="18">
        <f>SUMIFS('Operator Hours Tasks Data (ADP)'!$I:$I,'Operator Hours Tasks Data (ADP)'!$M:$M,'E - Company Dummy'!$A104,'Operator Hours Tasks Data (ADP)'!$L:$L,'Look Up Table - The Heart'!$O$3,'Operator Hours Tasks Data (ADP)'!$K:$K,'Look Up Table - The Heart'!$K$7,'Operator Hours Tasks Data (ADP)'!$J:$J,"Overtime")</f>
        <v>0</v>
      </c>
      <c r="E104" s="18" t="str">
        <f t="shared" ref="E104:E167" si="18">IFERROR(B104/C104,"-")</f>
        <v>-</v>
      </c>
      <c r="F104" s="18">
        <f>'Look Up Table - The Heart'!$X$6</f>
        <v>800</v>
      </c>
      <c r="G104" s="11" t="str">
        <f t="shared" si="9"/>
        <v>-</v>
      </c>
      <c r="H104" s="96" t="str">
        <f t="shared" si="10"/>
        <v>-</v>
      </c>
      <c r="I104" s="92" t="str">
        <f t="shared" si="11"/>
        <v>-</v>
      </c>
      <c r="J104" s="93" t="str">
        <f t="shared" si="12"/>
        <v>-</v>
      </c>
      <c r="K104" s="94" t="str">
        <f t="shared" si="13"/>
        <v>-</v>
      </c>
      <c r="L104" s="95" t="str">
        <f t="shared" si="14"/>
        <v>-</v>
      </c>
      <c r="M104" s="135">
        <f t="shared" si="17"/>
        <v>0</v>
      </c>
      <c r="N104" s="114">
        <f t="shared" si="15"/>
        <v>0</v>
      </c>
    </row>
    <row r="105" spans="1:14" x14ac:dyDescent="0.25">
      <c r="A105" s="31" t="str">
        <f>'Look Up Table - The Heart'!H105</f>
        <v xml:space="preserve">, </v>
      </c>
      <c r="B105" s="1">
        <f>SUMIFS('Operator Productivity Data'!$F:$F,'Operator Productivity Data'!$H:$H,'G - Company Dummy'!$A$1,'Operator Productivity Data'!$I:$I,'G - Company Dummy'!$A105)</f>
        <v>0</v>
      </c>
      <c r="C105" s="18">
        <f>SUMIFS('Operator Hours Tasks Data (ADP)'!$I:$I,'Operator Hours Tasks Data (ADP)'!$K:$K,'Look Up Table - The Heart'!$K$32,'Operator Hours Tasks Data (ADP)'!$L:$L,'Look Up Table - The Heart'!$O$3,'Operator Hours Tasks Data (ADP)'!$M:$M,'G - Company Dummy'!$A105)</f>
        <v>0</v>
      </c>
      <c r="D105" s="18">
        <f>SUMIFS('Operator Hours Tasks Data (ADP)'!$I:$I,'Operator Hours Tasks Data (ADP)'!$M:$M,'E - Company Dummy'!$A105,'Operator Hours Tasks Data (ADP)'!$L:$L,'Look Up Table - The Heart'!$O$3,'Operator Hours Tasks Data (ADP)'!$K:$K,'Look Up Table - The Heart'!$K$7,'Operator Hours Tasks Data (ADP)'!$J:$J,"Overtime")</f>
        <v>0</v>
      </c>
      <c r="E105" s="18" t="str">
        <f t="shared" si="18"/>
        <v>-</v>
      </c>
      <c r="F105" s="18">
        <f>'Look Up Table - The Heart'!$X$6</f>
        <v>800</v>
      </c>
      <c r="G105" s="11" t="str">
        <f t="shared" si="9"/>
        <v>-</v>
      </c>
      <c r="H105" s="96" t="str">
        <f t="shared" si="10"/>
        <v>-</v>
      </c>
      <c r="I105" s="92" t="str">
        <f t="shared" si="11"/>
        <v>-</v>
      </c>
      <c r="J105" s="93" t="str">
        <f t="shared" si="12"/>
        <v>-</v>
      </c>
      <c r="K105" s="94" t="str">
        <f t="shared" si="13"/>
        <v>-</v>
      </c>
      <c r="L105" s="95" t="str">
        <f t="shared" si="14"/>
        <v>-</v>
      </c>
      <c r="M105" s="135">
        <f t="shared" si="17"/>
        <v>0</v>
      </c>
      <c r="N105" s="114">
        <f t="shared" si="15"/>
        <v>0</v>
      </c>
    </row>
    <row r="106" spans="1:14" x14ac:dyDescent="0.25">
      <c r="A106" s="31" t="str">
        <f>'Look Up Table - The Heart'!H106</f>
        <v xml:space="preserve">, </v>
      </c>
      <c r="B106" s="1">
        <f>SUMIFS('Operator Productivity Data'!$F:$F,'Operator Productivity Data'!$H:$H,'G - Company Dummy'!$A$1,'Operator Productivity Data'!$I:$I,'G - Company Dummy'!$A106)</f>
        <v>0</v>
      </c>
      <c r="C106" s="18">
        <f>SUMIFS('Operator Hours Tasks Data (ADP)'!$I:$I,'Operator Hours Tasks Data (ADP)'!$K:$K,'Look Up Table - The Heart'!$K$32,'Operator Hours Tasks Data (ADP)'!$L:$L,'Look Up Table - The Heart'!$O$3,'Operator Hours Tasks Data (ADP)'!$M:$M,'G - Company Dummy'!$A106)</f>
        <v>0</v>
      </c>
      <c r="D106" s="18">
        <f>SUMIFS('Operator Hours Tasks Data (ADP)'!$I:$I,'Operator Hours Tasks Data (ADP)'!$M:$M,'E - Company Dummy'!$A106,'Operator Hours Tasks Data (ADP)'!$L:$L,'Look Up Table - The Heart'!$O$3,'Operator Hours Tasks Data (ADP)'!$K:$K,'Look Up Table - The Heart'!$K$7,'Operator Hours Tasks Data (ADP)'!$J:$J,"Overtime")</f>
        <v>0</v>
      </c>
      <c r="E106" s="18" t="str">
        <f t="shared" si="18"/>
        <v>-</v>
      </c>
      <c r="F106" s="18">
        <f>'Look Up Table - The Heart'!$X$6</f>
        <v>800</v>
      </c>
      <c r="G106" s="11" t="str">
        <f t="shared" si="9"/>
        <v>-</v>
      </c>
      <c r="H106" s="96" t="str">
        <f t="shared" si="10"/>
        <v>-</v>
      </c>
      <c r="I106" s="92" t="str">
        <f t="shared" si="11"/>
        <v>-</v>
      </c>
      <c r="J106" s="93" t="str">
        <f t="shared" si="12"/>
        <v>-</v>
      </c>
      <c r="K106" s="94" t="str">
        <f t="shared" si="13"/>
        <v>-</v>
      </c>
      <c r="L106" s="95" t="str">
        <f t="shared" si="14"/>
        <v>-</v>
      </c>
      <c r="M106" s="135">
        <f t="shared" si="17"/>
        <v>0</v>
      </c>
      <c r="N106" s="114">
        <f t="shared" si="15"/>
        <v>0</v>
      </c>
    </row>
    <row r="107" spans="1:14" x14ac:dyDescent="0.25">
      <c r="A107" s="31" t="str">
        <f>'Look Up Table - The Heart'!H107</f>
        <v xml:space="preserve">, </v>
      </c>
      <c r="B107" s="1">
        <f>SUMIFS('Operator Productivity Data'!$F:$F,'Operator Productivity Data'!$H:$H,'G - Company Dummy'!$A$1,'Operator Productivity Data'!$I:$I,'G - Company Dummy'!$A107)</f>
        <v>0</v>
      </c>
      <c r="C107" s="18">
        <f>SUMIFS('Operator Hours Tasks Data (ADP)'!$I:$I,'Operator Hours Tasks Data (ADP)'!$K:$K,'Look Up Table - The Heart'!$K$32,'Operator Hours Tasks Data (ADP)'!$L:$L,'Look Up Table - The Heart'!$O$3,'Operator Hours Tasks Data (ADP)'!$M:$M,'G - Company Dummy'!$A107)</f>
        <v>0</v>
      </c>
      <c r="D107" s="18">
        <f>SUMIFS('Operator Hours Tasks Data (ADP)'!$I:$I,'Operator Hours Tasks Data (ADP)'!$M:$M,'E - Company Dummy'!$A107,'Operator Hours Tasks Data (ADP)'!$L:$L,'Look Up Table - The Heart'!$O$3,'Operator Hours Tasks Data (ADP)'!$K:$K,'Look Up Table - The Heart'!$K$7,'Operator Hours Tasks Data (ADP)'!$J:$J,"Overtime")</f>
        <v>0</v>
      </c>
      <c r="E107" s="18" t="str">
        <f t="shared" si="18"/>
        <v>-</v>
      </c>
      <c r="F107" s="18">
        <f>'Look Up Table - The Heart'!$X$6</f>
        <v>800</v>
      </c>
      <c r="G107" s="11" t="str">
        <f t="shared" si="9"/>
        <v>-</v>
      </c>
      <c r="H107" s="96" t="str">
        <f t="shared" si="10"/>
        <v>-</v>
      </c>
      <c r="I107" s="92" t="str">
        <f t="shared" si="11"/>
        <v>-</v>
      </c>
      <c r="J107" s="93" t="str">
        <f t="shared" si="12"/>
        <v>-</v>
      </c>
      <c r="K107" s="94" t="str">
        <f t="shared" si="13"/>
        <v>-</v>
      </c>
      <c r="L107" s="95" t="str">
        <f t="shared" si="14"/>
        <v>-</v>
      </c>
      <c r="M107" s="135">
        <f t="shared" si="17"/>
        <v>0</v>
      </c>
      <c r="N107" s="114">
        <f t="shared" si="15"/>
        <v>0</v>
      </c>
    </row>
    <row r="108" spans="1:14" x14ac:dyDescent="0.25">
      <c r="A108" s="31" t="str">
        <f>'Look Up Table - The Heart'!H108</f>
        <v xml:space="preserve">, </v>
      </c>
      <c r="B108" s="1">
        <f>SUMIFS('Operator Productivity Data'!$F:$F,'Operator Productivity Data'!$H:$H,'G - Company Dummy'!$A$1,'Operator Productivity Data'!$I:$I,'G - Company Dummy'!$A108)</f>
        <v>0</v>
      </c>
      <c r="C108" s="18">
        <f>SUMIFS('Operator Hours Tasks Data (ADP)'!$I:$I,'Operator Hours Tasks Data (ADP)'!$K:$K,'Look Up Table - The Heart'!$K$32,'Operator Hours Tasks Data (ADP)'!$L:$L,'Look Up Table - The Heart'!$O$3,'Operator Hours Tasks Data (ADP)'!$M:$M,'G - Company Dummy'!$A108)</f>
        <v>0</v>
      </c>
      <c r="D108" s="18">
        <f>SUMIFS('Operator Hours Tasks Data (ADP)'!$I:$I,'Operator Hours Tasks Data (ADP)'!$M:$M,'E - Company Dummy'!$A108,'Operator Hours Tasks Data (ADP)'!$L:$L,'Look Up Table - The Heart'!$O$3,'Operator Hours Tasks Data (ADP)'!$K:$K,'Look Up Table - The Heart'!$K$7,'Operator Hours Tasks Data (ADP)'!$J:$J,"Overtime")</f>
        <v>0</v>
      </c>
      <c r="E108" s="18" t="str">
        <f t="shared" si="18"/>
        <v>-</v>
      </c>
      <c r="F108" s="18">
        <f>'Look Up Table - The Heart'!$X$6</f>
        <v>800</v>
      </c>
      <c r="G108" s="11" t="str">
        <f t="shared" si="9"/>
        <v>-</v>
      </c>
      <c r="H108" s="96" t="str">
        <f t="shared" si="10"/>
        <v>-</v>
      </c>
      <c r="I108" s="92" t="str">
        <f t="shared" si="11"/>
        <v>-</v>
      </c>
      <c r="J108" s="93" t="str">
        <f t="shared" si="12"/>
        <v>-</v>
      </c>
      <c r="K108" s="94" t="str">
        <f t="shared" si="13"/>
        <v>-</v>
      </c>
      <c r="L108" s="95" t="str">
        <f t="shared" si="14"/>
        <v>-</v>
      </c>
      <c r="M108" s="135">
        <f t="shared" si="17"/>
        <v>0</v>
      </c>
      <c r="N108" s="114">
        <f t="shared" si="15"/>
        <v>0</v>
      </c>
    </row>
    <row r="109" spans="1:14" x14ac:dyDescent="0.25">
      <c r="A109" s="31" t="str">
        <f>'Look Up Table - The Heart'!H109</f>
        <v xml:space="preserve">, </v>
      </c>
      <c r="B109" s="1">
        <f>SUMIFS('Operator Productivity Data'!$F:$F,'Operator Productivity Data'!$H:$H,'G - Company Dummy'!$A$1,'Operator Productivity Data'!$I:$I,'G - Company Dummy'!$A109)</f>
        <v>0</v>
      </c>
      <c r="C109" s="18">
        <f>SUMIFS('Operator Hours Tasks Data (ADP)'!$I:$I,'Operator Hours Tasks Data (ADP)'!$K:$K,'Look Up Table - The Heart'!$K$32,'Operator Hours Tasks Data (ADP)'!$L:$L,'Look Up Table - The Heart'!$O$3,'Operator Hours Tasks Data (ADP)'!$M:$M,'G - Company Dummy'!$A109)</f>
        <v>0</v>
      </c>
      <c r="D109" s="18">
        <f>SUMIFS('Operator Hours Tasks Data (ADP)'!$I:$I,'Operator Hours Tasks Data (ADP)'!$M:$M,'E - Company Dummy'!$A109,'Operator Hours Tasks Data (ADP)'!$L:$L,'Look Up Table - The Heart'!$O$3,'Operator Hours Tasks Data (ADP)'!$K:$K,'Look Up Table - The Heart'!$K$7,'Operator Hours Tasks Data (ADP)'!$J:$J,"Overtime")</f>
        <v>0</v>
      </c>
      <c r="E109" s="18" t="str">
        <f t="shared" si="18"/>
        <v>-</v>
      </c>
      <c r="F109" s="18">
        <f>'Look Up Table - The Heart'!$X$6</f>
        <v>800</v>
      </c>
      <c r="G109" s="11" t="str">
        <f t="shared" si="9"/>
        <v>-</v>
      </c>
      <c r="H109" s="96" t="str">
        <f t="shared" si="10"/>
        <v>-</v>
      </c>
      <c r="I109" s="92" t="str">
        <f t="shared" si="11"/>
        <v>-</v>
      </c>
      <c r="J109" s="93" t="str">
        <f t="shared" si="12"/>
        <v>-</v>
      </c>
      <c r="K109" s="94" t="str">
        <f t="shared" si="13"/>
        <v>-</v>
      </c>
      <c r="L109" s="95" t="str">
        <f t="shared" si="14"/>
        <v>-</v>
      </c>
      <c r="M109" s="135">
        <f t="shared" si="17"/>
        <v>0</v>
      </c>
      <c r="N109" s="114">
        <f t="shared" si="15"/>
        <v>0</v>
      </c>
    </row>
    <row r="110" spans="1:14" x14ac:dyDescent="0.25">
      <c r="A110" s="31" t="str">
        <f>'Look Up Table - The Heart'!H110</f>
        <v xml:space="preserve">, </v>
      </c>
      <c r="B110" s="1">
        <f>SUMIFS('Operator Productivity Data'!$F:$F,'Operator Productivity Data'!$H:$H,'G - Company Dummy'!$A$1,'Operator Productivity Data'!$I:$I,'G - Company Dummy'!$A110)</f>
        <v>0</v>
      </c>
      <c r="C110" s="18">
        <f>SUMIFS('Operator Hours Tasks Data (ADP)'!$I:$I,'Operator Hours Tasks Data (ADP)'!$K:$K,'Look Up Table - The Heart'!$K$32,'Operator Hours Tasks Data (ADP)'!$L:$L,'Look Up Table - The Heart'!$O$3,'Operator Hours Tasks Data (ADP)'!$M:$M,'G - Company Dummy'!$A110)</f>
        <v>0</v>
      </c>
      <c r="D110" s="18">
        <f>SUMIFS('Operator Hours Tasks Data (ADP)'!$I:$I,'Operator Hours Tasks Data (ADP)'!$M:$M,'E - Company Dummy'!$A110,'Operator Hours Tasks Data (ADP)'!$L:$L,'Look Up Table - The Heart'!$O$3,'Operator Hours Tasks Data (ADP)'!$K:$K,'Look Up Table - The Heart'!$K$7,'Operator Hours Tasks Data (ADP)'!$J:$J,"Overtime")</f>
        <v>0</v>
      </c>
      <c r="E110" s="18" t="str">
        <f t="shared" si="18"/>
        <v>-</v>
      </c>
      <c r="F110" s="18">
        <f>'Look Up Table - The Heart'!$X$6</f>
        <v>800</v>
      </c>
      <c r="G110" s="11" t="str">
        <f t="shared" si="9"/>
        <v>-</v>
      </c>
      <c r="H110" s="96" t="str">
        <f t="shared" si="10"/>
        <v>-</v>
      </c>
      <c r="I110" s="92" t="str">
        <f t="shared" si="11"/>
        <v>-</v>
      </c>
      <c r="J110" s="93" t="str">
        <f t="shared" si="12"/>
        <v>-</v>
      </c>
      <c r="K110" s="94" t="str">
        <f t="shared" si="13"/>
        <v>-</v>
      </c>
      <c r="L110" s="95" t="str">
        <f t="shared" si="14"/>
        <v>-</v>
      </c>
      <c r="M110" s="135">
        <f t="shared" si="17"/>
        <v>0</v>
      </c>
      <c r="N110" s="114">
        <f t="shared" si="15"/>
        <v>0</v>
      </c>
    </row>
    <row r="111" spans="1:14" x14ac:dyDescent="0.25">
      <c r="A111" s="31" t="str">
        <f>'Look Up Table - The Heart'!H111</f>
        <v xml:space="preserve">, </v>
      </c>
      <c r="B111" s="1">
        <f>SUMIFS('Operator Productivity Data'!$F:$F,'Operator Productivity Data'!$H:$H,'G - Company Dummy'!$A$1,'Operator Productivity Data'!$I:$I,'G - Company Dummy'!$A111)</f>
        <v>0</v>
      </c>
      <c r="C111" s="18">
        <f>SUMIFS('Operator Hours Tasks Data (ADP)'!$I:$I,'Operator Hours Tasks Data (ADP)'!$K:$K,'Look Up Table - The Heart'!$K$32,'Operator Hours Tasks Data (ADP)'!$L:$L,'Look Up Table - The Heart'!$O$3,'Operator Hours Tasks Data (ADP)'!$M:$M,'G - Company Dummy'!$A111)</f>
        <v>0</v>
      </c>
      <c r="D111" s="18">
        <f>SUMIFS('Operator Hours Tasks Data (ADP)'!$I:$I,'Operator Hours Tasks Data (ADP)'!$M:$M,'E - Company Dummy'!$A111,'Operator Hours Tasks Data (ADP)'!$L:$L,'Look Up Table - The Heart'!$O$3,'Operator Hours Tasks Data (ADP)'!$K:$K,'Look Up Table - The Heart'!$K$7,'Operator Hours Tasks Data (ADP)'!$J:$J,"Overtime")</f>
        <v>0</v>
      </c>
      <c r="E111" s="18" t="str">
        <f t="shared" si="18"/>
        <v>-</v>
      </c>
      <c r="F111" s="18">
        <f>'Look Up Table - The Heart'!$X$6</f>
        <v>800</v>
      </c>
      <c r="G111" s="11" t="str">
        <f t="shared" si="9"/>
        <v>-</v>
      </c>
      <c r="H111" s="96" t="str">
        <f t="shared" si="10"/>
        <v>-</v>
      </c>
      <c r="I111" s="92" t="str">
        <f t="shared" si="11"/>
        <v>-</v>
      </c>
      <c r="J111" s="93" t="str">
        <f t="shared" si="12"/>
        <v>-</v>
      </c>
      <c r="K111" s="94" t="str">
        <f t="shared" si="13"/>
        <v>-</v>
      </c>
      <c r="L111" s="95" t="str">
        <f t="shared" si="14"/>
        <v>-</v>
      </c>
      <c r="M111" s="135">
        <f t="shared" si="17"/>
        <v>0</v>
      </c>
      <c r="N111" s="114">
        <f t="shared" si="15"/>
        <v>0</v>
      </c>
    </row>
    <row r="112" spans="1:14" x14ac:dyDescent="0.25">
      <c r="A112" s="31" t="str">
        <f>'Look Up Table - The Heart'!H112</f>
        <v xml:space="preserve">, </v>
      </c>
      <c r="B112" s="1">
        <f>SUMIFS('Operator Productivity Data'!$F:$F,'Operator Productivity Data'!$H:$H,'G - Company Dummy'!$A$1,'Operator Productivity Data'!$I:$I,'G - Company Dummy'!$A112)</f>
        <v>0</v>
      </c>
      <c r="C112" s="18">
        <f>SUMIFS('Operator Hours Tasks Data (ADP)'!$I:$I,'Operator Hours Tasks Data (ADP)'!$K:$K,'Look Up Table - The Heart'!$K$32,'Operator Hours Tasks Data (ADP)'!$L:$L,'Look Up Table - The Heart'!$O$3,'Operator Hours Tasks Data (ADP)'!$M:$M,'G - Company Dummy'!$A112)</f>
        <v>0</v>
      </c>
      <c r="D112" s="18">
        <f>SUMIFS('Operator Hours Tasks Data (ADP)'!$I:$I,'Operator Hours Tasks Data (ADP)'!$M:$M,'E - Company Dummy'!$A112,'Operator Hours Tasks Data (ADP)'!$L:$L,'Look Up Table - The Heart'!$O$3,'Operator Hours Tasks Data (ADP)'!$K:$K,'Look Up Table - The Heart'!$K$7,'Operator Hours Tasks Data (ADP)'!$J:$J,"Overtime")</f>
        <v>0</v>
      </c>
      <c r="E112" s="18" t="str">
        <f t="shared" si="18"/>
        <v>-</v>
      </c>
      <c r="F112" s="18">
        <f>'Look Up Table - The Heart'!$X$6</f>
        <v>800</v>
      </c>
      <c r="G112" s="11" t="str">
        <f t="shared" si="9"/>
        <v>-</v>
      </c>
      <c r="H112" s="96" t="str">
        <f t="shared" si="10"/>
        <v>-</v>
      </c>
      <c r="I112" s="92" t="str">
        <f t="shared" si="11"/>
        <v>-</v>
      </c>
      <c r="J112" s="93" t="str">
        <f t="shared" si="12"/>
        <v>-</v>
      </c>
      <c r="K112" s="94" t="str">
        <f t="shared" si="13"/>
        <v>-</v>
      </c>
      <c r="L112" s="95" t="str">
        <f t="shared" si="14"/>
        <v>-</v>
      </c>
      <c r="M112" s="135">
        <f t="shared" si="17"/>
        <v>0</v>
      </c>
      <c r="N112" s="114">
        <f t="shared" si="15"/>
        <v>0</v>
      </c>
    </row>
    <row r="113" spans="1:14" x14ac:dyDescent="0.25">
      <c r="A113" s="31" t="str">
        <f>'Look Up Table - The Heart'!H113</f>
        <v xml:space="preserve">, </v>
      </c>
      <c r="B113" s="1">
        <f>SUMIFS('Operator Productivity Data'!$F:$F,'Operator Productivity Data'!$H:$H,'G - Company Dummy'!$A$1,'Operator Productivity Data'!$I:$I,'G - Company Dummy'!$A113)</f>
        <v>0</v>
      </c>
      <c r="C113" s="18">
        <f>SUMIFS('Operator Hours Tasks Data (ADP)'!$I:$I,'Operator Hours Tasks Data (ADP)'!$K:$K,'Look Up Table - The Heart'!$K$32,'Operator Hours Tasks Data (ADP)'!$L:$L,'Look Up Table - The Heart'!$O$3,'Operator Hours Tasks Data (ADP)'!$M:$M,'G - Company Dummy'!$A113)</f>
        <v>0</v>
      </c>
      <c r="D113" s="18">
        <f>SUMIFS('Operator Hours Tasks Data (ADP)'!$I:$I,'Operator Hours Tasks Data (ADP)'!$M:$M,'E - Company Dummy'!$A113,'Operator Hours Tasks Data (ADP)'!$L:$L,'Look Up Table - The Heart'!$O$3,'Operator Hours Tasks Data (ADP)'!$K:$K,'Look Up Table - The Heart'!$K$7,'Operator Hours Tasks Data (ADP)'!$J:$J,"Overtime")</f>
        <v>0</v>
      </c>
      <c r="E113" s="18" t="str">
        <f t="shared" si="18"/>
        <v>-</v>
      </c>
      <c r="F113" s="18">
        <f>'Look Up Table - The Heart'!$X$6</f>
        <v>800</v>
      </c>
      <c r="G113" s="11" t="str">
        <f t="shared" si="9"/>
        <v>-</v>
      </c>
      <c r="H113" s="96" t="str">
        <f t="shared" si="10"/>
        <v>-</v>
      </c>
      <c r="I113" s="92" t="str">
        <f t="shared" si="11"/>
        <v>-</v>
      </c>
      <c r="J113" s="93" t="str">
        <f t="shared" si="12"/>
        <v>-</v>
      </c>
      <c r="K113" s="94" t="str">
        <f t="shared" si="13"/>
        <v>-</v>
      </c>
      <c r="L113" s="95" t="str">
        <f t="shared" si="14"/>
        <v>-</v>
      </c>
      <c r="M113" s="135">
        <f t="shared" si="17"/>
        <v>0</v>
      </c>
      <c r="N113" s="114">
        <f t="shared" si="15"/>
        <v>0</v>
      </c>
    </row>
    <row r="114" spans="1:14" x14ac:dyDescent="0.25">
      <c r="A114" s="31" t="str">
        <f>'Look Up Table - The Heart'!H114</f>
        <v xml:space="preserve">, </v>
      </c>
      <c r="B114" s="1">
        <f>SUMIFS('Operator Productivity Data'!$F:$F,'Operator Productivity Data'!$H:$H,'G - Company Dummy'!$A$1,'Operator Productivity Data'!$I:$I,'G - Company Dummy'!$A114)</f>
        <v>0</v>
      </c>
      <c r="C114" s="18">
        <f>SUMIFS('Operator Hours Tasks Data (ADP)'!$I:$I,'Operator Hours Tasks Data (ADP)'!$K:$K,'Look Up Table - The Heart'!$K$32,'Operator Hours Tasks Data (ADP)'!$L:$L,'Look Up Table - The Heart'!$O$3,'Operator Hours Tasks Data (ADP)'!$M:$M,'G - Company Dummy'!$A114)</f>
        <v>0</v>
      </c>
      <c r="D114" s="18">
        <f>SUMIFS('Operator Hours Tasks Data (ADP)'!$I:$I,'Operator Hours Tasks Data (ADP)'!$M:$M,'E - Company Dummy'!$A114,'Operator Hours Tasks Data (ADP)'!$L:$L,'Look Up Table - The Heart'!$O$3,'Operator Hours Tasks Data (ADP)'!$K:$K,'Look Up Table - The Heart'!$K$7,'Operator Hours Tasks Data (ADP)'!$J:$J,"Overtime")</f>
        <v>0</v>
      </c>
      <c r="E114" s="18" t="str">
        <f t="shared" si="18"/>
        <v>-</v>
      </c>
      <c r="F114" s="18">
        <f>'Look Up Table - The Heart'!$X$6</f>
        <v>800</v>
      </c>
      <c r="G114" s="11" t="str">
        <f t="shared" si="9"/>
        <v>-</v>
      </c>
      <c r="H114" s="96" t="str">
        <f t="shared" si="10"/>
        <v>-</v>
      </c>
      <c r="I114" s="92" t="str">
        <f t="shared" si="11"/>
        <v>-</v>
      </c>
      <c r="J114" s="93" t="str">
        <f t="shared" si="12"/>
        <v>-</v>
      </c>
      <c r="K114" s="94" t="str">
        <f t="shared" si="13"/>
        <v>-</v>
      </c>
      <c r="L114" s="95" t="str">
        <f t="shared" si="14"/>
        <v>-</v>
      </c>
      <c r="M114" s="135">
        <f t="shared" si="17"/>
        <v>0</v>
      </c>
      <c r="N114" s="114">
        <f t="shared" si="15"/>
        <v>0</v>
      </c>
    </row>
    <row r="115" spans="1:14" x14ac:dyDescent="0.25">
      <c r="A115" s="31" t="str">
        <f>'Look Up Table - The Heart'!H115</f>
        <v xml:space="preserve">, </v>
      </c>
      <c r="B115" s="1">
        <f>SUMIFS('Operator Productivity Data'!$F:$F,'Operator Productivity Data'!$H:$H,'G - Company Dummy'!$A$1,'Operator Productivity Data'!$I:$I,'G - Company Dummy'!$A115)</f>
        <v>0</v>
      </c>
      <c r="C115" s="18">
        <f>SUMIFS('Operator Hours Tasks Data (ADP)'!$I:$I,'Operator Hours Tasks Data (ADP)'!$K:$K,'Look Up Table - The Heart'!$K$32,'Operator Hours Tasks Data (ADP)'!$L:$L,'Look Up Table - The Heart'!$O$3,'Operator Hours Tasks Data (ADP)'!$M:$M,'G - Company Dummy'!$A115)</f>
        <v>0</v>
      </c>
      <c r="D115" s="18">
        <f>SUMIFS('Operator Hours Tasks Data (ADP)'!$I:$I,'Operator Hours Tasks Data (ADP)'!$M:$M,'E - Company Dummy'!$A115,'Operator Hours Tasks Data (ADP)'!$L:$L,'Look Up Table - The Heart'!$O$3,'Operator Hours Tasks Data (ADP)'!$K:$K,'Look Up Table - The Heart'!$K$7,'Operator Hours Tasks Data (ADP)'!$J:$J,"Overtime")</f>
        <v>0</v>
      </c>
      <c r="E115" s="18" t="str">
        <f t="shared" si="18"/>
        <v>-</v>
      </c>
      <c r="F115" s="18">
        <f>'Look Up Table - The Heart'!$X$6</f>
        <v>800</v>
      </c>
      <c r="G115" s="11" t="str">
        <f t="shared" si="9"/>
        <v>-</v>
      </c>
      <c r="H115" s="96" t="str">
        <f t="shared" si="10"/>
        <v>-</v>
      </c>
      <c r="I115" s="92" t="str">
        <f t="shared" si="11"/>
        <v>-</v>
      </c>
      <c r="J115" s="93" t="str">
        <f t="shared" si="12"/>
        <v>-</v>
      </c>
      <c r="K115" s="94" t="str">
        <f t="shared" si="13"/>
        <v>-</v>
      </c>
      <c r="L115" s="95" t="str">
        <f t="shared" si="14"/>
        <v>-</v>
      </c>
      <c r="M115" s="135">
        <f t="shared" si="17"/>
        <v>0</v>
      </c>
      <c r="N115" s="114">
        <f t="shared" si="15"/>
        <v>0</v>
      </c>
    </row>
    <row r="116" spans="1:14" x14ac:dyDescent="0.25">
      <c r="A116" s="31" t="str">
        <f>'Look Up Table - The Heart'!H116</f>
        <v xml:space="preserve">, </v>
      </c>
      <c r="B116" s="1">
        <f>SUMIFS('Operator Productivity Data'!$F:$F,'Operator Productivity Data'!$H:$H,'G - Company Dummy'!$A$1,'Operator Productivity Data'!$I:$I,'G - Company Dummy'!$A116)</f>
        <v>0</v>
      </c>
      <c r="C116" s="18">
        <f>SUMIFS('Operator Hours Tasks Data (ADP)'!$I:$I,'Operator Hours Tasks Data (ADP)'!$K:$K,'Look Up Table - The Heart'!$K$32,'Operator Hours Tasks Data (ADP)'!$L:$L,'Look Up Table - The Heart'!$O$3,'Operator Hours Tasks Data (ADP)'!$M:$M,'G - Company Dummy'!$A116)</f>
        <v>0</v>
      </c>
      <c r="D116" s="18">
        <f>SUMIFS('Operator Hours Tasks Data (ADP)'!$I:$I,'Operator Hours Tasks Data (ADP)'!$M:$M,'E - Company Dummy'!$A116,'Operator Hours Tasks Data (ADP)'!$L:$L,'Look Up Table - The Heart'!$O$3,'Operator Hours Tasks Data (ADP)'!$K:$K,'Look Up Table - The Heart'!$K$7,'Operator Hours Tasks Data (ADP)'!$J:$J,"Overtime")</f>
        <v>0</v>
      </c>
      <c r="E116" s="18" t="str">
        <f t="shared" si="18"/>
        <v>-</v>
      </c>
      <c r="F116" s="18">
        <f>'Look Up Table - The Heart'!$X$6</f>
        <v>800</v>
      </c>
      <c r="G116" s="11" t="str">
        <f t="shared" si="9"/>
        <v>-</v>
      </c>
      <c r="H116" s="96" t="str">
        <f t="shared" si="10"/>
        <v>-</v>
      </c>
      <c r="I116" s="92" t="str">
        <f t="shared" si="11"/>
        <v>-</v>
      </c>
      <c r="J116" s="93" t="str">
        <f t="shared" si="12"/>
        <v>-</v>
      </c>
      <c r="K116" s="94" t="str">
        <f t="shared" si="13"/>
        <v>-</v>
      </c>
      <c r="L116" s="95" t="str">
        <f t="shared" si="14"/>
        <v>-</v>
      </c>
      <c r="M116" s="135">
        <f t="shared" si="17"/>
        <v>0</v>
      </c>
      <c r="N116" s="114">
        <f t="shared" si="15"/>
        <v>0</v>
      </c>
    </row>
    <row r="117" spans="1:14" x14ac:dyDescent="0.25">
      <c r="A117" s="31" t="str">
        <f>'Look Up Table - The Heart'!H117</f>
        <v xml:space="preserve">, </v>
      </c>
      <c r="B117" s="1">
        <f>SUMIFS('Operator Productivity Data'!$F:$F,'Operator Productivity Data'!$H:$H,'G - Company Dummy'!$A$1,'Operator Productivity Data'!$I:$I,'G - Company Dummy'!$A117)</f>
        <v>0</v>
      </c>
      <c r="C117" s="18">
        <f>SUMIFS('Operator Hours Tasks Data (ADP)'!$I:$I,'Operator Hours Tasks Data (ADP)'!$K:$K,'Look Up Table - The Heart'!$K$32,'Operator Hours Tasks Data (ADP)'!$L:$L,'Look Up Table - The Heart'!$O$3,'Operator Hours Tasks Data (ADP)'!$M:$M,'G - Company Dummy'!$A117)</f>
        <v>0</v>
      </c>
      <c r="D117" s="18">
        <f>SUMIFS('Operator Hours Tasks Data (ADP)'!$I:$I,'Operator Hours Tasks Data (ADP)'!$M:$M,'E - Company Dummy'!$A117,'Operator Hours Tasks Data (ADP)'!$L:$L,'Look Up Table - The Heart'!$O$3,'Operator Hours Tasks Data (ADP)'!$K:$K,'Look Up Table - The Heart'!$K$7,'Operator Hours Tasks Data (ADP)'!$J:$J,"Overtime")</f>
        <v>0</v>
      </c>
      <c r="E117" s="18" t="str">
        <f t="shared" si="18"/>
        <v>-</v>
      </c>
      <c r="F117" s="18">
        <f>'Look Up Table - The Heart'!$X$6</f>
        <v>800</v>
      </c>
      <c r="G117" s="11" t="str">
        <f t="shared" si="9"/>
        <v>-</v>
      </c>
      <c r="H117" s="96" t="str">
        <f t="shared" si="10"/>
        <v>-</v>
      </c>
      <c r="I117" s="92" t="str">
        <f t="shared" si="11"/>
        <v>-</v>
      </c>
      <c r="J117" s="93" t="str">
        <f t="shared" si="12"/>
        <v>-</v>
      </c>
      <c r="K117" s="94" t="str">
        <f t="shared" si="13"/>
        <v>-</v>
      </c>
      <c r="L117" s="95" t="str">
        <f t="shared" si="14"/>
        <v>-</v>
      </c>
      <c r="M117" s="135">
        <f t="shared" si="17"/>
        <v>0</v>
      </c>
      <c r="N117" s="114">
        <f t="shared" si="15"/>
        <v>0</v>
      </c>
    </row>
    <row r="118" spans="1:14" x14ac:dyDescent="0.25">
      <c r="A118" s="31" t="str">
        <f>'Look Up Table - The Heart'!H118</f>
        <v xml:space="preserve">, </v>
      </c>
      <c r="B118" s="1">
        <f>SUMIFS('Operator Productivity Data'!$F:$F,'Operator Productivity Data'!$H:$H,'G - Company Dummy'!$A$1,'Operator Productivity Data'!$I:$I,'G - Company Dummy'!$A118)</f>
        <v>0</v>
      </c>
      <c r="C118" s="18">
        <f>SUMIFS('Operator Hours Tasks Data (ADP)'!$I:$I,'Operator Hours Tasks Data (ADP)'!$K:$K,'Look Up Table - The Heart'!$K$32,'Operator Hours Tasks Data (ADP)'!$L:$L,'Look Up Table - The Heart'!$O$3,'Operator Hours Tasks Data (ADP)'!$M:$M,'G - Company Dummy'!$A118)</f>
        <v>0</v>
      </c>
      <c r="D118" s="18">
        <f>SUMIFS('Operator Hours Tasks Data (ADP)'!$I:$I,'Operator Hours Tasks Data (ADP)'!$M:$M,'E - Company Dummy'!$A118,'Operator Hours Tasks Data (ADP)'!$L:$L,'Look Up Table - The Heart'!$O$3,'Operator Hours Tasks Data (ADP)'!$K:$K,'Look Up Table - The Heart'!$K$7,'Operator Hours Tasks Data (ADP)'!$J:$J,"Overtime")</f>
        <v>0</v>
      </c>
      <c r="E118" s="18" t="str">
        <f t="shared" si="18"/>
        <v>-</v>
      </c>
      <c r="F118" s="18">
        <f>'Look Up Table - The Heart'!$X$6</f>
        <v>800</v>
      </c>
      <c r="G118" s="11" t="str">
        <f t="shared" si="9"/>
        <v>-</v>
      </c>
      <c r="H118" s="96" t="str">
        <f t="shared" si="10"/>
        <v>-</v>
      </c>
      <c r="I118" s="92" t="str">
        <f t="shared" si="11"/>
        <v>-</v>
      </c>
      <c r="J118" s="93" t="str">
        <f t="shared" si="12"/>
        <v>-</v>
      </c>
      <c r="K118" s="94" t="str">
        <f t="shared" si="13"/>
        <v>-</v>
      </c>
      <c r="L118" s="95" t="str">
        <f t="shared" si="14"/>
        <v>-</v>
      </c>
      <c r="M118" s="135">
        <f t="shared" si="17"/>
        <v>0</v>
      </c>
      <c r="N118" s="114">
        <f t="shared" si="15"/>
        <v>0</v>
      </c>
    </row>
    <row r="119" spans="1:14" x14ac:dyDescent="0.25">
      <c r="A119" s="31" t="str">
        <f>'Look Up Table - The Heart'!H119</f>
        <v xml:space="preserve">, </v>
      </c>
      <c r="B119" s="1">
        <f>SUMIFS('Operator Productivity Data'!$F:$F,'Operator Productivity Data'!$H:$H,'G - Company Dummy'!$A$1,'Operator Productivity Data'!$I:$I,'G - Company Dummy'!$A119)</f>
        <v>0</v>
      </c>
      <c r="C119" s="18">
        <f>SUMIFS('Operator Hours Tasks Data (ADP)'!$I:$I,'Operator Hours Tasks Data (ADP)'!$K:$K,'Look Up Table - The Heart'!$K$32,'Operator Hours Tasks Data (ADP)'!$L:$L,'Look Up Table - The Heart'!$O$3,'Operator Hours Tasks Data (ADP)'!$M:$M,'G - Company Dummy'!$A119)</f>
        <v>0</v>
      </c>
      <c r="D119" s="18">
        <f>SUMIFS('Operator Hours Tasks Data (ADP)'!$I:$I,'Operator Hours Tasks Data (ADP)'!$M:$M,'E - Company Dummy'!$A119,'Operator Hours Tasks Data (ADP)'!$L:$L,'Look Up Table - The Heart'!$O$3,'Operator Hours Tasks Data (ADP)'!$K:$K,'Look Up Table - The Heart'!$K$7,'Operator Hours Tasks Data (ADP)'!$J:$J,"Overtime")</f>
        <v>0</v>
      </c>
      <c r="E119" s="18" t="str">
        <f t="shared" si="18"/>
        <v>-</v>
      </c>
      <c r="F119" s="18">
        <f>'Look Up Table - The Heart'!$X$6</f>
        <v>800</v>
      </c>
      <c r="G119" s="11" t="str">
        <f t="shared" si="9"/>
        <v>-</v>
      </c>
      <c r="H119" s="96" t="str">
        <f t="shared" si="10"/>
        <v>-</v>
      </c>
      <c r="I119" s="92" t="str">
        <f t="shared" si="11"/>
        <v>-</v>
      </c>
      <c r="J119" s="93" t="str">
        <f t="shared" si="12"/>
        <v>-</v>
      </c>
      <c r="K119" s="94" t="str">
        <f t="shared" si="13"/>
        <v>-</v>
      </c>
      <c r="L119" s="95" t="str">
        <f t="shared" si="14"/>
        <v>-</v>
      </c>
      <c r="M119" s="135">
        <f t="shared" si="17"/>
        <v>0</v>
      </c>
      <c r="N119" s="114">
        <f t="shared" si="15"/>
        <v>0</v>
      </c>
    </row>
    <row r="120" spans="1:14" x14ac:dyDescent="0.25">
      <c r="A120" s="31" t="str">
        <f>'Look Up Table - The Heart'!H120</f>
        <v xml:space="preserve">, </v>
      </c>
      <c r="B120" s="1">
        <f>SUMIFS('Operator Productivity Data'!$F:$F,'Operator Productivity Data'!$H:$H,'G - Company Dummy'!$A$1,'Operator Productivity Data'!$I:$I,'G - Company Dummy'!$A120)</f>
        <v>0</v>
      </c>
      <c r="C120" s="18">
        <f>SUMIFS('Operator Hours Tasks Data (ADP)'!$I:$I,'Operator Hours Tasks Data (ADP)'!$K:$K,'Look Up Table - The Heart'!$K$32,'Operator Hours Tasks Data (ADP)'!$L:$L,'Look Up Table - The Heart'!$O$3,'Operator Hours Tasks Data (ADP)'!$M:$M,'G - Company Dummy'!$A120)</f>
        <v>0</v>
      </c>
      <c r="D120" s="18">
        <f>SUMIFS('Operator Hours Tasks Data (ADP)'!$I:$I,'Operator Hours Tasks Data (ADP)'!$M:$M,'E - Company Dummy'!$A120,'Operator Hours Tasks Data (ADP)'!$L:$L,'Look Up Table - The Heart'!$O$3,'Operator Hours Tasks Data (ADP)'!$K:$K,'Look Up Table - The Heart'!$K$7,'Operator Hours Tasks Data (ADP)'!$J:$J,"Overtime")</f>
        <v>0</v>
      </c>
      <c r="E120" s="18" t="str">
        <f t="shared" si="18"/>
        <v>-</v>
      </c>
      <c r="F120" s="18">
        <f>'Look Up Table - The Heart'!$X$6</f>
        <v>800</v>
      </c>
      <c r="G120" s="11" t="str">
        <f t="shared" si="9"/>
        <v>-</v>
      </c>
      <c r="H120" s="96" t="str">
        <f t="shared" si="10"/>
        <v>-</v>
      </c>
      <c r="I120" s="92" t="str">
        <f t="shared" si="11"/>
        <v>-</v>
      </c>
      <c r="J120" s="93" t="str">
        <f t="shared" si="12"/>
        <v>-</v>
      </c>
      <c r="K120" s="94" t="str">
        <f t="shared" si="13"/>
        <v>-</v>
      </c>
      <c r="L120" s="95" t="str">
        <f t="shared" si="14"/>
        <v>-</v>
      </c>
      <c r="M120" s="135">
        <f t="shared" si="17"/>
        <v>0</v>
      </c>
      <c r="N120" s="114">
        <f t="shared" si="15"/>
        <v>0</v>
      </c>
    </row>
    <row r="121" spans="1:14" x14ac:dyDescent="0.25">
      <c r="A121" s="31" t="str">
        <f>'Look Up Table - The Heart'!H121</f>
        <v xml:space="preserve">, </v>
      </c>
      <c r="B121" s="1">
        <f>SUMIFS('Operator Productivity Data'!$F:$F,'Operator Productivity Data'!$H:$H,'G - Company Dummy'!$A$1,'Operator Productivity Data'!$I:$I,'G - Company Dummy'!$A121)</f>
        <v>0</v>
      </c>
      <c r="C121" s="18">
        <f>SUMIFS('Operator Hours Tasks Data (ADP)'!$I:$I,'Operator Hours Tasks Data (ADP)'!$K:$K,'Look Up Table - The Heart'!$K$32,'Operator Hours Tasks Data (ADP)'!$L:$L,'Look Up Table - The Heart'!$O$3,'Operator Hours Tasks Data (ADP)'!$M:$M,'G - Company Dummy'!$A121)</f>
        <v>0</v>
      </c>
      <c r="D121" s="18">
        <f>SUMIFS('Operator Hours Tasks Data (ADP)'!$I:$I,'Operator Hours Tasks Data (ADP)'!$M:$M,'E - Company Dummy'!$A121,'Operator Hours Tasks Data (ADP)'!$L:$L,'Look Up Table - The Heart'!$O$3,'Operator Hours Tasks Data (ADP)'!$K:$K,'Look Up Table - The Heart'!$K$7,'Operator Hours Tasks Data (ADP)'!$J:$J,"Overtime")</f>
        <v>0</v>
      </c>
      <c r="E121" s="18" t="str">
        <f t="shared" si="18"/>
        <v>-</v>
      </c>
      <c r="F121" s="18">
        <f>'Look Up Table - The Heart'!$X$6</f>
        <v>800</v>
      </c>
      <c r="G121" s="11" t="str">
        <f t="shared" si="9"/>
        <v>-</v>
      </c>
      <c r="H121" s="96" t="str">
        <f t="shared" si="10"/>
        <v>-</v>
      </c>
      <c r="I121" s="92" t="str">
        <f t="shared" si="11"/>
        <v>-</v>
      </c>
      <c r="J121" s="93" t="str">
        <f t="shared" si="12"/>
        <v>-</v>
      </c>
      <c r="K121" s="94" t="str">
        <f t="shared" si="13"/>
        <v>-</v>
      </c>
      <c r="L121" s="95" t="str">
        <f t="shared" si="14"/>
        <v>-</v>
      </c>
      <c r="M121" s="135">
        <f t="shared" si="17"/>
        <v>0</v>
      </c>
      <c r="N121" s="114">
        <f t="shared" si="15"/>
        <v>0</v>
      </c>
    </row>
    <row r="122" spans="1:14" x14ac:dyDescent="0.25">
      <c r="A122" s="31" t="str">
        <f>'Look Up Table - The Heart'!H122</f>
        <v xml:space="preserve">, </v>
      </c>
      <c r="B122" s="1">
        <f>SUMIFS('Operator Productivity Data'!$F:$F,'Operator Productivity Data'!$H:$H,'G - Company Dummy'!$A$1,'Operator Productivity Data'!$I:$I,'G - Company Dummy'!$A122)</f>
        <v>0</v>
      </c>
      <c r="C122" s="18">
        <f>SUMIFS('Operator Hours Tasks Data (ADP)'!$I:$I,'Operator Hours Tasks Data (ADP)'!$K:$K,'Look Up Table - The Heart'!$K$32,'Operator Hours Tasks Data (ADP)'!$L:$L,'Look Up Table - The Heart'!$O$3,'Operator Hours Tasks Data (ADP)'!$M:$M,'G - Company Dummy'!$A122)</f>
        <v>0</v>
      </c>
      <c r="D122" s="18">
        <f>SUMIFS('Operator Hours Tasks Data (ADP)'!$I:$I,'Operator Hours Tasks Data (ADP)'!$M:$M,'E - Company Dummy'!$A122,'Operator Hours Tasks Data (ADP)'!$L:$L,'Look Up Table - The Heart'!$O$3,'Operator Hours Tasks Data (ADP)'!$K:$K,'Look Up Table - The Heart'!$K$7,'Operator Hours Tasks Data (ADP)'!$J:$J,"Overtime")</f>
        <v>0</v>
      </c>
      <c r="E122" s="18" t="str">
        <f t="shared" si="18"/>
        <v>-</v>
      </c>
      <c r="F122" s="18">
        <f>'Look Up Table - The Heart'!$X$6</f>
        <v>800</v>
      </c>
      <c r="G122" s="11" t="str">
        <f t="shared" si="9"/>
        <v>-</v>
      </c>
      <c r="H122" s="96" t="str">
        <f t="shared" si="10"/>
        <v>-</v>
      </c>
      <c r="I122" s="92" t="str">
        <f t="shared" si="11"/>
        <v>-</v>
      </c>
      <c r="J122" s="93" t="str">
        <f t="shared" si="12"/>
        <v>-</v>
      </c>
      <c r="K122" s="94" t="str">
        <f t="shared" si="13"/>
        <v>-</v>
      </c>
      <c r="L122" s="95" t="str">
        <f t="shared" si="14"/>
        <v>-</v>
      </c>
      <c r="M122" s="135">
        <f t="shared" si="17"/>
        <v>0</v>
      </c>
      <c r="N122" s="114">
        <f t="shared" si="15"/>
        <v>0</v>
      </c>
    </row>
    <row r="123" spans="1:14" x14ac:dyDescent="0.25">
      <c r="A123" s="31" t="str">
        <f>'Look Up Table - The Heart'!H123</f>
        <v xml:space="preserve">, </v>
      </c>
      <c r="B123" s="1">
        <f>SUMIFS('Operator Productivity Data'!$F:$F,'Operator Productivity Data'!$H:$H,'G - Company Dummy'!$A$1,'Operator Productivity Data'!$I:$I,'G - Company Dummy'!$A123)</f>
        <v>0</v>
      </c>
      <c r="C123" s="18">
        <f>SUMIFS('Operator Hours Tasks Data (ADP)'!$I:$I,'Operator Hours Tasks Data (ADP)'!$K:$K,'Look Up Table - The Heart'!$K$32,'Operator Hours Tasks Data (ADP)'!$L:$L,'Look Up Table - The Heart'!$O$3,'Operator Hours Tasks Data (ADP)'!$M:$M,'G - Company Dummy'!$A123)</f>
        <v>0</v>
      </c>
      <c r="D123" s="18">
        <f>SUMIFS('Operator Hours Tasks Data (ADP)'!$I:$I,'Operator Hours Tasks Data (ADP)'!$M:$M,'E - Company Dummy'!$A123,'Operator Hours Tasks Data (ADP)'!$L:$L,'Look Up Table - The Heart'!$O$3,'Operator Hours Tasks Data (ADP)'!$K:$K,'Look Up Table - The Heart'!$K$7,'Operator Hours Tasks Data (ADP)'!$J:$J,"Overtime")</f>
        <v>0</v>
      </c>
      <c r="E123" s="18" t="str">
        <f t="shared" si="18"/>
        <v>-</v>
      </c>
      <c r="F123" s="18">
        <f>'Look Up Table - The Heart'!$X$6</f>
        <v>800</v>
      </c>
      <c r="G123" s="11" t="str">
        <f t="shared" si="9"/>
        <v>-</v>
      </c>
      <c r="H123" s="96" t="str">
        <f t="shared" si="10"/>
        <v>-</v>
      </c>
      <c r="I123" s="92" t="str">
        <f t="shared" si="11"/>
        <v>-</v>
      </c>
      <c r="J123" s="93" t="str">
        <f t="shared" si="12"/>
        <v>-</v>
      </c>
      <c r="K123" s="94" t="str">
        <f t="shared" si="13"/>
        <v>-</v>
      </c>
      <c r="L123" s="95" t="str">
        <f t="shared" si="14"/>
        <v>-</v>
      </c>
      <c r="M123" s="135">
        <f t="shared" si="17"/>
        <v>0</v>
      </c>
      <c r="N123" s="114">
        <f t="shared" si="15"/>
        <v>0</v>
      </c>
    </row>
    <row r="124" spans="1:14" x14ac:dyDescent="0.25">
      <c r="A124" s="31" t="str">
        <f>'Look Up Table - The Heart'!H124</f>
        <v xml:space="preserve">, </v>
      </c>
      <c r="B124" s="1">
        <f>SUMIFS('Operator Productivity Data'!$F:$F,'Operator Productivity Data'!$H:$H,'G - Company Dummy'!$A$1,'Operator Productivity Data'!$I:$I,'G - Company Dummy'!$A124)</f>
        <v>0</v>
      </c>
      <c r="C124" s="18">
        <f>SUMIFS('Operator Hours Tasks Data (ADP)'!$I:$I,'Operator Hours Tasks Data (ADP)'!$K:$K,'Look Up Table - The Heart'!$K$32,'Operator Hours Tasks Data (ADP)'!$L:$L,'Look Up Table - The Heart'!$O$3,'Operator Hours Tasks Data (ADP)'!$M:$M,'G - Company Dummy'!$A124)</f>
        <v>0</v>
      </c>
      <c r="D124" s="18">
        <f>SUMIFS('Operator Hours Tasks Data (ADP)'!$I:$I,'Operator Hours Tasks Data (ADP)'!$M:$M,'E - Company Dummy'!$A124,'Operator Hours Tasks Data (ADP)'!$L:$L,'Look Up Table - The Heart'!$O$3,'Operator Hours Tasks Data (ADP)'!$K:$K,'Look Up Table - The Heart'!$K$7,'Operator Hours Tasks Data (ADP)'!$J:$J,"Overtime")</f>
        <v>0</v>
      </c>
      <c r="E124" s="18" t="str">
        <f t="shared" si="18"/>
        <v>-</v>
      </c>
      <c r="F124" s="18">
        <f>'Look Up Table - The Heart'!$X$6</f>
        <v>800</v>
      </c>
      <c r="G124" s="11" t="str">
        <f t="shared" si="9"/>
        <v>-</v>
      </c>
      <c r="H124" s="96" t="str">
        <f t="shared" si="10"/>
        <v>-</v>
      </c>
      <c r="I124" s="92" t="str">
        <f t="shared" si="11"/>
        <v>-</v>
      </c>
      <c r="J124" s="93" t="str">
        <f t="shared" si="12"/>
        <v>-</v>
      </c>
      <c r="K124" s="94" t="str">
        <f t="shared" si="13"/>
        <v>-</v>
      </c>
      <c r="L124" s="95" t="str">
        <f t="shared" si="14"/>
        <v>-</v>
      </c>
      <c r="M124" s="135">
        <f t="shared" si="17"/>
        <v>0</v>
      </c>
      <c r="N124" s="114">
        <f t="shared" si="15"/>
        <v>0</v>
      </c>
    </row>
    <row r="125" spans="1:14" x14ac:dyDescent="0.25">
      <c r="A125" s="31" t="str">
        <f>'Look Up Table - The Heart'!H125</f>
        <v xml:space="preserve">, </v>
      </c>
      <c r="B125" s="1">
        <f>SUMIFS('Operator Productivity Data'!$F:$F,'Operator Productivity Data'!$H:$H,'G - Company Dummy'!$A$1,'Operator Productivity Data'!$I:$I,'G - Company Dummy'!$A125)</f>
        <v>0</v>
      </c>
      <c r="C125" s="18">
        <f>SUMIFS('Operator Hours Tasks Data (ADP)'!$I:$I,'Operator Hours Tasks Data (ADP)'!$K:$K,'Look Up Table - The Heart'!$K$32,'Operator Hours Tasks Data (ADP)'!$L:$L,'Look Up Table - The Heart'!$O$3,'Operator Hours Tasks Data (ADP)'!$M:$M,'G - Company Dummy'!$A125)</f>
        <v>0</v>
      </c>
      <c r="D125" s="18">
        <f>SUMIFS('Operator Hours Tasks Data (ADP)'!$I:$I,'Operator Hours Tasks Data (ADP)'!$M:$M,'E - Company Dummy'!$A125,'Operator Hours Tasks Data (ADP)'!$L:$L,'Look Up Table - The Heart'!$O$3,'Operator Hours Tasks Data (ADP)'!$K:$K,'Look Up Table - The Heart'!$K$7,'Operator Hours Tasks Data (ADP)'!$J:$J,"Overtime")</f>
        <v>0</v>
      </c>
      <c r="E125" s="18" t="str">
        <f t="shared" si="18"/>
        <v>-</v>
      </c>
      <c r="F125" s="18">
        <f>'Look Up Table - The Heart'!$X$6</f>
        <v>800</v>
      </c>
      <c r="G125" s="11" t="str">
        <f t="shared" si="9"/>
        <v>-</v>
      </c>
      <c r="H125" s="96" t="str">
        <f t="shared" si="10"/>
        <v>-</v>
      </c>
      <c r="I125" s="92" t="str">
        <f t="shared" si="11"/>
        <v>-</v>
      </c>
      <c r="J125" s="93" t="str">
        <f t="shared" si="12"/>
        <v>-</v>
      </c>
      <c r="K125" s="94" t="str">
        <f t="shared" si="13"/>
        <v>-</v>
      </c>
      <c r="L125" s="95" t="str">
        <f t="shared" si="14"/>
        <v>-</v>
      </c>
      <c r="M125" s="135">
        <f t="shared" si="17"/>
        <v>0</v>
      </c>
      <c r="N125" s="114">
        <f t="shared" si="15"/>
        <v>0</v>
      </c>
    </row>
    <row r="126" spans="1:14" x14ac:dyDescent="0.25">
      <c r="A126" s="31" t="str">
        <f>'Look Up Table - The Heart'!H126</f>
        <v xml:space="preserve">, </v>
      </c>
      <c r="B126" s="1">
        <f>SUMIFS('Operator Productivity Data'!$F:$F,'Operator Productivity Data'!$H:$H,'G - Company Dummy'!$A$1,'Operator Productivity Data'!$I:$I,'G - Company Dummy'!$A126)</f>
        <v>0</v>
      </c>
      <c r="C126" s="18">
        <f>SUMIFS('Operator Hours Tasks Data (ADP)'!$I:$I,'Operator Hours Tasks Data (ADP)'!$K:$K,'Look Up Table - The Heart'!$K$32,'Operator Hours Tasks Data (ADP)'!$L:$L,'Look Up Table - The Heart'!$O$3,'Operator Hours Tasks Data (ADP)'!$M:$M,'G - Company Dummy'!$A126)</f>
        <v>0</v>
      </c>
      <c r="D126" s="18">
        <f>SUMIFS('Operator Hours Tasks Data (ADP)'!$I:$I,'Operator Hours Tasks Data (ADP)'!$M:$M,'E - Company Dummy'!$A126,'Operator Hours Tasks Data (ADP)'!$L:$L,'Look Up Table - The Heart'!$O$3,'Operator Hours Tasks Data (ADP)'!$K:$K,'Look Up Table - The Heart'!$K$7,'Operator Hours Tasks Data (ADP)'!$J:$J,"Overtime")</f>
        <v>0</v>
      </c>
      <c r="E126" s="18" t="str">
        <f t="shared" si="18"/>
        <v>-</v>
      </c>
      <c r="F126" s="18">
        <f>'Look Up Table - The Heart'!$X$6</f>
        <v>800</v>
      </c>
      <c r="G126" s="11" t="str">
        <f t="shared" si="9"/>
        <v>-</v>
      </c>
      <c r="H126" s="96" t="str">
        <f t="shared" si="10"/>
        <v>-</v>
      </c>
      <c r="I126" s="92" t="str">
        <f t="shared" si="11"/>
        <v>-</v>
      </c>
      <c r="J126" s="93" t="str">
        <f t="shared" si="12"/>
        <v>-</v>
      </c>
      <c r="K126" s="94" t="str">
        <f t="shared" si="13"/>
        <v>-</v>
      </c>
      <c r="L126" s="95" t="str">
        <f t="shared" si="14"/>
        <v>-</v>
      </c>
      <c r="M126" s="135">
        <f t="shared" si="17"/>
        <v>0</v>
      </c>
      <c r="N126" s="114">
        <f t="shared" si="15"/>
        <v>0</v>
      </c>
    </row>
    <row r="127" spans="1:14" x14ac:dyDescent="0.25">
      <c r="A127" s="31" t="str">
        <f>'Look Up Table - The Heart'!H127</f>
        <v xml:space="preserve">, </v>
      </c>
      <c r="B127" s="1">
        <f>SUMIFS('Operator Productivity Data'!$F:$F,'Operator Productivity Data'!$H:$H,'G - Company Dummy'!$A$1,'Operator Productivity Data'!$I:$I,'G - Company Dummy'!$A127)</f>
        <v>0</v>
      </c>
      <c r="C127" s="18">
        <f>SUMIFS('Operator Hours Tasks Data (ADP)'!$I:$I,'Operator Hours Tasks Data (ADP)'!$K:$K,'Look Up Table - The Heart'!$K$32,'Operator Hours Tasks Data (ADP)'!$L:$L,'Look Up Table - The Heart'!$O$3,'Operator Hours Tasks Data (ADP)'!$M:$M,'G - Company Dummy'!$A127)</f>
        <v>0</v>
      </c>
      <c r="D127" s="18">
        <f>SUMIFS('Operator Hours Tasks Data (ADP)'!$I:$I,'Operator Hours Tasks Data (ADP)'!$M:$M,'E - Company Dummy'!$A127,'Operator Hours Tasks Data (ADP)'!$L:$L,'Look Up Table - The Heart'!$O$3,'Operator Hours Tasks Data (ADP)'!$K:$K,'Look Up Table - The Heart'!$K$7,'Operator Hours Tasks Data (ADP)'!$J:$J,"Overtime")</f>
        <v>0</v>
      </c>
      <c r="E127" s="18" t="str">
        <f t="shared" si="18"/>
        <v>-</v>
      </c>
      <c r="F127" s="18">
        <f>'Look Up Table - The Heart'!$X$6</f>
        <v>800</v>
      </c>
      <c r="G127" s="11" t="str">
        <f t="shared" si="9"/>
        <v>-</v>
      </c>
      <c r="H127" s="96" t="str">
        <f t="shared" si="10"/>
        <v>-</v>
      </c>
      <c r="I127" s="92" t="str">
        <f t="shared" si="11"/>
        <v>-</v>
      </c>
      <c r="J127" s="93" t="str">
        <f t="shared" si="12"/>
        <v>-</v>
      </c>
      <c r="K127" s="94" t="str">
        <f t="shared" si="13"/>
        <v>-</v>
      </c>
      <c r="L127" s="95" t="str">
        <f t="shared" si="14"/>
        <v>-</v>
      </c>
      <c r="M127" s="135">
        <f t="shared" si="17"/>
        <v>0</v>
      </c>
      <c r="N127" s="114">
        <f t="shared" si="15"/>
        <v>0</v>
      </c>
    </row>
    <row r="128" spans="1:14" x14ac:dyDescent="0.25">
      <c r="A128" s="31" t="str">
        <f>'Look Up Table - The Heart'!H128</f>
        <v xml:space="preserve">, </v>
      </c>
      <c r="B128" s="1">
        <f>SUMIFS('Operator Productivity Data'!$F:$F,'Operator Productivity Data'!$H:$H,'G - Company Dummy'!$A$1,'Operator Productivity Data'!$I:$I,'G - Company Dummy'!$A128)</f>
        <v>0</v>
      </c>
      <c r="C128" s="18">
        <f>SUMIFS('Operator Hours Tasks Data (ADP)'!$I:$I,'Operator Hours Tasks Data (ADP)'!$K:$K,'Look Up Table - The Heart'!$K$32,'Operator Hours Tasks Data (ADP)'!$L:$L,'Look Up Table - The Heart'!$O$3,'Operator Hours Tasks Data (ADP)'!$M:$M,'G - Company Dummy'!$A128)</f>
        <v>0</v>
      </c>
      <c r="D128" s="18">
        <f>SUMIFS('Operator Hours Tasks Data (ADP)'!$I:$I,'Operator Hours Tasks Data (ADP)'!$M:$M,'E - Company Dummy'!$A128,'Operator Hours Tasks Data (ADP)'!$L:$L,'Look Up Table - The Heart'!$O$3,'Operator Hours Tasks Data (ADP)'!$K:$K,'Look Up Table - The Heart'!$K$7,'Operator Hours Tasks Data (ADP)'!$J:$J,"Overtime")</f>
        <v>0</v>
      </c>
      <c r="E128" s="18" t="str">
        <f t="shared" si="18"/>
        <v>-</v>
      </c>
      <c r="F128" s="18">
        <f>'Look Up Table - The Heart'!$X$6</f>
        <v>800</v>
      </c>
      <c r="G128" s="11" t="str">
        <f t="shared" si="9"/>
        <v>-</v>
      </c>
      <c r="H128" s="96" t="str">
        <f t="shared" si="10"/>
        <v>-</v>
      </c>
      <c r="I128" s="92" t="str">
        <f t="shared" si="11"/>
        <v>-</v>
      </c>
      <c r="J128" s="93" t="str">
        <f t="shared" si="12"/>
        <v>-</v>
      </c>
      <c r="K128" s="94" t="str">
        <f t="shared" si="13"/>
        <v>-</v>
      </c>
      <c r="L128" s="95" t="str">
        <f t="shared" si="14"/>
        <v>-</v>
      </c>
      <c r="M128" s="135">
        <f t="shared" si="17"/>
        <v>0</v>
      </c>
      <c r="N128" s="114">
        <f t="shared" si="15"/>
        <v>0</v>
      </c>
    </row>
    <row r="129" spans="1:14" x14ac:dyDescent="0.25">
      <c r="A129" s="31" t="str">
        <f>'Look Up Table - The Heart'!H129</f>
        <v xml:space="preserve">, </v>
      </c>
      <c r="B129" s="1">
        <f>SUMIFS('Operator Productivity Data'!$F:$F,'Operator Productivity Data'!$H:$H,'G - Company Dummy'!$A$1,'Operator Productivity Data'!$I:$I,'G - Company Dummy'!$A129)</f>
        <v>0</v>
      </c>
      <c r="C129" s="18">
        <f>SUMIFS('Operator Hours Tasks Data (ADP)'!$I:$I,'Operator Hours Tasks Data (ADP)'!$K:$K,'Look Up Table - The Heart'!$K$32,'Operator Hours Tasks Data (ADP)'!$L:$L,'Look Up Table - The Heart'!$O$3,'Operator Hours Tasks Data (ADP)'!$M:$M,'G - Company Dummy'!$A129)</f>
        <v>0</v>
      </c>
      <c r="D129" s="18">
        <f>SUMIFS('Operator Hours Tasks Data (ADP)'!$I:$I,'Operator Hours Tasks Data (ADP)'!$M:$M,'E - Company Dummy'!$A129,'Operator Hours Tasks Data (ADP)'!$L:$L,'Look Up Table - The Heart'!$O$3,'Operator Hours Tasks Data (ADP)'!$K:$K,'Look Up Table - The Heart'!$K$7,'Operator Hours Tasks Data (ADP)'!$J:$J,"Overtime")</f>
        <v>0</v>
      </c>
      <c r="E129" s="18" t="str">
        <f t="shared" si="18"/>
        <v>-</v>
      </c>
      <c r="F129" s="18">
        <f>'Look Up Table - The Heart'!$X$6</f>
        <v>800</v>
      </c>
      <c r="G129" s="11" t="str">
        <f t="shared" si="9"/>
        <v>-</v>
      </c>
      <c r="H129" s="96" t="str">
        <f t="shared" si="10"/>
        <v>-</v>
      </c>
      <c r="I129" s="92" t="str">
        <f t="shared" si="11"/>
        <v>-</v>
      </c>
      <c r="J129" s="93" t="str">
        <f t="shared" si="12"/>
        <v>-</v>
      </c>
      <c r="K129" s="94" t="str">
        <f t="shared" si="13"/>
        <v>-</v>
      </c>
      <c r="L129" s="95" t="str">
        <f t="shared" si="14"/>
        <v>-</v>
      </c>
      <c r="M129" s="135">
        <f t="shared" si="17"/>
        <v>0</v>
      </c>
      <c r="N129" s="114">
        <f t="shared" si="15"/>
        <v>0</v>
      </c>
    </row>
    <row r="130" spans="1:14" x14ac:dyDescent="0.25">
      <c r="A130" s="31" t="str">
        <f>'Look Up Table - The Heart'!H130</f>
        <v xml:space="preserve">, </v>
      </c>
      <c r="B130" s="1">
        <f>SUMIFS('Operator Productivity Data'!$F:$F,'Operator Productivity Data'!$H:$H,'G - Company Dummy'!$A$1,'Operator Productivity Data'!$I:$I,'G - Company Dummy'!$A130)</f>
        <v>0</v>
      </c>
      <c r="C130" s="18">
        <f>SUMIFS('Operator Hours Tasks Data (ADP)'!$I:$I,'Operator Hours Tasks Data (ADP)'!$K:$K,'Look Up Table - The Heart'!$K$32,'Operator Hours Tasks Data (ADP)'!$L:$L,'Look Up Table - The Heart'!$O$3,'Operator Hours Tasks Data (ADP)'!$M:$M,'G - Company Dummy'!$A130)</f>
        <v>0</v>
      </c>
      <c r="D130" s="18">
        <f>SUMIFS('Operator Hours Tasks Data (ADP)'!$I:$I,'Operator Hours Tasks Data (ADP)'!$M:$M,'E - Company Dummy'!$A130,'Operator Hours Tasks Data (ADP)'!$L:$L,'Look Up Table - The Heart'!$O$3,'Operator Hours Tasks Data (ADP)'!$K:$K,'Look Up Table - The Heart'!$K$7,'Operator Hours Tasks Data (ADP)'!$J:$J,"Overtime")</f>
        <v>0</v>
      </c>
      <c r="E130" s="18" t="str">
        <f t="shared" si="18"/>
        <v>-</v>
      </c>
      <c r="F130" s="18">
        <f>'Look Up Table - The Heart'!$X$6</f>
        <v>800</v>
      </c>
      <c r="G130" s="11" t="str">
        <f t="shared" si="9"/>
        <v>-</v>
      </c>
      <c r="H130" s="96" t="str">
        <f t="shared" si="10"/>
        <v>-</v>
      </c>
      <c r="I130" s="92" t="str">
        <f t="shared" si="11"/>
        <v>-</v>
      </c>
      <c r="J130" s="93" t="str">
        <f t="shared" si="12"/>
        <v>-</v>
      </c>
      <c r="K130" s="94" t="str">
        <f t="shared" si="13"/>
        <v>-</v>
      </c>
      <c r="L130" s="95" t="str">
        <f t="shared" si="14"/>
        <v>-</v>
      </c>
      <c r="M130" s="135">
        <f t="shared" si="17"/>
        <v>0</v>
      </c>
      <c r="N130" s="114">
        <f t="shared" si="15"/>
        <v>0</v>
      </c>
    </row>
    <row r="131" spans="1:14" x14ac:dyDescent="0.25">
      <c r="A131" s="31" t="str">
        <f>'Look Up Table - The Heart'!H131</f>
        <v xml:space="preserve">, </v>
      </c>
      <c r="B131" s="1">
        <f>SUMIFS('Operator Productivity Data'!$F:$F,'Operator Productivity Data'!$H:$H,'G - Company Dummy'!$A$1,'Operator Productivity Data'!$I:$I,'G - Company Dummy'!$A131)</f>
        <v>0</v>
      </c>
      <c r="C131" s="18">
        <f>SUMIFS('Operator Hours Tasks Data (ADP)'!$I:$I,'Operator Hours Tasks Data (ADP)'!$K:$K,'Look Up Table - The Heart'!$K$32,'Operator Hours Tasks Data (ADP)'!$L:$L,'Look Up Table - The Heart'!$O$3,'Operator Hours Tasks Data (ADP)'!$M:$M,'G - Company Dummy'!$A131)</f>
        <v>0</v>
      </c>
      <c r="D131" s="18">
        <f>SUMIFS('Operator Hours Tasks Data (ADP)'!$I:$I,'Operator Hours Tasks Data (ADP)'!$M:$M,'E - Company Dummy'!$A131,'Operator Hours Tasks Data (ADP)'!$L:$L,'Look Up Table - The Heart'!$O$3,'Operator Hours Tasks Data (ADP)'!$K:$K,'Look Up Table - The Heart'!$K$7,'Operator Hours Tasks Data (ADP)'!$J:$J,"Overtime")</f>
        <v>0</v>
      </c>
      <c r="E131" s="18" t="str">
        <f t="shared" si="18"/>
        <v>-</v>
      </c>
      <c r="F131" s="18">
        <f>'Look Up Table - The Heart'!$X$6</f>
        <v>800</v>
      </c>
      <c r="G131" s="11" t="str">
        <f t="shared" si="9"/>
        <v>-</v>
      </c>
      <c r="H131" s="96" t="str">
        <f t="shared" si="10"/>
        <v>-</v>
      </c>
      <c r="I131" s="92" t="str">
        <f t="shared" si="11"/>
        <v>-</v>
      </c>
      <c r="J131" s="93" t="str">
        <f t="shared" si="12"/>
        <v>-</v>
      </c>
      <c r="K131" s="94" t="str">
        <f t="shared" si="13"/>
        <v>-</v>
      </c>
      <c r="L131" s="95" t="str">
        <f t="shared" si="14"/>
        <v>-</v>
      </c>
      <c r="M131" s="135">
        <f t="shared" si="17"/>
        <v>0</v>
      </c>
      <c r="N131" s="114">
        <f t="shared" si="15"/>
        <v>0</v>
      </c>
    </row>
    <row r="132" spans="1:14" x14ac:dyDescent="0.25">
      <c r="A132" s="31" t="str">
        <f>'Look Up Table - The Heart'!H132</f>
        <v xml:space="preserve">, </v>
      </c>
      <c r="B132" s="1">
        <f>SUMIFS('Operator Productivity Data'!$F:$F,'Operator Productivity Data'!$H:$H,'G - Company Dummy'!$A$1,'Operator Productivity Data'!$I:$I,'G - Company Dummy'!$A132)</f>
        <v>0</v>
      </c>
      <c r="C132" s="18">
        <f>SUMIFS('Operator Hours Tasks Data (ADP)'!$I:$I,'Operator Hours Tasks Data (ADP)'!$K:$K,'Look Up Table - The Heart'!$K$32,'Operator Hours Tasks Data (ADP)'!$L:$L,'Look Up Table - The Heart'!$O$3,'Operator Hours Tasks Data (ADP)'!$M:$M,'G - Company Dummy'!$A132)</f>
        <v>0</v>
      </c>
      <c r="D132" s="18">
        <f>SUMIFS('Operator Hours Tasks Data (ADP)'!$I:$I,'Operator Hours Tasks Data (ADP)'!$M:$M,'E - Company Dummy'!$A132,'Operator Hours Tasks Data (ADP)'!$L:$L,'Look Up Table - The Heart'!$O$3,'Operator Hours Tasks Data (ADP)'!$K:$K,'Look Up Table - The Heart'!$K$7,'Operator Hours Tasks Data (ADP)'!$J:$J,"Overtime")</f>
        <v>0</v>
      </c>
      <c r="E132" s="18" t="str">
        <f t="shared" si="18"/>
        <v>-</v>
      </c>
      <c r="F132" s="18">
        <f>'Look Up Table - The Heart'!$X$6</f>
        <v>800</v>
      </c>
      <c r="G132" s="11" t="str">
        <f t="shared" ref="G132:G195" si="19">IFERROR(E132/F132,"-")</f>
        <v>-</v>
      </c>
      <c r="H132" s="96" t="str">
        <f t="shared" ref="H132:H195" si="20">IFERROR(E132*$U$13, "-")</f>
        <v>-</v>
      </c>
      <c r="I132" s="92" t="str">
        <f t="shared" ref="I132:I195" si="21">IFERROR(E132*$U$14, "-")</f>
        <v>-</v>
      </c>
      <c r="J132" s="93" t="str">
        <f t="shared" ref="J132:J195" si="22">IFERROR(E132*$U$15, "-")</f>
        <v>-</v>
      </c>
      <c r="K132" s="94" t="str">
        <f t="shared" ref="K132:K195" si="23">IFERROR(E132*$U$16, "-")</f>
        <v>-</v>
      </c>
      <c r="L132" s="95" t="str">
        <f t="shared" ref="L132:L195" si="24">IFERROR(E132*$U$17, "-")</f>
        <v>-</v>
      </c>
      <c r="M132" s="135">
        <f t="shared" si="17"/>
        <v>0</v>
      </c>
      <c r="N132" s="114">
        <f t="shared" ref="N132:N195" si="25">B132/$B$3</f>
        <v>0</v>
      </c>
    </row>
    <row r="133" spans="1:14" x14ac:dyDescent="0.25">
      <c r="A133" s="31" t="str">
        <f>'Look Up Table - The Heart'!H133</f>
        <v xml:space="preserve">, </v>
      </c>
      <c r="B133" s="1">
        <f>SUMIFS('Operator Productivity Data'!$F:$F,'Operator Productivity Data'!$H:$H,'G - Company Dummy'!$A$1,'Operator Productivity Data'!$I:$I,'G - Company Dummy'!$A133)</f>
        <v>0</v>
      </c>
      <c r="C133" s="18">
        <f>SUMIFS('Operator Hours Tasks Data (ADP)'!$I:$I,'Operator Hours Tasks Data (ADP)'!$K:$K,'Look Up Table - The Heart'!$K$32,'Operator Hours Tasks Data (ADP)'!$L:$L,'Look Up Table - The Heart'!$O$3,'Operator Hours Tasks Data (ADP)'!$M:$M,'G - Company Dummy'!$A133)</f>
        <v>0</v>
      </c>
      <c r="D133" s="18">
        <f>SUMIFS('Operator Hours Tasks Data (ADP)'!$I:$I,'Operator Hours Tasks Data (ADP)'!$M:$M,'E - Company Dummy'!$A133,'Operator Hours Tasks Data (ADP)'!$L:$L,'Look Up Table - The Heart'!$O$3,'Operator Hours Tasks Data (ADP)'!$K:$K,'Look Up Table - The Heart'!$K$7,'Operator Hours Tasks Data (ADP)'!$J:$J,"Overtime")</f>
        <v>0</v>
      </c>
      <c r="E133" s="18" t="str">
        <f t="shared" si="18"/>
        <v>-</v>
      </c>
      <c r="F133" s="18">
        <f>'Look Up Table - The Heart'!$X$6</f>
        <v>800</v>
      </c>
      <c r="G133" s="11" t="str">
        <f t="shared" si="19"/>
        <v>-</v>
      </c>
      <c r="H133" s="96" t="str">
        <f t="shared" si="20"/>
        <v>-</v>
      </c>
      <c r="I133" s="92" t="str">
        <f t="shared" si="21"/>
        <v>-</v>
      </c>
      <c r="J133" s="93" t="str">
        <f t="shared" si="22"/>
        <v>-</v>
      </c>
      <c r="K133" s="94" t="str">
        <f t="shared" si="23"/>
        <v>-</v>
      </c>
      <c r="L133" s="95" t="str">
        <f t="shared" si="24"/>
        <v>-</v>
      </c>
      <c r="M133" s="135">
        <f t="shared" ref="M133:M196" si="26">IFERROR(D133/$D$3,"-")</f>
        <v>0</v>
      </c>
      <c r="N133" s="114">
        <f t="shared" si="25"/>
        <v>0</v>
      </c>
    </row>
    <row r="134" spans="1:14" x14ac:dyDescent="0.25">
      <c r="A134" s="31" t="str">
        <f>'Look Up Table - The Heart'!H134</f>
        <v xml:space="preserve">, </v>
      </c>
      <c r="B134" s="1">
        <f>SUMIFS('Operator Productivity Data'!$F:$F,'Operator Productivity Data'!$H:$H,'G - Company Dummy'!$A$1,'Operator Productivity Data'!$I:$I,'G - Company Dummy'!$A134)</f>
        <v>0</v>
      </c>
      <c r="C134" s="18">
        <f>SUMIFS('Operator Hours Tasks Data (ADP)'!$I:$I,'Operator Hours Tasks Data (ADP)'!$K:$K,'Look Up Table - The Heart'!$K$32,'Operator Hours Tasks Data (ADP)'!$L:$L,'Look Up Table - The Heart'!$O$3,'Operator Hours Tasks Data (ADP)'!$M:$M,'G - Company Dummy'!$A134)</f>
        <v>0</v>
      </c>
      <c r="D134" s="18">
        <f>SUMIFS('Operator Hours Tasks Data (ADP)'!$I:$I,'Operator Hours Tasks Data (ADP)'!$M:$M,'E - Company Dummy'!$A134,'Operator Hours Tasks Data (ADP)'!$L:$L,'Look Up Table - The Heart'!$O$3,'Operator Hours Tasks Data (ADP)'!$K:$K,'Look Up Table - The Heart'!$K$7,'Operator Hours Tasks Data (ADP)'!$J:$J,"Overtime")</f>
        <v>0</v>
      </c>
      <c r="E134" s="18" t="str">
        <f t="shared" si="18"/>
        <v>-</v>
      </c>
      <c r="F134" s="18">
        <f>'Look Up Table - The Heart'!$X$6</f>
        <v>800</v>
      </c>
      <c r="G134" s="11" t="str">
        <f t="shared" si="19"/>
        <v>-</v>
      </c>
      <c r="H134" s="96" t="str">
        <f t="shared" si="20"/>
        <v>-</v>
      </c>
      <c r="I134" s="92" t="str">
        <f t="shared" si="21"/>
        <v>-</v>
      </c>
      <c r="J134" s="93" t="str">
        <f t="shared" si="22"/>
        <v>-</v>
      </c>
      <c r="K134" s="94" t="str">
        <f t="shared" si="23"/>
        <v>-</v>
      </c>
      <c r="L134" s="95" t="str">
        <f t="shared" si="24"/>
        <v>-</v>
      </c>
      <c r="M134" s="135">
        <f t="shared" si="26"/>
        <v>0</v>
      </c>
      <c r="N134" s="114">
        <f t="shared" si="25"/>
        <v>0</v>
      </c>
    </row>
    <row r="135" spans="1:14" x14ac:dyDescent="0.25">
      <c r="A135" s="31" t="str">
        <f>'Look Up Table - The Heart'!H135</f>
        <v xml:space="preserve">, </v>
      </c>
      <c r="B135" s="1">
        <f>SUMIFS('Operator Productivity Data'!$F:$F,'Operator Productivity Data'!$H:$H,'G - Company Dummy'!$A$1,'Operator Productivity Data'!$I:$I,'G - Company Dummy'!$A135)</f>
        <v>0</v>
      </c>
      <c r="C135" s="18">
        <f>SUMIFS('Operator Hours Tasks Data (ADP)'!$I:$I,'Operator Hours Tasks Data (ADP)'!$K:$K,'Look Up Table - The Heart'!$K$32,'Operator Hours Tasks Data (ADP)'!$L:$L,'Look Up Table - The Heart'!$O$3,'Operator Hours Tasks Data (ADP)'!$M:$M,'G - Company Dummy'!$A135)</f>
        <v>0</v>
      </c>
      <c r="D135" s="18">
        <f>SUMIFS('Operator Hours Tasks Data (ADP)'!$I:$I,'Operator Hours Tasks Data (ADP)'!$M:$M,'E - Company Dummy'!$A135,'Operator Hours Tasks Data (ADP)'!$L:$L,'Look Up Table - The Heart'!$O$3,'Operator Hours Tasks Data (ADP)'!$K:$K,'Look Up Table - The Heart'!$K$7,'Operator Hours Tasks Data (ADP)'!$J:$J,"Overtime")</f>
        <v>0</v>
      </c>
      <c r="E135" s="18" t="str">
        <f t="shared" si="18"/>
        <v>-</v>
      </c>
      <c r="F135" s="18">
        <f>'Look Up Table - The Heart'!$X$6</f>
        <v>800</v>
      </c>
      <c r="G135" s="11" t="str">
        <f t="shared" si="19"/>
        <v>-</v>
      </c>
      <c r="H135" s="96" t="str">
        <f t="shared" si="20"/>
        <v>-</v>
      </c>
      <c r="I135" s="92" t="str">
        <f t="shared" si="21"/>
        <v>-</v>
      </c>
      <c r="J135" s="93" t="str">
        <f t="shared" si="22"/>
        <v>-</v>
      </c>
      <c r="K135" s="94" t="str">
        <f t="shared" si="23"/>
        <v>-</v>
      </c>
      <c r="L135" s="95" t="str">
        <f t="shared" si="24"/>
        <v>-</v>
      </c>
      <c r="M135" s="135">
        <f t="shared" si="26"/>
        <v>0</v>
      </c>
      <c r="N135" s="114">
        <f t="shared" si="25"/>
        <v>0</v>
      </c>
    </row>
    <row r="136" spans="1:14" x14ac:dyDescent="0.25">
      <c r="A136" s="31" t="str">
        <f>'Look Up Table - The Heart'!H136</f>
        <v xml:space="preserve">, </v>
      </c>
      <c r="B136" s="1">
        <f>SUMIFS('Operator Productivity Data'!$F:$F,'Operator Productivity Data'!$H:$H,'G - Company Dummy'!$A$1,'Operator Productivity Data'!$I:$I,'G - Company Dummy'!$A136)</f>
        <v>0</v>
      </c>
      <c r="C136" s="18">
        <f>SUMIFS('Operator Hours Tasks Data (ADP)'!$I:$I,'Operator Hours Tasks Data (ADP)'!$K:$K,'Look Up Table - The Heart'!$K$32,'Operator Hours Tasks Data (ADP)'!$L:$L,'Look Up Table - The Heart'!$O$3,'Operator Hours Tasks Data (ADP)'!$M:$M,'G - Company Dummy'!$A136)</f>
        <v>0</v>
      </c>
      <c r="D136" s="18">
        <f>SUMIFS('Operator Hours Tasks Data (ADP)'!$I:$I,'Operator Hours Tasks Data (ADP)'!$M:$M,'E - Company Dummy'!$A136,'Operator Hours Tasks Data (ADP)'!$L:$L,'Look Up Table - The Heart'!$O$3,'Operator Hours Tasks Data (ADP)'!$K:$K,'Look Up Table - The Heart'!$K$7,'Operator Hours Tasks Data (ADP)'!$J:$J,"Overtime")</f>
        <v>0</v>
      </c>
      <c r="E136" s="18" t="str">
        <f t="shared" si="18"/>
        <v>-</v>
      </c>
      <c r="F136" s="18">
        <f>'Look Up Table - The Heart'!$X$6</f>
        <v>800</v>
      </c>
      <c r="G136" s="11" t="str">
        <f t="shared" si="19"/>
        <v>-</v>
      </c>
      <c r="H136" s="96" t="str">
        <f t="shared" si="20"/>
        <v>-</v>
      </c>
      <c r="I136" s="92" t="str">
        <f t="shared" si="21"/>
        <v>-</v>
      </c>
      <c r="J136" s="93" t="str">
        <f t="shared" si="22"/>
        <v>-</v>
      </c>
      <c r="K136" s="94" t="str">
        <f t="shared" si="23"/>
        <v>-</v>
      </c>
      <c r="L136" s="95" t="str">
        <f t="shared" si="24"/>
        <v>-</v>
      </c>
      <c r="M136" s="135">
        <f t="shared" si="26"/>
        <v>0</v>
      </c>
      <c r="N136" s="114">
        <f t="shared" si="25"/>
        <v>0</v>
      </c>
    </row>
    <row r="137" spans="1:14" x14ac:dyDescent="0.25">
      <c r="A137" s="31" t="str">
        <f>'Look Up Table - The Heart'!H137</f>
        <v xml:space="preserve">, </v>
      </c>
      <c r="B137" s="1">
        <f>SUMIFS('Operator Productivity Data'!$F:$F,'Operator Productivity Data'!$H:$H,'G - Company Dummy'!$A$1,'Operator Productivity Data'!$I:$I,'G - Company Dummy'!$A137)</f>
        <v>0</v>
      </c>
      <c r="C137" s="18">
        <f>SUMIFS('Operator Hours Tasks Data (ADP)'!$I:$I,'Operator Hours Tasks Data (ADP)'!$K:$K,'Look Up Table - The Heart'!$K$32,'Operator Hours Tasks Data (ADP)'!$L:$L,'Look Up Table - The Heart'!$O$3,'Operator Hours Tasks Data (ADP)'!$M:$M,'G - Company Dummy'!$A137)</f>
        <v>0</v>
      </c>
      <c r="D137" s="18">
        <f>SUMIFS('Operator Hours Tasks Data (ADP)'!$I:$I,'Operator Hours Tasks Data (ADP)'!$M:$M,'E - Company Dummy'!$A137,'Operator Hours Tasks Data (ADP)'!$L:$L,'Look Up Table - The Heart'!$O$3,'Operator Hours Tasks Data (ADP)'!$K:$K,'Look Up Table - The Heart'!$K$7,'Operator Hours Tasks Data (ADP)'!$J:$J,"Overtime")</f>
        <v>0</v>
      </c>
      <c r="E137" s="18" t="str">
        <f t="shared" si="18"/>
        <v>-</v>
      </c>
      <c r="F137" s="18">
        <f>'Look Up Table - The Heart'!$X$6</f>
        <v>800</v>
      </c>
      <c r="G137" s="11" t="str">
        <f t="shared" si="19"/>
        <v>-</v>
      </c>
      <c r="H137" s="96" t="str">
        <f t="shared" si="20"/>
        <v>-</v>
      </c>
      <c r="I137" s="92" t="str">
        <f t="shared" si="21"/>
        <v>-</v>
      </c>
      <c r="J137" s="93" t="str">
        <f t="shared" si="22"/>
        <v>-</v>
      </c>
      <c r="K137" s="94" t="str">
        <f t="shared" si="23"/>
        <v>-</v>
      </c>
      <c r="L137" s="95" t="str">
        <f t="shared" si="24"/>
        <v>-</v>
      </c>
      <c r="M137" s="135">
        <f t="shared" si="26"/>
        <v>0</v>
      </c>
      <c r="N137" s="114">
        <f t="shared" si="25"/>
        <v>0</v>
      </c>
    </row>
    <row r="138" spans="1:14" x14ac:dyDescent="0.25">
      <c r="A138" s="31" t="str">
        <f>'Look Up Table - The Heart'!H138</f>
        <v xml:space="preserve">, </v>
      </c>
      <c r="B138" s="1">
        <f>SUMIFS('Operator Productivity Data'!$F:$F,'Operator Productivity Data'!$H:$H,'G - Company Dummy'!$A$1,'Operator Productivity Data'!$I:$I,'G - Company Dummy'!$A138)</f>
        <v>0</v>
      </c>
      <c r="C138" s="18">
        <f>SUMIFS('Operator Hours Tasks Data (ADP)'!$I:$I,'Operator Hours Tasks Data (ADP)'!$K:$K,'Look Up Table - The Heart'!$K$32,'Operator Hours Tasks Data (ADP)'!$L:$L,'Look Up Table - The Heart'!$O$3,'Operator Hours Tasks Data (ADP)'!$M:$M,'G - Company Dummy'!$A138)</f>
        <v>0</v>
      </c>
      <c r="D138" s="18">
        <f>SUMIFS('Operator Hours Tasks Data (ADP)'!$I:$I,'Operator Hours Tasks Data (ADP)'!$M:$M,'E - Company Dummy'!$A138,'Operator Hours Tasks Data (ADP)'!$L:$L,'Look Up Table - The Heart'!$O$3,'Operator Hours Tasks Data (ADP)'!$K:$K,'Look Up Table - The Heart'!$K$7,'Operator Hours Tasks Data (ADP)'!$J:$J,"Overtime")</f>
        <v>0</v>
      </c>
      <c r="E138" s="18" t="str">
        <f t="shared" si="18"/>
        <v>-</v>
      </c>
      <c r="F138" s="18">
        <f>'Look Up Table - The Heart'!$X$6</f>
        <v>800</v>
      </c>
      <c r="G138" s="11" t="str">
        <f t="shared" si="19"/>
        <v>-</v>
      </c>
      <c r="H138" s="96" t="str">
        <f t="shared" si="20"/>
        <v>-</v>
      </c>
      <c r="I138" s="92" t="str">
        <f t="shared" si="21"/>
        <v>-</v>
      </c>
      <c r="J138" s="93" t="str">
        <f t="shared" si="22"/>
        <v>-</v>
      </c>
      <c r="K138" s="94" t="str">
        <f t="shared" si="23"/>
        <v>-</v>
      </c>
      <c r="L138" s="95" t="str">
        <f t="shared" si="24"/>
        <v>-</v>
      </c>
      <c r="M138" s="135">
        <f t="shared" si="26"/>
        <v>0</v>
      </c>
      <c r="N138" s="114">
        <f t="shared" si="25"/>
        <v>0</v>
      </c>
    </row>
    <row r="139" spans="1:14" x14ac:dyDescent="0.25">
      <c r="A139" s="31" t="str">
        <f>'Look Up Table - The Heart'!H139</f>
        <v xml:space="preserve">, </v>
      </c>
      <c r="B139" s="1">
        <f>SUMIFS('Operator Productivity Data'!$F:$F,'Operator Productivity Data'!$H:$H,'G - Company Dummy'!$A$1,'Operator Productivity Data'!$I:$I,'G - Company Dummy'!$A139)</f>
        <v>0</v>
      </c>
      <c r="C139" s="18">
        <f>SUMIFS('Operator Hours Tasks Data (ADP)'!$I:$I,'Operator Hours Tasks Data (ADP)'!$K:$K,'Look Up Table - The Heart'!$K$32,'Operator Hours Tasks Data (ADP)'!$L:$L,'Look Up Table - The Heart'!$O$3,'Operator Hours Tasks Data (ADP)'!$M:$M,'G - Company Dummy'!$A139)</f>
        <v>0</v>
      </c>
      <c r="D139" s="18">
        <f>SUMIFS('Operator Hours Tasks Data (ADP)'!$I:$I,'Operator Hours Tasks Data (ADP)'!$M:$M,'E - Company Dummy'!$A139,'Operator Hours Tasks Data (ADP)'!$L:$L,'Look Up Table - The Heart'!$O$3,'Operator Hours Tasks Data (ADP)'!$K:$K,'Look Up Table - The Heart'!$K$7,'Operator Hours Tasks Data (ADP)'!$J:$J,"Overtime")</f>
        <v>0</v>
      </c>
      <c r="E139" s="18" t="str">
        <f t="shared" si="18"/>
        <v>-</v>
      </c>
      <c r="F139" s="18">
        <f>'Look Up Table - The Heart'!$X$6</f>
        <v>800</v>
      </c>
      <c r="G139" s="11" t="str">
        <f t="shared" si="19"/>
        <v>-</v>
      </c>
      <c r="H139" s="96" t="str">
        <f t="shared" si="20"/>
        <v>-</v>
      </c>
      <c r="I139" s="92" t="str">
        <f t="shared" si="21"/>
        <v>-</v>
      </c>
      <c r="J139" s="93" t="str">
        <f t="shared" si="22"/>
        <v>-</v>
      </c>
      <c r="K139" s="94" t="str">
        <f t="shared" si="23"/>
        <v>-</v>
      </c>
      <c r="L139" s="95" t="str">
        <f t="shared" si="24"/>
        <v>-</v>
      </c>
      <c r="M139" s="135">
        <f t="shared" si="26"/>
        <v>0</v>
      </c>
      <c r="N139" s="114">
        <f t="shared" si="25"/>
        <v>0</v>
      </c>
    </row>
    <row r="140" spans="1:14" x14ac:dyDescent="0.25">
      <c r="A140" s="31" t="str">
        <f>'Look Up Table - The Heart'!H140</f>
        <v xml:space="preserve">, </v>
      </c>
      <c r="B140" s="1">
        <f>SUMIFS('Operator Productivity Data'!$F:$F,'Operator Productivity Data'!$H:$H,'G - Company Dummy'!$A$1,'Operator Productivity Data'!$I:$I,'G - Company Dummy'!$A140)</f>
        <v>0</v>
      </c>
      <c r="C140" s="18">
        <f>SUMIFS('Operator Hours Tasks Data (ADP)'!$I:$I,'Operator Hours Tasks Data (ADP)'!$K:$K,'Look Up Table - The Heart'!$K$32,'Operator Hours Tasks Data (ADP)'!$L:$L,'Look Up Table - The Heart'!$O$3,'Operator Hours Tasks Data (ADP)'!$M:$M,'G - Company Dummy'!$A140)</f>
        <v>0</v>
      </c>
      <c r="D140" s="18">
        <f>SUMIFS('Operator Hours Tasks Data (ADP)'!$I:$I,'Operator Hours Tasks Data (ADP)'!$M:$M,'E - Company Dummy'!$A140,'Operator Hours Tasks Data (ADP)'!$L:$L,'Look Up Table - The Heart'!$O$3,'Operator Hours Tasks Data (ADP)'!$K:$K,'Look Up Table - The Heart'!$K$7,'Operator Hours Tasks Data (ADP)'!$J:$J,"Overtime")</f>
        <v>0</v>
      </c>
      <c r="E140" s="18" t="str">
        <f t="shared" si="18"/>
        <v>-</v>
      </c>
      <c r="F140" s="18">
        <f>'Look Up Table - The Heart'!$X$6</f>
        <v>800</v>
      </c>
      <c r="G140" s="11" t="str">
        <f t="shared" si="19"/>
        <v>-</v>
      </c>
      <c r="H140" s="96" t="str">
        <f t="shared" si="20"/>
        <v>-</v>
      </c>
      <c r="I140" s="92" t="str">
        <f t="shared" si="21"/>
        <v>-</v>
      </c>
      <c r="J140" s="93" t="str">
        <f t="shared" si="22"/>
        <v>-</v>
      </c>
      <c r="K140" s="94" t="str">
        <f t="shared" si="23"/>
        <v>-</v>
      </c>
      <c r="L140" s="95" t="str">
        <f t="shared" si="24"/>
        <v>-</v>
      </c>
      <c r="M140" s="135">
        <f t="shared" si="26"/>
        <v>0</v>
      </c>
      <c r="N140" s="114">
        <f t="shared" si="25"/>
        <v>0</v>
      </c>
    </row>
    <row r="141" spans="1:14" x14ac:dyDescent="0.25">
      <c r="A141" s="31" t="str">
        <f>'Look Up Table - The Heart'!H141</f>
        <v xml:space="preserve">, </v>
      </c>
      <c r="B141" s="1">
        <f>SUMIFS('Operator Productivity Data'!$F:$F,'Operator Productivity Data'!$H:$H,'G - Company Dummy'!$A$1,'Operator Productivity Data'!$I:$I,'G - Company Dummy'!$A141)</f>
        <v>0</v>
      </c>
      <c r="C141" s="18">
        <f>SUMIFS('Operator Hours Tasks Data (ADP)'!$I:$I,'Operator Hours Tasks Data (ADP)'!$K:$K,'Look Up Table - The Heart'!$K$32,'Operator Hours Tasks Data (ADP)'!$L:$L,'Look Up Table - The Heart'!$O$3,'Operator Hours Tasks Data (ADP)'!$M:$M,'G - Company Dummy'!$A141)</f>
        <v>0</v>
      </c>
      <c r="D141" s="18">
        <f>SUMIFS('Operator Hours Tasks Data (ADP)'!$I:$I,'Operator Hours Tasks Data (ADP)'!$M:$M,'E - Company Dummy'!$A141,'Operator Hours Tasks Data (ADP)'!$L:$L,'Look Up Table - The Heart'!$O$3,'Operator Hours Tasks Data (ADP)'!$K:$K,'Look Up Table - The Heart'!$K$7,'Operator Hours Tasks Data (ADP)'!$J:$J,"Overtime")</f>
        <v>0</v>
      </c>
      <c r="E141" s="18" t="str">
        <f t="shared" si="18"/>
        <v>-</v>
      </c>
      <c r="F141" s="18">
        <f>'Look Up Table - The Heart'!$X$6</f>
        <v>800</v>
      </c>
      <c r="G141" s="11" t="str">
        <f t="shared" si="19"/>
        <v>-</v>
      </c>
      <c r="H141" s="96" t="str">
        <f t="shared" si="20"/>
        <v>-</v>
      </c>
      <c r="I141" s="92" t="str">
        <f t="shared" si="21"/>
        <v>-</v>
      </c>
      <c r="J141" s="93" t="str">
        <f t="shared" si="22"/>
        <v>-</v>
      </c>
      <c r="K141" s="94" t="str">
        <f t="shared" si="23"/>
        <v>-</v>
      </c>
      <c r="L141" s="95" t="str">
        <f t="shared" si="24"/>
        <v>-</v>
      </c>
      <c r="M141" s="135">
        <f t="shared" si="26"/>
        <v>0</v>
      </c>
      <c r="N141" s="114">
        <f t="shared" si="25"/>
        <v>0</v>
      </c>
    </row>
    <row r="142" spans="1:14" x14ac:dyDescent="0.25">
      <c r="A142" s="31" t="str">
        <f>'Look Up Table - The Heart'!H142</f>
        <v xml:space="preserve">, </v>
      </c>
      <c r="B142" s="1">
        <f>SUMIFS('Operator Productivity Data'!$F:$F,'Operator Productivity Data'!$H:$H,'G - Company Dummy'!$A$1,'Operator Productivity Data'!$I:$I,'G - Company Dummy'!$A142)</f>
        <v>0</v>
      </c>
      <c r="C142" s="18">
        <f>SUMIFS('Operator Hours Tasks Data (ADP)'!$I:$I,'Operator Hours Tasks Data (ADP)'!$K:$K,'Look Up Table - The Heart'!$K$32,'Operator Hours Tasks Data (ADP)'!$L:$L,'Look Up Table - The Heart'!$O$3,'Operator Hours Tasks Data (ADP)'!$M:$M,'G - Company Dummy'!$A142)</f>
        <v>0</v>
      </c>
      <c r="D142" s="18">
        <f>SUMIFS('Operator Hours Tasks Data (ADP)'!$I:$I,'Operator Hours Tasks Data (ADP)'!$M:$M,'E - Company Dummy'!$A142,'Operator Hours Tasks Data (ADP)'!$L:$L,'Look Up Table - The Heart'!$O$3,'Operator Hours Tasks Data (ADP)'!$K:$K,'Look Up Table - The Heart'!$K$7,'Operator Hours Tasks Data (ADP)'!$J:$J,"Overtime")</f>
        <v>0</v>
      </c>
      <c r="E142" s="18" t="str">
        <f t="shared" si="18"/>
        <v>-</v>
      </c>
      <c r="F142" s="18">
        <f>'Look Up Table - The Heart'!$X$6</f>
        <v>800</v>
      </c>
      <c r="G142" s="11" t="str">
        <f t="shared" si="19"/>
        <v>-</v>
      </c>
      <c r="H142" s="96" t="str">
        <f t="shared" si="20"/>
        <v>-</v>
      </c>
      <c r="I142" s="92" t="str">
        <f t="shared" si="21"/>
        <v>-</v>
      </c>
      <c r="J142" s="93" t="str">
        <f t="shared" si="22"/>
        <v>-</v>
      </c>
      <c r="K142" s="94" t="str">
        <f t="shared" si="23"/>
        <v>-</v>
      </c>
      <c r="L142" s="95" t="str">
        <f t="shared" si="24"/>
        <v>-</v>
      </c>
      <c r="M142" s="135">
        <f t="shared" si="26"/>
        <v>0</v>
      </c>
      <c r="N142" s="114">
        <f t="shared" si="25"/>
        <v>0</v>
      </c>
    </row>
    <row r="143" spans="1:14" x14ac:dyDescent="0.25">
      <c r="A143" s="31" t="str">
        <f>'Look Up Table - The Heart'!H143</f>
        <v xml:space="preserve">, </v>
      </c>
      <c r="B143" s="1">
        <f>SUMIFS('Operator Productivity Data'!$F:$F,'Operator Productivity Data'!$H:$H,'G - Company Dummy'!$A$1,'Operator Productivity Data'!$I:$I,'G - Company Dummy'!$A143)</f>
        <v>0</v>
      </c>
      <c r="C143" s="18">
        <f>SUMIFS('Operator Hours Tasks Data (ADP)'!$I:$I,'Operator Hours Tasks Data (ADP)'!$K:$K,'Look Up Table - The Heart'!$K$32,'Operator Hours Tasks Data (ADP)'!$L:$L,'Look Up Table - The Heart'!$O$3,'Operator Hours Tasks Data (ADP)'!$M:$M,'G - Company Dummy'!$A143)</f>
        <v>0</v>
      </c>
      <c r="D143" s="18">
        <f>SUMIFS('Operator Hours Tasks Data (ADP)'!$I:$I,'Operator Hours Tasks Data (ADP)'!$M:$M,'E - Company Dummy'!$A143,'Operator Hours Tasks Data (ADP)'!$L:$L,'Look Up Table - The Heart'!$O$3,'Operator Hours Tasks Data (ADP)'!$K:$K,'Look Up Table - The Heart'!$K$7,'Operator Hours Tasks Data (ADP)'!$J:$J,"Overtime")</f>
        <v>0</v>
      </c>
      <c r="E143" s="18" t="str">
        <f t="shared" si="18"/>
        <v>-</v>
      </c>
      <c r="F143" s="18">
        <f>'Look Up Table - The Heart'!$X$6</f>
        <v>800</v>
      </c>
      <c r="G143" s="11" t="str">
        <f t="shared" si="19"/>
        <v>-</v>
      </c>
      <c r="H143" s="96" t="str">
        <f t="shared" si="20"/>
        <v>-</v>
      </c>
      <c r="I143" s="92" t="str">
        <f t="shared" si="21"/>
        <v>-</v>
      </c>
      <c r="J143" s="93" t="str">
        <f t="shared" si="22"/>
        <v>-</v>
      </c>
      <c r="K143" s="94" t="str">
        <f t="shared" si="23"/>
        <v>-</v>
      </c>
      <c r="L143" s="95" t="str">
        <f t="shared" si="24"/>
        <v>-</v>
      </c>
      <c r="M143" s="135">
        <f t="shared" si="26"/>
        <v>0</v>
      </c>
      <c r="N143" s="114">
        <f t="shared" si="25"/>
        <v>0</v>
      </c>
    </row>
    <row r="144" spans="1:14" x14ac:dyDescent="0.25">
      <c r="A144" s="31" t="str">
        <f>'Look Up Table - The Heart'!H144</f>
        <v xml:space="preserve">, </v>
      </c>
      <c r="B144" s="1">
        <f>SUMIFS('Operator Productivity Data'!$F:$F,'Operator Productivity Data'!$H:$H,'G - Company Dummy'!$A$1,'Operator Productivity Data'!$I:$I,'G - Company Dummy'!$A144)</f>
        <v>0</v>
      </c>
      <c r="C144" s="18">
        <f>SUMIFS('Operator Hours Tasks Data (ADP)'!$I:$I,'Operator Hours Tasks Data (ADP)'!$K:$K,'Look Up Table - The Heart'!$K$32,'Operator Hours Tasks Data (ADP)'!$L:$L,'Look Up Table - The Heart'!$O$3,'Operator Hours Tasks Data (ADP)'!$M:$M,'G - Company Dummy'!$A144)</f>
        <v>0</v>
      </c>
      <c r="D144" s="18">
        <f>SUMIFS('Operator Hours Tasks Data (ADP)'!$I:$I,'Operator Hours Tasks Data (ADP)'!$M:$M,'E - Company Dummy'!$A144,'Operator Hours Tasks Data (ADP)'!$L:$L,'Look Up Table - The Heart'!$O$3,'Operator Hours Tasks Data (ADP)'!$K:$K,'Look Up Table - The Heart'!$K$7,'Operator Hours Tasks Data (ADP)'!$J:$J,"Overtime")</f>
        <v>0</v>
      </c>
      <c r="E144" s="18" t="str">
        <f t="shared" si="18"/>
        <v>-</v>
      </c>
      <c r="F144" s="18">
        <f>'Look Up Table - The Heart'!$X$6</f>
        <v>800</v>
      </c>
      <c r="G144" s="11" t="str">
        <f t="shared" si="19"/>
        <v>-</v>
      </c>
      <c r="H144" s="96" t="str">
        <f t="shared" si="20"/>
        <v>-</v>
      </c>
      <c r="I144" s="92" t="str">
        <f t="shared" si="21"/>
        <v>-</v>
      </c>
      <c r="J144" s="93" t="str">
        <f t="shared" si="22"/>
        <v>-</v>
      </c>
      <c r="K144" s="94" t="str">
        <f t="shared" si="23"/>
        <v>-</v>
      </c>
      <c r="L144" s="95" t="str">
        <f t="shared" si="24"/>
        <v>-</v>
      </c>
      <c r="M144" s="135">
        <f t="shared" si="26"/>
        <v>0</v>
      </c>
      <c r="N144" s="114">
        <f t="shared" si="25"/>
        <v>0</v>
      </c>
    </row>
    <row r="145" spans="1:14" x14ac:dyDescent="0.25">
      <c r="A145" s="31" t="str">
        <f>'Look Up Table - The Heart'!H145</f>
        <v xml:space="preserve">, </v>
      </c>
      <c r="B145" s="1">
        <f>SUMIFS('Operator Productivity Data'!$F:$F,'Operator Productivity Data'!$H:$H,'G - Company Dummy'!$A$1,'Operator Productivity Data'!$I:$I,'G - Company Dummy'!$A145)</f>
        <v>0</v>
      </c>
      <c r="C145" s="18">
        <f>SUMIFS('Operator Hours Tasks Data (ADP)'!$I:$I,'Operator Hours Tasks Data (ADP)'!$K:$K,'Look Up Table - The Heart'!$K$32,'Operator Hours Tasks Data (ADP)'!$L:$L,'Look Up Table - The Heart'!$O$3,'Operator Hours Tasks Data (ADP)'!$M:$M,'G - Company Dummy'!$A145)</f>
        <v>0</v>
      </c>
      <c r="D145" s="18">
        <f>SUMIFS('Operator Hours Tasks Data (ADP)'!$I:$I,'Operator Hours Tasks Data (ADP)'!$M:$M,'E - Company Dummy'!$A145,'Operator Hours Tasks Data (ADP)'!$L:$L,'Look Up Table - The Heart'!$O$3,'Operator Hours Tasks Data (ADP)'!$K:$K,'Look Up Table - The Heart'!$K$7,'Operator Hours Tasks Data (ADP)'!$J:$J,"Overtime")</f>
        <v>0</v>
      </c>
      <c r="E145" s="18" t="str">
        <f t="shared" si="18"/>
        <v>-</v>
      </c>
      <c r="F145" s="18">
        <f>'Look Up Table - The Heart'!$X$6</f>
        <v>800</v>
      </c>
      <c r="G145" s="11" t="str">
        <f t="shared" si="19"/>
        <v>-</v>
      </c>
      <c r="H145" s="96" t="str">
        <f t="shared" si="20"/>
        <v>-</v>
      </c>
      <c r="I145" s="92" t="str">
        <f t="shared" si="21"/>
        <v>-</v>
      </c>
      <c r="J145" s="93" t="str">
        <f t="shared" si="22"/>
        <v>-</v>
      </c>
      <c r="K145" s="94" t="str">
        <f t="shared" si="23"/>
        <v>-</v>
      </c>
      <c r="L145" s="95" t="str">
        <f t="shared" si="24"/>
        <v>-</v>
      </c>
      <c r="M145" s="135">
        <f t="shared" si="26"/>
        <v>0</v>
      </c>
      <c r="N145" s="114">
        <f t="shared" si="25"/>
        <v>0</v>
      </c>
    </row>
    <row r="146" spans="1:14" x14ac:dyDescent="0.25">
      <c r="A146" s="31" t="str">
        <f>'Look Up Table - The Heart'!H146</f>
        <v xml:space="preserve">, </v>
      </c>
      <c r="B146" s="1">
        <f>SUMIFS('Operator Productivity Data'!$F:$F,'Operator Productivity Data'!$H:$H,'G - Company Dummy'!$A$1,'Operator Productivity Data'!$I:$I,'G - Company Dummy'!$A146)</f>
        <v>0</v>
      </c>
      <c r="C146" s="18">
        <f>SUMIFS('Operator Hours Tasks Data (ADP)'!$I:$I,'Operator Hours Tasks Data (ADP)'!$K:$K,'Look Up Table - The Heart'!$K$32,'Operator Hours Tasks Data (ADP)'!$L:$L,'Look Up Table - The Heart'!$O$3,'Operator Hours Tasks Data (ADP)'!$M:$M,'G - Company Dummy'!$A146)</f>
        <v>0</v>
      </c>
      <c r="D146" s="18">
        <f>SUMIFS('Operator Hours Tasks Data (ADP)'!$I:$I,'Operator Hours Tasks Data (ADP)'!$M:$M,'E - Company Dummy'!$A146,'Operator Hours Tasks Data (ADP)'!$L:$L,'Look Up Table - The Heart'!$O$3,'Operator Hours Tasks Data (ADP)'!$K:$K,'Look Up Table - The Heart'!$K$7,'Operator Hours Tasks Data (ADP)'!$J:$J,"Overtime")</f>
        <v>0</v>
      </c>
      <c r="E146" s="18" t="str">
        <f t="shared" si="18"/>
        <v>-</v>
      </c>
      <c r="F146" s="18">
        <f>'Look Up Table - The Heart'!$X$6</f>
        <v>800</v>
      </c>
      <c r="G146" s="11" t="str">
        <f t="shared" si="19"/>
        <v>-</v>
      </c>
      <c r="H146" s="96" t="str">
        <f t="shared" si="20"/>
        <v>-</v>
      </c>
      <c r="I146" s="92" t="str">
        <f t="shared" si="21"/>
        <v>-</v>
      </c>
      <c r="J146" s="93" t="str">
        <f t="shared" si="22"/>
        <v>-</v>
      </c>
      <c r="K146" s="94" t="str">
        <f t="shared" si="23"/>
        <v>-</v>
      </c>
      <c r="L146" s="95" t="str">
        <f t="shared" si="24"/>
        <v>-</v>
      </c>
      <c r="M146" s="135">
        <f t="shared" si="26"/>
        <v>0</v>
      </c>
      <c r="N146" s="114">
        <f t="shared" si="25"/>
        <v>0</v>
      </c>
    </row>
    <row r="147" spans="1:14" x14ac:dyDescent="0.25">
      <c r="A147" s="31" t="str">
        <f>'Look Up Table - The Heart'!H147</f>
        <v xml:space="preserve">, </v>
      </c>
      <c r="B147" s="1">
        <f>SUMIFS('Operator Productivity Data'!$F:$F,'Operator Productivity Data'!$H:$H,'G - Company Dummy'!$A$1,'Operator Productivity Data'!$I:$I,'G - Company Dummy'!$A147)</f>
        <v>0</v>
      </c>
      <c r="C147" s="18">
        <f>SUMIFS('Operator Hours Tasks Data (ADP)'!$I:$I,'Operator Hours Tasks Data (ADP)'!$K:$K,'Look Up Table - The Heart'!$K$32,'Operator Hours Tasks Data (ADP)'!$L:$L,'Look Up Table - The Heart'!$O$3,'Operator Hours Tasks Data (ADP)'!$M:$M,'G - Company Dummy'!$A147)</f>
        <v>0</v>
      </c>
      <c r="D147" s="18">
        <f>SUMIFS('Operator Hours Tasks Data (ADP)'!$I:$I,'Operator Hours Tasks Data (ADP)'!$M:$M,'E - Company Dummy'!$A147,'Operator Hours Tasks Data (ADP)'!$L:$L,'Look Up Table - The Heart'!$O$3,'Operator Hours Tasks Data (ADP)'!$K:$K,'Look Up Table - The Heart'!$K$7,'Operator Hours Tasks Data (ADP)'!$J:$J,"Overtime")</f>
        <v>0</v>
      </c>
      <c r="E147" s="18" t="str">
        <f t="shared" si="18"/>
        <v>-</v>
      </c>
      <c r="F147" s="18">
        <f>'Look Up Table - The Heart'!$X$6</f>
        <v>800</v>
      </c>
      <c r="G147" s="11" t="str">
        <f t="shared" si="19"/>
        <v>-</v>
      </c>
      <c r="H147" s="96" t="str">
        <f t="shared" si="20"/>
        <v>-</v>
      </c>
      <c r="I147" s="92" t="str">
        <f t="shared" si="21"/>
        <v>-</v>
      </c>
      <c r="J147" s="93" t="str">
        <f t="shared" si="22"/>
        <v>-</v>
      </c>
      <c r="K147" s="94" t="str">
        <f t="shared" si="23"/>
        <v>-</v>
      </c>
      <c r="L147" s="95" t="str">
        <f t="shared" si="24"/>
        <v>-</v>
      </c>
      <c r="M147" s="135">
        <f t="shared" si="26"/>
        <v>0</v>
      </c>
      <c r="N147" s="114">
        <f t="shared" si="25"/>
        <v>0</v>
      </c>
    </row>
    <row r="148" spans="1:14" x14ac:dyDescent="0.25">
      <c r="A148" s="31" t="str">
        <f>'Look Up Table - The Heart'!H148</f>
        <v xml:space="preserve">, </v>
      </c>
      <c r="B148" s="1">
        <f>SUMIFS('Operator Productivity Data'!$F:$F,'Operator Productivity Data'!$H:$H,'G - Company Dummy'!$A$1,'Operator Productivity Data'!$I:$I,'G - Company Dummy'!$A148)</f>
        <v>0</v>
      </c>
      <c r="C148" s="18">
        <f>SUMIFS('Operator Hours Tasks Data (ADP)'!$I:$I,'Operator Hours Tasks Data (ADP)'!$K:$K,'Look Up Table - The Heart'!$K$32,'Operator Hours Tasks Data (ADP)'!$L:$L,'Look Up Table - The Heart'!$O$3,'Operator Hours Tasks Data (ADP)'!$M:$M,'G - Company Dummy'!$A148)</f>
        <v>0</v>
      </c>
      <c r="D148" s="18">
        <f>SUMIFS('Operator Hours Tasks Data (ADP)'!$I:$I,'Operator Hours Tasks Data (ADP)'!$M:$M,'E - Company Dummy'!$A148,'Operator Hours Tasks Data (ADP)'!$L:$L,'Look Up Table - The Heart'!$O$3,'Operator Hours Tasks Data (ADP)'!$K:$K,'Look Up Table - The Heart'!$K$7,'Operator Hours Tasks Data (ADP)'!$J:$J,"Overtime")</f>
        <v>0</v>
      </c>
      <c r="E148" s="18" t="str">
        <f t="shared" si="18"/>
        <v>-</v>
      </c>
      <c r="F148" s="18">
        <f>'Look Up Table - The Heart'!$X$6</f>
        <v>800</v>
      </c>
      <c r="G148" s="11" t="str">
        <f t="shared" si="19"/>
        <v>-</v>
      </c>
      <c r="H148" s="96" t="str">
        <f t="shared" si="20"/>
        <v>-</v>
      </c>
      <c r="I148" s="92" t="str">
        <f t="shared" si="21"/>
        <v>-</v>
      </c>
      <c r="J148" s="93" t="str">
        <f t="shared" si="22"/>
        <v>-</v>
      </c>
      <c r="K148" s="94" t="str">
        <f t="shared" si="23"/>
        <v>-</v>
      </c>
      <c r="L148" s="95" t="str">
        <f t="shared" si="24"/>
        <v>-</v>
      </c>
      <c r="M148" s="135">
        <f t="shared" si="26"/>
        <v>0</v>
      </c>
      <c r="N148" s="114">
        <f t="shared" si="25"/>
        <v>0</v>
      </c>
    </row>
    <row r="149" spans="1:14" x14ac:dyDescent="0.25">
      <c r="A149" s="31" t="str">
        <f>'Look Up Table - The Heart'!H149</f>
        <v xml:space="preserve">, </v>
      </c>
      <c r="B149" s="1">
        <f>SUMIFS('Operator Productivity Data'!$F:$F,'Operator Productivity Data'!$H:$H,'G - Company Dummy'!$A$1,'Operator Productivity Data'!$I:$I,'G - Company Dummy'!$A149)</f>
        <v>0</v>
      </c>
      <c r="C149" s="18">
        <f>SUMIFS('Operator Hours Tasks Data (ADP)'!$I:$I,'Operator Hours Tasks Data (ADP)'!$K:$K,'Look Up Table - The Heart'!$K$32,'Operator Hours Tasks Data (ADP)'!$L:$L,'Look Up Table - The Heart'!$O$3,'Operator Hours Tasks Data (ADP)'!$M:$M,'G - Company Dummy'!$A149)</f>
        <v>0</v>
      </c>
      <c r="D149" s="18">
        <f>SUMIFS('Operator Hours Tasks Data (ADP)'!$I:$I,'Operator Hours Tasks Data (ADP)'!$M:$M,'E - Company Dummy'!$A149,'Operator Hours Tasks Data (ADP)'!$L:$L,'Look Up Table - The Heart'!$O$3,'Operator Hours Tasks Data (ADP)'!$K:$K,'Look Up Table - The Heart'!$K$7,'Operator Hours Tasks Data (ADP)'!$J:$J,"Overtime")</f>
        <v>0</v>
      </c>
      <c r="E149" s="18" t="str">
        <f t="shared" si="18"/>
        <v>-</v>
      </c>
      <c r="F149" s="18">
        <f>'Look Up Table - The Heart'!$X$6</f>
        <v>800</v>
      </c>
      <c r="G149" s="11" t="str">
        <f t="shared" si="19"/>
        <v>-</v>
      </c>
      <c r="H149" s="96" t="str">
        <f t="shared" si="20"/>
        <v>-</v>
      </c>
      <c r="I149" s="92" t="str">
        <f t="shared" si="21"/>
        <v>-</v>
      </c>
      <c r="J149" s="93" t="str">
        <f t="shared" si="22"/>
        <v>-</v>
      </c>
      <c r="K149" s="94" t="str">
        <f t="shared" si="23"/>
        <v>-</v>
      </c>
      <c r="L149" s="95" t="str">
        <f t="shared" si="24"/>
        <v>-</v>
      </c>
      <c r="M149" s="135">
        <f t="shared" si="26"/>
        <v>0</v>
      </c>
      <c r="N149" s="114">
        <f t="shared" si="25"/>
        <v>0</v>
      </c>
    </row>
    <row r="150" spans="1:14" x14ac:dyDescent="0.25">
      <c r="A150" s="31" t="str">
        <f>'Look Up Table - The Heart'!H150</f>
        <v xml:space="preserve">, </v>
      </c>
      <c r="B150" s="1">
        <f>SUMIFS('Operator Productivity Data'!$F:$F,'Operator Productivity Data'!$H:$H,'G - Company Dummy'!$A$1,'Operator Productivity Data'!$I:$I,'G - Company Dummy'!$A150)</f>
        <v>0</v>
      </c>
      <c r="C150" s="18">
        <f>SUMIFS('Operator Hours Tasks Data (ADP)'!$I:$I,'Operator Hours Tasks Data (ADP)'!$K:$K,'Look Up Table - The Heart'!$K$32,'Operator Hours Tasks Data (ADP)'!$L:$L,'Look Up Table - The Heart'!$O$3,'Operator Hours Tasks Data (ADP)'!$M:$M,'G - Company Dummy'!$A150)</f>
        <v>0</v>
      </c>
      <c r="D150" s="18">
        <f>SUMIFS('Operator Hours Tasks Data (ADP)'!$I:$I,'Operator Hours Tasks Data (ADP)'!$M:$M,'E - Company Dummy'!$A150,'Operator Hours Tasks Data (ADP)'!$L:$L,'Look Up Table - The Heart'!$O$3,'Operator Hours Tasks Data (ADP)'!$K:$K,'Look Up Table - The Heart'!$K$7,'Operator Hours Tasks Data (ADP)'!$J:$J,"Overtime")</f>
        <v>0</v>
      </c>
      <c r="E150" s="18" t="str">
        <f t="shared" si="18"/>
        <v>-</v>
      </c>
      <c r="F150" s="18">
        <f>'Look Up Table - The Heart'!$X$6</f>
        <v>800</v>
      </c>
      <c r="G150" s="11" t="str">
        <f t="shared" si="19"/>
        <v>-</v>
      </c>
      <c r="H150" s="96" t="str">
        <f t="shared" si="20"/>
        <v>-</v>
      </c>
      <c r="I150" s="92" t="str">
        <f t="shared" si="21"/>
        <v>-</v>
      </c>
      <c r="J150" s="93" t="str">
        <f t="shared" si="22"/>
        <v>-</v>
      </c>
      <c r="K150" s="94" t="str">
        <f t="shared" si="23"/>
        <v>-</v>
      </c>
      <c r="L150" s="95" t="str">
        <f t="shared" si="24"/>
        <v>-</v>
      </c>
      <c r="M150" s="135">
        <f t="shared" si="26"/>
        <v>0</v>
      </c>
      <c r="N150" s="114">
        <f t="shared" si="25"/>
        <v>0</v>
      </c>
    </row>
    <row r="151" spans="1:14" x14ac:dyDescent="0.25">
      <c r="A151" s="31" t="str">
        <f>'Look Up Table - The Heart'!H151</f>
        <v xml:space="preserve">, </v>
      </c>
      <c r="B151" s="1">
        <f>SUMIFS('Operator Productivity Data'!$F:$F,'Operator Productivity Data'!$H:$H,'G - Company Dummy'!$A$1,'Operator Productivity Data'!$I:$I,'G - Company Dummy'!$A151)</f>
        <v>0</v>
      </c>
      <c r="C151" s="18">
        <f>SUMIFS('Operator Hours Tasks Data (ADP)'!$I:$I,'Operator Hours Tasks Data (ADP)'!$K:$K,'Look Up Table - The Heart'!$K$32,'Operator Hours Tasks Data (ADP)'!$L:$L,'Look Up Table - The Heart'!$O$3,'Operator Hours Tasks Data (ADP)'!$M:$M,'G - Company Dummy'!$A151)</f>
        <v>0</v>
      </c>
      <c r="D151" s="18">
        <f>SUMIFS('Operator Hours Tasks Data (ADP)'!$I:$I,'Operator Hours Tasks Data (ADP)'!$M:$M,'E - Company Dummy'!$A151,'Operator Hours Tasks Data (ADP)'!$L:$L,'Look Up Table - The Heart'!$O$3,'Operator Hours Tasks Data (ADP)'!$K:$K,'Look Up Table - The Heart'!$K$7,'Operator Hours Tasks Data (ADP)'!$J:$J,"Overtime")</f>
        <v>0</v>
      </c>
      <c r="E151" s="18" t="str">
        <f t="shared" si="18"/>
        <v>-</v>
      </c>
      <c r="F151" s="18">
        <f>'Look Up Table - The Heart'!$X$6</f>
        <v>800</v>
      </c>
      <c r="G151" s="11" t="str">
        <f t="shared" si="19"/>
        <v>-</v>
      </c>
      <c r="H151" s="96" t="str">
        <f t="shared" si="20"/>
        <v>-</v>
      </c>
      <c r="I151" s="92" t="str">
        <f t="shared" si="21"/>
        <v>-</v>
      </c>
      <c r="J151" s="93" t="str">
        <f t="shared" si="22"/>
        <v>-</v>
      </c>
      <c r="K151" s="94" t="str">
        <f t="shared" si="23"/>
        <v>-</v>
      </c>
      <c r="L151" s="95" t="str">
        <f t="shared" si="24"/>
        <v>-</v>
      </c>
      <c r="M151" s="135">
        <f t="shared" si="26"/>
        <v>0</v>
      </c>
      <c r="N151" s="114">
        <f t="shared" si="25"/>
        <v>0</v>
      </c>
    </row>
    <row r="152" spans="1:14" x14ac:dyDescent="0.25">
      <c r="A152" s="31" t="str">
        <f>'Look Up Table - The Heart'!H152</f>
        <v xml:space="preserve">, </v>
      </c>
      <c r="B152" s="1">
        <f>SUMIFS('Operator Productivity Data'!$F:$F,'Operator Productivity Data'!$H:$H,'G - Company Dummy'!$A$1,'Operator Productivity Data'!$I:$I,'G - Company Dummy'!$A152)</f>
        <v>0</v>
      </c>
      <c r="C152" s="18">
        <f>SUMIFS('Operator Hours Tasks Data (ADP)'!$I:$I,'Operator Hours Tasks Data (ADP)'!$K:$K,'Look Up Table - The Heart'!$K$32,'Operator Hours Tasks Data (ADP)'!$L:$L,'Look Up Table - The Heart'!$O$3,'Operator Hours Tasks Data (ADP)'!$M:$M,'G - Company Dummy'!$A152)</f>
        <v>0</v>
      </c>
      <c r="D152" s="18">
        <f>SUMIFS('Operator Hours Tasks Data (ADP)'!$I:$I,'Operator Hours Tasks Data (ADP)'!$M:$M,'E - Company Dummy'!$A152,'Operator Hours Tasks Data (ADP)'!$L:$L,'Look Up Table - The Heart'!$O$3,'Operator Hours Tasks Data (ADP)'!$K:$K,'Look Up Table - The Heart'!$K$7,'Operator Hours Tasks Data (ADP)'!$J:$J,"Overtime")</f>
        <v>0</v>
      </c>
      <c r="E152" s="18" t="str">
        <f t="shared" si="18"/>
        <v>-</v>
      </c>
      <c r="F152" s="18">
        <f>'Look Up Table - The Heart'!$X$6</f>
        <v>800</v>
      </c>
      <c r="G152" s="11" t="str">
        <f t="shared" si="19"/>
        <v>-</v>
      </c>
      <c r="H152" s="96" t="str">
        <f t="shared" si="20"/>
        <v>-</v>
      </c>
      <c r="I152" s="92" t="str">
        <f t="shared" si="21"/>
        <v>-</v>
      </c>
      <c r="J152" s="93" t="str">
        <f t="shared" si="22"/>
        <v>-</v>
      </c>
      <c r="K152" s="94" t="str">
        <f t="shared" si="23"/>
        <v>-</v>
      </c>
      <c r="L152" s="95" t="str">
        <f t="shared" si="24"/>
        <v>-</v>
      </c>
      <c r="M152" s="135">
        <f t="shared" si="26"/>
        <v>0</v>
      </c>
      <c r="N152" s="114">
        <f t="shared" si="25"/>
        <v>0</v>
      </c>
    </row>
    <row r="153" spans="1:14" x14ac:dyDescent="0.25">
      <c r="A153" s="31" t="str">
        <f>'Look Up Table - The Heart'!H153</f>
        <v xml:space="preserve">, </v>
      </c>
      <c r="B153" s="1">
        <f>SUMIFS('Operator Productivity Data'!$F:$F,'Operator Productivity Data'!$H:$H,'G - Company Dummy'!$A$1,'Operator Productivity Data'!$I:$I,'G - Company Dummy'!$A153)</f>
        <v>0</v>
      </c>
      <c r="C153" s="18">
        <f>SUMIFS('Operator Hours Tasks Data (ADP)'!$I:$I,'Operator Hours Tasks Data (ADP)'!$K:$K,'Look Up Table - The Heart'!$K$32,'Operator Hours Tasks Data (ADP)'!$L:$L,'Look Up Table - The Heart'!$O$3,'Operator Hours Tasks Data (ADP)'!$M:$M,'G - Company Dummy'!$A153)</f>
        <v>0</v>
      </c>
      <c r="D153" s="18">
        <f>SUMIFS('Operator Hours Tasks Data (ADP)'!$I:$I,'Operator Hours Tasks Data (ADP)'!$M:$M,'E - Company Dummy'!$A153,'Operator Hours Tasks Data (ADP)'!$L:$L,'Look Up Table - The Heart'!$O$3,'Operator Hours Tasks Data (ADP)'!$K:$K,'Look Up Table - The Heart'!$K$7,'Operator Hours Tasks Data (ADP)'!$J:$J,"Overtime")</f>
        <v>0</v>
      </c>
      <c r="E153" s="18" t="str">
        <f t="shared" si="18"/>
        <v>-</v>
      </c>
      <c r="F153" s="18">
        <f>'Look Up Table - The Heart'!$X$6</f>
        <v>800</v>
      </c>
      <c r="G153" s="11" t="str">
        <f t="shared" si="19"/>
        <v>-</v>
      </c>
      <c r="H153" s="96" t="str">
        <f t="shared" si="20"/>
        <v>-</v>
      </c>
      <c r="I153" s="92" t="str">
        <f t="shared" si="21"/>
        <v>-</v>
      </c>
      <c r="J153" s="93" t="str">
        <f t="shared" si="22"/>
        <v>-</v>
      </c>
      <c r="K153" s="94" t="str">
        <f t="shared" si="23"/>
        <v>-</v>
      </c>
      <c r="L153" s="95" t="str">
        <f t="shared" si="24"/>
        <v>-</v>
      </c>
      <c r="M153" s="135">
        <f t="shared" si="26"/>
        <v>0</v>
      </c>
      <c r="N153" s="114">
        <f t="shared" si="25"/>
        <v>0</v>
      </c>
    </row>
    <row r="154" spans="1:14" x14ac:dyDescent="0.25">
      <c r="A154" s="31" t="str">
        <f>'Look Up Table - The Heart'!H154</f>
        <v xml:space="preserve">, </v>
      </c>
      <c r="B154" s="1">
        <f>SUMIFS('Operator Productivity Data'!$F:$F,'Operator Productivity Data'!$H:$H,'G - Company Dummy'!$A$1,'Operator Productivity Data'!$I:$I,'G - Company Dummy'!$A154)</f>
        <v>0</v>
      </c>
      <c r="C154" s="18">
        <f>SUMIFS('Operator Hours Tasks Data (ADP)'!$I:$I,'Operator Hours Tasks Data (ADP)'!$K:$K,'Look Up Table - The Heart'!$K$32,'Operator Hours Tasks Data (ADP)'!$L:$L,'Look Up Table - The Heart'!$O$3,'Operator Hours Tasks Data (ADP)'!$M:$M,'G - Company Dummy'!$A154)</f>
        <v>0</v>
      </c>
      <c r="D154" s="18">
        <f>SUMIFS('Operator Hours Tasks Data (ADP)'!$I:$I,'Operator Hours Tasks Data (ADP)'!$M:$M,'E - Company Dummy'!$A154,'Operator Hours Tasks Data (ADP)'!$L:$L,'Look Up Table - The Heart'!$O$3,'Operator Hours Tasks Data (ADP)'!$K:$K,'Look Up Table - The Heart'!$K$7,'Operator Hours Tasks Data (ADP)'!$J:$J,"Overtime")</f>
        <v>0</v>
      </c>
      <c r="E154" s="18" t="str">
        <f t="shared" si="18"/>
        <v>-</v>
      </c>
      <c r="F154" s="18">
        <f>'Look Up Table - The Heart'!$X$6</f>
        <v>800</v>
      </c>
      <c r="G154" s="11" t="str">
        <f t="shared" si="19"/>
        <v>-</v>
      </c>
      <c r="H154" s="96" t="str">
        <f t="shared" si="20"/>
        <v>-</v>
      </c>
      <c r="I154" s="92" t="str">
        <f t="shared" si="21"/>
        <v>-</v>
      </c>
      <c r="J154" s="93" t="str">
        <f t="shared" si="22"/>
        <v>-</v>
      </c>
      <c r="K154" s="94" t="str">
        <f t="shared" si="23"/>
        <v>-</v>
      </c>
      <c r="L154" s="95" t="str">
        <f t="shared" si="24"/>
        <v>-</v>
      </c>
      <c r="M154" s="135">
        <f t="shared" si="26"/>
        <v>0</v>
      </c>
      <c r="N154" s="114">
        <f t="shared" si="25"/>
        <v>0</v>
      </c>
    </row>
    <row r="155" spans="1:14" x14ac:dyDescent="0.25">
      <c r="A155" s="31" t="str">
        <f>'Look Up Table - The Heart'!H155</f>
        <v xml:space="preserve">, </v>
      </c>
      <c r="B155" s="1">
        <f>SUMIFS('Operator Productivity Data'!$F:$F,'Operator Productivity Data'!$H:$H,'G - Company Dummy'!$A$1,'Operator Productivity Data'!$I:$I,'G - Company Dummy'!$A155)</f>
        <v>0</v>
      </c>
      <c r="C155" s="18">
        <f>SUMIFS('Operator Hours Tasks Data (ADP)'!$I:$I,'Operator Hours Tasks Data (ADP)'!$K:$K,'Look Up Table - The Heart'!$K$32,'Operator Hours Tasks Data (ADP)'!$L:$L,'Look Up Table - The Heart'!$O$3,'Operator Hours Tasks Data (ADP)'!$M:$M,'G - Company Dummy'!$A155)</f>
        <v>0</v>
      </c>
      <c r="D155" s="18">
        <f>SUMIFS('Operator Hours Tasks Data (ADP)'!$I:$I,'Operator Hours Tasks Data (ADP)'!$M:$M,'E - Company Dummy'!$A155,'Operator Hours Tasks Data (ADP)'!$L:$L,'Look Up Table - The Heart'!$O$3,'Operator Hours Tasks Data (ADP)'!$K:$K,'Look Up Table - The Heart'!$K$7,'Operator Hours Tasks Data (ADP)'!$J:$J,"Overtime")</f>
        <v>0</v>
      </c>
      <c r="E155" s="18" t="str">
        <f t="shared" si="18"/>
        <v>-</v>
      </c>
      <c r="F155" s="18">
        <f>'Look Up Table - The Heart'!$X$6</f>
        <v>800</v>
      </c>
      <c r="G155" s="11" t="str">
        <f t="shared" si="19"/>
        <v>-</v>
      </c>
      <c r="H155" s="96" t="str">
        <f t="shared" si="20"/>
        <v>-</v>
      </c>
      <c r="I155" s="92" t="str">
        <f t="shared" si="21"/>
        <v>-</v>
      </c>
      <c r="J155" s="93" t="str">
        <f t="shared" si="22"/>
        <v>-</v>
      </c>
      <c r="K155" s="94" t="str">
        <f t="shared" si="23"/>
        <v>-</v>
      </c>
      <c r="L155" s="95" t="str">
        <f t="shared" si="24"/>
        <v>-</v>
      </c>
      <c r="M155" s="135">
        <f t="shared" si="26"/>
        <v>0</v>
      </c>
      <c r="N155" s="114">
        <f t="shared" si="25"/>
        <v>0</v>
      </c>
    </row>
    <row r="156" spans="1:14" x14ac:dyDescent="0.25">
      <c r="A156" s="31" t="str">
        <f>'Look Up Table - The Heart'!H156</f>
        <v xml:space="preserve">, </v>
      </c>
      <c r="B156" s="1">
        <f>SUMIFS('Operator Productivity Data'!$F:$F,'Operator Productivity Data'!$H:$H,'G - Company Dummy'!$A$1,'Operator Productivity Data'!$I:$I,'G - Company Dummy'!$A156)</f>
        <v>0</v>
      </c>
      <c r="C156" s="18">
        <f>SUMIFS('Operator Hours Tasks Data (ADP)'!$I:$I,'Operator Hours Tasks Data (ADP)'!$K:$K,'Look Up Table - The Heart'!$K$32,'Operator Hours Tasks Data (ADP)'!$L:$L,'Look Up Table - The Heart'!$O$3,'Operator Hours Tasks Data (ADP)'!$M:$M,'G - Company Dummy'!$A156)</f>
        <v>0</v>
      </c>
      <c r="D156" s="18">
        <f>SUMIFS('Operator Hours Tasks Data (ADP)'!$I:$I,'Operator Hours Tasks Data (ADP)'!$M:$M,'E - Company Dummy'!$A156,'Operator Hours Tasks Data (ADP)'!$L:$L,'Look Up Table - The Heart'!$O$3,'Operator Hours Tasks Data (ADP)'!$K:$K,'Look Up Table - The Heart'!$K$7,'Operator Hours Tasks Data (ADP)'!$J:$J,"Overtime")</f>
        <v>0</v>
      </c>
      <c r="E156" s="18" t="str">
        <f t="shared" si="18"/>
        <v>-</v>
      </c>
      <c r="F156" s="18">
        <f>'Look Up Table - The Heart'!$X$6</f>
        <v>800</v>
      </c>
      <c r="G156" s="11" t="str">
        <f t="shared" si="19"/>
        <v>-</v>
      </c>
      <c r="H156" s="96" t="str">
        <f t="shared" si="20"/>
        <v>-</v>
      </c>
      <c r="I156" s="92" t="str">
        <f t="shared" si="21"/>
        <v>-</v>
      </c>
      <c r="J156" s="93" t="str">
        <f t="shared" si="22"/>
        <v>-</v>
      </c>
      <c r="K156" s="94" t="str">
        <f t="shared" si="23"/>
        <v>-</v>
      </c>
      <c r="L156" s="95" t="str">
        <f t="shared" si="24"/>
        <v>-</v>
      </c>
      <c r="M156" s="135">
        <f t="shared" si="26"/>
        <v>0</v>
      </c>
      <c r="N156" s="114">
        <f t="shared" si="25"/>
        <v>0</v>
      </c>
    </row>
    <row r="157" spans="1:14" x14ac:dyDescent="0.25">
      <c r="A157" s="31" t="str">
        <f>'Look Up Table - The Heart'!H157</f>
        <v xml:space="preserve">, </v>
      </c>
      <c r="B157" s="1">
        <f>SUMIFS('Operator Productivity Data'!$F:$F,'Operator Productivity Data'!$H:$H,'G - Company Dummy'!$A$1,'Operator Productivity Data'!$I:$I,'G - Company Dummy'!$A157)</f>
        <v>0</v>
      </c>
      <c r="C157" s="18">
        <f>SUMIFS('Operator Hours Tasks Data (ADP)'!$I:$I,'Operator Hours Tasks Data (ADP)'!$K:$K,'Look Up Table - The Heart'!$K$32,'Operator Hours Tasks Data (ADP)'!$L:$L,'Look Up Table - The Heart'!$O$3,'Operator Hours Tasks Data (ADP)'!$M:$M,'G - Company Dummy'!$A157)</f>
        <v>0</v>
      </c>
      <c r="D157" s="18">
        <f>SUMIFS('Operator Hours Tasks Data (ADP)'!$I:$I,'Operator Hours Tasks Data (ADP)'!$M:$M,'E - Company Dummy'!$A157,'Operator Hours Tasks Data (ADP)'!$L:$L,'Look Up Table - The Heart'!$O$3,'Operator Hours Tasks Data (ADP)'!$K:$K,'Look Up Table - The Heart'!$K$7,'Operator Hours Tasks Data (ADP)'!$J:$J,"Overtime")</f>
        <v>0</v>
      </c>
      <c r="E157" s="18" t="str">
        <f t="shared" si="18"/>
        <v>-</v>
      </c>
      <c r="F157" s="18">
        <f>'Look Up Table - The Heart'!$X$6</f>
        <v>800</v>
      </c>
      <c r="G157" s="11" t="str">
        <f t="shared" si="19"/>
        <v>-</v>
      </c>
      <c r="H157" s="96" t="str">
        <f t="shared" si="20"/>
        <v>-</v>
      </c>
      <c r="I157" s="92" t="str">
        <f t="shared" si="21"/>
        <v>-</v>
      </c>
      <c r="J157" s="93" t="str">
        <f t="shared" si="22"/>
        <v>-</v>
      </c>
      <c r="K157" s="94" t="str">
        <f t="shared" si="23"/>
        <v>-</v>
      </c>
      <c r="L157" s="95" t="str">
        <f t="shared" si="24"/>
        <v>-</v>
      </c>
      <c r="M157" s="135">
        <f t="shared" si="26"/>
        <v>0</v>
      </c>
      <c r="N157" s="114">
        <f t="shared" si="25"/>
        <v>0</v>
      </c>
    </row>
    <row r="158" spans="1:14" x14ac:dyDescent="0.25">
      <c r="A158" s="31" t="str">
        <f>'Look Up Table - The Heart'!H158</f>
        <v xml:space="preserve">, </v>
      </c>
      <c r="B158" s="1">
        <f>SUMIFS('Operator Productivity Data'!$F:$F,'Operator Productivity Data'!$H:$H,'G - Company Dummy'!$A$1,'Operator Productivity Data'!$I:$I,'G - Company Dummy'!$A158)</f>
        <v>0</v>
      </c>
      <c r="C158" s="18">
        <f>SUMIFS('Operator Hours Tasks Data (ADP)'!$I:$I,'Operator Hours Tasks Data (ADP)'!$K:$K,'Look Up Table - The Heart'!$K$32,'Operator Hours Tasks Data (ADP)'!$L:$L,'Look Up Table - The Heart'!$O$3,'Operator Hours Tasks Data (ADP)'!$M:$M,'G - Company Dummy'!$A158)</f>
        <v>0</v>
      </c>
      <c r="D158" s="18">
        <f>SUMIFS('Operator Hours Tasks Data (ADP)'!$I:$I,'Operator Hours Tasks Data (ADP)'!$M:$M,'E - Company Dummy'!$A158,'Operator Hours Tasks Data (ADP)'!$L:$L,'Look Up Table - The Heart'!$O$3,'Operator Hours Tasks Data (ADP)'!$K:$K,'Look Up Table - The Heart'!$K$7,'Operator Hours Tasks Data (ADP)'!$J:$J,"Overtime")</f>
        <v>0</v>
      </c>
      <c r="E158" s="18" t="str">
        <f t="shared" si="18"/>
        <v>-</v>
      </c>
      <c r="F158" s="18">
        <f>'Look Up Table - The Heart'!$X$6</f>
        <v>800</v>
      </c>
      <c r="G158" s="11" t="str">
        <f t="shared" si="19"/>
        <v>-</v>
      </c>
      <c r="H158" s="96" t="str">
        <f t="shared" si="20"/>
        <v>-</v>
      </c>
      <c r="I158" s="92" t="str">
        <f t="shared" si="21"/>
        <v>-</v>
      </c>
      <c r="J158" s="93" t="str">
        <f t="shared" si="22"/>
        <v>-</v>
      </c>
      <c r="K158" s="94" t="str">
        <f t="shared" si="23"/>
        <v>-</v>
      </c>
      <c r="L158" s="95" t="str">
        <f t="shared" si="24"/>
        <v>-</v>
      </c>
      <c r="M158" s="135">
        <f t="shared" si="26"/>
        <v>0</v>
      </c>
      <c r="N158" s="114">
        <f t="shared" si="25"/>
        <v>0</v>
      </c>
    </row>
    <row r="159" spans="1:14" x14ac:dyDescent="0.25">
      <c r="A159" s="31" t="str">
        <f>'Look Up Table - The Heart'!H159</f>
        <v xml:space="preserve">, </v>
      </c>
      <c r="B159" s="1">
        <f>SUMIFS('Operator Productivity Data'!$F:$F,'Operator Productivity Data'!$H:$H,'G - Company Dummy'!$A$1,'Operator Productivity Data'!$I:$I,'G - Company Dummy'!$A159)</f>
        <v>0</v>
      </c>
      <c r="C159" s="18">
        <f>SUMIFS('Operator Hours Tasks Data (ADP)'!$I:$I,'Operator Hours Tasks Data (ADP)'!$K:$K,'Look Up Table - The Heart'!$K$32,'Operator Hours Tasks Data (ADP)'!$L:$L,'Look Up Table - The Heart'!$O$3,'Operator Hours Tasks Data (ADP)'!$M:$M,'G - Company Dummy'!$A159)</f>
        <v>0</v>
      </c>
      <c r="D159" s="18">
        <f>SUMIFS('Operator Hours Tasks Data (ADP)'!$I:$I,'Operator Hours Tasks Data (ADP)'!$M:$M,'E - Company Dummy'!$A159,'Operator Hours Tasks Data (ADP)'!$L:$L,'Look Up Table - The Heart'!$O$3,'Operator Hours Tasks Data (ADP)'!$K:$K,'Look Up Table - The Heart'!$K$7,'Operator Hours Tasks Data (ADP)'!$J:$J,"Overtime")</f>
        <v>0</v>
      </c>
      <c r="E159" s="18" t="str">
        <f t="shared" si="18"/>
        <v>-</v>
      </c>
      <c r="F159" s="18">
        <f>'Look Up Table - The Heart'!$X$6</f>
        <v>800</v>
      </c>
      <c r="G159" s="11" t="str">
        <f t="shared" si="19"/>
        <v>-</v>
      </c>
      <c r="H159" s="96" t="str">
        <f t="shared" si="20"/>
        <v>-</v>
      </c>
      <c r="I159" s="92" t="str">
        <f t="shared" si="21"/>
        <v>-</v>
      </c>
      <c r="J159" s="93" t="str">
        <f t="shared" si="22"/>
        <v>-</v>
      </c>
      <c r="K159" s="94" t="str">
        <f t="shared" si="23"/>
        <v>-</v>
      </c>
      <c r="L159" s="95" t="str">
        <f t="shared" si="24"/>
        <v>-</v>
      </c>
      <c r="M159" s="135">
        <f t="shared" si="26"/>
        <v>0</v>
      </c>
      <c r="N159" s="114">
        <f t="shared" si="25"/>
        <v>0</v>
      </c>
    </row>
    <row r="160" spans="1:14" x14ac:dyDescent="0.25">
      <c r="A160" s="31" t="str">
        <f>'Look Up Table - The Heart'!H160</f>
        <v xml:space="preserve">, </v>
      </c>
      <c r="B160" s="1">
        <f>SUMIFS('Operator Productivity Data'!$F:$F,'Operator Productivity Data'!$H:$H,'G - Company Dummy'!$A$1,'Operator Productivity Data'!$I:$I,'G - Company Dummy'!$A160)</f>
        <v>0</v>
      </c>
      <c r="C160" s="18">
        <f>SUMIFS('Operator Hours Tasks Data (ADP)'!$I:$I,'Operator Hours Tasks Data (ADP)'!$K:$K,'Look Up Table - The Heart'!$K$32,'Operator Hours Tasks Data (ADP)'!$L:$L,'Look Up Table - The Heart'!$O$3,'Operator Hours Tasks Data (ADP)'!$M:$M,'G - Company Dummy'!$A160)</f>
        <v>0</v>
      </c>
      <c r="D160" s="18">
        <f>SUMIFS('Operator Hours Tasks Data (ADP)'!$I:$I,'Operator Hours Tasks Data (ADP)'!$M:$M,'E - Company Dummy'!$A160,'Operator Hours Tasks Data (ADP)'!$L:$L,'Look Up Table - The Heart'!$O$3,'Operator Hours Tasks Data (ADP)'!$K:$K,'Look Up Table - The Heart'!$K$7,'Operator Hours Tasks Data (ADP)'!$J:$J,"Overtime")</f>
        <v>0</v>
      </c>
      <c r="E160" s="18" t="str">
        <f t="shared" si="18"/>
        <v>-</v>
      </c>
      <c r="F160" s="18">
        <f>'Look Up Table - The Heart'!$X$6</f>
        <v>800</v>
      </c>
      <c r="G160" s="11" t="str">
        <f t="shared" si="19"/>
        <v>-</v>
      </c>
      <c r="H160" s="96" t="str">
        <f t="shared" si="20"/>
        <v>-</v>
      </c>
      <c r="I160" s="92" t="str">
        <f t="shared" si="21"/>
        <v>-</v>
      </c>
      <c r="J160" s="93" t="str">
        <f t="shared" si="22"/>
        <v>-</v>
      </c>
      <c r="K160" s="94" t="str">
        <f t="shared" si="23"/>
        <v>-</v>
      </c>
      <c r="L160" s="95" t="str">
        <f t="shared" si="24"/>
        <v>-</v>
      </c>
      <c r="M160" s="135">
        <f t="shared" si="26"/>
        <v>0</v>
      </c>
      <c r="N160" s="114">
        <f t="shared" si="25"/>
        <v>0</v>
      </c>
    </row>
    <row r="161" spans="1:14" x14ac:dyDescent="0.25">
      <c r="A161" s="31" t="str">
        <f>'Look Up Table - The Heart'!H161</f>
        <v xml:space="preserve">, </v>
      </c>
      <c r="B161" s="1">
        <f>SUMIFS('Operator Productivity Data'!$F:$F,'Operator Productivity Data'!$H:$H,'G - Company Dummy'!$A$1,'Operator Productivity Data'!$I:$I,'G - Company Dummy'!$A161)</f>
        <v>0</v>
      </c>
      <c r="C161" s="18">
        <f>SUMIFS('Operator Hours Tasks Data (ADP)'!$I:$I,'Operator Hours Tasks Data (ADP)'!$K:$K,'Look Up Table - The Heart'!$K$32,'Operator Hours Tasks Data (ADP)'!$L:$L,'Look Up Table - The Heart'!$O$3,'Operator Hours Tasks Data (ADP)'!$M:$M,'G - Company Dummy'!$A161)</f>
        <v>0</v>
      </c>
      <c r="D161" s="18">
        <f>SUMIFS('Operator Hours Tasks Data (ADP)'!$I:$I,'Operator Hours Tasks Data (ADP)'!$M:$M,'E - Company Dummy'!$A161,'Operator Hours Tasks Data (ADP)'!$L:$L,'Look Up Table - The Heart'!$O$3,'Operator Hours Tasks Data (ADP)'!$K:$K,'Look Up Table - The Heart'!$K$7,'Operator Hours Tasks Data (ADP)'!$J:$J,"Overtime")</f>
        <v>0</v>
      </c>
      <c r="E161" s="18" t="str">
        <f t="shared" si="18"/>
        <v>-</v>
      </c>
      <c r="F161" s="18">
        <f>'Look Up Table - The Heart'!$X$6</f>
        <v>800</v>
      </c>
      <c r="G161" s="11" t="str">
        <f t="shared" si="19"/>
        <v>-</v>
      </c>
      <c r="H161" s="96" t="str">
        <f t="shared" si="20"/>
        <v>-</v>
      </c>
      <c r="I161" s="92" t="str">
        <f t="shared" si="21"/>
        <v>-</v>
      </c>
      <c r="J161" s="93" t="str">
        <f t="shared" si="22"/>
        <v>-</v>
      </c>
      <c r="K161" s="94" t="str">
        <f t="shared" si="23"/>
        <v>-</v>
      </c>
      <c r="L161" s="95" t="str">
        <f t="shared" si="24"/>
        <v>-</v>
      </c>
      <c r="M161" s="135">
        <f t="shared" si="26"/>
        <v>0</v>
      </c>
      <c r="N161" s="114">
        <f t="shared" si="25"/>
        <v>0</v>
      </c>
    </row>
    <row r="162" spans="1:14" x14ac:dyDescent="0.25">
      <c r="A162" s="31" t="str">
        <f>'Look Up Table - The Heart'!H162</f>
        <v xml:space="preserve">, </v>
      </c>
      <c r="B162" s="1">
        <f>SUMIFS('Operator Productivity Data'!$F:$F,'Operator Productivity Data'!$H:$H,'G - Company Dummy'!$A$1,'Operator Productivity Data'!$I:$I,'G - Company Dummy'!$A162)</f>
        <v>0</v>
      </c>
      <c r="C162" s="18">
        <f>SUMIFS('Operator Hours Tasks Data (ADP)'!$I:$I,'Operator Hours Tasks Data (ADP)'!$K:$K,'Look Up Table - The Heart'!$K$32,'Operator Hours Tasks Data (ADP)'!$L:$L,'Look Up Table - The Heart'!$O$3,'Operator Hours Tasks Data (ADP)'!$M:$M,'G - Company Dummy'!$A162)</f>
        <v>0</v>
      </c>
      <c r="D162" s="18">
        <f>SUMIFS('Operator Hours Tasks Data (ADP)'!$I:$I,'Operator Hours Tasks Data (ADP)'!$M:$M,'E - Company Dummy'!$A162,'Operator Hours Tasks Data (ADP)'!$L:$L,'Look Up Table - The Heart'!$O$3,'Operator Hours Tasks Data (ADP)'!$K:$K,'Look Up Table - The Heart'!$K$7,'Operator Hours Tasks Data (ADP)'!$J:$J,"Overtime")</f>
        <v>0</v>
      </c>
      <c r="E162" s="18" t="str">
        <f t="shared" si="18"/>
        <v>-</v>
      </c>
      <c r="F162" s="18">
        <f>'Look Up Table - The Heart'!$X$6</f>
        <v>800</v>
      </c>
      <c r="G162" s="11" t="str">
        <f t="shared" si="19"/>
        <v>-</v>
      </c>
      <c r="H162" s="96" t="str">
        <f t="shared" si="20"/>
        <v>-</v>
      </c>
      <c r="I162" s="92" t="str">
        <f t="shared" si="21"/>
        <v>-</v>
      </c>
      <c r="J162" s="93" t="str">
        <f t="shared" si="22"/>
        <v>-</v>
      </c>
      <c r="K162" s="94" t="str">
        <f t="shared" si="23"/>
        <v>-</v>
      </c>
      <c r="L162" s="95" t="str">
        <f t="shared" si="24"/>
        <v>-</v>
      </c>
      <c r="M162" s="135">
        <f t="shared" si="26"/>
        <v>0</v>
      </c>
      <c r="N162" s="114">
        <f t="shared" si="25"/>
        <v>0</v>
      </c>
    </row>
    <row r="163" spans="1:14" x14ac:dyDescent="0.25">
      <c r="A163" s="31" t="str">
        <f>'Look Up Table - The Heart'!H163</f>
        <v xml:space="preserve">, </v>
      </c>
      <c r="B163" s="1">
        <f>SUMIFS('Operator Productivity Data'!$F:$F,'Operator Productivity Data'!$H:$H,'G - Company Dummy'!$A$1,'Operator Productivity Data'!$I:$I,'G - Company Dummy'!$A163)</f>
        <v>0</v>
      </c>
      <c r="C163" s="18">
        <f>SUMIFS('Operator Hours Tasks Data (ADP)'!$I:$I,'Operator Hours Tasks Data (ADP)'!$K:$K,'Look Up Table - The Heart'!$K$32,'Operator Hours Tasks Data (ADP)'!$L:$L,'Look Up Table - The Heart'!$O$3,'Operator Hours Tasks Data (ADP)'!$M:$M,'G - Company Dummy'!$A163)</f>
        <v>0</v>
      </c>
      <c r="D163" s="18">
        <f>SUMIFS('Operator Hours Tasks Data (ADP)'!$I:$I,'Operator Hours Tasks Data (ADP)'!$M:$M,'E - Company Dummy'!$A163,'Operator Hours Tasks Data (ADP)'!$L:$L,'Look Up Table - The Heart'!$O$3,'Operator Hours Tasks Data (ADP)'!$K:$K,'Look Up Table - The Heart'!$K$7,'Operator Hours Tasks Data (ADP)'!$J:$J,"Overtime")</f>
        <v>0</v>
      </c>
      <c r="E163" s="18" t="str">
        <f t="shared" si="18"/>
        <v>-</v>
      </c>
      <c r="F163" s="18">
        <f>'Look Up Table - The Heart'!$X$6</f>
        <v>800</v>
      </c>
      <c r="G163" s="11" t="str">
        <f t="shared" si="19"/>
        <v>-</v>
      </c>
      <c r="H163" s="96" t="str">
        <f t="shared" si="20"/>
        <v>-</v>
      </c>
      <c r="I163" s="92" t="str">
        <f t="shared" si="21"/>
        <v>-</v>
      </c>
      <c r="J163" s="93" t="str">
        <f t="shared" si="22"/>
        <v>-</v>
      </c>
      <c r="K163" s="94" t="str">
        <f t="shared" si="23"/>
        <v>-</v>
      </c>
      <c r="L163" s="95" t="str">
        <f t="shared" si="24"/>
        <v>-</v>
      </c>
      <c r="M163" s="135">
        <f t="shared" si="26"/>
        <v>0</v>
      </c>
      <c r="N163" s="114">
        <f t="shared" si="25"/>
        <v>0</v>
      </c>
    </row>
    <row r="164" spans="1:14" x14ac:dyDescent="0.25">
      <c r="A164" s="31" t="str">
        <f>'Look Up Table - The Heart'!H164</f>
        <v xml:space="preserve">, </v>
      </c>
      <c r="B164" s="1">
        <f>SUMIFS('Operator Productivity Data'!$F:$F,'Operator Productivity Data'!$H:$H,'G - Company Dummy'!$A$1,'Operator Productivity Data'!$I:$I,'G - Company Dummy'!$A164)</f>
        <v>0</v>
      </c>
      <c r="C164" s="18">
        <f>SUMIFS('Operator Hours Tasks Data (ADP)'!$I:$I,'Operator Hours Tasks Data (ADP)'!$K:$K,'Look Up Table - The Heart'!$K$32,'Operator Hours Tasks Data (ADP)'!$L:$L,'Look Up Table - The Heart'!$O$3,'Operator Hours Tasks Data (ADP)'!$M:$M,'G - Company Dummy'!$A164)</f>
        <v>0</v>
      </c>
      <c r="D164" s="18">
        <f>SUMIFS('Operator Hours Tasks Data (ADP)'!$I:$I,'Operator Hours Tasks Data (ADP)'!$M:$M,'E - Company Dummy'!$A164,'Operator Hours Tasks Data (ADP)'!$L:$L,'Look Up Table - The Heart'!$O$3,'Operator Hours Tasks Data (ADP)'!$K:$K,'Look Up Table - The Heart'!$K$7,'Operator Hours Tasks Data (ADP)'!$J:$J,"Overtime")</f>
        <v>0</v>
      </c>
      <c r="E164" s="18" t="str">
        <f t="shared" si="18"/>
        <v>-</v>
      </c>
      <c r="F164" s="18">
        <f>'Look Up Table - The Heart'!$X$6</f>
        <v>800</v>
      </c>
      <c r="G164" s="11" t="str">
        <f t="shared" si="19"/>
        <v>-</v>
      </c>
      <c r="H164" s="96" t="str">
        <f t="shared" si="20"/>
        <v>-</v>
      </c>
      <c r="I164" s="92" t="str">
        <f t="shared" si="21"/>
        <v>-</v>
      </c>
      <c r="J164" s="93" t="str">
        <f t="shared" si="22"/>
        <v>-</v>
      </c>
      <c r="K164" s="94" t="str">
        <f t="shared" si="23"/>
        <v>-</v>
      </c>
      <c r="L164" s="95" t="str">
        <f t="shared" si="24"/>
        <v>-</v>
      </c>
      <c r="M164" s="135">
        <f t="shared" si="26"/>
        <v>0</v>
      </c>
      <c r="N164" s="114">
        <f t="shared" si="25"/>
        <v>0</v>
      </c>
    </row>
    <row r="165" spans="1:14" x14ac:dyDescent="0.25">
      <c r="A165" s="31" t="str">
        <f>'Look Up Table - The Heart'!H165</f>
        <v xml:space="preserve">, </v>
      </c>
      <c r="B165" s="1">
        <f>SUMIFS('Operator Productivity Data'!$F:$F,'Operator Productivity Data'!$H:$H,'G - Company Dummy'!$A$1,'Operator Productivity Data'!$I:$I,'G - Company Dummy'!$A165)</f>
        <v>0</v>
      </c>
      <c r="C165" s="18">
        <f>SUMIFS('Operator Hours Tasks Data (ADP)'!$I:$I,'Operator Hours Tasks Data (ADP)'!$K:$K,'Look Up Table - The Heart'!$K$32,'Operator Hours Tasks Data (ADP)'!$L:$L,'Look Up Table - The Heart'!$O$3,'Operator Hours Tasks Data (ADP)'!$M:$M,'G - Company Dummy'!$A165)</f>
        <v>0</v>
      </c>
      <c r="D165" s="18">
        <f>SUMIFS('Operator Hours Tasks Data (ADP)'!$I:$I,'Operator Hours Tasks Data (ADP)'!$M:$M,'E - Company Dummy'!$A165,'Operator Hours Tasks Data (ADP)'!$L:$L,'Look Up Table - The Heart'!$O$3,'Operator Hours Tasks Data (ADP)'!$K:$K,'Look Up Table - The Heart'!$K$7,'Operator Hours Tasks Data (ADP)'!$J:$J,"Overtime")</f>
        <v>0</v>
      </c>
      <c r="E165" s="18" t="str">
        <f t="shared" si="18"/>
        <v>-</v>
      </c>
      <c r="F165" s="18">
        <f>'Look Up Table - The Heart'!$X$6</f>
        <v>800</v>
      </c>
      <c r="G165" s="11" t="str">
        <f t="shared" si="19"/>
        <v>-</v>
      </c>
      <c r="H165" s="96" t="str">
        <f t="shared" si="20"/>
        <v>-</v>
      </c>
      <c r="I165" s="92" t="str">
        <f t="shared" si="21"/>
        <v>-</v>
      </c>
      <c r="J165" s="93" t="str">
        <f t="shared" si="22"/>
        <v>-</v>
      </c>
      <c r="K165" s="94" t="str">
        <f t="shared" si="23"/>
        <v>-</v>
      </c>
      <c r="L165" s="95" t="str">
        <f t="shared" si="24"/>
        <v>-</v>
      </c>
      <c r="M165" s="135">
        <f t="shared" si="26"/>
        <v>0</v>
      </c>
      <c r="N165" s="114">
        <f t="shared" si="25"/>
        <v>0</v>
      </c>
    </row>
    <row r="166" spans="1:14" x14ac:dyDescent="0.25">
      <c r="A166" s="31" t="str">
        <f>'Look Up Table - The Heart'!H166</f>
        <v xml:space="preserve">, </v>
      </c>
      <c r="B166" s="1">
        <f>SUMIFS('Operator Productivity Data'!$F:$F,'Operator Productivity Data'!$H:$H,'G - Company Dummy'!$A$1,'Operator Productivity Data'!$I:$I,'G - Company Dummy'!$A166)</f>
        <v>0</v>
      </c>
      <c r="C166" s="18">
        <f>SUMIFS('Operator Hours Tasks Data (ADP)'!$I:$I,'Operator Hours Tasks Data (ADP)'!$K:$K,'Look Up Table - The Heart'!$K$32,'Operator Hours Tasks Data (ADP)'!$L:$L,'Look Up Table - The Heart'!$O$3,'Operator Hours Tasks Data (ADP)'!$M:$M,'G - Company Dummy'!$A166)</f>
        <v>0</v>
      </c>
      <c r="D166" s="18">
        <f>SUMIFS('Operator Hours Tasks Data (ADP)'!$I:$I,'Operator Hours Tasks Data (ADP)'!$M:$M,'E - Company Dummy'!$A166,'Operator Hours Tasks Data (ADP)'!$L:$L,'Look Up Table - The Heart'!$O$3,'Operator Hours Tasks Data (ADP)'!$K:$K,'Look Up Table - The Heart'!$K$7,'Operator Hours Tasks Data (ADP)'!$J:$J,"Overtime")</f>
        <v>0</v>
      </c>
      <c r="E166" s="18" t="str">
        <f t="shared" si="18"/>
        <v>-</v>
      </c>
      <c r="F166" s="18">
        <f>'Look Up Table - The Heart'!$X$6</f>
        <v>800</v>
      </c>
      <c r="G166" s="11" t="str">
        <f t="shared" si="19"/>
        <v>-</v>
      </c>
      <c r="H166" s="96" t="str">
        <f t="shared" si="20"/>
        <v>-</v>
      </c>
      <c r="I166" s="92" t="str">
        <f t="shared" si="21"/>
        <v>-</v>
      </c>
      <c r="J166" s="93" t="str">
        <f t="shared" si="22"/>
        <v>-</v>
      </c>
      <c r="K166" s="94" t="str">
        <f t="shared" si="23"/>
        <v>-</v>
      </c>
      <c r="L166" s="95" t="str">
        <f t="shared" si="24"/>
        <v>-</v>
      </c>
      <c r="M166" s="135">
        <f t="shared" si="26"/>
        <v>0</v>
      </c>
      <c r="N166" s="114">
        <f t="shared" si="25"/>
        <v>0</v>
      </c>
    </row>
    <row r="167" spans="1:14" x14ac:dyDescent="0.25">
      <c r="A167" s="31" t="str">
        <f>'Look Up Table - The Heart'!H167</f>
        <v xml:space="preserve">, </v>
      </c>
      <c r="B167" s="1">
        <f>SUMIFS('Operator Productivity Data'!$F:$F,'Operator Productivity Data'!$H:$H,'G - Company Dummy'!$A$1,'Operator Productivity Data'!$I:$I,'G - Company Dummy'!$A167)</f>
        <v>0</v>
      </c>
      <c r="C167" s="18">
        <f>SUMIFS('Operator Hours Tasks Data (ADP)'!$I:$I,'Operator Hours Tasks Data (ADP)'!$K:$K,'Look Up Table - The Heart'!$K$32,'Operator Hours Tasks Data (ADP)'!$L:$L,'Look Up Table - The Heart'!$O$3,'Operator Hours Tasks Data (ADP)'!$M:$M,'G - Company Dummy'!$A167)</f>
        <v>0</v>
      </c>
      <c r="D167" s="18">
        <f>SUMIFS('Operator Hours Tasks Data (ADP)'!$I:$I,'Operator Hours Tasks Data (ADP)'!$M:$M,'E - Company Dummy'!$A167,'Operator Hours Tasks Data (ADP)'!$L:$L,'Look Up Table - The Heart'!$O$3,'Operator Hours Tasks Data (ADP)'!$K:$K,'Look Up Table - The Heart'!$K$7,'Operator Hours Tasks Data (ADP)'!$J:$J,"Overtime")</f>
        <v>0</v>
      </c>
      <c r="E167" s="18" t="str">
        <f t="shared" si="18"/>
        <v>-</v>
      </c>
      <c r="F167" s="18">
        <f>'Look Up Table - The Heart'!$X$6</f>
        <v>800</v>
      </c>
      <c r="G167" s="11" t="str">
        <f t="shared" si="19"/>
        <v>-</v>
      </c>
      <c r="H167" s="96" t="str">
        <f t="shared" si="20"/>
        <v>-</v>
      </c>
      <c r="I167" s="92" t="str">
        <f t="shared" si="21"/>
        <v>-</v>
      </c>
      <c r="J167" s="93" t="str">
        <f t="shared" si="22"/>
        <v>-</v>
      </c>
      <c r="K167" s="94" t="str">
        <f t="shared" si="23"/>
        <v>-</v>
      </c>
      <c r="L167" s="95" t="str">
        <f t="shared" si="24"/>
        <v>-</v>
      </c>
      <c r="M167" s="135">
        <f t="shared" si="26"/>
        <v>0</v>
      </c>
      <c r="N167" s="114">
        <f t="shared" si="25"/>
        <v>0</v>
      </c>
    </row>
    <row r="168" spans="1:14" x14ac:dyDescent="0.25">
      <c r="A168" s="31" t="str">
        <f>'Look Up Table - The Heart'!H168</f>
        <v xml:space="preserve">, </v>
      </c>
      <c r="B168" s="1">
        <f>SUMIFS('Operator Productivity Data'!$F:$F,'Operator Productivity Data'!$H:$H,'G - Company Dummy'!$A$1,'Operator Productivity Data'!$I:$I,'G - Company Dummy'!$A168)</f>
        <v>0</v>
      </c>
      <c r="C168" s="18">
        <f>SUMIFS('Operator Hours Tasks Data (ADP)'!$I:$I,'Operator Hours Tasks Data (ADP)'!$K:$K,'Look Up Table - The Heart'!$K$32,'Operator Hours Tasks Data (ADP)'!$L:$L,'Look Up Table - The Heart'!$O$3,'Operator Hours Tasks Data (ADP)'!$M:$M,'G - Company Dummy'!$A168)</f>
        <v>0</v>
      </c>
      <c r="D168" s="18">
        <f>SUMIFS('Operator Hours Tasks Data (ADP)'!$I:$I,'Operator Hours Tasks Data (ADP)'!$M:$M,'E - Company Dummy'!$A168,'Operator Hours Tasks Data (ADP)'!$L:$L,'Look Up Table - The Heart'!$O$3,'Operator Hours Tasks Data (ADP)'!$K:$K,'Look Up Table - The Heart'!$K$7,'Operator Hours Tasks Data (ADP)'!$J:$J,"Overtime")</f>
        <v>0</v>
      </c>
      <c r="E168" s="18" t="str">
        <f t="shared" ref="E168:E231" si="27">IFERROR(B168/C168,"-")</f>
        <v>-</v>
      </c>
      <c r="F168" s="18">
        <f>'Look Up Table - The Heart'!$X$6</f>
        <v>800</v>
      </c>
      <c r="G168" s="11" t="str">
        <f t="shared" si="19"/>
        <v>-</v>
      </c>
      <c r="H168" s="96" t="str">
        <f t="shared" si="20"/>
        <v>-</v>
      </c>
      <c r="I168" s="92" t="str">
        <f t="shared" si="21"/>
        <v>-</v>
      </c>
      <c r="J168" s="93" t="str">
        <f t="shared" si="22"/>
        <v>-</v>
      </c>
      <c r="K168" s="94" t="str">
        <f t="shared" si="23"/>
        <v>-</v>
      </c>
      <c r="L168" s="95" t="str">
        <f t="shared" si="24"/>
        <v>-</v>
      </c>
      <c r="M168" s="135">
        <f t="shared" si="26"/>
        <v>0</v>
      </c>
      <c r="N168" s="114">
        <f t="shared" si="25"/>
        <v>0</v>
      </c>
    </row>
    <row r="169" spans="1:14" x14ac:dyDescent="0.25">
      <c r="A169" s="31" t="str">
        <f>'Look Up Table - The Heart'!H169</f>
        <v xml:space="preserve">, </v>
      </c>
      <c r="B169" s="1">
        <f>SUMIFS('Operator Productivity Data'!$F:$F,'Operator Productivity Data'!$H:$H,'G - Company Dummy'!$A$1,'Operator Productivity Data'!$I:$I,'G - Company Dummy'!$A169)</f>
        <v>0</v>
      </c>
      <c r="C169" s="18">
        <f>SUMIFS('Operator Hours Tasks Data (ADP)'!$I:$I,'Operator Hours Tasks Data (ADP)'!$K:$K,'Look Up Table - The Heart'!$K$32,'Operator Hours Tasks Data (ADP)'!$L:$L,'Look Up Table - The Heart'!$O$3,'Operator Hours Tasks Data (ADP)'!$M:$M,'G - Company Dummy'!$A169)</f>
        <v>0</v>
      </c>
      <c r="D169" s="18">
        <f>SUMIFS('Operator Hours Tasks Data (ADP)'!$I:$I,'Operator Hours Tasks Data (ADP)'!$M:$M,'E - Company Dummy'!$A169,'Operator Hours Tasks Data (ADP)'!$L:$L,'Look Up Table - The Heart'!$O$3,'Operator Hours Tasks Data (ADP)'!$K:$K,'Look Up Table - The Heart'!$K$7,'Operator Hours Tasks Data (ADP)'!$J:$J,"Overtime")</f>
        <v>0</v>
      </c>
      <c r="E169" s="18" t="str">
        <f t="shared" si="27"/>
        <v>-</v>
      </c>
      <c r="F169" s="18">
        <f>'Look Up Table - The Heart'!$X$6</f>
        <v>800</v>
      </c>
      <c r="G169" s="11" t="str">
        <f t="shared" si="19"/>
        <v>-</v>
      </c>
      <c r="H169" s="96" t="str">
        <f t="shared" si="20"/>
        <v>-</v>
      </c>
      <c r="I169" s="92" t="str">
        <f t="shared" si="21"/>
        <v>-</v>
      </c>
      <c r="J169" s="93" t="str">
        <f t="shared" si="22"/>
        <v>-</v>
      </c>
      <c r="K169" s="94" t="str">
        <f t="shared" si="23"/>
        <v>-</v>
      </c>
      <c r="L169" s="95" t="str">
        <f t="shared" si="24"/>
        <v>-</v>
      </c>
      <c r="M169" s="135">
        <f t="shared" si="26"/>
        <v>0</v>
      </c>
      <c r="N169" s="114">
        <f t="shared" si="25"/>
        <v>0</v>
      </c>
    </row>
    <row r="170" spans="1:14" x14ac:dyDescent="0.25">
      <c r="A170" s="31" t="str">
        <f>'Look Up Table - The Heart'!H170</f>
        <v xml:space="preserve">, </v>
      </c>
      <c r="B170" s="1">
        <f>SUMIFS('Operator Productivity Data'!$F:$F,'Operator Productivity Data'!$H:$H,'G - Company Dummy'!$A$1,'Operator Productivity Data'!$I:$I,'G - Company Dummy'!$A170)</f>
        <v>0</v>
      </c>
      <c r="C170" s="18">
        <f>SUMIFS('Operator Hours Tasks Data (ADP)'!$I:$I,'Operator Hours Tasks Data (ADP)'!$K:$K,'Look Up Table - The Heart'!$K$32,'Operator Hours Tasks Data (ADP)'!$L:$L,'Look Up Table - The Heart'!$O$3,'Operator Hours Tasks Data (ADP)'!$M:$M,'G - Company Dummy'!$A170)</f>
        <v>0</v>
      </c>
      <c r="D170" s="18">
        <f>SUMIFS('Operator Hours Tasks Data (ADP)'!$I:$I,'Operator Hours Tasks Data (ADP)'!$M:$M,'E - Company Dummy'!$A170,'Operator Hours Tasks Data (ADP)'!$L:$L,'Look Up Table - The Heart'!$O$3,'Operator Hours Tasks Data (ADP)'!$K:$K,'Look Up Table - The Heart'!$K$7,'Operator Hours Tasks Data (ADP)'!$J:$J,"Overtime")</f>
        <v>0</v>
      </c>
      <c r="E170" s="18" t="str">
        <f t="shared" si="27"/>
        <v>-</v>
      </c>
      <c r="F170" s="18">
        <f>'Look Up Table - The Heart'!$X$6</f>
        <v>800</v>
      </c>
      <c r="G170" s="11" t="str">
        <f t="shared" si="19"/>
        <v>-</v>
      </c>
      <c r="H170" s="96" t="str">
        <f t="shared" si="20"/>
        <v>-</v>
      </c>
      <c r="I170" s="92" t="str">
        <f t="shared" si="21"/>
        <v>-</v>
      </c>
      <c r="J170" s="93" t="str">
        <f t="shared" si="22"/>
        <v>-</v>
      </c>
      <c r="K170" s="94" t="str">
        <f t="shared" si="23"/>
        <v>-</v>
      </c>
      <c r="L170" s="95" t="str">
        <f t="shared" si="24"/>
        <v>-</v>
      </c>
      <c r="M170" s="135">
        <f t="shared" si="26"/>
        <v>0</v>
      </c>
      <c r="N170" s="114">
        <f t="shared" si="25"/>
        <v>0</v>
      </c>
    </row>
    <row r="171" spans="1:14" x14ac:dyDescent="0.25">
      <c r="A171" s="31" t="str">
        <f>'Look Up Table - The Heart'!H171</f>
        <v xml:space="preserve">, </v>
      </c>
      <c r="B171" s="1">
        <f>SUMIFS('Operator Productivity Data'!$F:$F,'Operator Productivity Data'!$H:$H,'G - Company Dummy'!$A$1,'Operator Productivity Data'!$I:$I,'G - Company Dummy'!$A171)</f>
        <v>0</v>
      </c>
      <c r="C171" s="18">
        <f>SUMIFS('Operator Hours Tasks Data (ADP)'!$I:$I,'Operator Hours Tasks Data (ADP)'!$K:$K,'Look Up Table - The Heart'!$K$32,'Operator Hours Tasks Data (ADP)'!$L:$L,'Look Up Table - The Heart'!$O$3,'Operator Hours Tasks Data (ADP)'!$M:$M,'G - Company Dummy'!$A171)</f>
        <v>0</v>
      </c>
      <c r="D171" s="18">
        <f>SUMIFS('Operator Hours Tasks Data (ADP)'!$I:$I,'Operator Hours Tasks Data (ADP)'!$M:$M,'E - Company Dummy'!$A171,'Operator Hours Tasks Data (ADP)'!$L:$L,'Look Up Table - The Heart'!$O$3,'Operator Hours Tasks Data (ADP)'!$K:$K,'Look Up Table - The Heart'!$K$7,'Operator Hours Tasks Data (ADP)'!$J:$J,"Overtime")</f>
        <v>0</v>
      </c>
      <c r="E171" s="18" t="str">
        <f t="shared" si="27"/>
        <v>-</v>
      </c>
      <c r="F171" s="18">
        <f>'Look Up Table - The Heart'!$X$6</f>
        <v>800</v>
      </c>
      <c r="G171" s="11" t="str">
        <f t="shared" si="19"/>
        <v>-</v>
      </c>
      <c r="H171" s="96" t="str">
        <f t="shared" si="20"/>
        <v>-</v>
      </c>
      <c r="I171" s="92" t="str">
        <f t="shared" si="21"/>
        <v>-</v>
      </c>
      <c r="J171" s="93" t="str">
        <f t="shared" si="22"/>
        <v>-</v>
      </c>
      <c r="K171" s="94" t="str">
        <f t="shared" si="23"/>
        <v>-</v>
      </c>
      <c r="L171" s="95" t="str">
        <f t="shared" si="24"/>
        <v>-</v>
      </c>
      <c r="M171" s="135">
        <f t="shared" si="26"/>
        <v>0</v>
      </c>
      <c r="N171" s="114">
        <f t="shared" si="25"/>
        <v>0</v>
      </c>
    </row>
    <row r="172" spans="1:14" x14ac:dyDescent="0.25">
      <c r="A172" s="31" t="str">
        <f>'Look Up Table - The Heart'!H172</f>
        <v xml:space="preserve">, </v>
      </c>
      <c r="B172" s="1">
        <f>SUMIFS('Operator Productivity Data'!$F:$F,'Operator Productivity Data'!$H:$H,'G - Company Dummy'!$A$1,'Operator Productivity Data'!$I:$I,'G - Company Dummy'!$A172)</f>
        <v>0</v>
      </c>
      <c r="C172" s="18">
        <f>SUMIFS('Operator Hours Tasks Data (ADP)'!$I:$I,'Operator Hours Tasks Data (ADP)'!$K:$K,'Look Up Table - The Heart'!$K$32,'Operator Hours Tasks Data (ADP)'!$L:$L,'Look Up Table - The Heart'!$O$3,'Operator Hours Tasks Data (ADP)'!$M:$M,'G - Company Dummy'!$A172)</f>
        <v>0</v>
      </c>
      <c r="D172" s="18">
        <f>SUMIFS('Operator Hours Tasks Data (ADP)'!$I:$I,'Operator Hours Tasks Data (ADP)'!$M:$M,'E - Company Dummy'!$A172,'Operator Hours Tasks Data (ADP)'!$L:$L,'Look Up Table - The Heart'!$O$3,'Operator Hours Tasks Data (ADP)'!$K:$K,'Look Up Table - The Heart'!$K$7,'Operator Hours Tasks Data (ADP)'!$J:$J,"Overtime")</f>
        <v>0</v>
      </c>
      <c r="E172" s="18" t="str">
        <f t="shared" si="27"/>
        <v>-</v>
      </c>
      <c r="F172" s="18">
        <f>'Look Up Table - The Heart'!$X$6</f>
        <v>800</v>
      </c>
      <c r="G172" s="11" t="str">
        <f t="shared" si="19"/>
        <v>-</v>
      </c>
      <c r="H172" s="96" t="str">
        <f t="shared" si="20"/>
        <v>-</v>
      </c>
      <c r="I172" s="92" t="str">
        <f t="shared" si="21"/>
        <v>-</v>
      </c>
      <c r="J172" s="93" t="str">
        <f t="shared" si="22"/>
        <v>-</v>
      </c>
      <c r="K172" s="94" t="str">
        <f t="shared" si="23"/>
        <v>-</v>
      </c>
      <c r="L172" s="95" t="str">
        <f t="shared" si="24"/>
        <v>-</v>
      </c>
      <c r="M172" s="135">
        <f t="shared" si="26"/>
        <v>0</v>
      </c>
      <c r="N172" s="114">
        <f t="shared" si="25"/>
        <v>0</v>
      </c>
    </row>
    <row r="173" spans="1:14" x14ac:dyDescent="0.25">
      <c r="A173" s="31" t="str">
        <f>'Look Up Table - The Heart'!H173</f>
        <v xml:space="preserve">, </v>
      </c>
      <c r="B173" s="1">
        <f>SUMIFS('Operator Productivity Data'!$F:$F,'Operator Productivity Data'!$H:$H,'G - Company Dummy'!$A$1,'Operator Productivity Data'!$I:$I,'G - Company Dummy'!$A173)</f>
        <v>0</v>
      </c>
      <c r="C173" s="18">
        <f>SUMIFS('Operator Hours Tasks Data (ADP)'!$I:$I,'Operator Hours Tasks Data (ADP)'!$K:$K,'Look Up Table - The Heart'!$K$32,'Operator Hours Tasks Data (ADP)'!$L:$L,'Look Up Table - The Heart'!$O$3,'Operator Hours Tasks Data (ADP)'!$M:$M,'G - Company Dummy'!$A173)</f>
        <v>0</v>
      </c>
      <c r="D173" s="18">
        <f>SUMIFS('Operator Hours Tasks Data (ADP)'!$I:$I,'Operator Hours Tasks Data (ADP)'!$M:$M,'E - Company Dummy'!$A173,'Operator Hours Tasks Data (ADP)'!$L:$L,'Look Up Table - The Heart'!$O$3,'Operator Hours Tasks Data (ADP)'!$K:$K,'Look Up Table - The Heart'!$K$7,'Operator Hours Tasks Data (ADP)'!$J:$J,"Overtime")</f>
        <v>0</v>
      </c>
      <c r="E173" s="18" t="str">
        <f t="shared" si="27"/>
        <v>-</v>
      </c>
      <c r="F173" s="18">
        <f>'Look Up Table - The Heart'!$X$6</f>
        <v>800</v>
      </c>
      <c r="G173" s="11" t="str">
        <f t="shared" si="19"/>
        <v>-</v>
      </c>
      <c r="H173" s="96" t="str">
        <f t="shared" si="20"/>
        <v>-</v>
      </c>
      <c r="I173" s="92" t="str">
        <f t="shared" si="21"/>
        <v>-</v>
      </c>
      <c r="J173" s="93" t="str">
        <f t="shared" si="22"/>
        <v>-</v>
      </c>
      <c r="K173" s="94" t="str">
        <f t="shared" si="23"/>
        <v>-</v>
      </c>
      <c r="L173" s="95" t="str">
        <f t="shared" si="24"/>
        <v>-</v>
      </c>
      <c r="M173" s="135">
        <f t="shared" si="26"/>
        <v>0</v>
      </c>
      <c r="N173" s="114">
        <f t="shared" si="25"/>
        <v>0</v>
      </c>
    </row>
    <row r="174" spans="1:14" x14ac:dyDescent="0.25">
      <c r="A174" s="31" t="str">
        <f>'Look Up Table - The Heart'!H174</f>
        <v xml:space="preserve">, </v>
      </c>
      <c r="B174" s="1">
        <f>SUMIFS('Operator Productivity Data'!$F:$F,'Operator Productivity Data'!$H:$H,'G - Company Dummy'!$A$1,'Operator Productivity Data'!$I:$I,'G - Company Dummy'!$A174)</f>
        <v>0</v>
      </c>
      <c r="C174" s="18">
        <f>SUMIFS('Operator Hours Tasks Data (ADP)'!$I:$I,'Operator Hours Tasks Data (ADP)'!$K:$K,'Look Up Table - The Heart'!$K$32,'Operator Hours Tasks Data (ADP)'!$L:$L,'Look Up Table - The Heart'!$O$3,'Operator Hours Tasks Data (ADP)'!$M:$M,'G - Company Dummy'!$A174)</f>
        <v>0</v>
      </c>
      <c r="D174" s="18">
        <f>SUMIFS('Operator Hours Tasks Data (ADP)'!$I:$I,'Operator Hours Tasks Data (ADP)'!$M:$M,'E - Company Dummy'!$A174,'Operator Hours Tasks Data (ADP)'!$L:$L,'Look Up Table - The Heart'!$O$3,'Operator Hours Tasks Data (ADP)'!$K:$K,'Look Up Table - The Heart'!$K$7,'Operator Hours Tasks Data (ADP)'!$J:$J,"Overtime")</f>
        <v>0</v>
      </c>
      <c r="E174" s="18" t="str">
        <f t="shared" si="27"/>
        <v>-</v>
      </c>
      <c r="F174" s="18">
        <f>'Look Up Table - The Heart'!$X$6</f>
        <v>800</v>
      </c>
      <c r="G174" s="11" t="str">
        <f t="shared" si="19"/>
        <v>-</v>
      </c>
      <c r="H174" s="96" t="str">
        <f t="shared" si="20"/>
        <v>-</v>
      </c>
      <c r="I174" s="92" t="str">
        <f t="shared" si="21"/>
        <v>-</v>
      </c>
      <c r="J174" s="93" t="str">
        <f t="shared" si="22"/>
        <v>-</v>
      </c>
      <c r="K174" s="94" t="str">
        <f t="shared" si="23"/>
        <v>-</v>
      </c>
      <c r="L174" s="95" t="str">
        <f t="shared" si="24"/>
        <v>-</v>
      </c>
      <c r="M174" s="135">
        <f t="shared" si="26"/>
        <v>0</v>
      </c>
      <c r="N174" s="114">
        <f t="shared" si="25"/>
        <v>0</v>
      </c>
    </row>
    <row r="175" spans="1:14" x14ac:dyDescent="0.25">
      <c r="A175" s="31" t="str">
        <f>'Look Up Table - The Heart'!H175</f>
        <v xml:space="preserve">, </v>
      </c>
      <c r="B175" s="1">
        <f>SUMIFS('Operator Productivity Data'!$F:$F,'Operator Productivity Data'!$H:$H,'G - Company Dummy'!$A$1,'Operator Productivity Data'!$I:$I,'G - Company Dummy'!$A175)</f>
        <v>0</v>
      </c>
      <c r="C175" s="18">
        <f>SUMIFS('Operator Hours Tasks Data (ADP)'!$I:$I,'Operator Hours Tasks Data (ADP)'!$K:$K,'Look Up Table - The Heart'!$K$32,'Operator Hours Tasks Data (ADP)'!$L:$L,'Look Up Table - The Heart'!$O$3,'Operator Hours Tasks Data (ADP)'!$M:$M,'G - Company Dummy'!$A175)</f>
        <v>0</v>
      </c>
      <c r="D175" s="18">
        <f>SUMIFS('Operator Hours Tasks Data (ADP)'!$I:$I,'Operator Hours Tasks Data (ADP)'!$M:$M,'E - Company Dummy'!$A175,'Operator Hours Tasks Data (ADP)'!$L:$L,'Look Up Table - The Heart'!$O$3,'Operator Hours Tasks Data (ADP)'!$K:$K,'Look Up Table - The Heart'!$K$7,'Operator Hours Tasks Data (ADP)'!$J:$J,"Overtime")</f>
        <v>0</v>
      </c>
      <c r="E175" s="18" t="str">
        <f t="shared" si="27"/>
        <v>-</v>
      </c>
      <c r="F175" s="18">
        <f>'Look Up Table - The Heart'!$X$6</f>
        <v>800</v>
      </c>
      <c r="G175" s="11" t="str">
        <f t="shared" si="19"/>
        <v>-</v>
      </c>
      <c r="H175" s="96" t="str">
        <f t="shared" si="20"/>
        <v>-</v>
      </c>
      <c r="I175" s="92" t="str">
        <f t="shared" si="21"/>
        <v>-</v>
      </c>
      <c r="J175" s="93" t="str">
        <f t="shared" si="22"/>
        <v>-</v>
      </c>
      <c r="K175" s="94" t="str">
        <f t="shared" si="23"/>
        <v>-</v>
      </c>
      <c r="L175" s="95" t="str">
        <f t="shared" si="24"/>
        <v>-</v>
      </c>
      <c r="M175" s="135">
        <f t="shared" si="26"/>
        <v>0</v>
      </c>
      <c r="N175" s="114">
        <f t="shared" si="25"/>
        <v>0</v>
      </c>
    </row>
    <row r="176" spans="1:14" x14ac:dyDescent="0.25">
      <c r="A176" s="31" t="str">
        <f>'Look Up Table - The Heart'!H176</f>
        <v xml:space="preserve">, </v>
      </c>
      <c r="B176" s="1">
        <f>SUMIFS('Operator Productivity Data'!$F:$F,'Operator Productivity Data'!$H:$H,'G - Company Dummy'!$A$1,'Operator Productivity Data'!$I:$I,'G - Company Dummy'!$A176)</f>
        <v>0</v>
      </c>
      <c r="C176" s="18">
        <f>SUMIFS('Operator Hours Tasks Data (ADP)'!$I:$I,'Operator Hours Tasks Data (ADP)'!$K:$K,'Look Up Table - The Heart'!$K$32,'Operator Hours Tasks Data (ADP)'!$L:$L,'Look Up Table - The Heart'!$O$3,'Operator Hours Tasks Data (ADP)'!$M:$M,'G - Company Dummy'!$A176)</f>
        <v>0</v>
      </c>
      <c r="D176" s="18">
        <f>SUMIFS('Operator Hours Tasks Data (ADP)'!$I:$I,'Operator Hours Tasks Data (ADP)'!$M:$M,'E - Company Dummy'!$A176,'Operator Hours Tasks Data (ADP)'!$L:$L,'Look Up Table - The Heart'!$O$3,'Operator Hours Tasks Data (ADP)'!$K:$K,'Look Up Table - The Heart'!$K$7,'Operator Hours Tasks Data (ADP)'!$J:$J,"Overtime")</f>
        <v>0</v>
      </c>
      <c r="E176" s="18" t="str">
        <f t="shared" si="27"/>
        <v>-</v>
      </c>
      <c r="F176" s="18">
        <f>'Look Up Table - The Heart'!$X$6</f>
        <v>800</v>
      </c>
      <c r="G176" s="11" t="str">
        <f t="shared" si="19"/>
        <v>-</v>
      </c>
      <c r="H176" s="96" t="str">
        <f t="shared" si="20"/>
        <v>-</v>
      </c>
      <c r="I176" s="92" t="str">
        <f t="shared" si="21"/>
        <v>-</v>
      </c>
      <c r="J176" s="93" t="str">
        <f t="shared" si="22"/>
        <v>-</v>
      </c>
      <c r="K176" s="94" t="str">
        <f t="shared" si="23"/>
        <v>-</v>
      </c>
      <c r="L176" s="95" t="str">
        <f t="shared" si="24"/>
        <v>-</v>
      </c>
      <c r="M176" s="135">
        <f t="shared" si="26"/>
        <v>0</v>
      </c>
      <c r="N176" s="114">
        <f t="shared" si="25"/>
        <v>0</v>
      </c>
    </row>
    <row r="177" spans="1:14" x14ac:dyDescent="0.25">
      <c r="A177" s="31" t="str">
        <f>'Look Up Table - The Heart'!H177</f>
        <v xml:space="preserve">, </v>
      </c>
      <c r="B177" s="1">
        <f>SUMIFS('Operator Productivity Data'!$F:$F,'Operator Productivity Data'!$H:$H,'G - Company Dummy'!$A$1,'Operator Productivity Data'!$I:$I,'G - Company Dummy'!$A177)</f>
        <v>0</v>
      </c>
      <c r="C177" s="18">
        <f>SUMIFS('Operator Hours Tasks Data (ADP)'!$I:$I,'Operator Hours Tasks Data (ADP)'!$K:$K,'Look Up Table - The Heart'!$K$32,'Operator Hours Tasks Data (ADP)'!$L:$L,'Look Up Table - The Heart'!$O$3,'Operator Hours Tasks Data (ADP)'!$M:$M,'G - Company Dummy'!$A177)</f>
        <v>0</v>
      </c>
      <c r="D177" s="18">
        <f>SUMIFS('Operator Hours Tasks Data (ADP)'!$I:$I,'Operator Hours Tasks Data (ADP)'!$M:$M,'E - Company Dummy'!$A177,'Operator Hours Tasks Data (ADP)'!$L:$L,'Look Up Table - The Heart'!$O$3,'Operator Hours Tasks Data (ADP)'!$K:$K,'Look Up Table - The Heart'!$K$7,'Operator Hours Tasks Data (ADP)'!$J:$J,"Overtime")</f>
        <v>0</v>
      </c>
      <c r="E177" s="18" t="str">
        <f t="shared" si="27"/>
        <v>-</v>
      </c>
      <c r="F177" s="18">
        <f>'Look Up Table - The Heart'!$X$6</f>
        <v>800</v>
      </c>
      <c r="G177" s="11" t="str">
        <f t="shared" si="19"/>
        <v>-</v>
      </c>
      <c r="H177" s="96" t="str">
        <f t="shared" si="20"/>
        <v>-</v>
      </c>
      <c r="I177" s="92" t="str">
        <f t="shared" si="21"/>
        <v>-</v>
      </c>
      <c r="J177" s="93" t="str">
        <f t="shared" si="22"/>
        <v>-</v>
      </c>
      <c r="K177" s="94" t="str">
        <f t="shared" si="23"/>
        <v>-</v>
      </c>
      <c r="L177" s="95" t="str">
        <f t="shared" si="24"/>
        <v>-</v>
      </c>
      <c r="M177" s="135">
        <f t="shared" si="26"/>
        <v>0</v>
      </c>
      <c r="N177" s="114">
        <f t="shared" si="25"/>
        <v>0</v>
      </c>
    </row>
    <row r="178" spans="1:14" x14ac:dyDescent="0.25">
      <c r="A178" s="31" t="str">
        <f>'Look Up Table - The Heart'!H178</f>
        <v xml:space="preserve">, </v>
      </c>
      <c r="B178" s="1">
        <f>SUMIFS('Operator Productivity Data'!$F:$F,'Operator Productivity Data'!$H:$H,'G - Company Dummy'!$A$1,'Operator Productivity Data'!$I:$I,'G - Company Dummy'!$A178)</f>
        <v>0</v>
      </c>
      <c r="C178" s="18">
        <f>SUMIFS('Operator Hours Tasks Data (ADP)'!$I:$I,'Operator Hours Tasks Data (ADP)'!$K:$K,'Look Up Table - The Heart'!$K$32,'Operator Hours Tasks Data (ADP)'!$L:$L,'Look Up Table - The Heart'!$O$3,'Operator Hours Tasks Data (ADP)'!$M:$M,'G - Company Dummy'!$A178)</f>
        <v>0</v>
      </c>
      <c r="D178" s="18">
        <f>SUMIFS('Operator Hours Tasks Data (ADP)'!$I:$I,'Operator Hours Tasks Data (ADP)'!$M:$M,'E - Company Dummy'!$A178,'Operator Hours Tasks Data (ADP)'!$L:$L,'Look Up Table - The Heart'!$O$3,'Operator Hours Tasks Data (ADP)'!$K:$K,'Look Up Table - The Heart'!$K$7,'Operator Hours Tasks Data (ADP)'!$J:$J,"Overtime")</f>
        <v>0</v>
      </c>
      <c r="E178" s="18" t="str">
        <f t="shared" si="27"/>
        <v>-</v>
      </c>
      <c r="F178" s="18">
        <f>'Look Up Table - The Heart'!$X$6</f>
        <v>800</v>
      </c>
      <c r="G178" s="11" t="str">
        <f t="shared" si="19"/>
        <v>-</v>
      </c>
      <c r="H178" s="96" t="str">
        <f t="shared" si="20"/>
        <v>-</v>
      </c>
      <c r="I178" s="92" t="str">
        <f t="shared" si="21"/>
        <v>-</v>
      </c>
      <c r="J178" s="93" t="str">
        <f t="shared" si="22"/>
        <v>-</v>
      </c>
      <c r="K178" s="94" t="str">
        <f t="shared" si="23"/>
        <v>-</v>
      </c>
      <c r="L178" s="95" t="str">
        <f t="shared" si="24"/>
        <v>-</v>
      </c>
      <c r="M178" s="135">
        <f t="shared" si="26"/>
        <v>0</v>
      </c>
      <c r="N178" s="114">
        <f t="shared" si="25"/>
        <v>0</v>
      </c>
    </row>
    <row r="179" spans="1:14" x14ac:dyDescent="0.25">
      <c r="A179" s="31" t="str">
        <f>'Look Up Table - The Heart'!H179</f>
        <v xml:space="preserve">, </v>
      </c>
      <c r="B179" s="1">
        <f>SUMIFS('Operator Productivity Data'!$F:$F,'Operator Productivity Data'!$H:$H,'G - Company Dummy'!$A$1,'Operator Productivity Data'!$I:$I,'G - Company Dummy'!$A179)</f>
        <v>0</v>
      </c>
      <c r="C179" s="18">
        <f>SUMIFS('Operator Hours Tasks Data (ADP)'!$I:$I,'Operator Hours Tasks Data (ADP)'!$K:$K,'Look Up Table - The Heart'!$K$32,'Operator Hours Tasks Data (ADP)'!$L:$L,'Look Up Table - The Heart'!$O$3,'Operator Hours Tasks Data (ADP)'!$M:$M,'G - Company Dummy'!$A179)</f>
        <v>0</v>
      </c>
      <c r="D179" s="18">
        <f>SUMIFS('Operator Hours Tasks Data (ADP)'!$I:$I,'Operator Hours Tasks Data (ADP)'!$M:$M,'E - Company Dummy'!$A179,'Operator Hours Tasks Data (ADP)'!$L:$L,'Look Up Table - The Heart'!$O$3,'Operator Hours Tasks Data (ADP)'!$K:$K,'Look Up Table - The Heart'!$K$7,'Operator Hours Tasks Data (ADP)'!$J:$J,"Overtime")</f>
        <v>0</v>
      </c>
      <c r="E179" s="18" t="str">
        <f t="shared" si="27"/>
        <v>-</v>
      </c>
      <c r="F179" s="18">
        <f>'Look Up Table - The Heart'!$X$6</f>
        <v>800</v>
      </c>
      <c r="G179" s="11" t="str">
        <f t="shared" si="19"/>
        <v>-</v>
      </c>
      <c r="H179" s="96" t="str">
        <f t="shared" si="20"/>
        <v>-</v>
      </c>
      <c r="I179" s="92" t="str">
        <f t="shared" si="21"/>
        <v>-</v>
      </c>
      <c r="J179" s="93" t="str">
        <f t="shared" si="22"/>
        <v>-</v>
      </c>
      <c r="K179" s="94" t="str">
        <f t="shared" si="23"/>
        <v>-</v>
      </c>
      <c r="L179" s="95" t="str">
        <f t="shared" si="24"/>
        <v>-</v>
      </c>
      <c r="M179" s="135">
        <f t="shared" si="26"/>
        <v>0</v>
      </c>
      <c r="N179" s="114">
        <f t="shared" si="25"/>
        <v>0</v>
      </c>
    </row>
    <row r="180" spans="1:14" x14ac:dyDescent="0.25">
      <c r="A180" s="31" t="str">
        <f>'Look Up Table - The Heart'!H180</f>
        <v xml:space="preserve">, </v>
      </c>
      <c r="B180" s="1">
        <f>SUMIFS('Operator Productivity Data'!$F:$F,'Operator Productivity Data'!$H:$H,'G - Company Dummy'!$A$1,'Operator Productivity Data'!$I:$I,'G - Company Dummy'!$A180)</f>
        <v>0</v>
      </c>
      <c r="C180" s="18">
        <f>SUMIFS('Operator Hours Tasks Data (ADP)'!$I:$I,'Operator Hours Tasks Data (ADP)'!$K:$K,'Look Up Table - The Heart'!$K$32,'Operator Hours Tasks Data (ADP)'!$L:$L,'Look Up Table - The Heart'!$O$3,'Operator Hours Tasks Data (ADP)'!$M:$M,'G - Company Dummy'!$A180)</f>
        <v>0</v>
      </c>
      <c r="D180" s="18">
        <f>SUMIFS('Operator Hours Tasks Data (ADP)'!$I:$I,'Operator Hours Tasks Data (ADP)'!$M:$M,'E - Company Dummy'!$A180,'Operator Hours Tasks Data (ADP)'!$L:$L,'Look Up Table - The Heart'!$O$3,'Operator Hours Tasks Data (ADP)'!$K:$K,'Look Up Table - The Heart'!$K$7,'Operator Hours Tasks Data (ADP)'!$J:$J,"Overtime")</f>
        <v>0</v>
      </c>
      <c r="E180" s="18" t="str">
        <f t="shared" si="27"/>
        <v>-</v>
      </c>
      <c r="F180" s="18">
        <f>'Look Up Table - The Heart'!$X$6</f>
        <v>800</v>
      </c>
      <c r="G180" s="11" t="str">
        <f t="shared" si="19"/>
        <v>-</v>
      </c>
      <c r="H180" s="96" t="str">
        <f t="shared" si="20"/>
        <v>-</v>
      </c>
      <c r="I180" s="92" t="str">
        <f t="shared" si="21"/>
        <v>-</v>
      </c>
      <c r="J180" s="93" t="str">
        <f t="shared" si="22"/>
        <v>-</v>
      </c>
      <c r="K180" s="94" t="str">
        <f t="shared" si="23"/>
        <v>-</v>
      </c>
      <c r="L180" s="95" t="str">
        <f t="shared" si="24"/>
        <v>-</v>
      </c>
      <c r="M180" s="135">
        <f t="shared" si="26"/>
        <v>0</v>
      </c>
      <c r="N180" s="114">
        <f t="shared" si="25"/>
        <v>0</v>
      </c>
    </row>
    <row r="181" spans="1:14" x14ac:dyDescent="0.25">
      <c r="A181" s="31" t="str">
        <f>'Look Up Table - The Heart'!H181</f>
        <v xml:space="preserve">, </v>
      </c>
      <c r="B181" s="1">
        <f>SUMIFS('Operator Productivity Data'!$F:$F,'Operator Productivity Data'!$H:$H,'G - Company Dummy'!$A$1,'Operator Productivity Data'!$I:$I,'G - Company Dummy'!$A181)</f>
        <v>0</v>
      </c>
      <c r="C181" s="18">
        <f>SUMIFS('Operator Hours Tasks Data (ADP)'!$I:$I,'Operator Hours Tasks Data (ADP)'!$K:$K,'Look Up Table - The Heart'!$K$32,'Operator Hours Tasks Data (ADP)'!$L:$L,'Look Up Table - The Heart'!$O$3,'Operator Hours Tasks Data (ADP)'!$M:$M,'G - Company Dummy'!$A181)</f>
        <v>0</v>
      </c>
      <c r="D181" s="18">
        <f>SUMIFS('Operator Hours Tasks Data (ADP)'!$I:$I,'Operator Hours Tasks Data (ADP)'!$M:$M,'E - Company Dummy'!$A181,'Operator Hours Tasks Data (ADP)'!$L:$L,'Look Up Table - The Heart'!$O$3,'Operator Hours Tasks Data (ADP)'!$K:$K,'Look Up Table - The Heart'!$K$7,'Operator Hours Tasks Data (ADP)'!$J:$J,"Overtime")</f>
        <v>0</v>
      </c>
      <c r="E181" s="18" t="str">
        <f t="shared" si="27"/>
        <v>-</v>
      </c>
      <c r="F181" s="18">
        <f>'Look Up Table - The Heart'!$X$6</f>
        <v>800</v>
      </c>
      <c r="G181" s="11" t="str">
        <f t="shared" si="19"/>
        <v>-</v>
      </c>
      <c r="H181" s="96" t="str">
        <f t="shared" si="20"/>
        <v>-</v>
      </c>
      <c r="I181" s="92" t="str">
        <f t="shared" si="21"/>
        <v>-</v>
      </c>
      <c r="J181" s="93" t="str">
        <f t="shared" si="22"/>
        <v>-</v>
      </c>
      <c r="K181" s="94" t="str">
        <f t="shared" si="23"/>
        <v>-</v>
      </c>
      <c r="L181" s="95" t="str">
        <f t="shared" si="24"/>
        <v>-</v>
      </c>
      <c r="M181" s="135">
        <f t="shared" si="26"/>
        <v>0</v>
      </c>
      <c r="N181" s="114">
        <f t="shared" si="25"/>
        <v>0</v>
      </c>
    </row>
    <row r="182" spans="1:14" x14ac:dyDescent="0.25">
      <c r="A182" s="31" t="str">
        <f>'Look Up Table - The Heart'!H182</f>
        <v xml:space="preserve">, </v>
      </c>
      <c r="B182" s="1">
        <f>SUMIFS('Operator Productivity Data'!$F:$F,'Operator Productivity Data'!$H:$H,'G - Company Dummy'!$A$1,'Operator Productivity Data'!$I:$I,'G - Company Dummy'!$A182)</f>
        <v>0</v>
      </c>
      <c r="C182" s="18">
        <f>SUMIFS('Operator Hours Tasks Data (ADP)'!$I:$I,'Operator Hours Tasks Data (ADP)'!$K:$K,'Look Up Table - The Heart'!$K$32,'Operator Hours Tasks Data (ADP)'!$L:$L,'Look Up Table - The Heart'!$O$3,'Operator Hours Tasks Data (ADP)'!$M:$M,'G - Company Dummy'!$A182)</f>
        <v>0</v>
      </c>
      <c r="D182" s="18">
        <f>SUMIFS('Operator Hours Tasks Data (ADP)'!$I:$I,'Operator Hours Tasks Data (ADP)'!$M:$M,'E - Company Dummy'!$A182,'Operator Hours Tasks Data (ADP)'!$L:$L,'Look Up Table - The Heart'!$O$3,'Operator Hours Tasks Data (ADP)'!$K:$K,'Look Up Table - The Heart'!$K$7,'Operator Hours Tasks Data (ADP)'!$J:$J,"Overtime")</f>
        <v>0</v>
      </c>
      <c r="E182" s="18" t="str">
        <f t="shared" si="27"/>
        <v>-</v>
      </c>
      <c r="F182" s="18">
        <f>'Look Up Table - The Heart'!$X$6</f>
        <v>800</v>
      </c>
      <c r="G182" s="11" t="str">
        <f t="shared" si="19"/>
        <v>-</v>
      </c>
      <c r="H182" s="96" t="str">
        <f t="shared" si="20"/>
        <v>-</v>
      </c>
      <c r="I182" s="92" t="str">
        <f t="shared" si="21"/>
        <v>-</v>
      </c>
      <c r="J182" s="93" t="str">
        <f t="shared" si="22"/>
        <v>-</v>
      </c>
      <c r="K182" s="94" t="str">
        <f t="shared" si="23"/>
        <v>-</v>
      </c>
      <c r="L182" s="95" t="str">
        <f t="shared" si="24"/>
        <v>-</v>
      </c>
      <c r="M182" s="135">
        <f t="shared" si="26"/>
        <v>0</v>
      </c>
      <c r="N182" s="114">
        <f t="shared" si="25"/>
        <v>0</v>
      </c>
    </row>
    <row r="183" spans="1:14" x14ac:dyDescent="0.25">
      <c r="A183" s="31" t="str">
        <f>'Look Up Table - The Heart'!H183</f>
        <v xml:space="preserve">, </v>
      </c>
      <c r="B183" s="1">
        <f>SUMIFS('Operator Productivity Data'!$F:$F,'Operator Productivity Data'!$H:$H,'G - Company Dummy'!$A$1,'Operator Productivity Data'!$I:$I,'G - Company Dummy'!$A183)</f>
        <v>0</v>
      </c>
      <c r="C183" s="18">
        <f>SUMIFS('Operator Hours Tasks Data (ADP)'!$I:$I,'Operator Hours Tasks Data (ADP)'!$K:$K,'Look Up Table - The Heart'!$K$32,'Operator Hours Tasks Data (ADP)'!$L:$L,'Look Up Table - The Heart'!$O$3,'Operator Hours Tasks Data (ADP)'!$M:$M,'G - Company Dummy'!$A183)</f>
        <v>0</v>
      </c>
      <c r="D183" s="18">
        <f>SUMIFS('Operator Hours Tasks Data (ADP)'!$I:$I,'Operator Hours Tasks Data (ADP)'!$M:$M,'E - Company Dummy'!$A183,'Operator Hours Tasks Data (ADP)'!$L:$L,'Look Up Table - The Heart'!$O$3,'Operator Hours Tasks Data (ADP)'!$K:$K,'Look Up Table - The Heart'!$K$7,'Operator Hours Tasks Data (ADP)'!$J:$J,"Overtime")</f>
        <v>0</v>
      </c>
      <c r="E183" s="18" t="str">
        <f t="shared" si="27"/>
        <v>-</v>
      </c>
      <c r="F183" s="18">
        <f>'Look Up Table - The Heart'!$X$6</f>
        <v>800</v>
      </c>
      <c r="G183" s="11" t="str">
        <f t="shared" si="19"/>
        <v>-</v>
      </c>
      <c r="H183" s="96" t="str">
        <f t="shared" si="20"/>
        <v>-</v>
      </c>
      <c r="I183" s="92" t="str">
        <f t="shared" si="21"/>
        <v>-</v>
      </c>
      <c r="J183" s="93" t="str">
        <f t="shared" si="22"/>
        <v>-</v>
      </c>
      <c r="K183" s="94" t="str">
        <f t="shared" si="23"/>
        <v>-</v>
      </c>
      <c r="L183" s="95" t="str">
        <f t="shared" si="24"/>
        <v>-</v>
      </c>
      <c r="M183" s="135">
        <f t="shared" si="26"/>
        <v>0</v>
      </c>
      <c r="N183" s="114">
        <f t="shared" si="25"/>
        <v>0</v>
      </c>
    </row>
    <row r="184" spans="1:14" x14ac:dyDescent="0.25">
      <c r="A184" s="31" t="str">
        <f>'Look Up Table - The Heart'!H184</f>
        <v xml:space="preserve">, </v>
      </c>
      <c r="B184" s="1">
        <f>SUMIFS('Operator Productivity Data'!$F:$F,'Operator Productivity Data'!$H:$H,'G - Company Dummy'!$A$1,'Operator Productivity Data'!$I:$I,'G - Company Dummy'!$A184)</f>
        <v>0</v>
      </c>
      <c r="C184" s="18">
        <f>SUMIFS('Operator Hours Tasks Data (ADP)'!$I:$I,'Operator Hours Tasks Data (ADP)'!$K:$K,'Look Up Table - The Heart'!$K$32,'Operator Hours Tasks Data (ADP)'!$L:$L,'Look Up Table - The Heart'!$O$3,'Operator Hours Tasks Data (ADP)'!$M:$M,'G - Company Dummy'!$A184)</f>
        <v>0</v>
      </c>
      <c r="D184" s="18">
        <f>SUMIFS('Operator Hours Tasks Data (ADP)'!$I:$I,'Operator Hours Tasks Data (ADP)'!$M:$M,'E - Company Dummy'!$A184,'Operator Hours Tasks Data (ADP)'!$L:$L,'Look Up Table - The Heart'!$O$3,'Operator Hours Tasks Data (ADP)'!$K:$K,'Look Up Table - The Heart'!$K$7,'Operator Hours Tasks Data (ADP)'!$J:$J,"Overtime")</f>
        <v>0</v>
      </c>
      <c r="E184" s="18" t="str">
        <f t="shared" si="27"/>
        <v>-</v>
      </c>
      <c r="F184" s="18">
        <f>'Look Up Table - The Heart'!$X$6</f>
        <v>800</v>
      </c>
      <c r="G184" s="11" t="str">
        <f t="shared" si="19"/>
        <v>-</v>
      </c>
      <c r="H184" s="96" t="str">
        <f t="shared" si="20"/>
        <v>-</v>
      </c>
      <c r="I184" s="92" t="str">
        <f t="shared" si="21"/>
        <v>-</v>
      </c>
      <c r="J184" s="93" t="str">
        <f t="shared" si="22"/>
        <v>-</v>
      </c>
      <c r="K184" s="94" t="str">
        <f t="shared" si="23"/>
        <v>-</v>
      </c>
      <c r="L184" s="95" t="str">
        <f t="shared" si="24"/>
        <v>-</v>
      </c>
      <c r="M184" s="135">
        <f t="shared" si="26"/>
        <v>0</v>
      </c>
      <c r="N184" s="114">
        <f t="shared" si="25"/>
        <v>0</v>
      </c>
    </row>
    <row r="185" spans="1:14" x14ac:dyDescent="0.25">
      <c r="A185" s="31" t="str">
        <f>'Look Up Table - The Heart'!H185</f>
        <v xml:space="preserve">, </v>
      </c>
      <c r="B185" s="1">
        <f>SUMIFS('Operator Productivity Data'!$F:$F,'Operator Productivity Data'!$H:$H,'G - Company Dummy'!$A$1,'Operator Productivity Data'!$I:$I,'G - Company Dummy'!$A185)</f>
        <v>0</v>
      </c>
      <c r="C185" s="18">
        <f>SUMIFS('Operator Hours Tasks Data (ADP)'!$I:$I,'Operator Hours Tasks Data (ADP)'!$K:$K,'Look Up Table - The Heart'!$K$32,'Operator Hours Tasks Data (ADP)'!$L:$L,'Look Up Table - The Heart'!$O$3,'Operator Hours Tasks Data (ADP)'!$M:$M,'G - Company Dummy'!$A185)</f>
        <v>0</v>
      </c>
      <c r="D185" s="18">
        <f>SUMIFS('Operator Hours Tasks Data (ADP)'!$I:$I,'Operator Hours Tasks Data (ADP)'!$M:$M,'E - Company Dummy'!$A185,'Operator Hours Tasks Data (ADP)'!$L:$L,'Look Up Table - The Heart'!$O$3,'Operator Hours Tasks Data (ADP)'!$K:$K,'Look Up Table - The Heart'!$K$7,'Operator Hours Tasks Data (ADP)'!$J:$J,"Overtime")</f>
        <v>0</v>
      </c>
      <c r="E185" s="18" t="str">
        <f t="shared" si="27"/>
        <v>-</v>
      </c>
      <c r="F185" s="18">
        <f>'Look Up Table - The Heart'!$X$6</f>
        <v>800</v>
      </c>
      <c r="G185" s="11" t="str">
        <f t="shared" si="19"/>
        <v>-</v>
      </c>
      <c r="H185" s="96" t="str">
        <f t="shared" si="20"/>
        <v>-</v>
      </c>
      <c r="I185" s="92" t="str">
        <f t="shared" si="21"/>
        <v>-</v>
      </c>
      <c r="J185" s="93" t="str">
        <f t="shared" si="22"/>
        <v>-</v>
      </c>
      <c r="K185" s="94" t="str">
        <f t="shared" si="23"/>
        <v>-</v>
      </c>
      <c r="L185" s="95" t="str">
        <f t="shared" si="24"/>
        <v>-</v>
      </c>
      <c r="M185" s="135">
        <f t="shared" si="26"/>
        <v>0</v>
      </c>
      <c r="N185" s="114">
        <f t="shared" si="25"/>
        <v>0</v>
      </c>
    </row>
    <row r="186" spans="1:14" x14ac:dyDescent="0.25">
      <c r="A186" s="31" t="str">
        <f>'Look Up Table - The Heart'!H186</f>
        <v xml:space="preserve">, </v>
      </c>
      <c r="B186" s="1">
        <f>SUMIFS('Operator Productivity Data'!$F:$F,'Operator Productivity Data'!$H:$H,'G - Company Dummy'!$A$1,'Operator Productivity Data'!$I:$I,'G - Company Dummy'!$A186)</f>
        <v>0</v>
      </c>
      <c r="C186" s="18">
        <f>SUMIFS('Operator Hours Tasks Data (ADP)'!$I:$I,'Operator Hours Tasks Data (ADP)'!$K:$K,'Look Up Table - The Heart'!$K$32,'Operator Hours Tasks Data (ADP)'!$L:$L,'Look Up Table - The Heart'!$O$3,'Operator Hours Tasks Data (ADP)'!$M:$M,'G - Company Dummy'!$A186)</f>
        <v>0</v>
      </c>
      <c r="D186" s="18">
        <f>SUMIFS('Operator Hours Tasks Data (ADP)'!$I:$I,'Operator Hours Tasks Data (ADP)'!$M:$M,'E - Company Dummy'!$A186,'Operator Hours Tasks Data (ADP)'!$L:$L,'Look Up Table - The Heart'!$O$3,'Operator Hours Tasks Data (ADP)'!$K:$K,'Look Up Table - The Heart'!$K$7,'Operator Hours Tasks Data (ADP)'!$J:$J,"Overtime")</f>
        <v>0</v>
      </c>
      <c r="E186" s="18" t="str">
        <f t="shared" si="27"/>
        <v>-</v>
      </c>
      <c r="F186" s="18">
        <f>'Look Up Table - The Heart'!$X$6</f>
        <v>800</v>
      </c>
      <c r="G186" s="11" t="str">
        <f t="shared" si="19"/>
        <v>-</v>
      </c>
      <c r="H186" s="96" t="str">
        <f t="shared" si="20"/>
        <v>-</v>
      </c>
      <c r="I186" s="92" t="str">
        <f t="shared" si="21"/>
        <v>-</v>
      </c>
      <c r="J186" s="93" t="str">
        <f t="shared" si="22"/>
        <v>-</v>
      </c>
      <c r="K186" s="94" t="str">
        <f t="shared" si="23"/>
        <v>-</v>
      </c>
      <c r="L186" s="95" t="str">
        <f t="shared" si="24"/>
        <v>-</v>
      </c>
      <c r="M186" s="135">
        <f t="shared" si="26"/>
        <v>0</v>
      </c>
      <c r="N186" s="114">
        <f t="shared" si="25"/>
        <v>0</v>
      </c>
    </row>
    <row r="187" spans="1:14" x14ac:dyDescent="0.25">
      <c r="A187" s="31" t="str">
        <f>'Look Up Table - The Heart'!H187</f>
        <v xml:space="preserve">, </v>
      </c>
      <c r="B187" s="1">
        <f>SUMIFS('Operator Productivity Data'!$F:$F,'Operator Productivity Data'!$H:$H,'G - Company Dummy'!$A$1,'Operator Productivity Data'!$I:$I,'G - Company Dummy'!$A187)</f>
        <v>0</v>
      </c>
      <c r="C187" s="18">
        <f>SUMIFS('Operator Hours Tasks Data (ADP)'!$I:$I,'Operator Hours Tasks Data (ADP)'!$K:$K,'Look Up Table - The Heart'!$K$32,'Operator Hours Tasks Data (ADP)'!$L:$L,'Look Up Table - The Heart'!$O$3,'Operator Hours Tasks Data (ADP)'!$M:$M,'G - Company Dummy'!$A187)</f>
        <v>0</v>
      </c>
      <c r="D187" s="18">
        <f>SUMIFS('Operator Hours Tasks Data (ADP)'!$I:$I,'Operator Hours Tasks Data (ADP)'!$M:$M,'E - Company Dummy'!$A187,'Operator Hours Tasks Data (ADP)'!$L:$L,'Look Up Table - The Heart'!$O$3,'Operator Hours Tasks Data (ADP)'!$K:$K,'Look Up Table - The Heart'!$K$7,'Operator Hours Tasks Data (ADP)'!$J:$J,"Overtime")</f>
        <v>0</v>
      </c>
      <c r="E187" s="18" t="str">
        <f t="shared" si="27"/>
        <v>-</v>
      </c>
      <c r="F187" s="18">
        <f>'Look Up Table - The Heart'!$X$6</f>
        <v>800</v>
      </c>
      <c r="G187" s="11" t="str">
        <f t="shared" si="19"/>
        <v>-</v>
      </c>
      <c r="H187" s="96" t="str">
        <f t="shared" si="20"/>
        <v>-</v>
      </c>
      <c r="I187" s="92" t="str">
        <f t="shared" si="21"/>
        <v>-</v>
      </c>
      <c r="J187" s="93" t="str">
        <f t="shared" si="22"/>
        <v>-</v>
      </c>
      <c r="K187" s="94" t="str">
        <f t="shared" si="23"/>
        <v>-</v>
      </c>
      <c r="L187" s="95" t="str">
        <f t="shared" si="24"/>
        <v>-</v>
      </c>
      <c r="M187" s="135">
        <f t="shared" si="26"/>
        <v>0</v>
      </c>
      <c r="N187" s="114">
        <f t="shared" si="25"/>
        <v>0</v>
      </c>
    </row>
    <row r="188" spans="1:14" x14ac:dyDescent="0.25">
      <c r="A188" s="31" t="str">
        <f>'Look Up Table - The Heart'!H188</f>
        <v xml:space="preserve">, </v>
      </c>
      <c r="B188" s="1">
        <f>SUMIFS('Operator Productivity Data'!$F:$F,'Operator Productivity Data'!$H:$H,'G - Company Dummy'!$A$1,'Operator Productivity Data'!$I:$I,'G - Company Dummy'!$A188)</f>
        <v>0</v>
      </c>
      <c r="C188" s="18">
        <f>SUMIFS('Operator Hours Tasks Data (ADP)'!$I:$I,'Operator Hours Tasks Data (ADP)'!$K:$K,'Look Up Table - The Heart'!$K$32,'Operator Hours Tasks Data (ADP)'!$L:$L,'Look Up Table - The Heart'!$O$3,'Operator Hours Tasks Data (ADP)'!$M:$M,'G - Company Dummy'!$A188)</f>
        <v>0</v>
      </c>
      <c r="D188" s="18">
        <f>SUMIFS('Operator Hours Tasks Data (ADP)'!$I:$I,'Operator Hours Tasks Data (ADP)'!$M:$M,'E - Company Dummy'!$A188,'Operator Hours Tasks Data (ADP)'!$L:$L,'Look Up Table - The Heart'!$O$3,'Operator Hours Tasks Data (ADP)'!$K:$K,'Look Up Table - The Heart'!$K$7,'Operator Hours Tasks Data (ADP)'!$J:$J,"Overtime")</f>
        <v>0</v>
      </c>
      <c r="E188" s="18" t="str">
        <f t="shared" si="27"/>
        <v>-</v>
      </c>
      <c r="F188" s="18">
        <f>'Look Up Table - The Heart'!$X$6</f>
        <v>800</v>
      </c>
      <c r="G188" s="11" t="str">
        <f t="shared" si="19"/>
        <v>-</v>
      </c>
      <c r="H188" s="96" t="str">
        <f t="shared" si="20"/>
        <v>-</v>
      </c>
      <c r="I188" s="92" t="str">
        <f t="shared" si="21"/>
        <v>-</v>
      </c>
      <c r="J188" s="93" t="str">
        <f t="shared" si="22"/>
        <v>-</v>
      </c>
      <c r="K188" s="94" t="str">
        <f t="shared" si="23"/>
        <v>-</v>
      </c>
      <c r="L188" s="95" t="str">
        <f t="shared" si="24"/>
        <v>-</v>
      </c>
      <c r="M188" s="135">
        <f t="shared" si="26"/>
        <v>0</v>
      </c>
      <c r="N188" s="114">
        <f t="shared" si="25"/>
        <v>0</v>
      </c>
    </row>
    <row r="189" spans="1:14" x14ac:dyDescent="0.25">
      <c r="A189" s="31" t="str">
        <f>'Look Up Table - The Heart'!H189</f>
        <v xml:space="preserve">, </v>
      </c>
      <c r="B189" s="1">
        <f>SUMIFS('Operator Productivity Data'!$F:$F,'Operator Productivity Data'!$H:$H,'G - Company Dummy'!$A$1,'Operator Productivity Data'!$I:$I,'G - Company Dummy'!$A189)</f>
        <v>0</v>
      </c>
      <c r="C189" s="18">
        <f>SUMIFS('Operator Hours Tasks Data (ADP)'!$I:$I,'Operator Hours Tasks Data (ADP)'!$K:$K,'Look Up Table - The Heart'!$K$32,'Operator Hours Tasks Data (ADP)'!$L:$L,'Look Up Table - The Heart'!$O$3,'Operator Hours Tasks Data (ADP)'!$M:$M,'G - Company Dummy'!$A189)</f>
        <v>0</v>
      </c>
      <c r="D189" s="18">
        <f>SUMIFS('Operator Hours Tasks Data (ADP)'!$I:$I,'Operator Hours Tasks Data (ADP)'!$M:$M,'E - Company Dummy'!$A189,'Operator Hours Tasks Data (ADP)'!$L:$L,'Look Up Table - The Heart'!$O$3,'Operator Hours Tasks Data (ADP)'!$K:$K,'Look Up Table - The Heart'!$K$7,'Operator Hours Tasks Data (ADP)'!$J:$J,"Overtime")</f>
        <v>0</v>
      </c>
      <c r="E189" s="18" t="str">
        <f t="shared" si="27"/>
        <v>-</v>
      </c>
      <c r="F189" s="18">
        <f>'Look Up Table - The Heart'!$X$6</f>
        <v>800</v>
      </c>
      <c r="G189" s="11" t="str">
        <f t="shared" si="19"/>
        <v>-</v>
      </c>
      <c r="H189" s="96" t="str">
        <f t="shared" si="20"/>
        <v>-</v>
      </c>
      <c r="I189" s="92" t="str">
        <f t="shared" si="21"/>
        <v>-</v>
      </c>
      <c r="J189" s="93" t="str">
        <f t="shared" si="22"/>
        <v>-</v>
      </c>
      <c r="K189" s="94" t="str">
        <f t="shared" si="23"/>
        <v>-</v>
      </c>
      <c r="L189" s="95" t="str">
        <f t="shared" si="24"/>
        <v>-</v>
      </c>
      <c r="M189" s="135">
        <f t="shared" si="26"/>
        <v>0</v>
      </c>
      <c r="N189" s="114">
        <f t="shared" si="25"/>
        <v>0</v>
      </c>
    </row>
    <row r="190" spans="1:14" x14ac:dyDescent="0.25">
      <c r="A190" s="31" t="str">
        <f>'Look Up Table - The Heart'!H190</f>
        <v xml:space="preserve">, </v>
      </c>
      <c r="B190" s="1">
        <f>SUMIFS('Operator Productivity Data'!$F:$F,'Operator Productivity Data'!$H:$H,'G - Company Dummy'!$A$1,'Operator Productivity Data'!$I:$I,'G - Company Dummy'!$A190)</f>
        <v>0</v>
      </c>
      <c r="C190" s="18">
        <f>SUMIFS('Operator Hours Tasks Data (ADP)'!$I:$I,'Operator Hours Tasks Data (ADP)'!$K:$K,'Look Up Table - The Heart'!$K$32,'Operator Hours Tasks Data (ADP)'!$L:$L,'Look Up Table - The Heart'!$O$3,'Operator Hours Tasks Data (ADP)'!$M:$M,'G - Company Dummy'!$A190)</f>
        <v>0</v>
      </c>
      <c r="D190" s="18">
        <f>SUMIFS('Operator Hours Tasks Data (ADP)'!$I:$I,'Operator Hours Tasks Data (ADP)'!$M:$M,'E - Company Dummy'!$A190,'Operator Hours Tasks Data (ADP)'!$L:$L,'Look Up Table - The Heart'!$O$3,'Operator Hours Tasks Data (ADP)'!$K:$K,'Look Up Table - The Heart'!$K$7,'Operator Hours Tasks Data (ADP)'!$J:$J,"Overtime")</f>
        <v>0</v>
      </c>
      <c r="E190" s="18" t="str">
        <f t="shared" si="27"/>
        <v>-</v>
      </c>
      <c r="F190" s="18">
        <f>'Look Up Table - The Heart'!$X$6</f>
        <v>800</v>
      </c>
      <c r="G190" s="11" t="str">
        <f t="shared" si="19"/>
        <v>-</v>
      </c>
      <c r="H190" s="96" t="str">
        <f t="shared" si="20"/>
        <v>-</v>
      </c>
      <c r="I190" s="92" t="str">
        <f t="shared" si="21"/>
        <v>-</v>
      </c>
      <c r="J190" s="93" t="str">
        <f t="shared" si="22"/>
        <v>-</v>
      </c>
      <c r="K190" s="94" t="str">
        <f t="shared" si="23"/>
        <v>-</v>
      </c>
      <c r="L190" s="95" t="str">
        <f t="shared" si="24"/>
        <v>-</v>
      </c>
      <c r="M190" s="135">
        <f t="shared" si="26"/>
        <v>0</v>
      </c>
      <c r="N190" s="114">
        <f t="shared" si="25"/>
        <v>0</v>
      </c>
    </row>
    <row r="191" spans="1:14" x14ac:dyDescent="0.25">
      <c r="A191" s="31" t="str">
        <f>'Look Up Table - The Heart'!H191</f>
        <v xml:space="preserve">, </v>
      </c>
      <c r="B191" s="1">
        <f>SUMIFS('Operator Productivity Data'!$F:$F,'Operator Productivity Data'!$H:$H,'G - Company Dummy'!$A$1,'Operator Productivity Data'!$I:$I,'G - Company Dummy'!$A191)</f>
        <v>0</v>
      </c>
      <c r="C191" s="18">
        <f>SUMIFS('Operator Hours Tasks Data (ADP)'!$I:$I,'Operator Hours Tasks Data (ADP)'!$K:$K,'Look Up Table - The Heart'!$K$32,'Operator Hours Tasks Data (ADP)'!$L:$L,'Look Up Table - The Heart'!$O$3,'Operator Hours Tasks Data (ADP)'!$M:$M,'G - Company Dummy'!$A191)</f>
        <v>0</v>
      </c>
      <c r="D191" s="18">
        <f>SUMIFS('Operator Hours Tasks Data (ADP)'!$I:$I,'Operator Hours Tasks Data (ADP)'!$M:$M,'E - Company Dummy'!$A191,'Operator Hours Tasks Data (ADP)'!$L:$L,'Look Up Table - The Heart'!$O$3,'Operator Hours Tasks Data (ADP)'!$K:$K,'Look Up Table - The Heart'!$K$7,'Operator Hours Tasks Data (ADP)'!$J:$J,"Overtime")</f>
        <v>0</v>
      </c>
      <c r="E191" s="18" t="str">
        <f t="shared" si="27"/>
        <v>-</v>
      </c>
      <c r="F191" s="18">
        <f>'Look Up Table - The Heart'!$X$6</f>
        <v>800</v>
      </c>
      <c r="G191" s="11" t="str">
        <f t="shared" si="19"/>
        <v>-</v>
      </c>
      <c r="H191" s="96" t="str">
        <f t="shared" si="20"/>
        <v>-</v>
      </c>
      <c r="I191" s="92" t="str">
        <f t="shared" si="21"/>
        <v>-</v>
      </c>
      <c r="J191" s="93" t="str">
        <f t="shared" si="22"/>
        <v>-</v>
      </c>
      <c r="K191" s="94" t="str">
        <f t="shared" si="23"/>
        <v>-</v>
      </c>
      <c r="L191" s="95" t="str">
        <f t="shared" si="24"/>
        <v>-</v>
      </c>
      <c r="M191" s="135">
        <f t="shared" si="26"/>
        <v>0</v>
      </c>
      <c r="N191" s="114">
        <f t="shared" si="25"/>
        <v>0</v>
      </c>
    </row>
    <row r="192" spans="1:14" x14ac:dyDescent="0.25">
      <c r="A192" s="31" t="str">
        <f>'Look Up Table - The Heart'!H192</f>
        <v xml:space="preserve">, </v>
      </c>
      <c r="B192" s="1">
        <f>SUMIFS('Operator Productivity Data'!$F:$F,'Operator Productivity Data'!$H:$H,'G - Company Dummy'!$A$1,'Operator Productivity Data'!$I:$I,'G - Company Dummy'!$A192)</f>
        <v>0</v>
      </c>
      <c r="C192" s="18">
        <f>SUMIFS('Operator Hours Tasks Data (ADP)'!$I:$I,'Operator Hours Tasks Data (ADP)'!$K:$K,'Look Up Table - The Heart'!$K$32,'Operator Hours Tasks Data (ADP)'!$L:$L,'Look Up Table - The Heart'!$O$3,'Operator Hours Tasks Data (ADP)'!$M:$M,'G - Company Dummy'!$A192)</f>
        <v>0</v>
      </c>
      <c r="D192" s="18">
        <f>SUMIFS('Operator Hours Tasks Data (ADP)'!$I:$I,'Operator Hours Tasks Data (ADP)'!$M:$M,'E - Company Dummy'!$A192,'Operator Hours Tasks Data (ADP)'!$L:$L,'Look Up Table - The Heart'!$O$3,'Operator Hours Tasks Data (ADP)'!$K:$K,'Look Up Table - The Heart'!$K$7,'Operator Hours Tasks Data (ADP)'!$J:$J,"Overtime")</f>
        <v>0</v>
      </c>
      <c r="E192" s="18" t="str">
        <f t="shared" si="27"/>
        <v>-</v>
      </c>
      <c r="F192" s="18">
        <f>'Look Up Table - The Heart'!$X$6</f>
        <v>800</v>
      </c>
      <c r="G192" s="11" t="str">
        <f t="shared" si="19"/>
        <v>-</v>
      </c>
      <c r="H192" s="96" t="str">
        <f t="shared" si="20"/>
        <v>-</v>
      </c>
      <c r="I192" s="92" t="str">
        <f t="shared" si="21"/>
        <v>-</v>
      </c>
      <c r="J192" s="93" t="str">
        <f t="shared" si="22"/>
        <v>-</v>
      </c>
      <c r="K192" s="94" t="str">
        <f t="shared" si="23"/>
        <v>-</v>
      </c>
      <c r="L192" s="95" t="str">
        <f t="shared" si="24"/>
        <v>-</v>
      </c>
      <c r="M192" s="135">
        <f t="shared" si="26"/>
        <v>0</v>
      </c>
      <c r="N192" s="114">
        <f t="shared" si="25"/>
        <v>0</v>
      </c>
    </row>
    <row r="193" spans="1:14" x14ac:dyDescent="0.25">
      <c r="A193" s="31" t="str">
        <f>'Look Up Table - The Heart'!H193</f>
        <v xml:space="preserve">, </v>
      </c>
      <c r="B193" s="1">
        <f>SUMIFS('Operator Productivity Data'!$F:$F,'Operator Productivity Data'!$H:$H,'G - Company Dummy'!$A$1,'Operator Productivity Data'!$I:$I,'G - Company Dummy'!$A193)</f>
        <v>0</v>
      </c>
      <c r="C193" s="18">
        <f>SUMIFS('Operator Hours Tasks Data (ADP)'!$I:$I,'Operator Hours Tasks Data (ADP)'!$K:$K,'Look Up Table - The Heart'!$K$32,'Operator Hours Tasks Data (ADP)'!$L:$L,'Look Up Table - The Heart'!$O$3,'Operator Hours Tasks Data (ADP)'!$M:$M,'G - Company Dummy'!$A193)</f>
        <v>0</v>
      </c>
      <c r="D193" s="18">
        <f>SUMIFS('Operator Hours Tasks Data (ADP)'!$I:$I,'Operator Hours Tasks Data (ADP)'!$M:$M,'E - Company Dummy'!$A193,'Operator Hours Tasks Data (ADP)'!$L:$L,'Look Up Table - The Heart'!$O$3,'Operator Hours Tasks Data (ADP)'!$K:$K,'Look Up Table - The Heart'!$K$7,'Operator Hours Tasks Data (ADP)'!$J:$J,"Overtime")</f>
        <v>0</v>
      </c>
      <c r="E193" s="18" t="str">
        <f t="shared" si="27"/>
        <v>-</v>
      </c>
      <c r="F193" s="18">
        <f>'Look Up Table - The Heart'!$X$6</f>
        <v>800</v>
      </c>
      <c r="G193" s="11" t="str">
        <f t="shared" si="19"/>
        <v>-</v>
      </c>
      <c r="H193" s="96" t="str">
        <f t="shared" si="20"/>
        <v>-</v>
      </c>
      <c r="I193" s="92" t="str">
        <f t="shared" si="21"/>
        <v>-</v>
      </c>
      <c r="J193" s="93" t="str">
        <f t="shared" si="22"/>
        <v>-</v>
      </c>
      <c r="K193" s="94" t="str">
        <f t="shared" si="23"/>
        <v>-</v>
      </c>
      <c r="L193" s="95" t="str">
        <f t="shared" si="24"/>
        <v>-</v>
      </c>
      <c r="M193" s="135">
        <f t="shared" si="26"/>
        <v>0</v>
      </c>
      <c r="N193" s="114">
        <f t="shared" si="25"/>
        <v>0</v>
      </c>
    </row>
    <row r="194" spans="1:14" x14ac:dyDescent="0.25">
      <c r="A194" s="31" t="str">
        <f>'Look Up Table - The Heart'!H194</f>
        <v xml:space="preserve">, </v>
      </c>
      <c r="B194" s="1">
        <f>SUMIFS('Operator Productivity Data'!$F:$F,'Operator Productivity Data'!$H:$H,'G - Company Dummy'!$A$1,'Operator Productivity Data'!$I:$I,'G - Company Dummy'!$A194)</f>
        <v>0</v>
      </c>
      <c r="C194" s="18">
        <f>SUMIFS('Operator Hours Tasks Data (ADP)'!$I:$I,'Operator Hours Tasks Data (ADP)'!$K:$K,'Look Up Table - The Heart'!$K$32,'Operator Hours Tasks Data (ADP)'!$L:$L,'Look Up Table - The Heart'!$O$3,'Operator Hours Tasks Data (ADP)'!$M:$M,'G - Company Dummy'!$A194)</f>
        <v>0</v>
      </c>
      <c r="D194" s="18">
        <f>SUMIFS('Operator Hours Tasks Data (ADP)'!$I:$I,'Operator Hours Tasks Data (ADP)'!$M:$M,'E - Company Dummy'!$A194,'Operator Hours Tasks Data (ADP)'!$L:$L,'Look Up Table - The Heart'!$O$3,'Operator Hours Tasks Data (ADP)'!$K:$K,'Look Up Table - The Heart'!$K$7,'Operator Hours Tasks Data (ADP)'!$J:$J,"Overtime")</f>
        <v>0</v>
      </c>
      <c r="E194" s="18" t="str">
        <f t="shared" si="27"/>
        <v>-</v>
      </c>
      <c r="F194" s="18">
        <f>'Look Up Table - The Heart'!$X$6</f>
        <v>800</v>
      </c>
      <c r="G194" s="11" t="str">
        <f t="shared" si="19"/>
        <v>-</v>
      </c>
      <c r="H194" s="96" t="str">
        <f t="shared" si="20"/>
        <v>-</v>
      </c>
      <c r="I194" s="92" t="str">
        <f t="shared" si="21"/>
        <v>-</v>
      </c>
      <c r="J194" s="93" t="str">
        <f t="shared" si="22"/>
        <v>-</v>
      </c>
      <c r="K194" s="94" t="str">
        <f t="shared" si="23"/>
        <v>-</v>
      </c>
      <c r="L194" s="95" t="str">
        <f t="shared" si="24"/>
        <v>-</v>
      </c>
      <c r="M194" s="135">
        <f t="shared" si="26"/>
        <v>0</v>
      </c>
      <c r="N194" s="114">
        <f t="shared" si="25"/>
        <v>0</v>
      </c>
    </row>
    <row r="195" spans="1:14" x14ac:dyDescent="0.25">
      <c r="A195" s="31" t="str">
        <f>'Look Up Table - The Heart'!H195</f>
        <v xml:space="preserve">, </v>
      </c>
      <c r="B195" s="1">
        <f>SUMIFS('Operator Productivity Data'!$F:$F,'Operator Productivity Data'!$H:$H,'G - Company Dummy'!$A$1,'Operator Productivity Data'!$I:$I,'G - Company Dummy'!$A195)</f>
        <v>0</v>
      </c>
      <c r="C195" s="18">
        <f>SUMIFS('Operator Hours Tasks Data (ADP)'!$I:$I,'Operator Hours Tasks Data (ADP)'!$K:$K,'Look Up Table - The Heart'!$K$32,'Operator Hours Tasks Data (ADP)'!$L:$L,'Look Up Table - The Heart'!$O$3,'Operator Hours Tasks Data (ADP)'!$M:$M,'G - Company Dummy'!$A195)</f>
        <v>0</v>
      </c>
      <c r="D195" s="18">
        <f>SUMIFS('Operator Hours Tasks Data (ADP)'!$I:$I,'Operator Hours Tasks Data (ADP)'!$M:$M,'E - Company Dummy'!$A195,'Operator Hours Tasks Data (ADP)'!$L:$L,'Look Up Table - The Heart'!$O$3,'Operator Hours Tasks Data (ADP)'!$K:$K,'Look Up Table - The Heart'!$K$7,'Operator Hours Tasks Data (ADP)'!$J:$J,"Overtime")</f>
        <v>0</v>
      </c>
      <c r="E195" s="18" t="str">
        <f t="shared" si="27"/>
        <v>-</v>
      </c>
      <c r="F195" s="18">
        <f>'Look Up Table - The Heart'!$X$6</f>
        <v>800</v>
      </c>
      <c r="G195" s="11" t="str">
        <f t="shared" si="19"/>
        <v>-</v>
      </c>
      <c r="H195" s="96" t="str">
        <f t="shared" si="20"/>
        <v>-</v>
      </c>
      <c r="I195" s="92" t="str">
        <f t="shared" si="21"/>
        <v>-</v>
      </c>
      <c r="J195" s="93" t="str">
        <f t="shared" si="22"/>
        <v>-</v>
      </c>
      <c r="K195" s="94" t="str">
        <f t="shared" si="23"/>
        <v>-</v>
      </c>
      <c r="L195" s="95" t="str">
        <f t="shared" si="24"/>
        <v>-</v>
      </c>
      <c r="M195" s="135">
        <f t="shared" si="26"/>
        <v>0</v>
      </c>
      <c r="N195" s="114">
        <f t="shared" si="25"/>
        <v>0</v>
      </c>
    </row>
    <row r="196" spans="1:14" x14ac:dyDescent="0.25">
      <c r="A196" s="31" t="str">
        <f>'Look Up Table - The Heart'!H196</f>
        <v xml:space="preserve">, </v>
      </c>
      <c r="B196" s="1">
        <f>SUMIFS('Operator Productivity Data'!$F:$F,'Operator Productivity Data'!$H:$H,'G - Company Dummy'!$A$1,'Operator Productivity Data'!$I:$I,'G - Company Dummy'!$A196)</f>
        <v>0</v>
      </c>
      <c r="C196" s="18">
        <f>SUMIFS('Operator Hours Tasks Data (ADP)'!$I:$I,'Operator Hours Tasks Data (ADP)'!$K:$K,'Look Up Table - The Heart'!$K$32,'Operator Hours Tasks Data (ADP)'!$L:$L,'Look Up Table - The Heart'!$O$3,'Operator Hours Tasks Data (ADP)'!$M:$M,'G - Company Dummy'!$A196)</f>
        <v>0</v>
      </c>
      <c r="D196" s="18">
        <f>SUMIFS('Operator Hours Tasks Data (ADP)'!$I:$I,'Operator Hours Tasks Data (ADP)'!$M:$M,'E - Company Dummy'!$A196,'Operator Hours Tasks Data (ADP)'!$L:$L,'Look Up Table - The Heart'!$O$3,'Operator Hours Tasks Data (ADP)'!$K:$K,'Look Up Table - The Heart'!$K$7,'Operator Hours Tasks Data (ADP)'!$J:$J,"Overtime")</f>
        <v>0</v>
      </c>
      <c r="E196" s="18" t="str">
        <f t="shared" si="27"/>
        <v>-</v>
      </c>
      <c r="F196" s="18">
        <f>'Look Up Table - The Heart'!$X$6</f>
        <v>800</v>
      </c>
      <c r="G196" s="11" t="str">
        <f t="shared" ref="G196:G253" si="28">IFERROR(E196/F196,"-")</f>
        <v>-</v>
      </c>
      <c r="H196" s="96" t="str">
        <f t="shared" ref="H196:H253" si="29">IFERROR(E196*$U$13, "-")</f>
        <v>-</v>
      </c>
      <c r="I196" s="92" t="str">
        <f t="shared" ref="I196:I253" si="30">IFERROR(E196*$U$14, "-")</f>
        <v>-</v>
      </c>
      <c r="J196" s="93" t="str">
        <f t="shared" ref="J196:J253" si="31">IFERROR(E196*$U$15, "-")</f>
        <v>-</v>
      </c>
      <c r="K196" s="94" t="str">
        <f t="shared" ref="K196:K253" si="32">IFERROR(E196*$U$16, "-")</f>
        <v>-</v>
      </c>
      <c r="L196" s="95" t="str">
        <f t="shared" ref="L196:L253" si="33">IFERROR(E196*$U$17, "-")</f>
        <v>-</v>
      </c>
      <c r="M196" s="135">
        <f t="shared" si="26"/>
        <v>0</v>
      </c>
      <c r="N196" s="114">
        <f t="shared" ref="N196:N253" si="34">B196/$B$3</f>
        <v>0</v>
      </c>
    </row>
    <row r="197" spans="1:14" x14ac:dyDescent="0.25">
      <c r="A197" s="31" t="str">
        <f>'Look Up Table - The Heart'!H197</f>
        <v xml:space="preserve">, </v>
      </c>
      <c r="B197" s="1">
        <f>SUMIFS('Operator Productivity Data'!$F:$F,'Operator Productivity Data'!$H:$H,'G - Company Dummy'!$A$1,'Operator Productivity Data'!$I:$I,'G - Company Dummy'!$A197)</f>
        <v>0</v>
      </c>
      <c r="C197" s="18">
        <f>SUMIFS('Operator Hours Tasks Data (ADP)'!$I:$I,'Operator Hours Tasks Data (ADP)'!$K:$K,'Look Up Table - The Heart'!$K$32,'Operator Hours Tasks Data (ADP)'!$L:$L,'Look Up Table - The Heart'!$O$3,'Operator Hours Tasks Data (ADP)'!$M:$M,'G - Company Dummy'!$A197)</f>
        <v>0</v>
      </c>
      <c r="D197" s="18">
        <f>SUMIFS('Operator Hours Tasks Data (ADP)'!$I:$I,'Operator Hours Tasks Data (ADP)'!$M:$M,'E - Company Dummy'!$A197,'Operator Hours Tasks Data (ADP)'!$L:$L,'Look Up Table - The Heart'!$O$3,'Operator Hours Tasks Data (ADP)'!$K:$K,'Look Up Table - The Heart'!$K$7,'Operator Hours Tasks Data (ADP)'!$J:$J,"Overtime")</f>
        <v>0</v>
      </c>
      <c r="E197" s="18" t="str">
        <f t="shared" si="27"/>
        <v>-</v>
      </c>
      <c r="F197" s="18">
        <f>'Look Up Table - The Heart'!$X$6</f>
        <v>800</v>
      </c>
      <c r="G197" s="11" t="str">
        <f t="shared" si="28"/>
        <v>-</v>
      </c>
      <c r="H197" s="96" t="str">
        <f t="shared" si="29"/>
        <v>-</v>
      </c>
      <c r="I197" s="92" t="str">
        <f t="shared" si="30"/>
        <v>-</v>
      </c>
      <c r="J197" s="93" t="str">
        <f t="shared" si="31"/>
        <v>-</v>
      </c>
      <c r="K197" s="94" t="str">
        <f t="shared" si="32"/>
        <v>-</v>
      </c>
      <c r="L197" s="95" t="str">
        <f t="shared" si="33"/>
        <v>-</v>
      </c>
      <c r="M197" s="135">
        <f t="shared" ref="M197:M253" si="35">IFERROR(D197/$D$3,"-")</f>
        <v>0</v>
      </c>
      <c r="N197" s="114">
        <f t="shared" si="34"/>
        <v>0</v>
      </c>
    </row>
    <row r="198" spans="1:14" x14ac:dyDescent="0.25">
      <c r="A198" s="31" t="str">
        <f>'Look Up Table - The Heart'!H198</f>
        <v xml:space="preserve">, </v>
      </c>
      <c r="B198" s="1">
        <f>SUMIFS('Operator Productivity Data'!$F:$F,'Operator Productivity Data'!$H:$H,'G - Company Dummy'!$A$1,'Operator Productivity Data'!$I:$I,'G - Company Dummy'!$A198)</f>
        <v>0</v>
      </c>
      <c r="C198" s="18">
        <f>SUMIFS('Operator Hours Tasks Data (ADP)'!$I:$I,'Operator Hours Tasks Data (ADP)'!$K:$K,'Look Up Table - The Heart'!$K$32,'Operator Hours Tasks Data (ADP)'!$L:$L,'Look Up Table - The Heart'!$O$3,'Operator Hours Tasks Data (ADP)'!$M:$M,'G - Company Dummy'!$A198)</f>
        <v>0</v>
      </c>
      <c r="D198" s="18">
        <f>SUMIFS('Operator Hours Tasks Data (ADP)'!$I:$I,'Operator Hours Tasks Data (ADP)'!$M:$M,'E - Company Dummy'!$A198,'Operator Hours Tasks Data (ADP)'!$L:$L,'Look Up Table - The Heart'!$O$3,'Operator Hours Tasks Data (ADP)'!$K:$K,'Look Up Table - The Heart'!$K$7,'Operator Hours Tasks Data (ADP)'!$J:$J,"Overtime")</f>
        <v>0</v>
      </c>
      <c r="E198" s="18" t="str">
        <f t="shared" si="27"/>
        <v>-</v>
      </c>
      <c r="F198" s="18">
        <f>'Look Up Table - The Heart'!$X$6</f>
        <v>800</v>
      </c>
      <c r="G198" s="11" t="str">
        <f t="shared" si="28"/>
        <v>-</v>
      </c>
      <c r="H198" s="96" t="str">
        <f t="shared" si="29"/>
        <v>-</v>
      </c>
      <c r="I198" s="92" t="str">
        <f t="shared" si="30"/>
        <v>-</v>
      </c>
      <c r="J198" s="93" t="str">
        <f t="shared" si="31"/>
        <v>-</v>
      </c>
      <c r="K198" s="94" t="str">
        <f t="shared" si="32"/>
        <v>-</v>
      </c>
      <c r="L198" s="95" t="str">
        <f t="shared" si="33"/>
        <v>-</v>
      </c>
      <c r="M198" s="135">
        <f t="shared" si="35"/>
        <v>0</v>
      </c>
      <c r="N198" s="114">
        <f t="shared" si="34"/>
        <v>0</v>
      </c>
    </row>
    <row r="199" spans="1:14" x14ac:dyDescent="0.25">
      <c r="A199" s="31" t="str">
        <f>'Look Up Table - The Heart'!H199</f>
        <v xml:space="preserve">, </v>
      </c>
      <c r="B199" s="1">
        <f>SUMIFS('Operator Productivity Data'!$F:$F,'Operator Productivity Data'!$H:$H,'G - Company Dummy'!$A$1,'Operator Productivity Data'!$I:$I,'G - Company Dummy'!$A199)</f>
        <v>0</v>
      </c>
      <c r="C199" s="18">
        <f>SUMIFS('Operator Hours Tasks Data (ADP)'!$I:$I,'Operator Hours Tasks Data (ADP)'!$K:$K,'Look Up Table - The Heart'!$K$32,'Operator Hours Tasks Data (ADP)'!$L:$L,'Look Up Table - The Heart'!$O$3,'Operator Hours Tasks Data (ADP)'!$M:$M,'G - Company Dummy'!$A199)</f>
        <v>0</v>
      </c>
      <c r="D199" s="18">
        <f>SUMIFS('Operator Hours Tasks Data (ADP)'!$I:$I,'Operator Hours Tasks Data (ADP)'!$M:$M,'E - Company Dummy'!$A199,'Operator Hours Tasks Data (ADP)'!$L:$L,'Look Up Table - The Heart'!$O$3,'Operator Hours Tasks Data (ADP)'!$K:$K,'Look Up Table - The Heart'!$K$7,'Operator Hours Tasks Data (ADP)'!$J:$J,"Overtime")</f>
        <v>0</v>
      </c>
      <c r="E199" s="18" t="str">
        <f t="shared" si="27"/>
        <v>-</v>
      </c>
      <c r="F199" s="18">
        <f>'Look Up Table - The Heart'!$X$6</f>
        <v>800</v>
      </c>
      <c r="G199" s="11" t="str">
        <f t="shared" si="28"/>
        <v>-</v>
      </c>
      <c r="H199" s="96" t="str">
        <f t="shared" si="29"/>
        <v>-</v>
      </c>
      <c r="I199" s="92" t="str">
        <f t="shared" si="30"/>
        <v>-</v>
      </c>
      <c r="J199" s="93" t="str">
        <f t="shared" si="31"/>
        <v>-</v>
      </c>
      <c r="K199" s="94" t="str">
        <f t="shared" si="32"/>
        <v>-</v>
      </c>
      <c r="L199" s="95" t="str">
        <f t="shared" si="33"/>
        <v>-</v>
      </c>
      <c r="M199" s="135">
        <f t="shared" si="35"/>
        <v>0</v>
      </c>
      <c r="N199" s="114">
        <f t="shared" si="34"/>
        <v>0</v>
      </c>
    </row>
    <row r="200" spans="1:14" x14ac:dyDescent="0.25">
      <c r="A200" s="31" t="str">
        <f>'Look Up Table - The Heart'!H200</f>
        <v xml:space="preserve">, </v>
      </c>
      <c r="B200" s="1">
        <f>SUMIFS('Operator Productivity Data'!$F:$F,'Operator Productivity Data'!$H:$H,'G - Company Dummy'!$A$1,'Operator Productivity Data'!$I:$I,'G - Company Dummy'!$A200)</f>
        <v>0</v>
      </c>
      <c r="C200" s="18">
        <f>SUMIFS('Operator Hours Tasks Data (ADP)'!$I:$I,'Operator Hours Tasks Data (ADP)'!$K:$K,'Look Up Table - The Heart'!$K$32,'Operator Hours Tasks Data (ADP)'!$L:$L,'Look Up Table - The Heart'!$O$3,'Operator Hours Tasks Data (ADP)'!$M:$M,'G - Company Dummy'!$A200)</f>
        <v>0</v>
      </c>
      <c r="D200" s="18">
        <f>SUMIFS('Operator Hours Tasks Data (ADP)'!$I:$I,'Operator Hours Tasks Data (ADP)'!$M:$M,'E - Company Dummy'!$A200,'Operator Hours Tasks Data (ADP)'!$L:$L,'Look Up Table - The Heart'!$O$3,'Operator Hours Tasks Data (ADP)'!$K:$K,'Look Up Table - The Heart'!$K$7,'Operator Hours Tasks Data (ADP)'!$J:$J,"Overtime")</f>
        <v>0</v>
      </c>
      <c r="E200" s="18" t="str">
        <f t="shared" si="27"/>
        <v>-</v>
      </c>
      <c r="F200" s="18">
        <f>'Look Up Table - The Heart'!$X$6</f>
        <v>800</v>
      </c>
      <c r="G200" s="11" t="str">
        <f t="shared" si="28"/>
        <v>-</v>
      </c>
      <c r="H200" s="96" t="str">
        <f t="shared" si="29"/>
        <v>-</v>
      </c>
      <c r="I200" s="92" t="str">
        <f t="shared" si="30"/>
        <v>-</v>
      </c>
      <c r="J200" s="93" t="str">
        <f t="shared" si="31"/>
        <v>-</v>
      </c>
      <c r="K200" s="94" t="str">
        <f t="shared" si="32"/>
        <v>-</v>
      </c>
      <c r="L200" s="95" t="str">
        <f t="shared" si="33"/>
        <v>-</v>
      </c>
      <c r="M200" s="135">
        <f t="shared" si="35"/>
        <v>0</v>
      </c>
      <c r="N200" s="114">
        <f t="shared" si="34"/>
        <v>0</v>
      </c>
    </row>
    <row r="201" spans="1:14" x14ac:dyDescent="0.25">
      <c r="A201" s="31">
        <f>'Look Up Table - The Heart'!H201</f>
        <v>0</v>
      </c>
      <c r="B201" s="1">
        <f>SUMIFS('Operator Productivity Data'!$F:$F,'Operator Productivity Data'!$H:$H,'G - Company Dummy'!$A$1,'Operator Productivity Data'!$I:$I,'G - Company Dummy'!$A201)</f>
        <v>0</v>
      </c>
      <c r="C201" s="18">
        <f>SUMIFS('Operator Hours Tasks Data (ADP)'!$I:$I,'Operator Hours Tasks Data (ADP)'!$K:$K,'Look Up Table - The Heart'!$K$32,'Operator Hours Tasks Data (ADP)'!$L:$L,'Look Up Table - The Heart'!$O$3,'Operator Hours Tasks Data (ADP)'!$M:$M,'G - Company Dummy'!$A201)</f>
        <v>0</v>
      </c>
      <c r="D201" s="18">
        <f>SUMIFS('Operator Hours Tasks Data (ADP)'!$I:$I,'Operator Hours Tasks Data (ADP)'!$M:$M,'E - Company Dummy'!$A201,'Operator Hours Tasks Data (ADP)'!$L:$L,'Look Up Table - The Heart'!$O$3,'Operator Hours Tasks Data (ADP)'!$K:$K,'Look Up Table - The Heart'!$K$7,'Operator Hours Tasks Data (ADP)'!$J:$J,"Overtime")</f>
        <v>0</v>
      </c>
      <c r="E201" s="18" t="str">
        <f t="shared" si="27"/>
        <v>-</v>
      </c>
      <c r="F201" s="18">
        <f>'Look Up Table - The Heart'!$X$6</f>
        <v>800</v>
      </c>
      <c r="G201" s="11" t="str">
        <f t="shared" si="28"/>
        <v>-</v>
      </c>
      <c r="H201" s="96" t="str">
        <f t="shared" si="29"/>
        <v>-</v>
      </c>
      <c r="I201" s="92" t="str">
        <f t="shared" si="30"/>
        <v>-</v>
      </c>
      <c r="J201" s="93" t="str">
        <f t="shared" si="31"/>
        <v>-</v>
      </c>
      <c r="K201" s="94" t="str">
        <f t="shared" si="32"/>
        <v>-</v>
      </c>
      <c r="L201" s="95" t="str">
        <f t="shared" si="33"/>
        <v>-</v>
      </c>
      <c r="M201" s="135">
        <f t="shared" si="35"/>
        <v>0</v>
      </c>
      <c r="N201" s="114">
        <f t="shared" si="34"/>
        <v>0</v>
      </c>
    </row>
    <row r="202" spans="1:14" x14ac:dyDescent="0.25">
      <c r="A202" s="31">
        <f>'Look Up Table - The Heart'!H202</f>
        <v>0</v>
      </c>
      <c r="B202" s="1">
        <f>SUMIFS('Operator Productivity Data'!$F:$F,'Operator Productivity Data'!$H:$H,'G - Company Dummy'!$A$1,'Operator Productivity Data'!$I:$I,'G - Company Dummy'!$A202)</f>
        <v>0</v>
      </c>
      <c r="C202" s="18">
        <f>SUMIFS('Operator Hours Tasks Data (ADP)'!$I:$I,'Operator Hours Tasks Data (ADP)'!$K:$K,'Look Up Table - The Heart'!$K$32,'Operator Hours Tasks Data (ADP)'!$L:$L,'Look Up Table - The Heart'!$O$3,'Operator Hours Tasks Data (ADP)'!$M:$M,'G - Company Dummy'!$A202)</f>
        <v>0</v>
      </c>
      <c r="D202" s="18">
        <f>SUMIFS('Operator Hours Tasks Data (ADP)'!$I:$I,'Operator Hours Tasks Data (ADP)'!$M:$M,'E - Company Dummy'!$A202,'Operator Hours Tasks Data (ADP)'!$L:$L,'Look Up Table - The Heart'!$O$3,'Operator Hours Tasks Data (ADP)'!$K:$K,'Look Up Table - The Heart'!$K$7,'Operator Hours Tasks Data (ADP)'!$J:$J,"Overtime")</f>
        <v>0</v>
      </c>
      <c r="E202" s="18" t="str">
        <f t="shared" si="27"/>
        <v>-</v>
      </c>
      <c r="F202" s="18">
        <f>'Look Up Table - The Heart'!$X$6</f>
        <v>800</v>
      </c>
      <c r="G202" s="11" t="str">
        <f t="shared" si="28"/>
        <v>-</v>
      </c>
      <c r="H202" s="96" t="str">
        <f t="shared" si="29"/>
        <v>-</v>
      </c>
      <c r="I202" s="92" t="str">
        <f t="shared" si="30"/>
        <v>-</v>
      </c>
      <c r="J202" s="93" t="str">
        <f t="shared" si="31"/>
        <v>-</v>
      </c>
      <c r="K202" s="94" t="str">
        <f t="shared" si="32"/>
        <v>-</v>
      </c>
      <c r="L202" s="95" t="str">
        <f t="shared" si="33"/>
        <v>-</v>
      </c>
      <c r="M202" s="135">
        <f t="shared" si="35"/>
        <v>0</v>
      </c>
      <c r="N202" s="114">
        <f t="shared" si="34"/>
        <v>0</v>
      </c>
    </row>
    <row r="203" spans="1:14" x14ac:dyDescent="0.25">
      <c r="A203" s="31">
        <f>'Look Up Table - The Heart'!H203</f>
        <v>0</v>
      </c>
      <c r="B203" s="1">
        <f>SUMIFS('Operator Productivity Data'!$F:$F,'Operator Productivity Data'!$H:$H,'G - Company Dummy'!$A$1,'Operator Productivity Data'!$I:$I,'G - Company Dummy'!$A203)</f>
        <v>0</v>
      </c>
      <c r="C203" s="18">
        <f>SUMIFS('Operator Hours Tasks Data (ADP)'!$I:$I,'Operator Hours Tasks Data (ADP)'!$K:$K,'Look Up Table - The Heart'!$K$32,'Operator Hours Tasks Data (ADP)'!$L:$L,'Look Up Table - The Heart'!$O$3,'Operator Hours Tasks Data (ADP)'!$M:$M,'G - Company Dummy'!$A203)</f>
        <v>0</v>
      </c>
      <c r="D203" s="18">
        <f>SUMIFS('Operator Hours Tasks Data (ADP)'!$I:$I,'Operator Hours Tasks Data (ADP)'!$M:$M,'E - Company Dummy'!$A203,'Operator Hours Tasks Data (ADP)'!$L:$L,'Look Up Table - The Heart'!$O$3,'Operator Hours Tasks Data (ADP)'!$K:$K,'Look Up Table - The Heart'!$K$7,'Operator Hours Tasks Data (ADP)'!$J:$J,"Overtime")</f>
        <v>0</v>
      </c>
      <c r="E203" s="18" t="str">
        <f t="shared" si="27"/>
        <v>-</v>
      </c>
      <c r="F203" s="18">
        <f>'Look Up Table - The Heart'!$X$6</f>
        <v>800</v>
      </c>
      <c r="G203" s="11" t="str">
        <f t="shared" si="28"/>
        <v>-</v>
      </c>
      <c r="H203" s="96" t="str">
        <f t="shared" si="29"/>
        <v>-</v>
      </c>
      <c r="I203" s="92" t="str">
        <f t="shared" si="30"/>
        <v>-</v>
      </c>
      <c r="J203" s="93" t="str">
        <f t="shared" si="31"/>
        <v>-</v>
      </c>
      <c r="K203" s="94" t="str">
        <f t="shared" si="32"/>
        <v>-</v>
      </c>
      <c r="L203" s="95" t="str">
        <f t="shared" si="33"/>
        <v>-</v>
      </c>
      <c r="M203" s="135">
        <f t="shared" si="35"/>
        <v>0</v>
      </c>
      <c r="N203" s="114">
        <f t="shared" si="34"/>
        <v>0</v>
      </c>
    </row>
    <row r="204" spans="1:14" x14ac:dyDescent="0.25">
      <c r="A204" s="31">
        <f>'Look Up Table - The Heart'!H204</f>
        <v>0</v>
      </c>
      <c r="B204" s="1">
        <f>SUMIFS('Operator Productivity Data'!$F:$F,'Operator Productivity Data'!$H:$H,'G - Company Dummy'!$A$1,'Operator Productivity Data'!$I:$I,'G - Company Dummy'!$A204)</f>
        <v>0</v>
      </c>
      <c r="C204" s="18">
        <f>SUMIFS('Operator Hours Tasks Data (ADP)'!$I:$I,'Operator Hours Tasks Data (ADP)'!$K:$K,'Look Up Table - The Heart'!$K$32,'Operator Hours Tasks Data (ADP)'!$L:$L,'Look Up Table - The Heart'!$O$3,'Operator Hours Tasks Data (ADP)'!$M:$M,'G - Company Dummy'!$A204)</f>
        <v>0</v>
      </c>
      <c r="D204" s="18">
        <f>SUMIFS('Operator Hours Tasks Data (ADP)'!$I:$I,'Operator Hours Tasks Data (ADP)'!$M:$M,'E - Company Dummy'!$A204,'Operator Hours Tasks Data (ADP)'!$L:$L,'Look Up Table - The Heart'!$O$3,'Operator Hours Tasks Data (ADP)'!$K:$K,'Look Up Table - The Heart'!$K$7,'Operator Hours Tasks Data (ADP)'!$J:$J,"Overtime")</f>
        <v>0</v>
      </c>
      <c r="E204" s="18" t="str">
        <f t="shared" si="27"/>
        <v>-</v>
      </c>
      <c r="F204" s="18">
        <f>'Look Up Table - The Heart'!$X$6</f>
        <v>800</v>
      </c>
      <c r="G204" s="11" t="str">
        <f t="shared" si="28"/>
        <v>-</v>
      </c>
      <c r="H204" s="96" t="str">
        <f t="shared" si="29"/>
        <v>-</v>
      </c>
      <c r="I204" s="92" t="str">
        <f t="shared" si="30"/>
        <v>-</v>
      </c>
      <c r="J204" s="93" t="str">
        <f t="shared" si="31"/>
        <v>-</v>
      </c>
      <c r="K204" s="94" t="str">
        <f t="shared" si="32"/>
        <v>-</v>
      </c>
      <c r="L204" s="95" t="str">
        <f t="shared" si="33"/>
        <v>-</v>
      </c>
      <c r="M204" s="135">
        <f t="shared" si="35"/>
        <v>0</v>
      </c>
      <c r="N204" s="114">
        <f t="shared" si="34"/>
        <v>0</v>
      </c>
    </row>
    <row r="205" spans="1:14" x14ac:dyDescent="0.25">
      <c r="A205" s="31">
        <f>'Look Up Table - The Heart'!H205</f>
        <v>0</v>
      </c>
      <c r="B205" s="1">
        <f>SUMIFS('Operator Productivity Data'!$F:$F,'Operator Productivity Data'!$H:$H,'G - Company Dummy'!$A$1,'Operator Productivity Data'!$I:$I,'G - Company Dummy'!$A205)</f>
        <v>0</v>
      </c>
      <c r="C205" s="18">
        <f>SUMIFS('Operator Hours Tasks Data (ADP)'!$I:$I,'Operator Hours Tasks Data (ADP)'!$K:$K,'Look Up Table - The Heart'!$K$32,'Operator Hours Tasks Data (ADP)'!$L:$L,'Look Up Table - The Heart'!$O$3,'Operator Hours Tasks Data (ADP)'!$M:$M,'G - Company Dummy'!$A205)</f>
        <v>0</v>
      </c>
      <c r="D205" s="18">
        <f>SUMIFS('Operator Hours Tasks Data (ADP)'!$I:$I,'Operator Hours Tasks Data (ADP)'!$M:$M,'E - Company Dummy'!$A205,'Operator Hours Tasks Data (ADP)'!$L:$L,'Look Up Table - The Heart'!$O$3,'Operator Hours Tasks Data (ADP)'!$K:$K,'Look Up Table - The Heart'!$K$7,'Operator Hours Tasks Data (ADP)'!$J:$J,"Overtime")</f>
        <v>0</v>
      </c>
      <c r="E205" s="18" t="str">
        <f t="shared" si="27"/>
        <v>-</v>
      </c>
      <c r="F205" s="18">
        <f>'Look Up Table - The Heart'!$X$6</f>
        <v>800</v>
      </c>
      <c r="G205" s="11" t="str">
        <f t="shared" si="28"/>
        <v>-</v>
      </c>
      <c r="H205" s="96" t="str">
        <f t="shared" si="29"/>
        <v>-</v>
      </c>
      <c r="I205" s="92" t="str">
        <f t="shared" si="30"/>
        <v>-</v>
      </c>
      <c r="J205" s="93" t="str">
        <f t="shared" si="31"/>
        <v>-</v>
      </c>
      <c r="K205" s="94" t="str">
        <f t="shared" si="32"/>
        <v>-</v>
      </c>
      <c r="L205" s="95" t="str">
        <f t="shared" si="33"/>
        <v>-</v>
      </c>
      <c r="M205" s="135">
        <f t="shared" si="35"/>
        <v>0</v>
      </c>
      <c r="N205" s="114">
        <f t="shared" si="34"/>
        <v>0</v>
      </c>
    </row>
    <row r="206" spans="1:14" x14ac:dyDescent="0.25">
      <c r="A206" s="31">
        <f>'Look Up Table - The Heart'!H206</f>
        <v>0</v>
      </c>
      <c r="B206" s="1">
        <f>SUMIFS('Operator Productivity Data'!$F:$F,'Operator Productivity Data'!$H:$H,'G - Company Dummy'!$A$1,'Operator Productivity Data'!$I:$I,'G - Company Dummy'!$A206)</f>
        <v>0</v>
      </c>
      <c r="C206" s="18">
        <f>SUMIFS('Operator Hours Tasks Data (ADP)'!$I:$I,'Operator Hours Tasks Data (ADP)'!$K:$K,'Look Up Table - The Heart'!$K$32,'Operator Hours Tasks Data (ADP)'!$L:$L,'Look Up Table - The Heart'!$O$3,'Operator Hours Tasks Data (ADP)'!$M:$M,'G - Company Dummy'!$A206)</f>
        <v>0</v>
      </c>
      <c r="D206" s="18">
        <f>SUMIFS('Operator Hours Tasks Data (ADP)'!$I:$I,'Operator Hours Tasks Data (ADP)'!$M:$M,'E - Company Dummy'!$A206,'Operator Hours Tasks Data (ADP)'!$L:$L,'Look Up Table - The Heart'!$O$3,'Operator Hours Tasks Data (ADP)'!$K:$K,'Look Up Table - The Heart'!$K$7,'Operator Hours Tasks Data (ADP)'!$J:$J,"Overtime")</f>
        <v>0</v>
      </c>
      <c r="E206" s="18" t="str">
        <f t="shared" si="27"/>
        <v>-</v>
      </c>
      <c r="F206" s="18">
        <f>'Look Up Table - The Heart'!$X$6</f>
        <v>800</v>
      </c>
      <c r="G206" s="11" t="str">
        <f t="shared" si="28"/>
        <v>-</v>
      </c>
      <c r="H206" s="96" t="str">
        <f t="shared" si="29"/>
        <v>-</v>
      </c>
      <c r="I206" s="92" t="str">
        <f t="shared" si="30"/>
        <v>-</v>
      </c>
      <c r="J206" s="93" t="str">
        <f t="shared" si="31"/>
        <v>-</v>
      </c>
      <c r="K206" s="94" t="str">
        <f t="shared" si="32"/>
        <v>-</v>
      </c>
      <c r="L206" s="95" t="str">
        <f t="shared" si="33"/>
        <v>-</v>
      </c>
      <c r="M206" s="135">
        <f t="shared" si="35"/>
        <v>0</v>
      </c>
      <c r="N206" s="114">
        <f t="shared" si="34"/>
        <v>0</v>
      </c>
    </row>
    <row r="207" spans="1:14" x14ac:dyDescent="0.25">
      <c r="A207" s="31">
        <f>'Look Up Table - The Heart'!H207</f>
        <v>0</v>
      </c>
      <c r="B207" s="1">
        <f>SUMIFS('Operator Productivity Data'!$F:$F,'Operator Productivity Data'!$H:$H,'G - Company Dummy'!$A$1,'Operator Productivity Data'!$I:$I,'G - Company Dummy'!$A207)</f>
        <v>0</v>
      </c>
      <c r="C207" s="18">
        <f>SUMIFS('Operator Hours Tasks Data (ADP)'!$I:$I,'Operator Hours Tasks Data (ADP)'!$K:$K,'Look Up Table - The Heart'!$K$32,'Operator Hours Tasks Data (ADP)'!$L:$L,'Look Up Table - The Heart'!$O$3,'Operator Hours Tasks Data (ADP)'!$M:$M,'G - Company Dummy'!$A207)</f>
        <v>0</v>
      </c>
      <c r="D207" s="18">
        <f>SUMIFS('Operator Hours Tasks Data (ADP)'!$I:$I,'Operator Hours Tasks Data (ADP)'!$M:$M,'E - Company Dummy'!$A207,'Operator Hours Tasks Data (ADP)'!$L:$L,'Look Up Table - The Heart'!$O$3,'Operator Hours Tasks Data (ADP)'!$K:$K,'Look Up Table - The Heart'!$K$7,'Operator Hours Tasks Data (ADP)'!$J:$J,"Overtime")</f>
        <v>0</v>
      </c>
      <c r="E207" s="18" t="str">
        <f t="shared" si="27"/>
        <v>-</v>
      </c>
      <c r="F207" s="18">
        <f>'Look Up Table - The Heart'!$X$6</f>
        <v>800</v>
      </c>
      <c r="G207" s="11" t="str">
        <f t="shared" si="28"/>
        <v>-</v>
      </c>
      <c r="H207" s="96" t="str">
        <f t="shared" si="29"/>
        <v>-</v>
      </c>
      <c r="I207" s="92" t="str">
        <f t="shared" si="30"/>
        <v>-</v>
      </c>
      <c r="J207" s="93" t="str">
        <f t="shared" si="31"/>
        <v>-</v>
      </c>
      <c r="K207" s="94" t="str">
        <f t="shared" si="32"/>
        <v>-</v>
      </c>
      <c r="L207" s="95" t="str">
        <f t="shared" si="33"/>
        <v>-</v>
      </c>
      <c r="M207" s="135">
        <f t="shared" si="35"/>
        <v>0</v>
      </c>
      <c r="N207" s="114">
        <f t="shared" si="34"/>
        <v>0</v>
      </c>
    </row>
    <row r="208" spans="1:14" x14ac:dyDescent="0.25">
      <c r="A208" s="31">
        <f>'Look Up Table - The Heart'!H208</f>
        <v>0</v>
      </c>
      <c r="B208" s="1">
        <f>SUMIFS('Operator Productivity Data'!$F:$F,'Operator Productivity Data'!$H:$H,'G - Company Dummy'!$A$1,'Operator Productivity Data'!$I:$I,'G - Company Dummy'!$A208)</f>
        <v>0</v>
      </c>
      <c r="C208" s="18">
        <f>SUMIFS('Operator Hours Tasks Data (ADP)'!$I:$I,'Operator Hours Tasks Data (ADP)'!$K:$K,'Look Up Table - The Heart'!$K$32,'Operator Hours Tasks Data (ADP)'!$L:$L,'Look Up Table - The Heart'!$O$3,'Operator Hours Tasks Data (ADP)'!$M:$M,'G - Company Dummy'!$A208)</f>
        <v>0</v>
      </c>
      <c r="D208" s="18">
        <f>SUMIFS('Operator Hours Tasks Data (ADP)'!$I:$I,'Operator Hours Tasks Data (ADP)'!$M:$M,'E - Company Dummy'!$A208,'Operator Hours Tasks Data (ADP)'!$L:$L,'Look Up Table - The Heart'!$O$3,'Operator Hours Tasks Data (ADP)'!$K:$K,'Look Up Table - The Heart'!$K$7,'Operator Hours Tasks Data (ADP)'!$J:$J,"Overtime")</f>
        <v>0</v>
      </c>
      <c r="E208" s="18" t="str">
        <f t="shared" si="27"/>
        <v>-</v>
      </c>
      <c r="F208" s="18">
        <f>'Look Up Table - The Heart'!$X$6</f>
        <v>800</v>
      </c>
      <c r="G208" s="11" t="str">
        <f t="shared" si="28"/>
        <v>-</v>
      </c>
      <c r="H208" s="96" t="str">
        <f t="shared" si="29"/>
        <v>-</v>
      </c>
      <c r="I208" s="92" t="str">
        <f t="shared" si="30"/>
        <v>-</v>
      </c>
      <c r="J208" s="93" t="str">
        <f t="shared" si="31"/>
        <v>-</v>
      </c>
      <c r="K208" s="94" t="str">
        <f t="shared" si="32"/>
        <v>-</v>
      </c>
      <c r="L208" s="95" t="str">
        <f t="shared" si="33"/>
        <v>-</v>
      </c>
      <c r="M208" s="135">
        <f t="shared" si="35"/>
        <v>0</v>
      </c>
      <c r="N208" s="114">
        <f t="shared" si="34"/>
        <v>0</v>
      </c>
    </row>
    <row r="209" spans="1:14" x14ac:dyDescent="0.25">
      <c r="A209" s="31">
        <f>'Look Up Table - The Heart'!H209</f>
        <v>0</v>
      </c>
      <c r="B209" s="1">
        <f>SUMIFS('Operator Productivity Data'!$F:$F,'Operator Productivity Data'!$H:$H,'G - Company Dummy'!$A$1,'Operator Productivity Data'!$I:$I,'G - Company Dummy'!$A209)</f>
        <v>0</v>
      </c>
      <c r="C209" s="18">
        <f>SUMIFS('Operator Hours Tasks Data (ADP)'!$I:$I,'Operator Hours Tasks Data (ADP)'!$K:$K,'Look Up Table - The Heart'!$K$32,'Operator Hours Tasks Data (ADP)'!$L:$L,'Look Up Table - The Heart'!$O$3,'Operator Hours Tasks Data (ADP)'!$M:$M,'G - Company Dummy'!$A209)</f>
        <v>0</v>
      </c>
      <c r="D209" s="18">
        <f>SUMIFS('Operator Hours Tasks Data (ADP)'!$I:$I,'Operator Hours Tasks Data (ADP)'!$M:$M,'E - Company Dummy'!$A209,'Operator Hours Tasks Data (ADP)'!$L:$L,'Look Up Table - The Heart'!$O$3,'Operator Hours Tasks Data (ADP)'!$K:$K,'Look Up Table - The Heart'!$K$7,'Operator Hours Tasks Data (ADP)'!$J:$J,"Overtime")</f>
        <v>0</v>
      </c>
      <c r="E209" s="18" t="str">
        <f t="shared" si="27"/>
        <v>-</v>
      </c>
      <c r="F209" s="18">
        <f>'Look Up Table - The Heart'!$X$6</f>
        <v>800</v>
      </c>
      <c r="G209" s="11" t="str">
        <f t="shared" si="28"/>
        <v>-</v>
      </c>
      <c r="H209" s="96" t="str">
        <f t="shared" si="29"/>
        <v>-</v>
      </c>
      <c r="I209" s="92" t="str">
        <f t="shared" si="30"/>
        <v>-</v>
      </c>
      <c r="J209" s="93" t="str">
        <f t="shared" si="31"/>
        <v>-</v>
      </c>
      <c r="K209" s="94" t="str">
        <f t="shared" si="32"/>
        <v>-</v>
      </c>
      <c r="L209" s="95" t="str">
        <f t="shared" si="33"/>
        <v>-</v>
      </c>
      <c r="M209" s="135">
        <f t="shared" si="35"/>
        <v>0</v>
      </c>
      <c r="N209" s="114">
        <f t="shared" si="34"/>
        <v>0</v>
      </c>
    </row>
    <row r="210" spans="1:14" x14ac:dyDescent="0.25">
      <c r="A210" s="31">
        <f>'Look Up Table - The Heart'!H210</f>
        <v>0</v>
      </c>
      <c r="B210" s="1">
        <f>SUMIFS('Operator Productivity Data'!$F:$F,'Operator Productivity Data'!$H:$H,'G - Company Dummy'!$A$1,'Operator Productivity Data'!$I:$I,'G - Company Dummy'!$A210)</f>
        <v>0</v>
      </c>
      <c r="C210" s="18">
        <f>SUMIFS('Operator Hours Tasks Data (ADP)'!$I:$I,'Operator Hours Tasks Data (ADP)'!$K:$K,'Look Up Table - The Heart'!$K$32,'Operator Hours Tasks Data (ADP)'!$L:$L,'Look Up Table - The Heart'!$O$3,'Operator Hours Tasks Data (ADP)'!$M:$M,'G - Company Dummy'!$A210)</f>
        <v>0</v>
      </c>
      <c r="D210" s="18">
        <f>SUMIFS('Operator Hours Tasks Data (ADP)'!$I:$I,'Operator Hours Tasks Data (ADP)'!$M:$M,'E - Company Dummy'!$A210,'Operator Hours Tasks Data (ADP)'!$L:$L,'Look Up Table - The Heart'!$O$3,'Operator Hours Tasks Data (ADP)'!$K:$K,'Look Up Table - The Heart'!$K$7,'Operator Hours Tasks Data (ADP)'!$J:$J,"Overtime")</f>
        <v>0</v>
      </c>
      <c r="E210" s="18" t="str">
        <f t="shared" si="27"/>
        <v>-</v>
      </c>
      <c r="F210" s="18">
        <f>'Look Up Table - The Heart'!$X$6</f>
        <v>800</v>
      </c>
      <c r="G210" s="11" t="str">
        <f t="shared" si="28"/>
        <v>-</v>
      </c>
      <c r="H210" s="96" t="str">
        <f t="shared" si="29"/>
        <v>-</v>
      </c>
      <c r="I210" s="92" t="str">
        <f t="shared" si="30"/>
        <v>-</v>
      </c>
      <c r="J210" s="93" t="str">
        <f t="shared" si="31"/>
        <v>-</v>
      </c>
      <c r="K210" s="94" t="str">
        <f t="shared" si="32"/>
        <v>-</v>
      </c>
      <c r="L210" s="95" t="str">
        <f t="shared" si="33"/>
        <v>-</v>
      </c>
      <c r="M210" s="135">
        <f t="shared" si="35"/>
        <v>0</v>
      </c>
      <c r="N210" s="114">
        <f t="shared" si="34"/>
        <v>0</v>
      </c>
    </row>
    <row r="211" spans="1:14" x14ac:dyDescent="0.25">
      <c r="A211" s="31">
        <f>'Look Up Table - The Heart'!H211</f>
        <v>0</v>
      </c>
      <c r="B211" s="1">
        <f>SUMIFS('Operator Productivity Data'!$F:$F,'Operator Productivity Data'!$H:$H,'G - Company Dummy'!$A$1,'Operator Productivity Data'!$I:$I,'G - Company Dummy'!$A211)</f>
        <v>0</v>
      </c>
      <c r="C211" s="18">
        <f>SUMIFS('Operator Hours Tasks Data (ADP)'!$I:$I,'Operator Hours Tasks Data (ADP)'!$K:$K,'Look Up Table - The Heart'!$K$32,'Operator Hours Tasks Data (ADP)'!$L:$L,'Look Up Table - The Heart'!$O$3,'Operator Hours Tasks Data (ADP)'!$M:$M,'G - Company Dummy'!$A211)</f>
        <v>0</v>
      </c>
      <c r="D211" s="18">
        <f>SUMIFS('Operator Hours Tasks Data (ADP)'!$I:$I,'Operator Hours Tasks Data (ADP)'!$M:$M,'E - Company Dummy'!$A211,'Operator Hours Tasks Data (ADP)'!$L:$L,'Look Up Table - The Heart'!$O$3,'Operator Hours Tasks Data (ADP)'!$K:$K,'Look Up Table - The Heart'!$K$7,'Operator Hours Tasks Data (ADP)'!$J:$J,"Overtime")</f>
        <v>0</v>
      </c>
      <c r="E211" s="18" t="str">
        <f t="shared" si="27"/>
        <v>-</v>
      </c>
      <c r="F211" s="18">
        <f>'Look Up Table - The Heart'!$X$6</f>
        <v>800</v>
      </c>
      <c r="G211" s="11" t="str">
        <f t="shared" si="28"/>
        <v>-</v>
      </c>
      <c r="H211" s="96" t="str">
        <f t="shared" si="29"/>
        <v>-</v>
      </c>
      <c r="I211" s="92" t="str">
        <f t="shared" si="30"/>
        <v>-</v>
      </c>
      <c r="J211" s="93" t="str">
        <f t="shared" si="31"/>
        <v>-</v>
      </c>
      <c r="K211" s="94" t="str">
        <f t="shared" si="32"/>
        <v>-</v>
      </c>
      <c r="L211" s="95" t="str">
        <f t="shared" si="33"/>
        <v>-</v>
      </c>
      <c r="M211" s="135">
        <f t="shared" si="35"/>
        <v>0</v>
      </c>
      <c r="N211" s="114">
        <f t="shared" si="34"/>
        <v>0</v>
      </c>
    </row>
    <row r="212" spans="1:14" x14ac:dyDescent="0.25">
      <c r="A212" s="31">
        <f>'Look Up Table - The Heart'!H212</f>
        <v>0</v>
      </c>
      <c r="B212" s="1">
        <f>SUMIFS('Operator Productivity Data'!$F:$F,'Operator Productivity Data'!$H:$H,'G - Company Dummy'!$A$1,'Operator Productivity Data'!$I:$I,'G - Company Dummy'!$A212)</f>
        <v>0</v>
      </c>
      <c r="C212" s="18">
        <f>SUMIFS('Operator Hours Tasks Data (ADP)'!$I:$I,'Operator Hours Tasks Data (ADP)'!$K:$K,'Look Up Table - The Heart'!$K$32,'Operator Hours Tasks Data (ADP)'!$L:$L,'Look Up Table - The Heart'!$O$3,'Operator Hours Tasks Data (ADP)'!$M:$M,'G - Company Dummy'!$A212)</f>
        <v>0</v>
      </c>
      <c r="D212" s="18">
        <f>SUMIFS('Operator Hours Tasks Data (ADP)'!$I:$I,'Operator Hours Tasks Data (ADP)'!$M:$M,'E - Company Dummy'!$A212,'Operator Hours Tasks Data (ADP)'!$L:$L,'Look Up Table - The Heart'!$O$3,'Operator Hours Tasks Data (ADP)'!$K:$K,'Look Up Table - The Heart'!$K$7,'Operator Hours Tasks Data (ADP)'!$J:$J,"Overtime")</f>
        <v>0</v>
      </c>
      <c r="E212" s="18" t="str">
        <f t="shared" si="27"/>
        <v>-</v>
      </c>
      <c r="F212" s="18">
        <f>'Look Up Table - The Heart'!$X$6</f>
        <v>800</v>
      </c>
      <c r="G212" s="11" t="str">
        <f t="shared" si="28"/>
        <v>-</v>
      </c>
      <c r="H212" s="96" t="str">
        <f t="shared" si="29"/>
        <v>-</v>
      </c>
      <c r="I212" s="92" t="str">
        <f t="shared" si="30"/>
        <v>-</v>
      </c>
      <c r="J212" s="93" t="str">
        <f t="shared" si="31"/>
        <v>-</v>
      </c>
      <c r="K212" s="94" t="str">
        <f t="shared" si="32"/>
        <v>-</v>
      </c>
      <c r="L212" s="95" t="str">
        <f t="shared" si="33"/>
        <v>-</v>
      </c>
      <c r="M212" s="135">
        <f t="shared" si="35"/>
        <v>0</v>
      </c>
      <c r="N212" s="114">
        <f t="shared" si="34"/>
        <v>0</v>
      </c>
    </row>
    <row r="213" spans="1:14" x14ac:dyDescent="0.25">
      <c r="A213" s="31">
        <f>'Look Up Table - The Heart'!H213</f>
        <v>0</v>
      </c>
      <c r="B213" s="1">
        <f>SUMIFS('Operator Productivity Data'!$F:$F,'Operator Productivity Data'!$H:$H,'G - Company Dummy'!$A$1,'Operator Productivity Data'!$I:$I,'G - Company Dummy'!$A213)</f>
        <v>0</v>
      </c>
      <c r="C213" s="18">
        <f>SUMIFS('Operator Hours Tasks Data (ADP)'!$I:$I,'Operator Hours Tasks Data (ADP)'!$K:$K,'Look Up Table - The Heart'!$K$32,'Operator Hours Tasks Data (ADP)'!$L:$L,'Look Up Table - The Heart'!$O$3,'Operator Hours Tasks Data (ADP)'!$M:$M,'G - Company Dummy'!$A213)</f>
        <v>0</v>
      </c>
      <c r="D213" s="18">
        <f>SUMIFS('Operator Hours Tasks Data (ADP)'!$I:$I,'Operator Hours Tasks Data (ADP)'!$M:$M,'E - Company Dummy'!$A213,'Operator Hours Tasks Data (ADP)'!$L:$L,'Look Up Table - The Heart'!$O$3,'Operator Hours Tasks Data (ADP)'!$K:$K,'Look Up Table - The Heart'!$K$7,'Operator Hours Tasks Data (ADP)'!$J:$J,"Overtime")</f>
        <v>0</v>
      </c>
      <c r="E213" s="18" t="str">
        <f t="shared" si="27"/>
        <v>-</v>
      </c>
      <c r="F213" s="18">
        <f>'Look Up Table - The Heart'!$X$6</f>
        <v>800</v>
      </c>
      <c r="G213" s="11" t="str">
        <f t="shared" si="28"/>
        <v>-</v>
      </c>
      <c r="H213" s="96" t="str">
        <f t="shared" si="29"/>
        <v>-</v>
      </c>
      <c r="I213" s="92" t="str">
        <f t="shared" si="30"/>
        <v>-</v>
      </c>
      <c r="J213" s="93" t="str">
        <f t="shared" si="31"/>
        <v>-</v>
      </c>
      <c r="K213" s="94" t="str">
        <f t="shared" si="32"/>
        <v>-</v>
      </c>
      <c r="L213" s="95" t="str">
        <f t="shared" si="33"/>
        <v>-</v>
      </c>
      <c r="M213" s="135">
        <f t="shared" si="35"/>
        <v>0</v>
      </c>
      <c r="N213" s="114">
        <f t="shared" si="34"/>
        <v>0</v>
      </c>
    </row>
    <row r="214" spans="1:14" x14ac:dyDescent="0.25">
      <c r="A214" s="31">
        <f>'Look Up Table - The Heart'!H214</f>
        <v>0</v>
      </c>
      <c r="B214" s="1">
        <f>SUMIFS('Operator Productivity Data'!$F:$F,'Operator Productivity Data'!$H:$H,'G - Company Dummy'!$A$1,'Operator Productivity Data'!$I:$I,'G - Company Dummy'!$A214)</f>
        <v>0</v>
      </c>
      <c r="C214" s="18">
        <f>SUMIFS('Operator Hours Tasks Data (ADP)'!$I:$I,'Operator Hours Tasks Data (ADP)'!$K:$K,'Look Up Table - The Heart'!$K$32,'Operator Hours Tasks Data (ADP)'!$L:$L,'Look Up Table - The Heart'!$O$3,'Operator Hours Tasks Data (ADP)'!$M:$M,'G - Company Dummy'!$A214)</f>
        <v>0</v>
      </c>
      <c r="D214" s="18">
        <f>SUMIFS('Operator Hours Tasks Data (ADP)'!$I:$I,'Operator Hours Tasks Data (ADP)'!$M:$M,'E - Company Dummy'!$A214,'Operator Hours Tasks Data (ADP)'!$L:$L,'Look Up Table - The Heart'!$O$3,'Operator Hours Tasks Data (ADP)'!$K:$K,'Look Up Table - The Heart'!$K$7,'Operator Hours Tasks Data (ADP)'!$J:$J,"Overtime")</f>
        <v>0</v>
      </c>
      <c r="E214" s="18" t="str">
        <f t="shared" si="27"/>
        <v>-</v>
      </c>
      <c r="F214" s="18">
        <f>'Look Up Table - The Heart'!$X$6</f>
        <v>800</v>
      </c>
      <c r="G214" s="11" t="str">
        <f t="shared" si="28"/>
        <v>-</v>
      </c>
      <c r="H214" s="96" t="str">
        <f t="shared" si="29"/>
        <v>-</v>
      </c>
      <c r="I214" s="92" t="str">
        <f t="shared" si="30"/>
        <v>-</v>
      </c>
      <c r="J214" s="93" t="str">
        <f t="shared" si="31"/>
        <v>-</v>
      </c>
      <c r="K214" s="94" t="str">
        <f t="shared" si="32"/>
        <v>-</v>
      </c>
      <c r="L214" s="95" t="str">
        <f t="shared" si="33"/>
        <v>-</v>
      </c>
      <c r="M214" s="135">
        <f t="shared" si="35"/>
        <v>0</v>
      </c>
      <c r="N214" s="114">
        <f t="shared" si="34"/>
        <v>0</v>
      </c>
    </row>
    <row r="215" spans="1:14" x14ac:dyDescent="0.25">
      <c r="A215" s="31">
        <f>'Look Up Table - The Heart'!H215</f>
        <v>0</v>
      </c>
      <c r="B215" s="1">
        <f>SUMIFS('Operator Productivity Data'!$F:$F,'Operator Productivity Data'!$H:$H,'G - Company Dummy'!$A$1,'Operator Productivity Data'!$I:$I,'G - Company Dummy'!$A215)</f>
        <v>0</v>
      </c>
      <c r="C215" s="18">
        <f>SUMIFS('Operator Hours Tasks Data (ADP)'!$I:$I,'Operator Hours Tasks Data (ADP)'!$K:$K,'Look Up Table - The Heart'!$K$32,'Operator Hours Tasks Data (ADP)'!$L:$L,'Look Up Table - The Heart'!$O$3,'Operator Hours Tasks Data (ADP)'!$M:$M,'G - Company Dummy'!$A215)</f>
        <v>0</v>
      </c>
      <c r="D215" s="18">
        <f>SUMIFS('Operator Hours Tasks Data (ADP)'!$I:$I,'Operator Hours Tasks Data (ADP)'!$M:$M,'E - Company Dummy'!$A215,'Operator Hours Tasks Data (ADP)'!$L:$L,'Look Up Table - The Heart'!$O$3,'Operator Hours Tasks Data (ADP)'!$K:$K,'Look Up Table - The Heart'!$K$7,'Operator Hours Tasks Data (ADP)'!$J:$J,"Overtime")</f>
        <v>0</v>
      </c>
      <c r="E215" s="18" t="str">
        <f t="shared" si="27"/>
        <v>-</v>
      </c>
      <c r="F215" s="18">
        <f>'Look Up Table - The Heart'!$X$6</f>
        <v>800</v>
      </c>
      <c r="G215" s="11" t="str">
        <f t="shared" si="28"/>
        <v>-</v>
      </c>
      <c r="H215" s="96" t="str">
        <f t="shared" si="29"/>
        <v>-</v>
      </c>
      <c r="I215" s="92" t="str">
        <f t="shared" si="30"/>
        <v>-</v>
      </c>
      <c r="J215" s="93" t="str">
        <f t="shared" si="31"/>
        <v>-</v>
      </c>
      <c r="K215" s="94" t="str">
        <f t="shared" si="32"/>
        <v>-</v>
      </c>
      <c r="L215" s="95" t="str">
        <f t="shared" si="33"/>
        <v>-</v>
      </c>
      <c r="M215" s="135">
        <f t="shared" si="35"/>
        <v>0</v>
      </c>
      <c r="N215" s="114">
        <f t="shared" si="34"/>
        <v>0</v>
      </c>
    </row>
    <row r="216" spans="1:14" x14ac:dyDescent="0.25">
      <c r="A216" s="31">
        <f>'Look Up Table - The Heart'!H216</f>
        <v>0</v>
      </c>
      <c r="B216" s="1">
        <f>SUMIFS('Operator Productivity Data'!$F:$F,'Operator Productivity Data'!$H:$H,'G - Company Dummy'!$A$1,'Operator Productivity Data'!$I:$I,'G - Company Dummy'!$A216)</f>
        <v>0</v>
      </c>
      <c r="C216" s="18">
        <f>SUMIFS('Operator Hours Tasks Data (ADP)'!$I:$I,'Operator Hours Tasks Data (ADP)'!$K:$K,'Look Up Table - The Heart'!$K$32,'Operator Hours Tasks Data (ADP)'!$L:$L,'Look Up Table - The Heart'!$O$3,'Operator Hours Tasks Data (ADP)'!$M:$M,'G - Company Dummy'!$A216)</f>
        <v>0</v>
      </c>
      <c r="D216" s="18">
        <f>SUMIFS('Operator Hours Tasks Data (ADP)'!$I:$I,'Operator Hours Tasks Data (ADP)'!$M:$M,'E - Company Dummy'!$A216,'Operator Hours Tasks Data (ADP)'!$L:$L,'Look Up Table - The Heart'!$O$3,'Operator Hours Tasks Data (ADP)'!$K:$K,'Look Up Table - The Heart'!$K$7,'Operator Hours Tasks Data (ADP)'!$J:$J,"Overtime")</f>
        <v>0</v>
      </c>
      <c r="E216" s="18" t="str">
        <f t="shared" si="27"/>
        <v>-</v>
      </c>
      <c r="F216" s="18">
        <f>'Look Up Table - The Heart'!$X$6</f>
        <v>800</v>
      </c>
      <c r="G216" s="11" t="str">
        <f t="shared" si="28"/>
        <v>-</v>
      </c>
      <c r="H216" s="96" t="str">
        <f t="shared" si="29"/>
        <v>-</v>
      </c>
      <c r="I216" s="92" t="str">
        <f t="shared" si="30"/>
        <v>-</v>
      </c>
      <c r="J216" s="93" t="str">
        <f t="shared" si="31"/>
        <v>-</v>
      </c>
      <c r="K216" s="94" t="str">
        <f t="shared" si="32"/>
        <v>-</v>
      </c>
      <c r="L216" s="95" t="str">
        <f t="shared" si="33"/>
        <v>-</v>
      </c>
      <c r="M216" s="135">
        <f t="shared" si="35"/>
        <v>0</v>
      </c>
      <c r="N216" s="114">
        <f t="shared" si="34"/>
        <v>0</v>
      </c>
    </row>
    <row r="217" spans="1:14" x14ac:dyDescent="0.25">
      <c r="A217" s="31">
        <f>'Look Up Table - The Heart'!H217</f>
        <v>0</v>
      </c>
      <c r="B217" s="1">
        <f>SUMIFS('Operator Productivity Data'!$F:$F,'Operator Productivity Data'!$H:$H,'G - Company Dummy'!$A$1,'Operator Productivity Data'!$I:$I,'G - Company Dummy'!$A217)</f>
        <v>0</v>
      </c>
      <c r="C217" s="18">
        <f>SUMIFS('Operator Hours Tasks Data (ADP)'!$I:$I,'Operator Hours Tasks Data (ADP)'!$K:$K,'Look Up Table - The Heart'!$K$32,'Operator Hours Tasks Data (ADP)'!$L:$L,'Look Up Table - The Heart'!$O$3,'Operator Hours Tasks Data (ADP)'!$M:$M,'G - Company Dummy'!$A217)</f>
        <v>0</v>
      </c>
      <c r="D217" s="18">
        <f>SUMIFS('Operator Hours Tasks Data (ADP)'!$I:$I,'Operator Hours Tasks Data (ADP)'!$M:$M,'E - Company Dummy'!$A217,'Operator Hours Tasks Data (ADP)'!$L:$L,'Look Up Table - The Heart'!$O$3,'Operator Hours Tasks Data (ADP)'!$K:$K,'Look Up Table - The Heart'!$K$7,'Operator Hours Tasks Data (ADP)'!$J:$J,"Overtime")</f>
        <v>0</v>
      </c>
      <c r="E217" s="18" t="str">
        <f t="shared" si="27"/>
        <v>-</v>
      </c>
      <c r="F217" s="18">
        <f>'Look Up Table - The Heart'!$X$6</f>
        <v>800</v>
      </c>
      <c r="G217" s="11" t="str">
        <f t="shared" si="28"/>
        <v>-</v>
      </c>
      <c r="H217" s="96" t="str">
        <f t="shared" si="29"/>
        <v>-</v>
      </c>
      <c r="I217" s="92" t="str">
        <f t="shared" si="30"/>
        <v>-</v>
      </c>
      <c r="J217" s="93" t="str">
        <f t="shared" si="31"/>
        <v>-</v>
      </c>
      <c r="K217" s="94" t="str">
        <f t="shared" si="32"/>
        <v>-</v>
      </c>
      <c r="L217" s="95" t="str">
        <f t="shared" si="33"/>
        <v>-</v>
      </c>
      <c r="M217" s="135">
        <f t="shared" si="35"/>
        <v>0</v>
      </c>
      <c r="N217" s="114">
        <f t="shared" si="34"/>
        <v>0</v>
      </c>
    </row>
    <row r="218" spans="1:14" x14ac:dyDescent="0.25">
      <c r="A218" s="31">
        <f>'Look Up Table - The Heart'!H218</f>
        <v>0</v>
      </c>
      <c r="B218" s="1">
        <f>SUMIFS('Operator Productivity Data'!$F:$F,'Operator Productivity Data'!$H:$H,'G - Company Dummy'!$A$1,'Operator Productivity Data'!$I:$I,'G - Company Dummy'!$A218)</f>
        <v>0</v>
      </c>
      <c r="C218" s="18">
        <f>SUMIFS('Operator Hours Tasks Data (ADP)'!$I:$I,'Operator Hours Tasks Data (ADP)'!$K:$K,'Look Up Table - The Heart'!$K$32,'Operator Hours Tasks Data (ADP)'!$L:$L,'Look Up Table - The Heart'!$O$3,'Operator Hours Tasks Data (ADP)'!$M:$M,'G - Company Dummy'!$A218)</f>
        <v>0</v>
      </c>
      <c r="D218" s="18">
        <f>SUMIFS('Operator Hours Tasks Data (ADP)'!$I:$I,'Operator Hours Tasks Data (ADP)'!$M:$M,'E - Company Dummy'!$A218,'Operator Hours Tasks Data (ADP)'!$L:$L,'Look Up Table - The Heart'!$O$3,'Operator Hours Tasks Data (ADP)'!$K:$K,'Look Up Table - The Heart'!$K$7,'Operator Hours Tasks Data (ADP)'!$J:$J,"Overtime")</f>
        <v>0</v>
      </c>
      <c r="E218" s="18" t="str">
        <f t="shared" si="27"/>
        <v>-</v>
      </c>
      <c r="F218" s="18">
        <f>'Look Up Table - The Heart'!$X$6</f>
        <v>800</v>
      </c>
      <c r="G218" s="11" t="str">
        <f t="shared" si="28"/>
        <v>-</v>
      </c>
      <c r="H218" s="96" t="str">
        <f t="shared" si="29"/>
        <v>-</v>
      </c>
      <c r="I218" s="92" t="str">
        <f t="shared" si="30"/>
        <v>-</v>
      </c>
      <c r="J218" s="93" t="str">
        <f t="shared" si="31"/>
        <v>-</v>
      </c>
      <c r="K218" s="94" t="str">
        <f t="shared" si="32"/>
        <v>-</v>
      </c>
      <c r="L218" s="95" t="str">
        <f t="shared" si="33"/>
        <v>-</v>
      </c>
      <c r="M218" s="135">
        <f t="shared" si="35"/>
        <v>0</v>
      </c>
      <c r="N218" s="114">
        <f t="shared" si="34"/>
        <v>0</v>
      </c>
    </row>
    <row r="219" spans="1:14" x14ac:dyDescent="0.25">
      <c r="A219" s="31">
        <f>'Look Up Table - The Heart'!H219</f>
        <v>0</v>
      </c>
      <c r="B219" s="1">
        <f>SUMIFS('Operator Productivity Data'!$F:$F,'Operator Productivity Data'!$H:$H,'G - Company Dummy'!$A$1,'Operator Productivity Data'!$I:$I,'G - Company Dummy'!$A219)</f>
        <v>0</v>
      </c>
      <c r="C219" s="18">
        <f>SUMIFS('Operator Hours Tasks Data (ADP)'!$I:$I,'Operator Hours Tasks Data (ADP)'!$K:$K,'Look Up Table - The Heart'!$K$32,'Operator Hours Tasks Data (ADP)'!$L:$L,'Look Up Table - The Heart'!$O$3,'Operator Hours Tasks Data (ADP)'!$M:$M,'G - Company Dummy'!$A219)</f>
        <v>0</v>
      </c>
      <c r="D219" s="18">
        <f>SUMIFS('Operator Hours Tasks Data (ADP)'!$I:$I,'Operator Hours Tasks Data (ADP)'!$M:$M,'E - Company Dummy'!$A219,'Operator Hours Tasks Data (ADP)'!$L:$L,'Look Up Table - The Heart'!$O$3,'Operator Hours Tasks Data (ADP)'!$K:$K,'Look Up Table - The Heart'!$K$7,'Operator Hours Tasks Data (ADP)'!$J:$J,"Overtime")</f>
        <v>0</v>
      </c>
      <c r="E219" s="18" t="str">
        <f t="shared" si="27"/>
        <v>-</v>
      </c>
      <c r="F219" s="18">
        <f>'Look Up Table - The Heart'!$X$6</f>
        <v>800</v>
      </c>
      <c r="G219" s="11" t="str">
        <f t="shared" si="28"/>
        <v>-</v>
      </c>
      <c r="H219" s="96" t="str">
        <f t="shared" si="29"/>
        <v>-</v>
      </c>
      <c r="I219" s="92" t="str">
        <f t="shared" si="30"/>
        <v>-</v>
      </c>
      <c r="J219" s="93" t="str">
        <f t="shared" si="31"/>
        <v>-</v>
      </c>
      <c r="K219" s="94" t="str">
        <f t="shared" si="32"/>
        <v>-</v>
      </c>
      <c r="L219" s="95" t="str">
        <f t="shared" si="33"/>
        <v>-</v>
      </c>
      <c r="M219" s="135">
        <f t="shared" si="35"/>
        <v>0</v>
      </c>
      <c r="N219" s="114">
        <f t="shared" si="34"/>
        <v>0</v>
      </c>
    </row>
    <row r="220" spans="1:14" x14ac:dyDescent="0.25">
      <c r="A220" s="31">
        <f>'Look Up Table - The Heart'!H220</f>
        <v>0</v>
      </c>
      <c r="B220" s="1">
        <f>SUMIFS('Operator Productivity Data'!$F:$F,'Operator Productivity Data'!$H:$H,'G - Company Dummy'!$A$1,'Operator Productivity Data'!$I:$I,'G - Company Dummy'!$A220)</f>
        <v>0</v>
      </c>
      <c r="C220" s="18">
        <f>SUMIFS('Operator Hours Tasks Data (ADP)'!$I:$I,'Operator Hours Tasks Data (ADP)'!$K:$K,'Look Up Table - The Heart'!$K$32,'Operator Hours Tasks Data (ADP)'!$L:$L,'Look Up Table - The Heart'!$O$3,'Operator Hours Tasks Data (ADP)'!$M:$M,'G - Company Dummy'!$A220)</f>
        <v>0</v>
      </c>
      <c r="D220" s="18">
        <f>SUMIFS('Operator Hours Tasks Data (ADP)'!$I:$I,'Operator Hours Tasks Data (ADP)'!$M:$M,'E - Company Dummy'!$A220,'Operator Hours Tasks Data (ADP)'!$L:$L,'Look Up Table - The Heart'!$O$3,'Operator Hours Tasks Data (ADP)'!$K:$K,'Look Up Table - The Heart'!$K$7,'Operator Hours Tasks Data (ADP)'!$J:$J,"Overtime")</f>
        <v>0</v>
      </c>
      <c r="E220" s="18" t="str">
        <f t="shared" si="27"/>
        <v>-</v>
      </c>
      <c r="F220" s="18">
        <f>'Look Up Table - The Heart'!$X$6</f>
        <v>800</v>
      </c>
      <c r="G220" s="11" t="str">
        <f t="shared" si="28"/>
        <v>-</v>
      </c>
      <c r="H220" s="96" t="str">
        <f t="shared" si="29"/>
        <v>-</v>
      </c>
      <c r="I220" s="92" t="str">
        <f t="shared" si="30"/>
        <v>-</v>
      </c>
      <c r="J220" s="93" t="str">
        <f t="shared" si="31"/>
        <v>-</v>
      </c>
      <c r="K220" s="94" t="str">
        <f t="shared" si="32"/>
        <v>-</v>
      </c>
      <c r="L220" s="95" t="str">
        <f t="shared" si="33"/>
        <v>-</v>
      </c>
      <c r="M220" s="135">
        <f t="shared" si="35"/>
        <v>0</v>
      </c>
      <c r="N220" s="114">
        <f t="shared" si="34"/>
        <v>0</v>
      </c>
    </row>
    <row r="221" spans="1:14" x14ac:dyDescent="0.25">
      <c r="A221" s="31">
        <f>'Look Up Table - The Heart'!H221</f>
        <v>0</v>
      </c>
      <c r="B221" s="1">
        <f>SUMIFS('Operator Productivity Data'!$F:$F,'Operator Productivity Data'!$H:$H,'G - Company Dummy'!$A$1,'Operator Productivity Data'!$I:$I,'G - Company Dummy'!$A221)</f>
        <v>0</v>
      </c>
      <c r="C221" s="18">
        <f>SUMIFS('Operator Hours Tasks Data (ADP)'!$I:$I,'Operator Hours Tasks Data (ADP)'!$K:$K,'Look Up Table - The Heart'!$K$32,'Operator Hours Tasks Data (ADP)'!$L:$L,'Look Up Table - The Heart'!$O$3,'Operator Hours Tasks Data (ADP)'!$M:$M,'G - Company Dummy'!$A221)</f>
        <v>0</v>
      </c>
      <c r="D221" s="18">
        <f>SUMIFS('Operator Hours Tasks Data (ADP)'!$I:$I,'Operator Hours Tasks Data (ADP)'!$M:$M,'E - Company Dummy'!$A221,'Operator Hours Tasks Data (ADP)'!$L:$L,'Look Up Table - The Heart'!$O$3,'Operator Hours Tasks Data (ADP)'!$K:$K,'Look Up Table - The Heart'!$K$7,'Operator Hours Tasks Data (ADP)'!$J:$J,"Overtime")</f>
        <v>0</v>
      </c>
      <c r="E221" s="18" t="str">
        <f t="shared" si="27"/>
        <v>-</v>
      </c>
      <c r="F221" s="18">
        <f>'Look Up Table - The Heart'!$X$6</f>
        <v>800</v>
      </c>
      <c r="G221" s="11" t="str">
        <f t="shared" si="28"/>
        <v>-</v>
      </c>
      <c r="H221" s="96" t="str">
        <f t="shared" si="29"/>
        <v>-</v>
      </c>
      <c r="I221" s="92" t="str">
        <f t="shared" si="30"/>
        <v>-</v>
      </c>
      <c r="J221" s="93" t="str">
        <f t="shared" si="31"/>
        <v>-</v>
      </c>
      <c r="K221" s="94" t="str">
        <f t="shared" si="32"/>
        <v>-</v>
      </c>
      <c r="L221" s="95" t="str">
        <f t="shared" si="33"/>
        <v>-</v>
      </c>
      <c r="M221" s="135">
        <f t="shared" si="35"/>
        <v>0</v>
      </c>
      <c r="N221" s="114">
        <f t="shared" si="34"/>
        <v>0</v>
      </c>
    </row>
    <row r="222" spans="1:14" x14ac:dyDescent="0.25">
      <c r="A222" s="31">
        <f>'Look Up Table - The Heart'!H222</f>
        <v>0</v>
      </c>
      <c r="B222" s="1">
        <f>SUMIFS('Operator Productivity Data'!$F:$F,'Operator Productivity Data'!$H:$H,'G - Company Dummy'!$A$1,'Operator Productivity Data'!$I:$I,'G - Company Dummy'!$A222)</f>
        <v>0</v>
      </c>
      <c r="C222" s="18">
        <f>SUMIFS('Operator Hours Tasks Data (ADP)'!$I:$I,'Operator Hours Tasks Data (ADP)'!$K:$K,'Look Up Table - The Heart'!$K$32,'Operator Hours Tasks Data (ADP)'!$L:$L,'Look Up Table - The Heart'!$O$3,'Operator Hours Tasks Data (ADP)'!$M:$M,'G - Company Dummy'!$A222)</f>
        <v>0</v>
      </c>
      <c r="D222" s="18">
        <f>SUMIFS('Operator Hours Tasks Data (ADP)'!$I:$I,'Operator Hours Tasks Data (ADP)'!$M:$M,'E - Company Dummy'!$A222,'Operator Hours Tasks Data (ADP)'!$L:$L,'Look Up Table - The Heart'!$O$3,'Operator Hours Tasks Data (ADP)'!$K:$K,'Look Up Table - The Heart'!$K$7,'Operator Hours Tasks Data (ADP)'!$J:$J,"Overtime")</f>
        <v>0</v>
      </c>
      <c r="E222" s="18" t="str">
        <f t="shared" si="27"/>
        <v>-</v>
      </c>
      <c r="F222" s="18">
        <f>'Look Up Table - The Heart'!$X$6</f>
        <v>800</v>
      </c>
      <c r="G222" s="11" t="str">
        <f t="shared" si="28"/>
        <v>-</v>
      </c>
      <c r="H222" s="96" t="str">
        <f t="shared" si="29"/>
        <v>-</v>
      </c>
      <c r="I222" s="92" t="str">
        <f t="shared" si="30"/>
        <v>-</v>
      </c>
      <c r="J222" s="93" t="str">
        <f t="shared" si="31"/>
        <v>-</v>
      </c>
      <c r="K222" s="94" t="str">
        <f t="shared" si="32"/>
        <v>-</v>
      </c>
      <c r="L222" s="95" t="str">
        <f t="shared" si="33"/>
        <v>-</v>
      </c>
      <c r="M222" s="135">
        <f t="shared" si="35"/>
        <v>0</v>
      </c>
      <c r="N222" s="114">
        <f t="shared" si="34"/>
        <v>0</v>
      </c>
    </row>
    <row r="223" spans="1:14" x14ac:dyDescent="0.25">
      <c r="A223" s="31">
        <f>'Look Up Table - The Heart'!H223</f>
        <v>0</v>
      </c>
      <c r="B223" s="1">
        <f>SUMIFS('Operator Productivity Data'!$F:$F,'Operator Productivity Data'!$H:$H,'G - Company Dummy'!$A$1,'Operator Productivity Data'!$I:$I,'G - Company Dummy'!$A223)</f>
        <v>0</v>
      </c>
      <c r="C223" s="18">
        <f>SUMIFS('Operator Hours Tasks Data (ADP)'!$I:$I,'Operator Hours Tasks Data (ADP)'!$K:$K,'Look Up Table - The Heart'!$K$32,'Operator Hours Tasks Data (ADP)'!$L:$L,'Look Up Table - The Heart'!$O$3,'Operator Hours Tasks Data (ADP)'!$M:$M,'G - Company Dummy'!$A223)</f>
        <v>0</v>
      </c>
      <c r="D223" s="18">
        <f>SUMIFS('Operator Hours Tasks Data (ADP)'!$I:$I,'Operator Hours Tasks Data (ADP)'!$M:$M,'E - Company Dummy'!$A223,'Operator Hours Tasks Data (ADP)'!$L:$L,'Look Up Table - The Heart'!$O$3,'Operator Hours Tasks Data (ADP)'!$K:$K,'Look Up Table - The Heart'!$K$7,'Operator Hours Tasks Data (ADP)'!$J:$J,"Overtime")</f>
        <v>0</v>
      </c>
      <c r="E223" s="18" t="str">
        <f t="shared" si="27"/>
        <v>-</v>
      </c>
      <c r="F223" s="18">
        <f>'Look Up Table - The Heart'!$X$6</f>
        <v>800</v>
      </c>
      <c r="G223" s="11" t="str">
        <f t="shared" si="28"/>
        <v>-</v>
      </c>
      <c r="H223" s="96" t="str">
        <f t="shared" si="29"/>
        <v>-</v>
      </c>
      <c r="I223" s="92" t="str">
        <f t="shared" si="30"/>
        <v>-</v>
      </c>
      <c r="J223" s="93" t="str">
        <f t="shared" si="31"/>
        <v>-</v>
      </c>
      <c r="K223" s="94" t="str">
        <f t="shared" si="32"/>
        <v>-</v>
      </c>
      <c r="L223" s="95" t="str">
        <f t="shared" si="33"/>
        <v>-</v>
      </c>
      <c r="M223" s="135">
        <f t="shared" si="35"/>
        <v>0</v>
      </c>
      <c r="N223" s="114">
        <f t="shared" si="34"/>
        <v>0</v>
      </c>
    </row>
    <row r="224" spans="1:14" x14ac:dyDescent="0.25">
      <c r="A224" s="31">
        <f>'Look Up Table - The Heart'!H224</f>
        <v>0</v>
      </c>
      <c r="B224" s="1">
        <f>SUMIFS('Operator Productivity Data'!$F:$F,'Operator Productivity Data'!$H:$H,'G - Company Dummy'!$A$1,'Operator Productivity Data'!$I:$I,'G - Company Dummy'!$A224)</f>
        <v>0</v>
      </c>
      <c r="C224" s="18">
        <f>SUMIFS('Operator Hours Tasks Data (ADP)'!$I:$I,'Operator Hours Tasks Data (ADP)'!$K:$K,'Look Up Table - The Heart'!$K$32,'Operator Hours Tasks Data (ADP)'!$L:$L,'Look Up Table - The Heart'!$O$3,'Operator Hours Tasks Data (ADP)'!$M:$M,'G - Company Dummy'!$A224)</f>
        <v>0</v>
      </c>
      <c r="D224" s="18">
        <f>SUMIFS('Operator Hours Tasks Data (ADP)'!$I:$I,'Operator Hours Tasks Data (ADP)'!$M:$M,'E - Company Dummy'!$A224,'Operator Hours Tasks Data (ADP)'!$L:$L,'Look Up Table - The Heart'!$O$3,'Operator Hours Tasks Data (ADP)'!$K:$K,'Look Up Table - The Heart'!$K$7,'Operator Hours Tasks Data (ADP)'!$J:$J,"Overtime")</f>
        <v>0</v>
      </c>
      <c r="E224" s="18" t="str">
        <f t="shared" si="27"/>
        <v>-</v>
      </c>
      <c r="F224" s="18">
        <f>'Look Up Table - The Heart'!$X$6</f>
        <v>800</v>
      </c>
      <c r="G224" s="11" t="str">
        <f t="shared" si="28"/>
        <v>-</v>
      </c>
      <c r="H224" s="96" t="str">
        <f t="shared" si="29"/>
        <v>-</v>
      </c>
      <c r="I224" s="92" t="str">
        <f t="shared" si="30"/>
        <v>-</v>
      </c>
      <c r="J224" s="93" t="str">
        <f t="shared" si="31"/>
        <v>-</v>
      </c>
      <c r="K224" s="94" t="str">
        <f t="shared" si="32"/>
        <v>-</v>
      </c>
      <c r="L224" s="95" t="str">
        <f t="shared" si="33"/>
        <v>-</v>
      </c>
      <c r="M224" s="135">
        <f t="shared" si="35"/>
        <v>0</v>
      </c>
      <c r="N224" s="114">
        <f t="shared" si="34"/>
        <v>0</v>
      </c>
    </row>
    <row r="225" spans="1:14" x14ac:dyDescent="0.25">
      <c r="A225" s="31">
        <f>'Look Up Table - The Heart'!H225</f>
        <v>0</v>
      </c>
      <c r="B225" s="1">
        <f>SUMIFS('Operator Productivity Data'!$F:$F,'Operator Productivity Data'!$H:$H,'G - Company Dummy'!$A$1,'Operator Productivity Data'!$I:$I,'G - Company Dummy'!$A225)</f>
        <v>0</v>
      </c>
      <c r="C225" s="18">
        <f>SUMIFS('Operator Hours Tasks Data (ADP)'!$I:$I,'Operator Hours Tasks Data (ADP)'!$K:$K,'Look Up Table - The Heart'!$K$32,'Operator Hours Tasks Data (ADP)'!$L:$L,'Look Up Table - The Heart'!$O$3,'Operator Hours Tasks Data (ADP)'!$M:$M,'G - Company Dummy'!$A225)</f>
        <v>0</v>
      </c>
      <c r="D225" s="18">
        <f>SUMIFS('Operator Hours Tasks Data (ADP)'!$I:$I,'Operator Hours Tasks Data (ADP)'!$M:$M,'E - Company Dummy'!$A225,'Operator Hours Tasks Data (ADP)'!$L:$L,'Look Up Table - The Heart'!$O$3,'Operator Hours Tasks Data (ADP)'!$K:$K,'Look Up Table - The Heart'!$K$7,'Operator Hours Tasks Data (ADP)'!$J:$J,"Overtime")</f>
        <v>0</v>
      </c>
      <c r="E225" s="18" t="str">
        <f t="shared" si="27"/>
        <v>-</v>
      </c>
      <c r="F225" s="18">
        <f>'Look Up Table - The Heart'!$X$6</f>
        <v>800</v>
      </c>
      <c r="G225" s="11" t="str">
        <f t="shared" si="28"/>
        <v>-</v>
      </c>
      <c r="H225" s="96" t="str">
        <f t="shared" si="29"/>
        <v>-</v>
      </c>
      <c r="I225" s="92" t="str">
        <f t="shared" si="30"/>
        <v>-</v>
      </c>
      <c r="J225" s="93" t="str">
        <f t="shared" si="31"/>
        <v>-</v>
      </c>
      <c r="K225" s="94" t="str">
        <f t="shared" si="32"/>
        <v>-</v>
      </c>
      <c r="L225" s="95" t="str">
        <f t="shared" si="33"/>
        <v>-</v>
      </c>
      <c r="M225" s="135">
        <f t="shared" si="35"/>
        <v>0</v>
      </c>
      <c r="N225" s="114">
        <f t="shared" si="34"/>
        <v>0</v>
      </c>
    </row>
    <row r="226" spans="1:14" x14ac:dyDescent="0.25">
      <c r="A226" s="31">
        <f>'Look Up Table - The Heart'!H226</f>
        <v>0</v>
      </c>
      <c r="B226" s="1">
        <f>SUMIFS('Operator Productivity Data'!$F:$F,'Operator Productivity Data'!$H:$H,'G - Company Dummy'!$A$1,'Operator Productivity Data'!$I:$I,'G - Company Dummy'!$A226)</f>
        <v>0</v>
      </c>
      <c r="C226" s="18">
        <f>SUMIFS('Operator Hours Tasks Data (ADP)'!$I:$I,'Operator Hours Tasks Data (ADP)'!$K:$K,'Look Up Table - The Heart'!$K$32,'Operator Hours Tasks Data (ADP)'!$L:$L,'Look Up Table - The Heart'!$O$3,'Operator Hours Tasks Data (ADP)'!$M:$M,'G - Company Dummy'!$A226)</f>
        <v>0</v>
      </c>
      <c r="D226" s="18">
        <f>SUMIFS('Operator Hours Tasks Data (ADP)'!$I:$I,'Operator Hours Tasks Data (ADP)'!$M:$M,'E - Company Dummy'!$A226,'Operator Hours Tasks Data (ADP)'!$L:$L,'Look Up Table - The Heart'!$O$3,'Operator Hours Tasks Data (ADP)'!$K:$K,'Look Up Table - The Heart'!$K$7,'Operator Hours Tasks Data (ADP)'!$J:$J,"Overtime")</f>
        <v>0</v>
      </c>
      <c r="E226" s="18" t="str">
        <f t="shared" si="27"/>
        <v>-</v>
      </c>
      <c r="F226" s="18">
        <f>'Look Up Table - The Heart'!$X$6</f>
        <v>800</v>
      </c>
      <c r="G226" s="11" t="str">
        <f t="shared" si="28"/>
        <v>-</v>
      </c>
      <c r="H226" s="96" t="str">
        <f t="shared" si="29"/>
        <v>-</v>
      </c>
      <c r="I226" s="92" t="str">
        <f t="shared" si="30"/>
        <v>-</v>
      </c>
      <c r="J226" s="93" t="str">
        <f t="shared" si="31"/>
        <v>-</v>
      </c>
      <c r="K226" s="94" t="str">
        <f t="shared" si="32"/>
        <v>-</v>
      </c>
      <c r="L226" s="95" t="str">
        <f t="shared" si="33"/>
        <v>-</v>
      </c>
      <c r="M226" s="135">
        <f t="shared" si="35"/>
        <v>0</v>
      </c>
      <c r="N226" s="114">
        <f t="shared" si="34"/>
        <v>0</v>
      </c>
    </row>
    <row r="227" spans="1:14" x14ac:dyDescent="0.25">
      <c r="A227" s="31">
        <f>'Look Up Table - The Heart'!H227</f>
        <v>0</v>
      </c>
      <c r="B227" s="1">
        <f>SUMIFS('Operator Productivity Data'!$F:$F,'Operator Productivity Data'!$H:$H,'G - Company Dummy'!$A$1,'Operator Productivity Data'!$I:$I,'G - Company Dummy'!$A227)</f>
        <v>0</v>
      </c>
      <c r="C227" s="18">
        <f>SUMIFS('Operator Hours Tasks Data (ADP)'!$I:$I,'Operator Hours Tasks Data (ADP)'!$K:$K,'Look Up Table - The Heart'!$K$32,'Operator Hours Tasks Data (ADP)'!$L:$L,'Look Up Table - The Heart'!$O$3,'Operator Hours Tasks Data (ADP)'!$M:$M,'G - Company Dummy'!$A227)</f>
        <v>0</v>
      </c>
      <c r="D227" s="18">
        <f>SUMIFS('Operator Hours Tasks Data (ADP)'!$I:$I,'Operator Hours Tasks Data (ADP)'!$M:$M,'E - Company Dummy'!$A227,'Operator Hours Tasks Data (ADP)'!$L:$L,'Look Up Table - The Heart'!$O$3,'Operator Hours Tasks Data (ADP)'!$K:$K,'Look Up Table - The Heart'!$K$7,'Operator Hours Tasks Data (ADP)'!$J:$J,"Overtime")</f>
        <v>0</v>
      </c>
      <c r="E227" s="18" t="str">
        <f t="shared" si="27"/>
        <v>-</v>
      </c>
      <c r="F227" s="18">
        <f>'Look Up Table - The Heart'!$X$6</f>
        <v>800</v>
      </c>
      <c r="G227" s="11" t="str">
        <f t="shared" si="28"/>
        <v>-</v>
      </c>
      <c r="H227" s="96" t="str">
        <f t="shared" si="29"/>
        <v>-</v>
      </c>
      <c r="I227" s="92" t="str">
        <f t="shared" si="30"/>
        <v>-</v>
      </c>
      <c r="J227" s="93" t="str">
        <f t="shared" si="31"/>
        <v>-</v>
      </c>
      <c r="K227" s="94" t="str">
        <f t="shared" si="32"/>
        <v>-</v>
      </c>
      <c r="L227" s="95" t="str">
        <f t="shared" si="33"/>
        <v>-</v>
      </c>
      <c r="M227" s="135">
        <f t="shared" si="35"/>
        <v>0</v>
      </c>
      <c r="N227" s="114">
        <f t="shared" si="34"/>
        <v>0</v>
      </c>
    </row>
    <row r="228" spans="1:14" x14ac:dyDescent="0.25">
      <c r="A228" s="31">
        <f>'Look Up Table - The Heart'!H228</f>
        <v>0</v>
      </c>
      <c r="B228" s="1">
        <f>SUMIFS('Operator Productivity Data'!$F:$F,'Operator Productivity Data'!$H:$H,'G - Company Dummy'!$A$1,'Operator Productivity Data'!$I:$I,'G - Company Dummy'!$A228)</f>
        <v>0</v>
      </c>
      <c r="C228" s="18">
        <f>SUMIFS('Operator Hours Tasks Data (ADP)'!$I:$I,'Operator Hours Tasks Data (ADP)'!$K:$K,'Look Up Table - The Heart'!$K$32,'Operator Hours Tasks Data (ADP)'!$L:$L,'Look Up Table - The Heart'!$O$3,'Operator Hours Tasks Data (ADP)'!$M:$M,'G - Company Dummy'!$A228)</f>
        <v>0</v>
      </c>
      <c r="D228" s="18">
        <f>SUMIFS('Operator Hours Tasks Data (ADP)'!$I:$I,'Operator Hours Tasks Data (ADP)'!$M:$M,'E - Company Dummy'!$A228,'Operator Hours Tasks Data (ADP)'!$L:$L,'Look Up Table - The Heart'!$O$3,'Operator Hours Tasks Data (ADP)'!$K:$K,'Look Up Table - The Heart'!$K$7,'Operator Hours Tasks Data (ADP)'!$J:$J,"Overtime")</f>
        <v>0</v>
      </c>
      <c r="E228" s="18" t="str">
        <f t="shared" si="27"/>
        <v>-</v>
      </c>
      <c r="F228" s="18">
        <f>'Look Up Table - The Heart'!$X$6</f>
        <v>800</v>
      </c>
      <c r="G228" s="11" t="str">
        <f t="shared" si="28"/>
        <v>-</v>
      </c>
      <c r="H228" s="96" t="str">
        <f t="shared" si="29"/>
        <v>-</v>
      </c>
      <c r="I228" s="92" t="str">
        <f t="shared" si="30"/>
        <v>-</v>
      </c>
      <c r="J228" s="93" t="str">
        <f t="shared" si="31"/>
        <v>-</v>
      </c>
      <c r="K228" s="94" t="str">
        <f t="shared" si="32"/>
        <v>-</v>
      </c>
      <c r="L228" s="95" t="str">
        <f t="shared" si="33"/>
        <v>-</v>
      </c>
      <c r="M228" s="135">
        <f t="shared" si="35"/>
        <v>0</v>
      </c>
      <c r="N228" s="114">
        <f t="shared" si="34"/>
        <v>0</v>
      </c>
    </row>
    <row r="229" spans="1:14" x14ac:dyDescent="0.25">
      <c r="A229" s="31">
        <f>'Look Up Table - The Heart'!H229</f>
        <v>0</v>
      </c>
      <c r="B229" s="1">
        <f>SUMIFS('Operator Productivity Data'!$F:$F,'Operator Productivity Data'!$H:$H,'G - Company Dummy'!$A$1,'Operator Productivity Data'!$I:$I,'G - Company Dummy'!$A229)</f>
        <v>0</v>
      </c>
      <c r="C229" s="18">
        <f>SUMIFS('Operator Hours Tasks Data (ADP)'!$I:$I,'Operator Hours Tasks Data (ADP)'!$K:$K,'Look Up Table - The Heart'!$K$32,'Operator Hours Tasks Data (ADP)'!$L:$L,'Look Up Table - The Heart'!$O$3,'Operator Hours Tasks Data (ADP)'!$M:$M,'G - Company Dummy'!$A229)</f>
        <v>0</v>
      </c>
      <c r="D229" s="18">
        <f>SUMIFS('Operator Hours Tasks Data (ADP)'!$I:$I,'Operator Hours Tasks Data (ADP)'!$M:$M,'E - Company Dummy'!$A229,'Operator Hours Tasks Data (ADP)'!$L:$L,'Look Up Table - The Heart'!$O$3,'Operator Hours Tasks Data (ADP)'!$K:$K,'Look Up Table - The Heart'!$K$7,'Operator Hours Tasks Data (ADP)'!$J:$J,"Overtime")</f>
        <v>0</v>
      </c>
      <c r="E229" s="18" t="str">
        <f t="shared" si="27"/>
        <v>-</v>
      </c>
      <c r="F229" s="18">
        <f>'Look Up Table - The Heart'!$X$6</f>
        <v>800</v>
      </c>
      <c r="G229" s="11" t="str">
        <f t="shared" si="28"/>
        <v>-</v>
      </c>
      <c r="H229" s="96" t="str">
        <f t="shared" si="29"/>
        <v>-</v>
      </c>
      <c r="I229" s="92" t="str">
        <f t="shared" si="30"/>
        <v>-</v>
      </c>
      <c r="J229" s="93" t="str">
        <f t="shared" si="31"/>
        <v>-</v>
      </c>
      <c r="K229" s="94" t="str">
        <f t="shared" si="32"/>
        <v>-</v>
      </c>
      <c r="L229" s="95" t="str">
        <f t="shared" si="33"/>
        <v>-</v>
      </c>
      <c r="M229" s="135">
        <f t="shared" si="35"/>
        <v>0</v>
      </c>
      <c r="N229" s="114">
        <f t="shared" si="34"/>
        <v>0</v>
      </c>
    </row>
    <row r="230" spans="1:14" x14ac:dyDescent="0.25">
      <c r="A230" s="31">
        <f>'Look Up Table - The Heart'!H230</f>
        <v>0</v>
      </c>
      <c r="B230" s="1">
        <f>SUMIFS('Operator Productivity Data'!$F:$F,'Operator Productivity Data'!$H:$H,'G - Company Dummy'!$A$1,'Operator Productivity Data'!$I:$I,'G - Company Dummy'!$A230)</f>
        <v>0</v>
      </c>
      <c r="C230" s="18">
        <f>SUMIFS('Operator Hours Tasks Data (ADP)'!$I:$I,'Operator Hours Tasks Data (ADP)'!$K:$K,'Look Up Table - The Heart'!$K$32,'Operator Hours Tasks Data (ADP)'!$L:$L,'Look Up Table - The Heart'!$O$3,'Operator Hours Tasks Data (ADP)'!$M:$M,'G - Company Dummy'!$A230)</f>
        <v>0</v>
      </c>
      <c r="D230" s="18">
        <f>SUMIFS('Operator Hours Tasks Data (ADP)'!$I:$I,'Operator Hours Tasks Data (ADP)'!$M:$M,'E - Company Dummy'!$A230,'Operator Hours Tasks Data (ADP)'!$L:$L,'Look Up Table - The Heart'!$O$3,'Operator Hours Tasks Data (ADP)'!$K:$K,'Look Up Table - The Heart'!$K$7,'Operator Hours Tasks Data (ADP)'!$J:$J,"Overtime")</f>
        <v>0</v>
      </c>
      <c r="E230" s="18" t="str">
        <f t="shared" si="27"/>
        <v>-</v>
      </c>
      <c r="F230" s="18">
        <f>'Look Up Table - The Heart'!$X$6</f>
        <v>800</v>
      </c>
      <c r="G230" s="11" t="str">
        <f t="shared" si="28"/>
        <v>-</v>
      </c>
      <c r="H230" s="96" t="str">
        <f t="shared" si="29"/>
        <v>-</v>
      </c>
      <c r="I230" s="92" t="str">
        <f t="shared" si="30"/>
        <v>-</v>
      </c>
      <c r="J230" s="93" t="str">
        <f t="shared" si="31"/>
        <v>-</v>
      </c>
      <c r="K230" s="94" t="str">
        <f t="shared" si="32"/>
        <v>-</v>
      </c>
      <c r="L230" s="95" t="str">
        <f t="shared" si="33"/>
        <v>-</v>
      </c>
      <c r="M230" s="135">
        <f t="shared" si="35"/>
        <v>0</v>
      </c>
      <c r="N230" s="114">
        <f t="shared" si="34"/>
        <v>0</v>
      </c>
    </row>
    <row r="231" spans="1:14" x14ac:dyDescent="0.25">
      <c r="A231" s="31">
        <f>'Look Up Table - The Heart'!H231</f>
        <v>0</v>
      </c>
      <c r="B231" s="1">
        <f>SUMIFS('Operator Productivity Data'!$F:$F,'Operator Productivity Data'!$H:$H,'G - Company Dummy'!$A$1,'Operator Productivity Data'!$I:$I,'G - Company Dummy'!$A231)</f>
        <v>0</v>
      </c>
      <c r="C231" s="18">
        <f>SUMIFS('Operator Hours Tasks Data (ADP)'!$I:$I,'Operator Hours Tasks Data (ADP)'!$K:$K,'Look Up Table - The Heart'!$K$32,'Operator Hours Tasks Data (ADP)'!$L:$L,'Look Up Table - The Heart'!$O$3,'Operator Hours Tasks Data (ADP)'!$M:$M,'G - Company Dummy'!$A231)</f>
        <v>0</v>
      </c>
      <c r="D231" s="18">
        <f>SUMIFS('Operator Hours Tasks Data (ADP)'!$I:$I,'Operator Hours Tasks Data (ADP)'!$M:$M,'E - Company Dummy'!$A231,'Operator Hours Tasks Data (ADP)'!$L:$L,'Look Up Table - The Heart'!$O$3,'Operator Hours Tasks Data (ADP)'!$K:$K,'Look Up Table - The Heart'!$K$7,'Operator Hours Tasks Data (ADP)'!$J:$J,"Overtime")</f>
        <v>0</v>
      </c>
      <c r="E231" s="18" t="str">
        <f t="shared" si="27"/>
        <v>-</v>
      </c>
      <c r="F231" s="18">
        <f>'Look Up Table - The Heart'!$X$6</f>
        <v>800</v>
      </c>
      <c r="G231" s="11" t="str">
        <f t="shared" si="28"/>
        <v>-</v>
      </c>
      <c r="H231" s="96" t="str">
        <f t="shared" si="29"/>
        <v>-</v>
      </c>
      <c r="I231" s="92" t="str">
        <f t="shared" si="30"/>
        <v>-</v>
      </c>
      <c r="J231" s="93" t="str">
        <f t="shared" si="31"/>
        <v>-</v>
      </c>
      <c r="K231" s="94" t="str">
        <f t="shared" si="32"/>
        <v>-</v>
      </c>
      <c r="L231" s="95" t="str">
        <f t="shared" si="33"/>
        <v>-</v>
      </c>
      <c r="M231" s="135">
        <f t="shared" si="35"/>
        <v>0</v>
      </c>
      <c r="N231" s="114">
        <f t="shared" si="34"/>
        <v>0</v>
      </c>
    </row>
    <row r="232" spans="1:14" x14ac:dyDescent="0.25">
      <c r="A232" s="31">
        <f>'Look Up Table - The Heart'!H232</f>
        <v>0</v>
      </c>
      <c r="B232" s="1">
        <f>SUMIFS('Operator Productivity Data'!$F:$F,'Operator Productivity Data'!$H:$H,'G - Company Dummy'!$A$1,'Operator Productivity Data'!$I:$I,'G - Company Dummy'!$A232)</f>
        <v>0</v>
      </c>
      <c r="C232" s="18">
        <f>SUMIFS('Operator Hours Tasks Data (ADP)'!$I:$I,'Operator Hours Tasks Data (ADP)'!$K:$K,'Look Up Table - The Heart'!$K$32,'Operator Hours Tasks Data (ADP)'!$L:$L,'Look Up Table - The Heart'!$O$3,'Operator Hours Tasks Data (ADP)'!$M:$M,'G - Company Dummy'!$A232)</f>
        <v>0</v>
      </c>
      <c r="D232" s="18">
        <f>SUMIFS('Operator Hours Tasks Data (ADP)'!$I:$I,'Operator Hours Tasks Data (ADP)'!$M:$M,'E - Company Dummy'!$A232,'Operator Hours Tasks Data (ADP)'!$L:$L,'Look Up Table - The Heart'!$O$3,'Operator Hours Tasks Data (ADP)'!$K:$K,'Look Up Table - The Heart'!$K$7,'Operator Hours Tasks Data (ADP)'!$J:$J,"Overtime")</f>
        <v>0</v>
      </c>
      <c r="E232" s="18" t="str">
        <f t="shared" ref="E232:E253" si="36">IFERROR(B232/C232,"-")</f>
        <v>-</v>
      </c>
      <c r="F232" s="18">
        <f>'Look Up Table - The Heart'!$X$6</f>
        <v>800</v>
      </c>
      <c r="G232" s="11" t="str">
        <f t="shared" si="28"/>
        <v>-</v>
      </c>
      <c r="H232" s="96" t="str">
        <f t="shared" si="29"/>
        <v>-</v>
      </c>
      <c r="I232" s="92" t="str">
        <f t="shared" si="30"/>
        <v>-</v>
      </c>
      <c r="J232" s="93" t="str">
        <f t="shared" si="31"/>
        <v>-</v>
      </c>
      <c r="K232" s="94" t="str">
        <f t="shared" si="32"/>
        <v>-</v>
      </c>
      <c r="L232" s="95" t="str">
        <f t="shared" si="33"/>
        <v>-</v>
      </c>
      <c r="M232" s="135">
        <f t="shared" si="35"/>
        <v>0</v>
      </c>
      <c r="N232" s="114">
        <f t="shared" si="34"/>
        <v>0</v>
      </c>
    </row>
    <row r="233" spans="1:14" x14ac:dyDescent="0.25">
      <c r="A233" s="31">
        <f>'Look Up Table - The Heart'!H233</f>
        <v>0</v>
      </c>
      <c r="B233" s="1">
        <f>SUMIFS('Operator Productivity Data'!$F:$F,'Operator Productivity Data'!$H:$H,'G - Company Dummy'!$A$1,'Operator Productivity Data'!$I:$I,'G - Company Dummy'!$A233)</f>
        <v>0</v>
      </c>
      <c r="C233" s="18">
        <f>SUMIFS('Operator Hours Tasks Data (ADP)'!$I:$I,'Operator Hours Tasks Data (ADP)'!$K:$K,'Look Up Table - The Heart'!$K$32,'Operator Hours Tasks Data (ADP)'!$L:$L,'Look Up Table - The Heart'!$O$3,'Operator Hours Tasks Data (ADP)'!$M:$M,'G - Company Dummy'!$A233)</f>
        <v>0</v>
      </c>
      <c r="D233" s="18">
        <f>SUMIFS('Operator Hours Tasks Data (ADP)'!$I:$I,'Operator Hours Tasks Data (ADP)'!$M:$M,'E - Company Dummy'!$A233,'Operator Hours Tasks Data (ADP)'!$L:$L,'Look Up Table - The Heart'!$O$3,'Operator Hours Tasks Data (ADP)'!$K:$K,'Look Up Table - The Heart'!$K$7,'Operator Hours Tasks Data (ADP)'!$J:$J,"Overtime")</f>
        <v>0</v>
      </c>
      <c r="E233" s="18" t="str">
        <f t="shared" si="36"/>
        <v>-</v>
      </c>
      <c r="F233" s="18">
        <f>'Look Up Table - The Heart'!$X$6</f>
        <v>800</v>
      </c>
      <c r="G233" s="11" t="str">
        <f t="shared" si="28"/>
        <v>-</v>
      </c>
      <c r="H233" s="96" t="str">
        <f t="shared" si="29"/>
        <v>-</v>
      </c>
      <c r="I233" s="92" t="str">
        <f t="shared" si="30"/>
        <v>-</v>
      </c>
      <c r="J233" s="93" t="str">
        <f t="shared" si="31"/>
        <v>-</v>
      </c>
      <c r="K233" s="94" t="str">
        <f t="shared" si="32"/>
        <v>-</v>
      </c>
      <c r="L233" s="95" t="str">
        <f t="shared" si="33"/>
        <v>-</v>
      </c>
      <c r="M233" s="135">
        <f t="shared" si="35"/>
        <v>0</v>
      </c>
      <c r="N233" s="114">
        <f t="shared" si="34"/>
        <v>0</v>
      </c>
    </row>
    <row r="234" spans="1:14" x14ac:dyDescent="0.25">
      <c r="A234" s="31">
        <f>'Look Up Table - The Heart'!H234</f>
        <v>0</v>
      </c>
      <c r="B234" s="1">
        <f>SUMIFS('Operator Productivity Data'!$F:$F,'Operator Productivity Data'!$H:$H,'G - Company Dummy'!$A$1,'Operator Productivity Data'!$I:$I,'G - Company Dummy'!$A234)</f>
        <v>0</v>
      </c>
      <c r="C234" s="18">
        <f>SUMIFS('Operator Hours Tasks Data (ADP)'!$I:$I,'Operator Hours Tasks Data (ADP)'!$K:$K,'Look Up Table - The Heart'!$K$32,'Operator Hours Tasks Data (ADP)'!$L:$L,'Look Up Table - The Heart'!$O$3,'Operator Hours Tasks Data (ADP)'!$M:$M,'G - Company Dummy'!$A234)</f>
        <v>0</v>
      </c>
      <c r="D234" s="18">
        <f>SUMIFS('Operator Hours Tasks Data (ADP)'!$I:$I,'Operator Hours Tasks Data (ADP)'!$M:$M,'E - Company Dummy'!$A234,'Operator Hours Tasks Data (ADP)'!$L:$L,'Look Up Table - The Heart'!$O$3,'Operator Hours Tasks Data (ADP)'!$K:$K,'Look Up Table - The Heart'!$K$7,'Operator Hours Tasks Data (ADP)'!$J:$J,"Overtime")</f>
        <v>0</v>
      </c>
      <c r="E234" s="18" t="str">
        <f t="shared" si="36"/>
        <v>-</v>
      </c>
      <c r="F234" s="18">
        <f>'Look Up Table - The Heart'!$X$6</f>
        <v>800</v>
      </c>
      <c r="G234" s="11" t="str">
        <f t="shared" si="28"/>
        <v>-</v>
      </c>
      <c r="H234" s="96" t="str">
        <f t="shared" si="29"/>
        <v>-</v>
      </c>
      <c r="I234" s="92" t="str">
        <f t="shared" si="30"/>
        <v>-</v>
      </c>
      <c r="J234" s="93" t="str">
        <f t="shared" si="31"/>
        <v>-</v>
      </c>
      <c r="K234" s="94" t="str">
        <f t="shared" si="32"/>
        <v>-</v>
      </c>
      <c r="L234" s="95" t="str">
        <f t="shared" si="33"/>
        <v>-</v>
      </c>
      <c r="M234" s="135">
        <f t="shared" si="35"/>
        <v>0</v>
      </c>
      <c r="N234" s="114">
        <f t="shared" si="34"/>
        <v>0</v>
      </c>
    </row>
    <row r="235" spans="1:14" x14ac:dyDescent="0.25">
      <c r="A235" s="31">
        <f>'Look Up Table - The Heart'!H235</f>
        <v>0</v>
      </c>
      <c r="B235" s="1">
        <f>SUMIFS('Operator Productivity Data'!$F:$F,'Operator Productivity Data'!$H:$H,'G - Company Dummy'!$A$1,'Operator Productivity Data'!$I:$I,'G - Company Dummy'!$A235)</f>
        <v>0</v>
      </c>
      <c r="C235" s="18">
        <f>SUMIFS('Operator Hours Tasks Data (ADP)'!$I:$I,'Operator Hours Tasks Data (ADP)'!$K:$K,'Look Up Table - The Heart'!$K$32,'Operator Hours Tasks Data (ADP)'!$L:$L,'Look Up Table - The Heart'!$O$3,'Operator Hours Tasks Data (ADP)'!$M:$M,'G - Company Dummy'!$A235)</f>
        <v>0</v>
      </c>
      <c r="D235" s="18">
        <f>SUMIFS('Operator Hours Tasks Data (ADP)'!$I:$I,'Operator Hours Tasks Data (ADP)'!$M:$M,'E - Company Dummy'!$A235,'Operator Hours Tasks Data (ADP)'!$L:$L,'Look Up Table - The Heart'!$O$3,'Operator Hours Tasks Data (ADP)'!$K:$K,'Look Up Table - The Heart'!$K$7,'Operator Hours Tasks Data (ADP)'!$J:$J,"Overtime")</f>
        <v>0</v>
      </c>
      <c r="E235" s="18" t="str">
        <f t="shared" si="36"/>
        <v>-</v>
      </c>
      <c r="F235" s="18">
        <f>'Look Up Table - The Heart'!$X$6</f>
        <v>800</v>
      </c>
      <c r="G235" s="11" t="str">
        <f t="shared" si="28"/>
        <v>-</v>
      </c>
      <c r="H235" s="96" t="str">
        <f t="shared" si="29"/>
        <v>-</v>
      </c>
      <c r="I235" s="92" t="str">
        <f t="shared" si="30"/>
        <v>-</v>
      </c>
      <c r="J235" s="93" t="str">
        <f t="shared" si="31"/>
        <v>-</v>
      </c>
      <c r="K235" s="94" t="str">
        <f t="shared" si="32"/>
        <v>-</v>
      </c>
      <c r="L235" s="95" t="str">
        <f t="shared" si="33"/>
        <v>-</v>
      </c>
      <c r="M235" s="135">
        <f t="shared" si="35"/>
        <v>0</v>
      </c>
      <c r="N235" s="114">
        <f t="shared" si="34"/>
        <v>0</v>
      </c>
    </row>
    <row r="236" spans="1:14" x14ac:dyDescent="0.25">
      <c r="A236" s="31">
        <f>'Look Up Table - The Heart'!H236</f>
        <v>0</v>
      </c>
      <c r="B236" s="1">
        <f>SUMIFS('Operator Productivity Data'!$F:$F,'Operator Productivity Data'!$H:$H,'G - Company Dummy'!$A$1,'Operator Productivity Data'!$I:$I,'G - Company Dummy'!$A236)</f>
        <v>0</v>
      </c>
      <c r="C236" s="18">
        <f>SUMIFS('Operator Hours Tasks Data (ADP)'!$I:$I,'Operator Hours Tasks Data (ADP)'!$K:$K,'Look Up Table - The Heart'!$K$32,'Operator Hours Tasks Data (ADP)'!$L:$L,'Look Up Table - The Heart'!$O$3,'Operator Hours Tasks Data (ADP)'!$M:$M,'G - Company Dummy'!$A236)</f>
        <v>0</v>
      </c>
      <c r="D236" s="18">
        <f>SUMIFS('Operator Hours Tasks Data (ADP)'!$I:$I,'Operator Hours Tasks Data (ADP)'!$M:$M,'E - Company Dummy'!$A236,'Operator Hours Tasks Data (ADP)'!$L:$L,'Look Up Table - The Heart'!$O$3,'Operator Hours Tasks Data (ADP)'!$K:$K,'Look Up Table - The Heart'!$K$7,'Operator Hours Tasks Data (ADP)'!$J:$J,"Overtime")</f>
        <v>0</v>
      </c>
      <c r="E236" s="18" t="str">
        <f t="shared" si="36"/>
        <v>-</v>
      </c>
      <c r="F236" s="18">
        <f>'Look Up Table - The Heart'!$X$6</f>
        <v>800</v>
      </c>
      <c r="G236" s="11" t="str">
        <f t="shared" si="28"/>
        <v>-</v>
      </c>
      <c r="H236" s="96" t="str">
        <f t="shared" si="29"/>
        <v>-</v>
      </c>
      <c r="I236" s="92" t="str">
        <f t="shared" si="30"/>
        <v>-</v>
      </c>
      <c r="J236" s="93" t="str">
        <f t="shared" si="31"/>
        <v>-</v>
      </c>
      <c r="K236" s="94" t="str">
        <f t="shared" si="32"/>
        <v>-</v>
      </c>
      <c r="L236" s="95" t="str">
        <f t="shared" si="33"/>
        <v>-</v>
      </c>
      <c r="M236" s="135">
        <f t="shared" si="35"/>
        <v>0</v>
      </c>
      <c r="N236" s="114">
        <f t="shared" si="34"/>
        <v>0</v>
      </c>
    </row>
    <row r="237" spans="1:14" x14ac:dyDescent="0.25">
      <c r="A237" s="31">
        <f>'Look Up Table - The Heart'!H237</f>
        <v>0</v>
      </c>
      <c r="B237" s="1">
        <f>SUMIFS('Operator Productivity Data'!$F:$F,'Operator Productivity Data'!$H:$H,'G - Company Dummy'!$A$1,'Operator Productivity Data'!$I:$I,'G - Company Dummy'!$A237)</f>
        <v>0</v>
      </c>
      <c r="C237" s="18">
        <f>SUMIFS('Operator Hours Tasks Data (ADP)'!$I:$I,'Operator Hours Tasks Data (ADP)'!$K:$K,'Look Up Table - The Heart'!$K$32,'Operator Hours Tasks Data (ADP)'!$L:$L,'Look Up Table - The Heart'!$O$3,'Operator Hours Tasks Data (ADP)'!$M:$M,'G - Company Dummy'!$A237)</f>
        <v>0</v>
      </c>
      <c r="D237" s="18">
        <f>SUMIFS('Operator Hours Tasks Data (ADP)'!$I:$I,'Operator Hours Tasks Data (ADP)'!$M:$M,'E - Company Dummy'!$A237,'Operator Hours Tasks Data (ADP)'!$L:$L,'Look Up Table - The Heart'!$O$3,'Operator Hours Tasks Data (ADP)'!$K:$K,'Look Up Table - The Heart'!$K$7,'Operator Hours Tasks Data (ADP)'!$J:$J,"Overtime")</f>
        <v>0</v>
      </c>
      <c r="E237" s="18" t="str">
        <f t="shared" si="36"/>
        <v>-</v>
      </c>
      <c r="F237" s="18">
        <f>'Look Up Table - The Heart'!$X$6</f>
        <v>800</v>
      </c>
      <c r="G237" s="11" t="str">
        <f t="shared" si="28"/>
        <v>-</v>
      </c>
      <c r="H237" s="96" t="str">
        <f t="shared" si="29"/>
        <v>-</v>
      </c>
      <c r="I237" s="92" t="str">
        <f t="shared" si="30"/>
        <v>-</v>
      </c>
      <c r="J237" s="93" t="str">
        <f t="shared" si="31"/>
        <v>-</v>
      </c>
      <c r="K237" s="94" t="str">
        <f t="shared" si="32"/>
        <v>-</v>
      </c>
      <c r="L237" s="95" t="str">
        <f t="shared" si="33"/>
        <v>-</v>
      </c>
      <c r="M237" s="135">
        <f t="shared" si="35"/>
        <v>0</v>
      </c>
      <c r="N237" s="114">
        <f t="shared" si="34"/>
        <v>0</v>
      </c>
    </row>
    <row r="238" spans="1:14" x14ac:dyDescent="0.25">
      <c r="A238" s="31">
        <f>'Look Up Table - The Heart'!H238</f>
        <v>0</v>
      </c>
      <c r="B238" s="1">
        <f>SUMIFS('Operator Productivity Data'!$F:$F,'Operator Productivity Data'!$H:$H,'G - Company Dummy'!$A$1,'Operator Productivity Data'!$I:$I,'G - Company Dummy'!$A238)</f>
        <v>0</v>
      </c>
      <c r="C238" s="18">
        <f>SUMIFS('Operator Hours Tasks Data (ADP)'!$I:$I,'Operator Hours Tasks Data (ADP)'!$K:$K,'Look Up Table - The Heart'!$K$32,'Operator Hours Tasks Data (ADP)'!$L:$L,'Look Up Table - The Heart'!$O$3,'Operator Hours Tasks Data (ADP)'!$M:$M,'G - Company Dummy'!$A238)</f>
        <v>0</v>
      </c>
      <c r="D238" s="18">
        <f>SUMIFS('Operator Hours Tasks Data (ADP)'!$I:$I,'Operator Hours Tasks Data (ADP)'!$M:$M,'E - Company Dummy'!$A238,'Operator Hours Tasks Data (ADP)'!$L:$L,'Look Up Table - The Heart'!$O$3,'Operator Hours Tasks Data (ADP)'!$K:$K,'Look Up Table - The Heart'!$K$7,'Operator Hours Tasks Data (ADP)'!$J:$J,"Overtime")</f>
        <v>0</v>
      </c>
      <c r="E238" s="18" t="str">
        <f t="shared" si="36"/>
        <v>-</v>
      </c>
      <c r="F238" s="18">
        <f>'Look Up Table - The Heart'!$X$6</f>
        <v>800</v>
      </c>
      <c r="G238" s="11" t="str">
        <f t="shared" si="28"/>
        <v>-</v>
      </c>
      <c r="H238" s="96" t="str">
        <f t="shared" si="29"/>
        <v>-</v>
      </c>
      <c r="I238" s="92" t="str">
        <f t="shared" si="30"/>
        <v>-</v>
      </c>
      <c r="J238" s="93" t="str">
        <f t="shared" si="31"/>
        <v>-</v>
      </c>
      <c r="K238" s="94" t="str">
        <f t="shared" si="32"/>
        <v>-</v>
      </c>
      <c r="L238" s="95" t="str">
        <f t="shared" si="33"/>
        <v>-</v>
      </c>
      <c r="M238" s="135">
        <f t="shared" si="35"/>
        <v>0</v>
      </c>
      <c r="N238" s="114">
        <f t="shared" si="34"/>
        <v>0</v>
      </c>
    </row>
    <row r="239" spans="1:14" x14ac:dyDescent="0.25">
      <c r="A239" s="31">
        <f>'Look Up Table - The Heart'!H239</f>
        <v>0</v>
      </c>
      <c r="B239" s="1">
        <f>SUMIFS('Operator Productivity Data'!$F:$F,'Operator Productivity Data'!$H:$H,'G - Company Dummy'!$A$1,'Operator Productivity Data'!$I:$I,'G - Company Dummy'!$A239)</f>
        <v>0</v>
      </c>
      <c r="C239" s="18">
        <f>SUMIFS('Operator Hours Tasks Data (ADP)'!$I:$I,'Operator Hours Tasks Data (ADP)'!$K:$K,'Look Up Table - The Heart'!$K$32,'Operator Hours Tasks Data (ADP)'!$L:$L,'Look Up Table - The Heart'!$O$3,'Operator Hours Tasks Data (ADP)'!$M:$M,'G - Company Dummy'!$A239)</f>
        <v>0</v>
      </c>
      <c r="D239" s="18">
        <f>SUMIFS('Operator Hours Tasks Data (ADP)'!$I:$I,'Operator Hours Tasks Data (ADP)'!$M:$M,'E - Company Dummy'!$A239,'Operator Hours Tasks Data (ADP)'!$L:$L,'Look Up Table - The Heart'!$O$3,'Operator Hours Tasks Data (ADP)'!$K:$K,'Look Up Table - The Heart'!$K$7,'Operator Hours Tasks Data (ADP)'!$J:$J,"Overtime")</f>
        <v>0</v>
      </c>
      <c r="E239" s="18" t="str">
        <f t="shared" si="36"/>
        <v>-</v>
      </c>
      <c r="F239" s="18">
        <f>'Look Up Table - The Heart'!$X$6</f>
        <v>800</v>
      </c>
      <c r="G239" s="11" t="str">
        <f t="shared" si="28"/>
        <v>-</v>
      </c>
      <c r="H239" s="96" t="str">
        <f t="shared" si="29"/>
        <v>-</v>
      </c>
      <c r="I239" s="92" t="str">
        <f t="shared" si="30"/>
        <v>-</v>
      </c>
      <c r="J239" s="93" t="str">
        <f t="shared" si="31"/>
        <v>-</v>
      </c>
      <c r="K239" s="94" t="str">
        <f t="shared" si="32"/>
        <v>-</v>
      </c>
      <c r="L239" s="95" t="str">
        <f t="shared" si="33"/>
        <v>-</v>
      </c>
      <c r="M239" s="135">
        <f t="shared" si="35"/>
        <v>0</v>
      </c>
      <c r="N239" s="114">
        <f t="shared" si="34"/>
        <v>0</v>
      </c>
    </row>
    <row r="240" spans="1:14" x14ac:dyDescent="0.25">
      <c r="A240" s="31">
        <f>'Look Up Table - The Heart'!H240</f>
        <v>0</v>
      </c>
      <c r="B240" s="1">
        <f>SUMIFS('Operator Productivity Data'!$F:$F,'Operator Productivity Data'!$H:$H,'G - Company Dummy'!$A$1,'Operator Productivity Data'!$I:$I,'G - Company Dummy'!$A240)</f>
        <v>0</v>
      </c>
      <c r="C240" s="18">
        <f>SUMIFS('Operator Hours Tasks Data (ADP)'!$I:$I,'Operator Hours Tasks Data (ADP)'!$K:$K,'Look Up Table - The Heart'!$K$32,'Operator Hours Tasks Data (ADP)'!$L:$L,'Look Up Table - The Heart'!$O$3,'Operator Hours Tasks Data (ADP)'!$M:$M,'G - Company Dummy'!$A240)</f>
        <v>0</v>
      </c>
      <c r="D240" s="18">
        <f>SUMIFS('Operator Hours Tasks Data (ADP)'!$I:$I,'Operator Hours Tasks Data (ADP)'!$M:$M,'E - Company Dummy'!$A240,'Operator Hours Tasks Data (ADP)'!$L:$L,'Look Up Table - The Heart'!$O$3,'Operator Hours Tasks Data (ADP)'!$K:$K,'Look Up Table - The Heart'!$K$7,'Operator Hours Tasks Data (ADP)'!$J:$J,"Overtime")</f>
        <v>0</v>
      </c>
      <c r="E240" s="18" t="str">
        <f t="shared" si="36"/>
        <v>-</v>
      </c>
      <c r="F240" s="18">
        <f>'Look Up Table - The Heart'!$X$6</f>
        <v>800</v>
      </c>
      <c r="G240" s="11" t="str">
        <f t="shared" si="28"/>
        <v>-</v>
      </c>
      <c r="H240" s="96" t="str">
        <f t="shared" si="29"/>
        <v>-</v>
      </c>
      <c r="I240" s="92" t="str">
        <f t="shared" si="30"/>
        <v>-</v>
      </c>
      <c r="J240" s="93" t="str">
        <f t="shared" si="31"/>
        <v>-</v>
      </c>
      <c r="K240" s="94" t="str">
        <f t="shared" si="32"/>
        <v>-</v>
      </c>
      <c r="L240" s="95" t="str">
        <f t="shared" si="33"/>
        <v>-</v>
      </c>
      <c r="M240" s="135">
        <f t="shared" si="35"/>
        <v>0</v>
      </c>
      <c r="N240" s="114">
        <f t="shared" si="34"/>
        <v>0</v>
      </c>
    </row>
    <row r="241" spans="1:14" x14ac:dyDescent="0.25">
      <c r="A241" s="31">
        <f>'Look Up Table - The Heart'!H241</f>
        <v>0</v>
      </c>
      <c r="B241" s="1">
        <f>SUMIFS('Operator Productivity Data'!$F:$F,'Operator Productivity Data'!$H:$H,'G - Company Dummy'!$A$1,'Operator Productivity Data'!$I:$I,'G - Company Dummy'!$A241)</f>
        <v>0</v>
      </c>
      <c r="C241" s="18">
        <f>SUMIFS('Operator Hours Tasks Data (ADP)'!$I:$I,'Operator Hours Tasks Data (ADP)'!$K:$K,'Look Up Table - The Heart'!$K$32,'Operator Hours Tasks Data (ADP)'!$L:$L,'Look Up Table - The Heart'!$O$3,'Operator Hours Tasks Data (ADP)'!$M:$M,'G - Company Dummy'!$A241)</f>
        <v>0</v>
      </c>
      <c r="D241" s="18">
        <f>SUMIFS('Operator Hours Tasks Data (ADP)'!$I:$I,'Operator Hours Tasks Data (ADP)'!$M:$M,'E - Company Dummy'!$A241,'Operator Hours Tasks Data (ADP)'!$L:$L,'Look Up Table - The Heart'!$O$3,'Operator Hours Tasks Data (ADP)'!$K:$K,'Look Up Table - The Heart'!$K$7,'Operator Hours Tasks Data (ADP)'!$J:$J,"Overtime")</f>
        <v>0</v>
      </c>
      <c r="E241" s="18" t="str">
        <f t="shared" si="36"/>
        <v>-</v>
      </c>
      <c r="F241" s="18">
        <f>'Look Up Table - The Heart'!$X$6</f>
        <v>800</v>
      </c>
      <c r="G241" s="11" t="str">
        <f t="shared" si="28"/>
        <v>-</v>
      </c>
      <c r="H241" s="96" t="str">
        <f t="shared" si="29"/>
        <v>-</v>
      </c>
      <c r="I241" s="92" t="str">
        <f t="shared" si="30"/>
        <v>-</v>
      </c>
      <c r="J241" s="93" t="str">
        <f t="shared" si="31"/>
        <v>-</v>
      </c>
      <c r="K241" s="94" t="str">
        <f t="shared" si="32"/>
        <v>-</v>
      </c>
      <c r="L241" s="95" t="str">
        <f t="shared" si="33"/>
        <v>-</v>
      </c>
      <c r="M241" s="135">
        <f t="shared" si="35"/>
        <v>0</v>
      </c>
      <c r="N241" s="114">
        <f t="shared" si="34"/>
        <v>0</v>
      </c>
    </row>
    <row r="242" spans="1:14" x14ac:dyDescent="0.25">
      <c r="A242" s="31">
        <f>'Look Up Table - The Heart'!H242</f>
        <v>0</v>
      </c>
      <c r="B242" s="1">
        <f>SUMIFS('Operator Productivity Data'!$F:$F,'Operator Productivity Data'!$H:$H,'G - Company Dummy'!$A$1,'Operator Productivity Data'!$I:$I,'G - Company Dummy'!$A242)</f>
        <v>0</v>
      </c>
      <c r="C242" s="18">
        <f>SUMIFS('Operator Hours Tasks Data (ADP)'!$I:$I,'Operator Hours Tasks Data (ADP)'!$K:$K,'Look Up Table - The Heart'!$K$32,'Operator Hours Tasks Data (ADP)'!$L:$L,'Look Up Table - The Heart'!$O$3,'Operator Hours Tasks Data (ADP)'!$M:$M,'G - Company Dummy'!$A242)</f>
        <v>0</v>
      </c>
      <c r="D242" s="18">
        <f>SUMIFS('Operator Hours Tasks Data (ADP)'!$I:$I,'Operator Hours Tasks Data (ADP)'!$M:$M,'E - Company Dummy'!$A242,'Operator Hours Tasks Data (ADP)'!$L:$L,'Look Up Table - The Heart'!$O$3,'Operator Hours Tasks Data (ADP)'!$K:$K,'Look Up Table - The Heart'!$K$7,'Operator Hours Tasks Data (ADP)'!$J:$J,"Overtime")</f>
        <v>0</v>
      </c>
      <c r="E242" s="18" t="str">
        <f t="shared" si="36"/>
        <v>-</v>
      </c>
      <c r="F242" s="18">
        <f>'Look Up Table - The Heart'!$X$6</f>
        <v>800</v>
      </c>
      <c r="G242" s="11" t="str">
        <f t="shared" si="28"/>
        <v>-</v>
      </c>
      <c r="H242" s="96" t="str">
        <f t="shared" si="29"/>
        <v>-</v>
      </c>
      <c r="I242" s="92" t="str">
        <f t="shared" si="30"/>
        <v>-</v>
      </c>
      <c r="J242" s="93" t="str">
        <f t="shared" si="31"/>
        <v>-</v>
      </c>
      <c r="K242" s="94" t="str">
        <f t="shared" si="32"/>
        <v>-</v>
      </c>
      <c r="L242" s="95" t="str">
        <f t="shared" si="33"/>
        <v>-</v>
      </c>
      <c r="M242" s="135">
        <f t="shared" si="35"/>
        <v>0</v>
      </c>
      <c r="N242" s="114">
        <f t="shared" si="34"/>
        <v>0</v>
      </c>
    </row>
    <row r="243" spans="1:14" x14ac:dyDescent="0.25">
      <c r="A243" s="31">
        <f>'Look Up Table - The Heart'!H243</f>
        <v>0</v>
      </c>
      <c r="B243" s="1">
        <f>SUMIFS('Operator Productivity Data'!$F:$F,'Operator Productivity Data'!$H:$H,'G - Company Dummy'!$A$1,'Operator Productivity Data'!$I:$I,'G - Company Dummy'!$A243)</f>
        <v>0</v>
      </c>
      <c r="C243" s="18">
        <f>SUMIFS('Operator Hours Tasks Data (ADP)'!$I:$I,'Operator Hours Tasks Data (ADP)'!$K:$K,'Look Up Table - The Heart'!$K$32,'Operator Hours Tasks Data (ADP)'!$L:$L,'Look Up Table - The Heart'!$O$3,'Operator Hours Tasks Data (ADP)'!$M:$M,'G - Company Dummy'!$A243)</f>
        <v>0</v>
      </c>
      <c r="D243" s="18">
        <f>SUMIFS('Operator Hours Tasks Data (ADP)'!$I:$I,'Operator Hours Tasks Data (ADP)'!$M:$M,'E - Company Dummy'!$A243,'Operator Hours Tasks Data (ADP)'!$L:$L,'Look Up Table - The Heart'!$O$3,'Operator Hours Tasks Data (ADP)'!$K:$K,'Look Up Table - The Heart'!$K$7,'Operator Hours Tasks Data (ADP)'!$J:$J,"Overtime")</f>
        <v>0</v>
      </c>
      <c r="E243" s="18" t="str">
        <f t="shared" si="36"/>
        <v>-</v>
      </c>
      <c r="F243" s="18">
        <f>'Look Up Table - The Heart'!$X$6</f>
        <v>800</v>
      </c>
      <c r="G243" s="11" t="str">
        <f t="shared" si="28"/>
        <v>-</v>
      </c>
      <c r="H243" s="96" t="str">
        <f t="shared" si="29"/>
        <v>-</v>
      </c>
      <c r="I243" s="92" t="str">
        <f t="shared" si="30"/>
        <v>-</v>
      </c>
      <c r="J243" s="93" t="str">
        <f t="shared" si="31"/>
        <v>-</v>
      </c>
      <c r="K243" s="94" t="str">
        <f t="shared" si="32"/>
        <v>-</v>
      </c>
      <c r="L243" s="95" t="str">
        <f t="shared" si="33"/>
        <v>-</v>
      </c>
      <c r="M243" s="135">
        <f t="shared" si="35"/>
        <v>0</v>
      </c>
      <c r="N243" s="114">
        <f t="shared" si="34"/>
        <v>0</v>
      </c>
    </row>
    <row r="244" spans="1:14" x14ac:dyDescent="0.25">
      <c r="A244" s="31">
        <f>'Look Up Table - The Heart'!H244</f>
        <v>0</v>
      </c>
      <c r="B244" s="1">
        <f>SUMIFS('Operator Productivity Data'!$F:$F,'Operator Productivity Data'!$H:$H,'G - Company Dummy'!$A$1,'Operator Productivity Data'!$I:$I,'G - Company Dummy'!$A244)</f>
        <v>0</v>
      </c>
      <c r="C244" s="18">
        <f>SUMIFS('Operator Hours Tasks Data (ADP)'!$I:$I,'Operator Hours Tasks Data (ADP)'!$K:$K,'Look Up Table - The Heart'!$K$32,'Operator Hours Tasks Data (ADP)'!$L:$L,'Look Up Table - The Heart'!$O$3,'Operator Hours Tasks Data (ADP)'!$M:$M,'G - Company Dummy'!$A244)</f>
        <v>0</v>
      </c>
      <c r="D244" s="18">
        <f>SUMIFS('Operator Hours Tasks Data (ADP)'!$I:$I,'Operator Hours Tasks Data (ADP)'!$M:$M,'E - Company Dummy'!$A244,'Operator Hours Tasks Data (ADP)'!$L:$L,'Look Up Table - The Heart'!$O$3,'Operator Hours Tasks Data (ADP)'!$K:$K,'Look Up Table - The Heart'!$K$7,'Operator Hours Tasks Data (ADP)'!$J:$J,"Overtime")</f>
        <v>0</v>
      </c>
      <c r="E244" s="18" t="str">
        <f t="shared" si="36"/>
        <v>-</v>
      </c>
      <c r="F244" s="18">
        <f>'Look Up Table - The Heart'!$X$6</f>
        <v>800</v>
      </c>
      <c r="G244" s="11" t="str">
        <f t="shared" si="28"/>
        <v>-</v>
      </c>
      <c r="H244" s="96" t="str">
        <f t="shared" si="29"/>
        <v>-</v>
      </c>
      <c r="I244" s="92" t="str">
        <f t="shared" si="30"/>
        <v>-</v>
      </c>
      <c r="J244" s="93" t="str">
        <f t="shared" si="31"/>
        <v>-</v>
      </c>
      <c r="K244" s="94" t="str">
        <f t="shared" si="32"/>
        <v>-</v>
      </c>
      <c r="L244" s="95" t="str">
        <f t="shared" si="33"/>
        <v>-</v>
      </c>
      <c r="M244" s="135">
        <f t="shared" si="35"/>
        <v>0</v>
      </c>
      <c r="N244" s="114">
        <f t="shared" si="34"/>
        <v>0</v>
      </c>
    </row>
    <row r="245" spans="1:14" x14ac:dyDescent="0.25">
      <c r="A245" s="31">
        <f>'Look Up Table - The Heart'!H245</f>
        <v>0</v>
      </c>
      <c r="B245" s="1">
        <f>SUMIFS('Operator Productivity Data'!$F:$F,'Operator Productivity Data'!$H:$H,'G - Company Dummy'!$A$1,'Operator Productivity Data'!$I:$I,'G - Company Dummy'!$A245)</f>
        <v>0</v>
      </c>
      <c r="C245" s="18">
        <f>SUMIFS('Operator Hours Tasks Data (ADP)'!$I:$I,'Operator Hours Tasks Data (ADP)'!$K:$K,'Look Up Table - The Heart'!$K$32,'Operator Hours Tasks Data (ADP)'!$L:$L,'Look Up Table - The Heart'!$O$3,'Operator Hours Tasks Data (ADP)'!$M:$M,'G - Company Dummy'!$A245)</f>
        <v>0</v>
      </c>
      <c r="D245" s="18">
        <f>SUMIFS('Operator Hours Tasks Data (ADP)'!$I:$I,'Operator Hours Tasks Data (ADP)'!$M:$M,'E - Company Dummy'!$A245,'Operator Hours Tasks Data (ADP)'!$L:$L,'Look Up Table - The Heart'!$O$3,'Operator Hours Tasks Data (ADP)'!$K:$K,'Look Up Table - The Heart'!$K$7,'Operator Hours Tasks Data (ADP)'!$J:$J,"Overtime")</f>
        <v>0</v>
      </c>
      <c r="E245" s="18" t="str">
        <f t="shared" si="36"/>
        <v>-</v>
      </c>
      <c r="F245" s="18">
        <f>'Look Up Table - The Heart'!$X$6</f>
        <v>800</v>
      </c>
      <c r="G245" s="11" t="str">
        <f t="shared" si="28"/>
        <v>-</v>
      </c>
      <c r="H245" s="96" t="str">
        <f t="shared" si="29"/>
        <v>-</v>
      </c>
      <c r="I245" s="92" t="str">
        <f t="shared" si="30"/>
        <v>-</v>
      </c>
      <c r="J245" s="93" t="str">
        <f t="shared" si="31"/>
        <v>-</v>
      </c>
      <c r="K245" s="94" t="str">
        <f t="shared" si="32"/>
        <v>-</v>
      </c>
      <c r="L245" s="95" t="str">
        <f t="shared" si="33"/>
        <v>-</v>
      </c>
      <c r="M245" s="135">
        <f t="shared" si="35"/>
        <v>0</v>
      </c>
      <c r="N245" s="114">
        <f t="shared" si="34"/>
        <v>0</v>
      </c>
    </row>
    <row r="246" spans="1:14" x14ac:dyDescent="0.25">
      <c r="A246" s="31">
        <f>'Look Up Table - The Heart'!H246</f>
        <v>0</v>
      </c>
      <c r="B246" s="1">
        <f>SUMIFS('Operator Productivity Data'!$F:$F,'Operator Productivity Data'!$H:$H,'G - Company Dummy'!$A$1,'Operator Productivity Data'!$I:$I,'G - Company Dummy'!$A246)</f>
        <v>0</v>
      </c>
      <c r="C246" s="18">
        <f>SUMIFS('Operator Hours Tasks Data (ADP)'!$I:$I,'Operator Hours Tasks Data (ADP)'!$K:$K,'Look Up Table - The Heart'!$K$32,'Operator Hours Tasks Data (ADP)'!$L:$L,'Look Up Table - The Heart'!$O$3,'Operator Hours Tasks Data (ADP)'!$M:$M,'G - Company Dummy'!$A246)</f>
        <v>0</v>
      </c>
      <c r="D246" s="18">
        <f>SUMIFS('Operator Hours Tasks Data (ADP)'!$I:$I,'Operator Hours Tasks Data (ADP)'!$M:$M,'E - Company Dummy'!$A246,'Operator Hours Tasks Data (ADP)'!$L:$L,'Look Up Table - The Heart'!$O$3,'Operator Hours Tasks Data (ADP)'!$K:$K,'Look Up Table - The Heart'!$K$7,'Operator Hours Tasks Data (ADP)'!$J:$J,"Overtime")</f>
        <v>0</v>
      </c>
      <c r="E246" s="18" t="str">
        <f t="shared" si="36"/>
        <v>-</v>
      </c>
      <c r="F246" s="18">
        <f>'Look Up Table - The Heart'!$X$6</f>
        <v>800</v>
      </c>
      <c r="G246" s="11" t="str">
        <f t="shared" si="28"/>
        <v>-</v>
      </c>
      <c r="H246" s="96" t="str">
        <f t="shared" si="29"/>
        <v>-</v>
      </c>
      <c r="I246" s="92" t="str">
        <f t="shared" si="30"/>
        <v>-</v>
      </c>
      <c r="J246" s="93" t="str">
        <f t="shared" si="31"/>
        <v>-</v>
      </c>
      <c r="K246" s="94" t="str">
        <f t="shared" si="32"/>
        <v>-</v>
      </c>
      <c r="L246" s="95" t="str">
        <f t="shared" si="33"/>
        <v>-</v>
      </c>
      <c r="M246" s="135">
        <f t="shared" si="35"/>
        <v>0</v>
      </c>
      <c r="N246" s="114">
        <f t="shared" si="34"/>
        <v>0</v>
      </c>
    </row>
    <row r="247" spans="1:14" x14ac:dyDescent="0.25">
      <c r="A247" s="31">
        <f>'Look Up Table - The Heart'!H247</f>
        <v>0</v>
      </c>
      <c r="B247" s="1">
        <f>SUMIFS('Operator Productivity Data'!$F:$F,'Operator Productivity Data'!$H:$H,'G - Company Dummy'!$A$1,'Operator Productivity Data'!$I:$I,'G - Company Dummy'!$A247)</f>
        <v>0</v>
      </c>
      <c r="C247" s="18">
        <f>SUMIFS('Operator Hours Tasks Data (ADP)'!$I:$I,'Operator Hours Tasks Data (ADP)'!$K:$K,'Look Up Table - The Heart'!$K$32,'Operator Hours Tasks Data (ADP)'!$L:$L,'Look Up Table - The Heart'!$O$3,'Operator Hours Tasks Data (ADP)'!$M:$M,'G - Company Dummy'!$A247)</f>
        <v>0</v>
      </c>
      <c r="D247" s="18">
        <f>SUMIFS('Operator Hours Tasks Data (ADP)'!$I:$I,'Operator Hours Tasks Data (ADP)'!$M:$M,'E - Company Dummy'!$A247,'Operator Hours Tasks Data (ADP)'!$L:$L,'Look Up Table - The Heart'!$O$3,'Operator Hours Tasks Data (ADP)'!$K:$K,'Look Up Table - The Heart'!$K$7,'Operator Hours Tasks Data (ADP)'!$J:$J,"Overtime")</f>
        <v>0</v>
      </c>
      <c r="E247" s="18" t="str">
        <f t="shared" si="36"/>
        <v>-</v>
      </c>
      <c r="F247" s="18">
        <f>'Look Up Table - The Heart'!$X$6</f>
        <v>800</v>
      </c>
      <c r="G247" s="11" t="str">
        <f t="shared" si="28"/>
        <v>-</v>
      </c>
      <c r="H247" s="96" t="str">
        <f t="shared" si="29"/>
        <v>-</v>
      </c>
      <c r="I247" s="92" t="str">
        <f t="shared" si="30"/>
        <v>-</v>
      </c>
      <c r="J247" s="93" t="str">
        <f t="shared" si="31"/>
        <v>-</v>
      </c>
      <c r="K247" s="94" t="str">
        <f t="shared" si="32"/>
        <v>-</v>
      </c>
      <c r="L247" s="95" t="str">
        <f t="shared" si="33"/>
        <v>-</v>
      </c>
      <c r="M247" s="135">
        <f t="shared" si="35"/>
        <v>0</v>
      </c>
      <c r="N247" s="114">
        <f t="shared" si="34"/>
        <v>0</v>
      </c>
    </row>
    <row r="248" spans="1:14" x14ac:dyDescent="0.25">
      <c r="A248" s="31">
        <f>'Look Up Table - The Heart'!H248</f>
        <v>0</v>
      </c>
      <c r="B248" s="1">
        <f>SUMIFS('Operator Productivity Data'!$F:$F,'Operator Productivity Data'!$H:$H,'G - Company Dummy'!$A$1,'Operator Productivity Data'!$I:$I,'G - Company Dummy'!$A248)</f>
        <v>0</v>
      </c>
      <c r="C248" s="18">
        <f>SUMIFS('Operator Hours Tasks Data (ADP)'!$I:$I,'Operator Hours Tasks Data (ADP)'!$K:$K,'Look Up Table - The Heart'!$K$32,'Operator Hours Tasks Data (ADP)'!$L:$L,'Look Up Table - The Heart'!$O$3,'Operator Hours Tasks Data (ADP)'!$M:$M,'G - Company Dummy'!$A248)</f>
        <v>0</v>
      </c>
      <c r="D248" s="18">
        <f>SUMIFS('Operator Hours Tasks Data (ADP)'!$I:$I,'Operator Hours Tasks Data (ADP)'!$M:$M,'E - Company Dummy'!$A248,'Operator Hours Tasks Data (ADP)'!$L:$L,'Look Up Table - The Heart'!$O$3,'Operator Hours Tasks Data (ADP)'!$K:$K,'Look Up Table - The Heart'!$K$7,'Operator Hours Tasks Data (ADP)'!$J:$J,"Overtime")</f>
        <v>0</v>
      </c>
      <c r="E248" s="18" t="str">
        <f t="shared" si="36"/>
        <v>-</v>
      </c>
      <c r="F248" s="18">
        <f>'Look Up Table - The Heart'!$X$6</f>
        <v>800</v>
      </c>
      <c r="G248" s="11" t="str">
        <f t="shared" si="28"/>
        <v>-</v>
      </c>
      <c r="H248" s="96" t="str">
        <f t="shared" si="29"/>
        <v>-</v>
      </c>
      <c r="I248" s="92" t="str">
        <f t="shared" si="30"/>
        <v>-</v>
      </c>
      <c r="J248" s="93" t="str">
        <f t="shared" si="31"/>
        <v>-</v>
      </c>
      <c r="K248" s="94" t="str">
        <f t="shared" si="32"/>
        <v>-</v>
      </c>
      <c r="L248" s="95" t="str">
        <f t="shared" si="33"/>
        <v>-</v>
      </c>
      <c r="M248" s="135">
        <f t="shared" si="35"/>
        <v>0</v>
      </c>
      <c r="N248" s="114">
        <f t="shared" si="34"/>
        <v>0</v>
      </c>
    </row>
    <row r="249" spans="1:14" x14ac:dyDescent="0.25">
      <c r="A249" s="31">
        <f>'Look Up Table - The Heart'!H249</f>
        <v>0</v>
      </c>
      <c r="B249" s="1">
        <f>SUMIFS('Operator Productivity Data'!$F:$F,'Operator Productivity Data'!$H:$H,'G - Company Dummy'!$A$1,'Operator Productivity Data'!$I:$I,'G - Company Dummy'!$A249)</f>
        <v>0</v>
      </c>
      <c r="C249" s="18">
        <f>SUMIFS('Operator Hours Tasks Data (ADP)'!$I:$I,'Operator Hours Tasks Data (ADP)'!$K:$K,'Look Up Table - The Heart'!$K$32,'Operator Hours Tasks Data (ADP)'!$L:$L,'Look Up Table - The Heart'!$O$3,'Operator Hours Tasks Data (ADP)'!$M:$M,'G - Company Dummy'!$A249)</f>
        <v>0</v>
      </c>
      <c r="D249" s="18">
        <f>SUMIFS('Operator Hours Tasks Data (ADP)'!$I:$I,'Operator Hours Tasks Data (ADP)'!$M:$M,'E - Company Dummy'!$A249,'Operator Hours Tasks Data (ADP)'!$L:$L,'Look Up Table - The Heart'!$O$3,'Operator Hours Tasks Data (ADP)'!$K:$K,'Look Up Table - The Heart'!$K$7,'Operator Hours Tasks Data (ADP)'!$J:$J,"Overtime")</f>
        <v>0</v>
      </c>
      <c r="E249" s="18" t="str">
        <f t="shared" si="36"/>
        <v>-</v>
      </c>
      <c r="F249" s="18">
        <f>'Look Up Table - The Heart'!$X$6</f>
        <v>800</v>
      </c>
      <c r="G249" s="11" t="str">
        <f t="shared" si="28"/>
        <v>-</v>
      </c>
      <c r="H249" s="96" t="str">
        <f t="shared" si="29"/>
        <v>-</v>
      </c>
      <c r="I249" s="92" t="str">
        <f t="shared" si="30"/>
        <v>-</v>
      </c>
      <c r="J249" s="93" t="str">
        <f t="shared" si="31"/>
        <v>-</v>
      </c>
      <c r="K249" s="94" t="str">
        <f t="shared" si="32"/>
        <v>-</v>
      </c>
      <c r="L249" s="95" t="str">
        <f t="shared" si="33"/>
        <v>-</v>
      </c>
      <c r="M249" s="135">
        <f t="shared" si="35"/>
        <v>0</v>
      </c>
      <c r="N249" s="114">
        <f t="shared" si="34"/>
        <v>0</v>
      </c>
    </row>
    <row r="250" spans="1:14" x14ac:dyDescent="0.25">
      <c r="A250" s="31">
        <f>'Look Up Table - The Heart'!H250</f>
        <v>0</v>
      </c>
      <c r="B250" s="1">
        <f>SUMIFS('Operator Productivity Data'!$F:$F,'Operator Productivity Data'!$H:$H,'G - Company Dummy'!$A$1,'Operator Productivity Data'!$I:$I,'G - Company Dummy'!$A250)</f>
        <v>0</v>
      </c>
      <c r="C250" s="18">
        <f>SUMIFS('Operator Hours Tasks Data (ADP)'!$I:$I,'Operator Hours Tasks Data (ADP)'!$K:$K,'Look Up Table - The Heart'!$K$32,'Operator Hours Tasks Data (ADP)'!$L:$L,'Look Up Table - The Heart'!$O$3,'Operator Hours Tasks Data (ADP)'!$M:$M,'G - Company Dummy'!$A250)</f>
        <v>0</v>
      </c>
      <c r="D250" s="18">
        <f>SUMIFS('Operator Hours Tasks Data (ADP)'!$I:$I,'Operator Hours Tasks Data (ADP)'!$M:$M,'E - Company Dummy'!$A250,'Operator Hours Tasks Data (ADP)'!$L:$L,'Look Up Table - The Heart'!$O$3,'Operator Hours Tasks Data (ADP)'!$K:$K,'Look Up Table - The Heart'!$K$7,'Operator Hours Tasks Data (ADP)'!$J:$J,"Overtime")</f>
        <v>0</v>
      </c>
      <c r="E250" s="18" t="str">
        <f t="shared" si="36"/>
        <v>-</v>
      </c>
      <c r="F250" s="18">
        <f>'Look Up Table - The Heart'!$X$6</f>
        <v>800</v>
      </c>
      <c r="G250" s="11" t="str">
        <f t="shared" si="28"/>
        <v>-</v>
      </c>
      <c r="H250" s="96" t="str">
        <f t="shared" si="29"/>
        <v>-</v>
      </c>
      <c r="I250" s="92" t="str">
        <f t="shared" si="30"/>
        <v>-</v>
      </c>
      <c r="J250" s="93" t="str">
        <f t="shared" si="31"/>
        <v>-</v>
      </c>
      <c r="K250" s="94" t="str">
        <f t="shared" si="32"/>
        <v>-</v>
      </c>
      <c r="L250" s="95" t="str">
        <f t="shared" si="33"/>
        <v>-</v>
      </c>
      <c r="M250" s="135">
        <f t="shared" si="35"/>
        <v>0</v>
      </c>
      <c r="N250" s="114">
        <f t="shared" si="34"/>
        <v>0</v>
      </c>
    </row>
    <row r="251" spans="1:14" x14ac:dyDescent="0.25">
      <c r="A251" s="31">
        <f>'Look Up Table - The Heart'!H251</f>
        <v>0</v>
      </c>
      <c r="B251" s="1">
        <f>SUMIFS('Operator Productivity Data'!$F:$F,'Operator Productivity Data'!$H:$H,'G - Company Dummy'!$A$1,'Operator Productivity Data'!$I:$I,'G - Company Dummy'!$A251)</f>
        <v>0</v>
      </c>
      <c r="C251" s="18">
        <f>SUMIFS('Operator Hours Tasks Data (ADP)'!$I:$I,'Operator Hours Tasks Data (ADP)'!$K:$K,'Look Up Table - The Heart'!$K$32,'Operator Hours Tasks Data (ADP)'!$L:$L,'Look Up Table - The Heart'!$O$3,'Operator Hours Tasks Data (ADP)'!$M:$M,'G - Company Dummy'!$A251)</f>
        <v>0</v>
      </c>
      <c r="D251" s="18">
        <f>SUMIFS('Operator Hours Tasks Data (ADP)'!$I:$I,'Operator Hours Tasks Data (ADP)'!$M:$M,'E - Company Dummy'!$A251,'Operator Hours Tasks Data (ADP)'!$L:$L,'Look Up Table - The Heart'!$O$3,'Operator Hours Tasks Data (ADP)'!$K:$K,'Look Up Table - The Heart'!$K$7,'Operator Hours Tasks Data (ADP)'!$J:$J,"Overtime")</f>
        <v>0</v>
      </c>
      <c r="E251" s="18" t="str">
        <f t="shared" si="36"/>
        <v>-</v>
      </c>
      <c r="F251" s="18">
        <f>'Look Up Table - The Heart'!$X$6</f>
        <v>800</v>
      </c>
      <c r="G251" s="11" t="str">
        <f t="shared" si="28"/>
        <v>-</v>
      </c>
      <c r="H251" s="96" t="str">
        <f t="shared" si="29"/>
        <v>-</v>
      </c>
      <c r="I251" s="92" t="str">
        <f t="shared" si="30"/>
        <v>-</v>
      </c>
      <c r="J251" s="93" t="str">
        <f t="shared" si="31"/>
        <v>-</v>
      </c>
      <c r="K251" s="94" t="str">
        <f t="shared" si="32"/>
        <v>-</v>
      </c>
      <c r="L251" s="95" t="str">
        <f t="shared" si="33"/>
        <v>-</v>
      </c>
      <c r="M251" s="135">
        <f t="shared" si="35"/>
        <v>0</v>
      </c>
      <c r="N251" s="114">
        <f t="shared" si="34"/>
        <v>0</v>
      </c>
    </row>
    <row r="252" spans="1:14" x14ac:dyDescent="0.25">
      <c r="A252" s="31">
        <f>'Look Up Table - The Heart'!H252</f>
        <v>0</v>
      </c>
      <c r="B252" s="1">
        <f>SUMIFS('Operator Productivity Data'!$F:$F,'Operator Productivity Data'!$H:$H,'G - Company Dummy'!$A$1,'Operator Productivity Data'!$I:$I,'G - Company Dummy'!$A252)</f>
        <v>0</v>
      </c>
      <c r="C252" s="18">
        <f>SUMIFS('Operator Hours Tasks Data (ADP)'!$I:$I,'Operator Hours Tasks Data (ADP)'!$K:$K,'Look Up Table - The Heart'!$K$32,'Operator Hours Tasks Data (ADP)'!$L:$L,'Look Up Table - The Heart'!$O$3,'Operator Hours Tasks Data (ADP)'!$M:$M,'G - Company Dummy'!$A252)</f>
        <v>0</v>
      </c>
      <c r="D252" s="18">
        <f>SUMIFS('Operator Hours Tasks Data (ADP)'!$I:$I,'Operator Hours Tasks Data (ADP)'!$M:$M,'E - Company Dummy'!$A252,'Operator Hours Tasks Data (ADP)'!$L:$L,'Look Up Table - The Heart'!$O$3,'Operator Hours Tasks Data (ADP)'!$K:$K,'Look Up Table - The Heart'!$K$7,'Operator Hours Tasks Data (ADP)'!$J:$J,"Overtime")</f>
        <v>0</v>
      </c>
      <c r="E252" s="18" t="str">
        <f t="shared" si="36"/>
        <v>-</v>
      </c>
      <c r="F252" s="18">
        <f>'Look Up Table - The Heart'!$X$6</f>
        <v>800</v>
      </c>
      <c r="G252" s="11" t="str">
        <f t="shared" si="28"/>
        <v>-</v>
      </c>
      <c r="H252" s="96" t="str">
        <f t="shared" si="29"/>
        <v>-</v>
      </c>
      <c r="I252" s="92" t="str">
        <f t="shared" si="30"/>
        <v>-</v>
      </c>
      <c r="J252" s="93" t="str">
        <f t="shared" si="31"/>
        <v>-</v>
      </c>
      <c r="K252" s="94" t="str">
        <f t="shared" si="32"/>
        <v>-</v>
      </c>
      <c r="L252" s="95" t="str">
        <f t="shared" si="33"/>
        <v>-</v>
      </c>
      <c r="M252" s="135">
        <f t="shared" si="35"/>
        <v>0</v>
      </c>
      <c r="N252" s="114">
        <f t="shared" si="34"/>
        <v>0</v>
      </c>
    </row>
    <row r="253" spans="1:14" ht="15.75" thickBot="1" x14ac:dyDescent="0.3">
      <c r="A253" s="35">
        <f>'Look Up Table - The Heart'!H253</f>
        <v>0</v>
      </c>
      <c r="B253" s="36">
        <f>SUMIFS('Operator Productivity Data'!$F:$F,'Operator Productivity Data'!$H:$H,'G - Company Dummy'!$A$1,'Operator Productivity Data'!$I:$I,'G - Company Dummy'!$A253)</f>
        <v>0</v>
      </c>
      <c r="C253" s="115">
        <f>SUMIFS('Operator Hours Tasks Data (ADP)'!$I:$I,'Operator Hours Tasks Data (ADP)'!$K:$K,'Look Up Table - The Heart'!$K$32,'Operator Hours Tasks Data (ADP)'!$L:$L,'Look Up Table - The Heart'!$O$3,'Operator Hours Tasks Data (ADP)'!$M:$M,'G - Company Dummy'!$A253)</f>
        <v>0</v>
      </c>
      <c r="D253" s="18">
        <f>SUMIFS('Operator Hours Tasks Data (ADP)'!$I:$I,'Operator Hours Tasks Data (ADP)'!$M:$M,'E - Company Dummy'!$A253,'Operator Hours Tasks Data (ADP)'!$L:$L,'Look Up Table - The Heart'!$O$3,'Operator Hours Tasks Data (ADP)'!$K:$K,'Look Up Table - The Heart'!$K$7,'Operator Hours Tasks Data (ADP)'!$J:$J,"Overtime")</f>
        <v>0</v>
      </c>
      <c r="E253" s="115" t="str">
        <f t="shared" si="36"/>
        <v>-</v>
      </c>
      <c r="F253" s="115">
        <f>'Look Up Table - The Heart'!$X$6</f>
        <v>800</v>
      </c>
      <c r="G253" s="116" t="str">
        <f t="shared" si="28"/>
        <v>-</v>
      </c>
      <c r="H253" s="117" t="str">
        <f t="shared" si="29"/>
        <v>-</v>
      </c>
      <c r="I253" s="118" t="str">
        <f t="shared" si="30"/>
        <v>-</v>
      </c>
      <c r="J253" s="119" t="str">
        <f t="shared" si="31"/>
        <v>-</v>
      </c>
      <c r="K253" s="120" t="str">
        <f t="shared" si="32"/>
        <v>-</v>
      </c>
      <c r="L253" s="121" t="str">
        <f t="shared" si="33"/>
        <v>-</v>
      </c>
      <c r="M253" s="135">
        <f t="shared" si="35"/>
        <v>0</v>
      </c>
      <c r="N253" s="122">
        <f t="shared" si="34"/>
        <v>0</v>
      </c>
    </row>
  </sheetData>
  <autoFilter ref="A2:N2" xr:uid="{763D321C-900C-4155-848C-A63042C29360}"/>
  <mergeCells count="1">
    <mergeCell ref="Q12:U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1F75-AD32-44CB-BC0B-7C41696F61AD}">
  <dimension ref="A1:AA200"/>
  <sheetViews>
    <sheetView showGridLines="0" topLeftCell="I1" zoomScale="70" zoomScaleNormal="70" workbookViewId="0">
      <selection activeCell="K7" sqref="K7"/>
    </sheetView>
  </sheetViews>
  <sheetFormatPr defaultRowHeight="15" x14ac:dyDescent="0.25"/>
  <cols>
    <col min="1" max="1" width="24.28515625" customWidth="1"/>
    <col min="2" max="2" width="33.5703125" customWidth="1"/>
    <col min="3" max="3" width="11.28515625" bestFit="1" customWidth="1"/>
    <col min="5" max="5" width="24.5703125" bestFit="1" customWidth="1"/>
    <col min="6" max="6" width="26.140625" customWidth="1"/>
    <col min="7" max="7" width="14.85546875" bestFit="1" customWidth="1"/>
    <col min="8" max="8" width="13.140625" style="5" customWidth="1"/>
    <col min="10" max="10" width="14.5703125" customWidth="1"/>
    <col min="11" max="11" width="63.7109375" bestFit="1" customWidth="1"/>
    <col min="12" max="12" width="13.7109375" customWidth="1"/>
    <col min="18" max="18" width="39" bestFit="1" customWidth="1"/>
    <col min="19" max="19" width="25.28515625" bestFit="1" customWidth="1"/>
    <col min="22" max="22" width="30.42578125" bestFit="1" customWidth="1"/>
    <col min="23" max="23" width="40.5703125" bestFit="1" customWidth="1"/>
    <col min="24" max="24" width="22.28515625" customWidth="1"/>
    <col min="26" max="26" width="18" bestFit="1" customWidth="1"/>
  </cols>
  <sheetData>
    <row r="1" spans="1:27" ht="150.75" thickBot="1" x14ac:dyDescent="0.3">
      <c r="A1" s="28" t="s">
        <v>2</v>
      </c>
      <c r="B1" s="38" t="s">
        <v>38</v>
      </c>
      <c r="C1" s="30"/>
      <c r="E1" s="28" t="s">
        <v>6</v>
      </c>
      <c r="F1" s="38" t="s">
        <v>37</v>
      </c>
      <c r="G1" s="29"/>
      <c r="H1" s="50"/>
      <c r="J1" s="28" t="s">
        <v>17</v>
      </c>
      <c r="K1" s="54" t="s">
        <v>39</v>
      </c>
      <c r="L1" s="30"/>
      <c r="R1" s="28" t="s">
        <v>35</v>
      </c>
      <c r="S1" s="57" t="s">
        <v>40</v>
      </c>
      <c r="V1" s="28" t="s">
        <v>34</v>
      </c>
      <c r="W1" s="29" t="s">
        <v>109</v>
      </c>
      <c r="X1" s="30"/>
      <c r="Z1" s="28" t="s">
        <v>66</v>
      </c>
      <c r="AA1" s="30"/>
    </row>
    <row r="2" spans="1:27" ht="15.75" thickBot="1" x14ac:dyDescent="0.3">
      <c r="A2" s="31" t="s">
        <v>3</v>
      </c>
      <c r="B2" s="1"/>
      <c r="C2" s="32"/>
      <c r="E2" s="31" t="s">
        <v>36</v>
      </c>
      <c r="F2" s="1"/>
      <c r="G2" s="1"/>
      <c r="H2" s="51"/>
      <c r="J2" s="31" t="s">
        <v>19</v>
      </c>
      <c r="K2" s="1"/>
      <c r="L2" s="32"/>
      <c r="N2" s="28" t="s">
        <v>50</v>
      </c>
      <c r="O2" s="30"/>
      <c r="R2" s="31" t="s">
        <v>18</v>
      </c>
      <c r="S2" s="32"/>
      <c r="V2" s="31" t="s">
        <v>43</v>
      </c>
      <c r="W2" s="1"/>
      <c r="X2" s="32"/>
      <c r="Z2" s="35" t="s">
        <v>67</v>
      </c>
      <c r="AA2" s="37">
        <v>0.05</v>
      </c>
    </row>
    <row r="3" spans="1:27" ht="15.75" thickBot="1" x14ac:dyDescent="0.3">
      <c r="A3" s="31" t="s">
        <v>3</v>
      </c>
      <c r="B3" s="1" t="s">
        <v>4</v>
      </c>
      <c r="C3" s="32" t="s">
        <v>5</v>
      </c>
      <c r="E3" s="31" t="s">
        <v>3</v>
      </c>
      <c r="F3" s="1" t="s">
        <v>8</v>
      </c>
      <c r="G3" s="1" t="s">
        <v>7</v>
      </c>
      <c r="H3" s="51" t="s">
        <v>9</v>
      </c>
      <c r="J3" s="55" t="s">
        <v>10</v>
      </c>
      <c r="K3" s="2" t="s">
        <v>11</v>
      </c>
      <c r="L3" s="56" t="s">
        <v>12</v>
      </c>
      <c r="N3" s="35" t="s">
        <v>51</v>
      </c>
      <c r="O3" s="37" t="s">
        <v>42</v>
      </c>
      <c r="R3" s="31" t="s">
        <v>0</v>
      </c>
      <c r="S3" s="32" t="s">
        <v>1</v>
      </c>
      <c r="V3" s="31" t="s">
        <v>44</v>
      </c>
      <c r="W3" s="1" t="s">
        <v>52</v>
      </c>
      <c r="X3" s="32" t="s">
        <v>45</v>
      </c>
    </row>
    <row r="4" spans="1:27" x14ac:dyDescent="0.25">
      <c r="A4" s="64" t="s">
        <v>145</v>
      </c>
      <c r="B4" s="1" t="str">
        <f>A4</f>
        <v>H, C</v>
      </c>
      <c r="C4" s="39" t="str">
        <f t="shared" ref="C4:C68" si="0">IF(COUNTIF($A:$A,A4)&gt;1,"Duplicate","-")</f>
        <v>Duplicate</v>
      </c>
      <c r="E4" s="31" t="str">
        <f>B4</f>
        <v>H, C</v>
      </c>
      <c r="F4" s="1" t="s">
        <v>125</v>
      </c>
      <c r="G4" s="1" t="s">
        <v>134</v>
      </c>
      <c r="H4" s="52" t="str">
        <f>CONCATENATE(G4,", ",F4)</f>
        <v>C, H</v>
      </c>
      <c r="J4" s="2" t="s">
        <v>13</v>
      </c>
      <c r="K4" s="65" t="s">
        <v>155</v>
      </c>
      <c r="L4" s="3"/>
      <c r="R4" s="48" t="s">
        <v>116</v>
      </c>
      <c r="S4" s="32" t="s">
        <v>113</v>
      </c>
      <c r="V4" s="32" t="s">
        <v>112</v>
      </c>
      <c r="W4" s="1" t="s">
        <v>134</v>
      </c>
      <c r="X4" s="33">
        <v>600</v>
      </c>
    </row>
    <row r="5" spans="1:27" x14ac:dyDescent="0.25">
      <c r="A5" s="64" t="s">
        <v>152</v>
      </c>
      <c r="B5" s="1" t="str">
        <f t="shared" ref="B5:B19" si="1">A5</f>
        <v>S, S</v>
      </c>
      <c r="C5" s="39" t="str">
        <f t="shared" si="0"/>
        <v>-</v>
      </c>
      <c r="E5" s="31" t="str">
        <f t="shared" ref="E5:E68" si="2">B5</f>
        <v>S, S</v>
      </c>
      <c r="F5" s="1" t="s">
        <v>132</v>
      </c>
      <c r="G5" s="1" t="s">
        <v>132</v>
      </c>
      <c r="H5" s="52" t="str">
        <f t="shared" ref="H5:H68" si="3">CONCATENATE(G5,", ",F5)</f>
        <v>S, S</v>
      </c>
      <c r="J5" s="2" t="s">
        <v>14</v>
      </c>
      <c r="K5" s="65" t="s">
        <v>156</v>
      </c>
      <c r="L5" s="3"/>
      <c r="R5" s="48" t="s">
        <v>116</v>
      </c>
      <c r="S5" s="32" t="s">
        <v>113</v>
      </c>
      <c r="V5" s="32" t="s">
        <v>113</v>
      </c>
      <c r="W5" s="32" t="s">
        <v>113</v>
      </c>
      <c r="X5" s="34">
        <v>800</v>
      </c>
    </row>
    <row r="6" spans="1:27" x14ac:dyDescent="0.25">
      <c r="A6" s="64" t="s">
        <v>140</v>
      </c>
      <c r="B6" s="1" t="str">
        <f t="shared" si="1"/>
        <v>H,L</v>
      </c>
      <c r="C6" s="39" t="str">
        <f t="shared" si="0"/>
        <v>-</v>
      </c>
      <c r="E6" s="31" t="str">
        <f t="shared" si="2"/>
        <v>H,L</v>
      </c>
      <c r="F6" s="1" t="s">
        <v>125</v>
      </c>
      <c r="G6" s="1" t="s">
        <v>131</v>
      </c>
      <c r="H6" s="52" t="str">
        <f t="shared" si="3"/>
        <v>L, H</v>
      </c>
      <c r="J6" s="2"/>
      <c r="K6" s="65" t="s">
        <v>113</v>
      </c>
      <c r="L6" s="3"/>
      <c r="R6" s="48" t="s">
        <v>117</v>
      </c>
      <c r="S6" s="32" t="s">
        <v>113</v>
      </c>
      <c r="V6" s="32" t="s">
        <v>114</v>
      </c>
      <c r="W6" s="32" t="s">
        <v>114</v>
      </c>
      <c r="X6" s="34">
        <v>800</v>
      </c>
    </row>
    <row r="7" spans="1:27" x14ac:dyDescent="0.25">
      <c r="A7" s="64" t="s">
        <v>150</v>
      </c>
      <c r="B7" s="1" t="str">
        <f t="shared" si="1"/>
        <v>P, N</v>
      </c>
      <c r="C7" s="39" t="str">
        <f t="shared" si="0"/>
        <v>-</v>
      </c>
      <c r="E7" s="31" t="str">
        <f t="shared" si="2"/>
        <v>P, N</v>
      </c>
      <c r="F7" s="1" t="s">
        <v>128</v>
      </c>
      <c r="G7" s="1" t="s">
        <v>110</v>
      </c>
      <c r="H7" s="52" t="str">
        <f t="shared" si="3"/>
        <v>N, P</v>
      </c>
      <c r="J7" s="3"/>
      <c r="K7" s="65" t="s">
        <v>114</v>
      </c>
      <c r="L7" s="3"/>
      <c r="R7" s="48" t="s">
        <v>118</v>
      </c>
      <c r="S7" s="32" t="s">
        <v>113</v>
      </c>
      <c r="V7" s="31"/>
      <c r="W7" s="1"/>
      <c r="X7" s="34">
        <v>600</v>
      </c>
    </row>
    <row r="8" spans="1:27" x14ac:dyDescent="0.25">
      <c r="A8" s="64" t="s">
        <v>143</v>
      </c>
      <c r="B8" s="1" t="str">
        <f t="shared" si="1"/>
        <v>G, L</v>
      </c>
      <c r="C8" s="39" t="str">
        <f t="shared" si="0"/>
        <v>-</v>
      </c>
      <c r="E8" s="31" t="str">
        <f t="shared" si="2"/>
        <v>G, L</v>
      </c>
      <c r="F8" s="1" t="s">
        <v>121</v>
      </c>
      <c r="G8" s="1" t="s">
        <v>131</v>
      </c>
      <c r="H8" s="52" t="str">
        <f t="shared" si="3"/>
        <v>L, G</v>
      </c>
      <c r="J8" s="3"/>
      <c r="K8" s="66"/>
      <c r="L8" s="3"/>
      <c r="R8" s="48" t="s">
        <v>119</v>
      </c>
      <c r="S8" s="32" t="s">
        <v>111</v>
      </c>
      <c r="V8" s="32" t="s">
        <v>111</v>
      </c>
      <c r="W8" s="32" t="s">
        <v>111</v>
      </c>
      <c r="X8" s="34">
        <v>600</v>
      </c>
    </row>
    <row r="9" spans="1:27" x14ac:dyDescent="0.25">
      <c r="A9" s="64" t="s">
        <v>151</v>
      </c>
      <c r="B9" s="1" t="str">
        <f t="shared" si="1"/>
        <v>S, K</v>
      </c>
      <c r="C9" s="39" t="str">
        <f t="shared" si="0"/>
        <v>-</v>
      </c>
      <c r="E9" s="31" t="str">
        <f t="shared" si="2"/>
        <v>S, K</v>
      </c>
      <c r="F9" s="1" t="s">
        <v>132</v>
      </c>
      <c r="G9" s="1" t="s">
        <v>130</v>
      </c>
      <c r="H9" s="52" t="str">
        <f t="shared" si="3"/>
        <v>K, S</v>
      </c>
      <c r="J9" s="3"/>
      <c r="K9" s="66"/>
      <c r="L9" s="3"/>
      <c r="R9" s="48" t="s">
        <v>120</v>
      </c>
      <c r="S9" s="32" t="s">
        <v>112</v>
      </c>
      <c r="V9" s="31"/>
      <c r="W9" s="1"/>
      <c r="X9" s="34"/>
    </row>
    <row r="10" spans="1:27" x14ac:dyDescent="0.25">
      <c r="A10" s="64" t="s">
        <v>153</v>
      </c>
      <c r="B10" s="1" t="str">
        <f t="shared" si="1"/>
        <v>S, R</v>
      </c>
      <c r="C10" s="39" t="str">
        <f t="shared" si="0"/>
        <v>-</v>
      </c>
      <c r="E10" s="31" t="str">
        <f t="shared" si="2"/>
        <v>S, R</v>
      </c>
      <c r="F10" s="1" t="s">
        <v>132</v>
      </c>
      <c r="G10" s="1" t="s">
        <v>129</v>
      </c>
      <c r="H10" s="52" t="str">
        <f t="shared" si="3"/>
        <v>R, S</v>
      </c>
      <c r="J10" s="2"/>
      <c r="K10" s="67"/>
      <c r="L10" s="3"/>
      <c r="R10" s="48" t="s">
        <v>121</v>
      </c>
      <c r="S10" s="32" t="s">
        <v>114</v>
      </c>
      <c r="V10" s="31"/>
      <c r="W10" s="1"/>
      <c r="X10" s="34">
        <v>0</v>
      </c>
    </row>
    <row r="11" spans="1:27" x14ac:dyDescent="0.25">
      <c r="A11" s="64" t="s">
        <v>145</v>
      </c>
      <c r="B11" s="1" t="str">
        <f t="shared" si="1"/>
        <v>H, C</v>
      </c>
      <c r="C11" s="39" t="str">
        <f t="shared" si="0"/>
        <v>Duplicate</v>
      </c>
      <c r="E11" s="31" t="str">
        <f t="shared" si="2"/>
        <v>H, C</v>
      </c>
      <c r="F11" s="1" t="s">
        <v>125</v>
      </c>
      <c r="G11" s="1" t="s">
        <v>134</v>
      </c>
      <c r="H11" s="52" t="str">
        <f t="shared" si="3"/>
        <v>C, H</v>
      </c>
      <c r="J11" s="3"/>
      <c r="K11" s="66"/>
      <c r="L11" s="3"/>
      <c r="R11" s="48" t="s">
        <v>122</v>
      </c>
      <c r="S11" s="32" t="s">
        <v>114</v>
      </c>
      <c r="V11" s="31"/>
      <c r="W11" s="1"/>
      <c r="X11" s="34"/>
    </row>
    <row r="12" spans="1:27" x14ac:dyDescent="0.25">
      <c r="A12" s="64" t="s">
        <v>141</v>
      </c>
      <c r="B12" s="1" t="str">
        <f t="shared" si="1"/>
        <v>G, T</v>
      </c>
      <c r="C12" s="39" t="str">
        <f t="shared" si="0"/>
        <v>-</v>
      </c>
      <c r="E12" s="31" t="str">
        <f t="shared" si="2"/>
        <v>G, T</v>
      </c>
      <c r="F12" s="1" t="s">
        <v>121</v>
      </c>
      <c r="G12" s="1" t="s">
        <v>133</v>
      </c>
      <c r="H12" s="52" t="str">
        <f t="shared" si="3"/>
        <v>T, G</v>
      </c>
      <c r="J12" s="2"/>
      <c r="K12" s="67"/>
      <c r="L12" s="3"/>
      <c r="R12" s="48" t="s">
        <v>123</v>
      </c>
      <c r="S12" s="32" t="s">
        <v>114</v>
      </c>
      <c r="V12" s="31"/>
      <c r="W12" s="1"/>
      <c r="X12" s="34"/>
    </row>
    <row r="13" spans="1:27" x14ac:dyDescent="0.25">
      <c r="A13" s="64" t="s">
        <v>146</v>
      </c>
      <c r="B13" s="1" t="str">
        <f t="shared" si="1"/>
        <v>H, R</v>
      </c>
      <c r="C13" s="39" t="str">
        <f t="shared" si="0"/>
        <v>-</v>
      </c>
      <c r="E13" s="31" t="str">
        <f t="shared" si="2"/>
        <v>H, R</v>
      </c>
      <c r="F13" s="1" t="s">
        <v>125</v>
      </c>
      <c r="G13" s="1" t="s">
        <v>129</v>
      </c>
      <c r="H13" s="52" t="str">
        <f t="shared" si="3"/>
        <v>R, H</v>
      </c>
      <c r="J13" s="2"/>
      <c r="K13" s="67"/>
      <c r="L13" s="3"/>
      <c r="R13" s="48" t="s">
        <v>124</v>
      </c>
      <c r="S13" s="32" t="s">
        <v>112</v>
      </c>
      <c r="V13" s="31"/>
      <c r="W13" s="1"/>
      <c r="X13" s="34">
        <v>180</v>
      </c>
    </row>
    <row r="14" spans="1:27" x14ac:dyDescent="0.25">
      <c r="A14" s="64" t="s">
        <v>144</v>
      </c>
      <c r="B14" s="1" t="str">
        <f t="shared" si="1"/>
        <v>G, Lu</v>
      </c>
      <c r="C14" s="39" t="str">
        <f t="shared" si="0"/>
        <v>-</v>
      </c>
      <c r="E14" s="31" t="str">
        <f t="shared" si="2"/>
        <v>G, Lu</v>
      </c>
      <c r="F14" s="1" t="s">
        <v>121</v>
      </c>
      <c r="G14" s="1" t="s">
        <v>138</v>
      </c>
      <c r="H14" s="52" t="str">
        <f t="shared" si="3"/>
        <v>Lu, G</v>
      </c>
      <c r="J14" s="3"/>
      <c r="K14" s="66"/>
      <c r="L14" s="3"/>
      <c r="R14" s="31"/>
      <c r="S14" s="32"/>
      <c r="V14" s="31"/>
      <c r="W14" s="1"/>
      <c r="X14" s="34">
        <v>800</v>
      </c>
    </row>
    <row r="15" spans="1:27" x14ac:dyDescent="0.25">
      <c r="A15" s="64" t="s">
        <v>139</v>
      </c>
      <c r="B15" s="1" t="str">
        <f t="shared" si="1"/>
        <v>B, G</v>
      </c>
      <c r="C15" s="39" t="str">
        <f t="shared" si="0"/>
        <v>-</v>
      </c>
      <c r="E15" s="31" t="str">
        <f t="shared" si="2"/>
        <v>B, G</v>
      </c>
      <c r="F15" s="1" t="s">
        <v>126</v>
      </c>
      <c r="G15" s="1" t="s">
        <v>121</v>
      </c>
      <c r="H15" s="52" t="str">
        <f t="shared" si="3"/>
        <v>G, B</v>
      </c>
      <c r="J15" s="2"/>
      <c r="K15" s="4"/>
      <c r="L15" s="3"/>
      <c r="R15" s="31"/>
      <c r="S15" s="32"/>
      <c r="V15" s="31"/>
      <c r="W15" s="1"/>
      <c r="X15" s="34"/>
    </row>
    <row r="16" spans="1:27" x14ac:dyDescent="0.25">
      <c r="A16" s="64" t="s">
        <v>142</v>
      </c>
      <c r="B16" s="1" t="str">
        <f t="shared" si="1"/>
        <v>B, M</v>
      </c>
      <c r="C16" s="39" t="str">
        <f t="shared" si="0"/>
        <v>-</v>
      </c>
      <c r="E16" s="31" t="str">
        <f t="shared" si="2"/>
        <v>B, M</v>
      </c>
      <c r="F16" s="1" t="s">
        <v>126</v>
      </c>
      <c r="G16" s="1" t="s">
        <v>154</v>
      </c>
      <c r="H16" s="52" t="str">
        <f t="shared" si="3"/>
        <v>M, B</v>
      </c>
      <c r="J16" s="2"/>
      <c r="K16" s="4"/>
      <c r="L16" s="3"/>
      <c r="R16" s="31"/>
      <c r="S16" s="32"/>
      <c r="V16" s="31"/>
      <c r="W16" s="1"/>
      <c r="X16" s="34">
        <v>600</v>
      </c>
    </row>
    <row r="17" spans="1:24" x14ac:dyDescent="0.25">
      <c r="A17" s="64" t="s">
        <v>147</v>
      </c>
      <c r="B17" s="1" t="str">
        <f t="shared" si="1"/>
        <v>K, J</v>
      </c>
      <c r="C17" s="39" t="str">
        <f t="shared" si="0"/>
        <v>-</v>
      </c>
      <c r="E17" s="31" t="str">
        <f t="shared" si="2"/>
        <v>K, J</v>
      </c>
      <c r="F17" s="1" t="s">
        <v>130</v>
      </c>
      <c r="G17" s="1" t="s">
        <v>136</v>
      </c>
      <c r="H17" s="52" t="str">
        <f t="shared" si="3"/>
        <v>J, K</v>
      </c>
      <c r="J17" s="2"/>
      <c r="K17" s="4"/>
      <c r="L17" s="3"/>
      <c r="R17" s="31"/>
      <c r="S17" s="32"/>
      <c r="V17" s="31"/>
      <c r="W17" s="1"/>
      <c r="X17" s="32"/>
    </row>
    <row r="18" spans="1:24" x14ac:dyDescent="0.25">
      <c r="A18" s="64" t="s">
        <v>148</v>
      </c>
      <c r="B18" s="1" t="str">
        <f t="shared" si="1"/>
        <v>L, D</v>
      </c>
      <c r="C18" s="39" t="str">
        <f t="shared" si="0"/>
        <v>-</v>
      </c>
      <c r="E18" s="31" t="str">
        <f t="shared" si="2"/>
        <v>L, D</v>
      </c>
      <c r="F18" s="1" t="s">
        <v>131</v>
      </c>
      <c r="G18" s="1" t="s">
        <v>137</v>
      </c>
      <c r="H18" s="52" t="str">
        <f t="shared" si="3"/>
        <v>D, L</v>
      </c>
      <c r="J18" s="3"/>
      <c r="K18" s="3"/>
      <c r="L18" s="3"/>
      <c r="R18" s="31"/>
      <c r="S18" s="32"/>
      <c r="V18" s="31"/>
      <c r="W18" s="1"/>
      <c r="X18" s="34"/>
    </row>
    <row r="19" spans="1:24" x14ac:dyDescent="0.25">
      <c r="A19" s="64" t="s">
        <v>149</v>
      </c>
      <c r="B19" s="1" t="str">
        <f t="shared" si="1"/>
        <v>P, D</v>
      </c>
      <c r="C19" s="39" t="str">
        <f t="shared" si="0"/>
        <v>-</v>
      </c>
      <c r="E19" s="31" t="str">
        <f t="shared" si="2"/>
        <v>P, D</v>
      </c>
      <c r="F19" s="1" t="s">
        <v>128</v>
      </c>
      <c r="G19" s="1" t="s">
        <v>137</v>
      </c>
      <c r="H19" s="52" t="str">
        <f t="shared" si="3"/>
        <v>D, P</v>
      </c>
      <c r="J19" s="3"/>
      <c r="K19" s="3"/>
      <c r="L19" s="3"/>
      <c r="R19" s="31"/>
      <c r="S19" s="32"/>
      <c r="V19" s="31"/>
      <c r="W19" s="1"/>
      <c r="X19" s="34">
        <v>600</v>
      </c>
    </row>
    <row r="20" spans="1:24" x14ac:dyDescent="0.25">
      <c r="A20" s="31"/>
      <c r="B20" s="1"/>
      <c r="C20" s="39" t="str">
        <f t="shared" si="0"/>
        <v>-</v>
      </c>
      <c r="E20" s="31">
        <f t="shared" si="2"/>
        <v>0</v>
      </c>
      <c r="F20" s="1"/>
      <c r="G20" s="1"/>
      <c r="H20" s="52" t="str">
        <f t="shared" si="3"/>
        <v xml:space="preserve">, </v>
      </c>
      <c r="J20" s="2"/>
      <c r="K20" s="4"/>
      <c r="L20" s="3"/>
      <c r="R20" s="31"/>
      <c r="S20" s="32"/>
      <c r="V20" s="31"/>
      <c r="W20" s="1"/>
      <c r="X20" s="34">
        <v>450</v>
      </c>
    </row>
    <row r="21" spans="1:24" x14ac:dyDescent="0.25">
      <c r="A21" s="31"/>
      <c r="B21" s="1"/>
      <c r="C21" s="39" t="str">
        <f t="shared" si="0"/>
        <v>-</v>
      </c>
      <c r="E21" s="31">
        <f t="shared" si="2"/>
        <v>0</v>
      </c>
      <c r="F21" s="1"/>
      <c r="G21" s="1"/>
      <c r="H21" s="52" t="str">
        <f t="shared" si="3"/>
        <v xml:space="preserve">, </v>
      </c>
      <c r="J21" s="2"/>
      <c r="K21" s="4"/>
      <c r="L21" s="3"/>
      <c r="R21" s="31"/>
      <c r="S21" s="32"/>
      <c r="V21" s="31"/>
      <c r="W21" s="1"/>
      <c r="X21" s="34">
        <v>600</v>
      </c>
    </row>
    <row r="22" spans="1:24" x14ac:dyDescent="0.25">
      <c r="A22" s="31"/>
      <c r="B22" s="1"/>
      <c r="C22" s="39" t="str">
        <f t="shared" si="0"/>
        <v>-</v>
      </c>
      <c r="E22" s="31">
        <f t="shared" si="2"/>
        <v>0</v>
      </c>
      <c r="F22" s="1"/>
      <c r="G22" s="1"/>
      <c r="H22" s="52" t="str">
        <f t="shared" si="3"/>
        <v xml:space="preserve">, </v>
      </c>
      <c r="J22" s="2"/>
      <c r="K22" s="4"/>
      <c r="L22" s="3"/>
      <c r="R22" s="31"/>
      <c r="S22" s="32"/>
      <c r="V22" s="31"/>
      <c r="W22" s="1"/>
      <c r="X22" s="34">
        <v>400</v>
      </c>
    </row>
    <row r="23" spans="1:24" x14ac:dyDescent="0.25">
      <c r="A23" s="31"/>
      <c r="B23" s="1"/>
      <c r="C23" s="39" t="str">
        <f t="shared" si="0"/>
        <v>-</v>
      </c>
      <c r="E23" s="31">
        <f t="shared" si="2"/>
        <v>0</v>
      </c>
      <c r="F23" s="1"/>
      <c r="G23" s="1"/>
      <c r="H23" s="52" t="str">
        <f t="shared" si="3"/>
        <v xml:space="preserve">, </v>
      </c>
      <c r="J23" s="2"/>
      <c r="K23" s="4"/>
      <c r="L23" s="3"/>
      <c r="R23" s="31"/>
      <c r="S23" s="32"/>
      <c r="V23" s="31"/>
      <c r="W23" s="1"/>
      <c r="X23" s="32"/>
    </row>
    <row r="24" spans="1:24" x14ac:dyDescent="0.25">
      <c r="A24" s="31"/>
      <c r="B24" s="1"/>
      <c r="C24" s="39" t="str">
        <f t="shared" si="0"/>
        <v>-</v>
      </c>
      <c r="E24" s="31">
        <f t="shared" si="2"/>
        <v>0</v>
      </c>
      <c r="F24" s="1"/>
      <c r="G24" s="1"/>
      <c r="H24" s="52" t="str">
        <f t="shared" si="3"/>
        <v xml:space="preserve">, </v>
      </c>
      <c r="J24" s="2"/>
      <c r="K24" s="4"/>
      <c r="L24" s="3"/>
      <c r="R24" s="31"/>
      <c r="S24" s="32"/>
      <c r="V24" s="31"/>
      <c r="W24" s="1"/>
      <c r="X24" s="32"/>
    </row>
    <row r="25" spans="1:24" x14ac:dyDescent="0.25">
      <c r="A25" s="31"/>
      <c r="B25" s="1"/>
      <c r="C25" s="39" t="str">
        <f t="shared" si="0"/>
        <v>-</v>
      </c>
      <c r="E25" s="31">
        <f t="shared" si="2"/>
        <v>0</v>
      </c>
      <c r="F25" s="1"/>
      <c r="G25" s="1"/>
      <c r="H25" s="52" t="str">
        <f t="shared" si="3"/>
        <v xml:space="preserve">, </v>
      </c>
      <c r="J25" s="2"/>
      <c r="K25" s="4"/>
      <c r="L25" s="3"/>
      <c r="R25" s="31"/>
      <c r="S25" s="32"/>
      <c r="V25" s="31"/>
      <c r="W25" s="1"/>
      <c r="X25" s="32"/>
    </row>
    <row r="26" spans="1:24" x14ac:dyDescent="0.25">
      <c r="A26" s="31"/>
      <c r="B26" s="1"/>
      <c r="C26" s="39" t="str">
        <f t="shared" si="0"/>
        <v>-</v>
      </c>
      <c r="E26" s="31">
        <f t="shared" si="2"/>
        <v>0</v>
      </c>
      <c r="F26" s="1"/>
      <c r="G26" s="1"/>
      <c r="H26" s="52" t="str">
        <f t="shared" si="3"/>
        <v xml:space="preserve">, </v>
      </c>
      <c r="J26" s="2"/>
      <c r="K26" s="4"/>
      <c r="L26" s="3"/>
      <c r="R26" s="31"/>
      <c r="S26" s="32"/>
      <c r="V26" s="31"/>
      <c r="W26" s="1"/>
      <c r="X26" s="32"/>
    </row>
    <row r="27" spans="1:24" x14ac:dyDescent="0.25">
      <c r="A27" s="31"/>
      <c r="B27" s="1"/>
      <c r="C27" s="39" t="str">
        <f t="shared" si="0"/>
        <v>-</v>
      </c>
      <c r="E27" s="31">
        <f t="shared" si="2"/>
        <v>0</v>
      </c>
      <c r="F27" s="1"/>
      <c r="G27" s="1"/>
      <c r="H27" s="52" t="str">
        <f t="shared" si="3"/>
        <v xml:space="preserve">, </v>
      </c>
      <c r="J27" s="2"/>
      <c r="K27" s="4"/>
      <c r="L27" s="3"/>
      <c r="R27" s="31"/>
      <c r="S27" s="32"/>
      <c r="V27" s="31"/>
      <c r="W27" s="1"/>
      <c r="X27" s="32"/>
    </row>
    <row r="28" spans="1:24" x14ac:dyDescent="0.25">
      <c r="A28" s="31"/>
      <c r="B28" s="1"/>
      <c r="C28" s="39" t="str">
        <f t="shared" si="0"/>
        <v>-</v>
      </c>
      <c r="E28" s="31">
        <f t="shared" si="2"/>
        <v>0</v>
      </c>
      <c r="F28" s="1"/>
      <c r="G28" s="1"/>
      <c r="H28" s="52" t="str">
        <f t="shared" si="3"/>
        <v xml:space="preserve">, </v>
      </c>
      <c r="J28" s="2"/>
      <c r="K28" s="4"/>
      <c r="L28" s="3"/>
      <c r="R28" s="31"/>
      <c r="S28" s="32"/>
      <c r="V28" s="31"/>
      <c r="W28" s="1"/>
      <c r="X28" s="32"/>
    </row>
    <row r="29" spans="1:24" x14ac:dyDescent="0.25">
      <c r="A29" s="31"/>
      <c r="B29" s="1"/>
      <c r="C29" s="39" t="str">
        <f t="shared" si="0"/>
        <v>-</v>
      </c>
      <c r="E29" s="31">
        <f t="shared" si="2"/>
        <v>0</v>
      </c>
      <c r="F29" s="1"/>
      <c r="G29" s="1"/>
      <c r="H29" s="52" t="str">
        <f t="shared" si="3"/>
        <v xml:space="preserve">, </v>
      </c>
      <c r="J29" s="2"/>
      <c r="K29" s="4"/>
      <c r="L29" s="3"/>
      <c r="R29" s="31"/>
      <c r="S29" s="32"/>
      <c r="V29" s="31"/>
      <c r="W29" s="1"/>
      <c r="X29" s="32"/>
    </row>
    <row r="30" spans="1:24" x14ac:dyDescent="0.25">
      <c r="A30" s="31"/>
      <c r="B30" s="1"/>
      <c r="C30" s="39" t="str">
        <f t="shared" si="0"/>
        <v>-</v>
      </c>
      <c r="E30" s="31">
        <f t="shared" si="2"/>
        <v>0</v>
      </c>
      <c r="F30" s="1"/>
      <c r="G30" s="1"/>
      <c r="H30" s="52" t="str">
        <f t="shared" si="3"/>
        <v xml:space="preserve">, </v>
      </c>
      <c r="J30" s="2"/>
      <c r="K30" s="4"/>
      <c r="L30" s="3"/>
      <c r="R30" s="31"/>
      <c r="S30" s="32"/>
      <c r="V30" s="31"/>
      <c r="W30" s="1"/>
      <c r="X30" s="32"/>
    </row>
    <row r="31" spans="1:24" x14ac:dyDescent="0.25">
      <c r="A31" s="31"/>
      <c r="B31" s="1"/>
      <c r="C31" s="39" t="str">
        <f t="shared" si="0"/>
        <v>-</v>
      </c>
      <c r="E31" s="31">
        <f t="shared" si="2"/>
        <v>0</v>
      </c>
      <c r="F31" s="1"/>
      <c r="G31" s="1"/>
      <c r="H31" s="52" t="str">
        <f t="shared" si="3"/>
        <v xml:space="preserve">, </v>
      </c>
      <c r="J31" s="2"/>
      <c r="K31" s="4"/>
      <c r="L31" s="3"/>
      <c r="R31" s="31"/>
      <c r="S31" s="32"/>
      <c r="V31" s="31"/>
      <c r="W31" s="1"/>
      <c r="X31" s="32"/>
    </row>
    <row r="32" spans="1:24" x14ac:dyDescent="0.25">
      <c r="A32" s="31"/>
      <c r="B32" s="1"/>
      <c r="C32" s="39" t="str">
        <f t="shared" si="0"/>
        <v>-</v>
      </c>
      <c r="E32" s="31">
        <f t="shared" si="2"/>
        <v>0</v>
      </c>
      <c r="F32" s="1"/>
      <c r="G32" s="1"/>
      <c r="H32" s="52" t="str">
        <f t="shared" si="3"/>
        <v xml:space="preserve">, </v>
      </c>
      <c r="J32" s="2"/>
      <c r="K32" s="4"/>
      <c r="L32" s="3"/>
      <c r="R32" s="31"/>
      <c r="S32" s="32"/>
      <c r="V32" s="31"/>
      <c r="W32" s="1"/>
      <c r="X32" s="32"/>
    </row>
    <row r="33" spans="1:24" x14ac:dyDescent="0.25">
      <c r="A33" s="31"/>
      <c r="B33" s="1"/>
      <c r="C33" s="39" t="str">
        <f t="shared" si="0"/>
        <v>-</v>
      </c>
      <c r="E33" s="31">
        <f t="shared" si="2"/>
        <v>0</v>
      </c>
      <c r="F33" s="1"/>
      <c r="G33" s="1"/>
      <c r="H33" s="52" t="str">
        <f t="shared" si="3"/>
        <v xml:space="preserve">, </v>
      </c>
      <c r="J33" s="2"/>
      <c r="K33" s="4"/>
      <c r="L33" s="3"/>
      <c r="R33" s="31"/>
      <c r="S33" s="32"/>
      <c r="V33" s="31"/>
      <c r="W33" s="1"/>
      <c r="X33" s="32"/>
    </row>
    <row r="34" spans="1:24" x14ac:dyDescent="0.25">
      <c r="A34" s="31"/>
      <c r="B34" s="1"/>
      <c r="C34" s="39" t="str">
        <f t="shared" si="0"/>
        <v>-</v>
      </c>
      <c r="E34" s="31">
        <f t="shared" si="2"/>
        <v>0</v>
      </c>
      <c r="F34" s="6"/>
      <c r="G34" s="6"/>
      <c r="H34" s="52" t="str">
        <f t="shared" si="3"/>
        <v xml:space="preserve">, </v>
      </c>
      <c r="J34" s="2"/>
      <c r="K34" s="4"/>
      <c r="L34" s="3"/>
      <c r="R34" s="31"/>
      <c r="S34" s="32"/>
      <c r="V34" s="31"/>
      <c r="W34" s="1"/>
      <c r="X34" s="32"/>
    </row>
    <row r="35" spans="1:24" x14ac:dyDescent="0.25">
      <c r="A35" s="31"/>
      <c r="B35" s="1"/>
      <c r="C35" s="39" t="str">
        <f t="shared" si="0"/>
        <v>-</v>
      </c>
      <c r="E35" s="31">
        <f t="shared" si="2"/>
        <v>0</v>
      </c>
      <c r="F35" s="1"/>
      <c r="G35" s="1"/>
      <c r="H35" s="52" t="str">
        <f t="shared" si="3"/>
        <v xml:space="preserve">, </v>
      </c>
      <c r="J35" s="2"/>
      <c r="K35" s="4"/>
      <c r="L35" s="3"/>
      <c r="R35" s="31"/>
      <c r="S35" s="32"/>
      <c r="V35" s="31"/>
      <c r="W35" s="1"/>
      <c r="X35" s="32"/>
    </row>
    <row r="36" spans="1:24" x14ac:dyDescent="0.25">
      <c r="A36" s="31"/>
      <c r="B36" s="1"/>
      <c r="C36" s="39" t="str">
        <f t="shared" si="0"/>
        <v>-</v>
      </c>
      <c r="E36" s="31">
        <f t="shared" si="2"/>
        <v>0</v>
      </c>
      <c r="F36" s="1"/>
      <c r="G36" s="1"/>
      <c r="H36" s="52" t="str">
        <f t="shared" si="3"/>
        <v xml:space="preserve">, </v>
      </c>
      <c r="J36" s="2"/>
      <c r="K36" s="4"/>
      <c r="L36" s="3"/>
      <c r="R36" s="31"/>
      <c r="S36" s="32"/>
      <c r="V36" s="31"/>
      <c r="W36" s="1"/>
      <c r="X36" s="32"/>
    </row>
    <row r="37" spans="1:24" x14ac:dyDescent="0.25">
      <c r="A37" s="40"/>
      <c r="B37" s="1"/>
      <c r="C37" s="39" t="str">
        <f t="shared" si="0"/>
        <v>-</v>
      </c>
      <c r="E37" s="31">
        <f t="shared" si="2"/>
        <v>0</v>
      </c>
      <c r="F37" s="1"/>
      <c r="G37" s="1"/>
      <c r="H37" s="52" t="str">
        <f t="shared" si="3"/>
        <v xml:space="preserve">, </v>
      </c>
      <c r="J37" s="2"/>
      <c r="K37" s="4"/>
      <c r="L37" s="3"/>
      <c r="R37" s="31"/>
      <c r="S37" s="32"/>
      <c r="V37" s="31"/>
      <c r="W37" s="1"/>
      <c r="X37" s="32"/>
    </row>
    <row r="38" spans="1:24" x14ac:dyDescent="0.25">
      <c r="A38" s="40"/>
      <c r="B38" s="1"/>
      <c r="C38" s="39" t="str">
        <f t="shared" si="0"/>
        <v>-</v>
      </c>
      <c r="E38" s="31">
        <f t="shared" si="2"/>
        <v>0</v>
      </c>
      <c r="F38" s="1"/>
      <c r="G38" s="1"/>
      <c r="H38" s="52" t="str">
        <f t="shared" si="3"/>
        <v xml:space="preserve">, </v>
      </c>
      <c r="J38" s="2"/>
      <c r="K38" s="4"/>
      <c r="L38" s="3"/>
      <c r="R38" s="31"/>
      <c r="S38" s="32"/>
      <c r="V38" s="31"/>
      <c r="W38" s="1"/>
      <c r="X38" s="32"/>
    </row>
    <row r="39" spans="1:24" x14ac:dyDescent="0.25">
      <c r="A39" s="40"/>
      <c r="B39" s="1"/>
      <c r="C39" s="39" t="str">
        <f t="shared" si="0"/>
        <v>-</v>
      </c>
      <c r="E39" s="31">
        <f t="shared" si="2"/>
        <v>0</v>
      </c>
      <c r="F39" s="1"/>
      <c r="G39" s="1"/>
      <c r="H39" s="52" t="str">
        <f t="shared" si="3"/>
        <v xml:space="preserve">, </v>
      </c>
      <c r="J39" s="2"/>
      <c r="K39" s="4"/>
      <c r="L39" s="3"/>
      <c r="R39" s="31"/>
      <c r="S39" s="32"/>
      <c r="V39" s="31"/>
      <c r="W39" s="1"/>
      <c r="X39" s="32"/>
    </row>
    <row r="40" spans="1:24" x14ac:dyDescent="0.25">
      <c r="A40" s="40"/>
      <c r="B40" s="1"/>
      <c r="C40" s="39" t="str">
        <f t="shared" si="0"/>
        <v>-</v>
      </c>
      <c r="E40" s="31">
        <f t="shared" si="2"/>
        <v>0</v>
      </c>
      <c r="F40" s="1"/>
      <c r="G40" s="1"/>
      <c r="H40" s="52" t="str">
        <f t="shared" si="3"/>
        <v xml:space="preserve">, </v>
      </c>
      <c r="J40" s="2"/>
      <c r="K40" s="4"/>
      <c r="L40" s="3"/>
      <c r="R40" s="31"/>
      <c r="S40" s="32"/>
      <c r="V40" s="31"/>
      <c r="W40" s="1"/>
      <c r="X40" s="32"/>
    </row>
    <row r="41" spans="1:24" x14ac:dyDescent="0.25">
      <c r="A41" s="40"/>
      <c r="B41" s="1"/>
      <c r="C41" s="39" t="str">
        <f t="shared" si="0"/>
        <v>-</v>
      </c>
      <c r="E41" s="31">
        <f t="shared" si="2"/>
        <v>0</v>
      </c>
      <c r="F41" s="1"/>
      <c r="G41" s="1"/>
      <c r="H41" s="52" t="str">
        <f t="shared" si="3"/>
        <v xml:space="preserve">, </v>
      </c>
      <c r="J41" s="2"/>
      <c r="K41" s="4"/>
      <c r="L41" s="3"/>
      <c r="R41" s="31"/>
      <c r="S41" s="32"/>
      <c r="V41" s="31"/>
      <c r="W41" s="1"/>
      <c r="X41" s="32"/>
    </row>
    <row r="42" spans="1:24" x14ac:dyDescent="0.25">
      <c r="A42" s="40"/>
      <c r="B42" s="1"/>
      <c r="C42" s="39" t="str">
        <f t="shared" si="0"/>
        <v>-</v>
      </c>
      <c r="E42" s="31">
        <f t="shared" si="2"/>
        <v>0</v>
      </c>
      <c r="F42" s="1"/>
      <c r="G42" s="1"/>
      <c r="H42" s="52" t="str">
        <f t="shared" si="3"/>
        <v xml:space="preserve">, </v>
      </c>
      <c r="J42" s="2"/>
      <c r="K42" s="4"/>
      <c r="L42" s="3"/>
      <c r="R42" s="31"/>
      <c r="S42" s="32"/>
      <c r="V42" s="31"/>
      <c r="W42" s="1"/>
      <c r="X42" s="32"/>
    </row>
    <row r="43" spans="1:24" x14ac:dyDescent="0.25">
      <c r="A43" s="40"/>
      <c r="B43" s="1"/>
      <c r="C43" s="39" t="str">
        <f t="shared" si="0"/>
        <v>-</v>
      </c>
      <c r="E43" s="31">
        <f t="shared" si="2"/>
        <v>0</v>
      </c>
      <c r="F43" s="1"/>
      <c r="G43" s="1"/>
      <c r="H43" s="52" t="str">
        <f t="shared" si="3"/>
        <v xml:space="preserve">, </v>
      </c>
      <c r="J43" s="2"/>
      <c r="K43" s="4"/>
      <c r="L43" s="3"/>
      <c r="R43" s="31"/>
      <c r="S43" s="32"/>
      <c r="V43" s="31"/>
      <c r="W43" s="1"/>
      <c r="X43" s="32"/>
    </row>
    <row r="44" spans="1:24" x14ac:dyDescent="0.25">
      <c r="A44" s="41"/>
      <c r="B44" s="1"/>
      <c r="C44" s="39" t="str">
        <f t="shared" si="0"/>
        <v>-</v>
      </c>
      <c r="E44" s="31">
        <f t="shared" si="2"/>
        <v>0</v>
      </c>
      <c r="F44" s="1"/>
      <c r="G44" s="1"/>
      <c r="H44" s="52" t="str">
        <f t="shared" si="3"/>
        <v xml:space="preserve">, </v>
      </c>
      <c r="J44" s="2"/>
      <c r="K44" s="4"/>
      <c r="L44" s="3"/>
      <c r="R44" s="31"/>
      <c r="S44" s="32"/>
      <c r="V44" s="31"/>
      <c r="W44" s="1"/>
      <c r="X44" s="32"/>
    </row>
    <row r="45" spans="1:24" x14ac:dyDescent="0.25">
      <c r="A45" s="41"/>
      <c r="B45" s="1"/>
      <c r="C45" s="39" t="str">
        <f t="shared" si="0"/>
        <v>-</v>
      </c>
      <c r="E45" s="31">
        <f t="shared" si="2"/>
        <v>0</v>
      </c>
      <c r="F45" s="1"/>
      <c r="G45" s="1"/>
      <c r="H45" s="52" t="str">
        <f t="shared" si="3"/>
        <v xml:space="preserve">, </v>
      </c>
      <c r="J45" s="55"/>
      <c r="K45" s="4"/>
      <c r="L45" s="32"/>
      <c r="R45" s="31"/>
      <c r="S45" s="32"/>
      <c r="V45" s="31"/>
      <c r="W45" s="1"/>
      <c r="X45" s="32"/>
    </row>
    <row r="46" spans="1:24" x14ac:dyDescent="0.25">
      <c r="A46" s="41"/>
      <c r="B46" s="1"/>
      <c r="C46" s="39" t="str">
        <f t="shared" si="0"/>
        <v>-</v>
      </c>
      <c r="E46" s="31">
        <f t="shared" si="2"/>
        <v>0</v>
      </c>
      <c r="F46" s="1"/>
      <c r="G46" s="1"/>
      <c r="H46" s="52" t="str">
        <f t="shared" si="3"/>
        <v xml:space="preserve">, </v>
      </c>
      <c r="J46" s="31"/>
      <c r="K46" s="1"/>
      <c r="L46" s="32"/>
      <c r="R46" s="44"/>
      <c r="S46" s="32"/>
      <c r="V46" s="31"/>
      <c r="W46" s="1"/>
      <c r="X46" s="32"/>
    </row>
    <row r="47" spans="1:24" x14ac:dyDescent="0.25">
      <c r="A47" s="41"/>
      <c r="B47" s="1"/>
      <c r="C47" s="39" t="str">
        <f t="shared" si="0"/>
        <v>-</v>
      </c>
      <c r="E47" s="31">
        <f t="shared" si="2"/>
        <v>0</v>
      </c>
      <c r="F47" s="1"/>
      <c r="G47" s="1"/>
      <c r="H47" s="52" t="str">
        <f t="shared" si="3"/>
        <v xml:space="preserve">, </v>
      </c>
      <c r="J47" s="31"/>
      <c r="K47" s="58"/>
      <c r="L47" s="32"/>
      <c r="R47" s="63"/>
      <c r="S47" s="32"/>
      <c r="V47" s="31"/>
      <c r="W47" s="1"/>
      <c r="X47" s="32"/>
    </row>
    <row r="48" spans="1:24" x14ac:dyDescent="0.25">
      <c r="A48" s="40"/>
      <c r="B48" s="1"/>
      <c r="C48" s="39" t="str">
        <f t="shared" si="0"/>
        <v>-</v>
      </c>
      <c r="E48" s="31">
        <f t="shared" si="2"/>
        <v>0</v>
      </c>
      <c r="F48" s="1"/>
      <c r="G48" s="1"/>
      <c r="H48" s="52" t="str">
        <f t="shared" si="3"/>
        <v xml:space="preserve">, </v>
      </c>
      <c r="J48" s="31"/>
      <c r="K48" s="1"/>
      <c r="L48" s="32"/>
      <c r="R48" s="63"/>
      <c r="S48" s="32"/>
      <c r="V48" s="31"/>
      <c r="W48" s="1"/>
      <c r="X48" s="32"/>
    </row>
    <row r="49" spans="1:24" x14ac:dyDescent="0.25">
      <c r="A49" s="40"/>
      <c r="B49" s="1"/>
      <c r="C49" s="39" t="str">
        <f t="shared" si="0"/>
        <v>-</v>
      </c>
      <c r="E49" s="31">
        <f t="shared" si="2"/>
        <v>0</v>
      </c>
      <c r="F49" s="1"/>
      <c r="G49" s="1"/>
      <c r="H49" s="52" t="str">
        <f t="shared" si="3"/>
        <v xml:space="preserve">, </v>
      </c>
      <c r="J49" s="31"/>
      <c r="K49" s="1"/>
      <c r="L49" s="32"/>
      <c r="R49" s="63"/>
      <c r="S49" s="32"/>
      <c r="V49" s="31"/>
      <c r="W49" s="1"/>
      <c r="X49" s="32"/>
    </row>
    <row r="50" spans="1:24" x14ac:dyDescent="0.25">
      <c r="A50" s="40"/>
      <c r="B50" s="1"/>
      <c r="C50" s="39" t="str">
        <f t="shared" si="0"/>
        <v>-</v>
      </c>
      <c r="E50" s="31">
        <f t="shared" si="2"/>
        <v>0</v>
      </c>
      <c r="F50" s="1"/>
      <c r="G50" s="1"/>
      <c r="H50" s="52" t="str">
        <f t="shared" si="3"/>
        <v xml:space="preserve">, </v>
      </c>
      <c r="J50" s="31"/>
      <c r="K50" s="1"/>
      <c r="L50" s="32"/>
      <c r="R50" s="47"/>
      <c r="S50" s="32"/>
      <c r="V50" s="31"/>
      <c r="W50" s="1"/>
      <c r="X50" s="32"/>
    </row>
    <row r="51" spans="1:24" x14ac:dyDescent="0.25">
      <c r="A51" s="40"/>
      <c r="B51" s="1"/>
      <c r="C51" s="39" t="str">
        <f t="shared" si="0"/>
        <v>-</v>
      </c>
      <c r="E51" s="31">
        <f t="shared" si="2"/>
        <v>0</v>
      </c>
      <c r="F51" s="1"/>
      <c r="G51" s="1"/>
      <c r="H51" s="52" t="str">
        <f t="shared" si="3"/>
        <v xml:space="preserve">, </v>
      </c>
      <c r="J51" s="31"/>
      <c r="K51" s="1"/>
      <c r="L51" s="32"/>
      <c r="R51" s="47"/>
      <c r="S51" s="32"/>
      <c r="V51" s="31"/>
      <c r="W51" s="1"/>
      <c r="X51" s="32"/>
    </row>
    <row r="52" spans="1:24" x14ac:dyDescent="0.25">
      <c r="A52" s="40"/>
      <c r="B52" s="1"/>
      <c r="C52" s="39" t="str">
        <f t="shared" si="0"/>
        <v>-</v>
      </c>
      <c r="E52" s="31">
        <f t="shared" si="2"/>
        <v>0</v>
      </c>
      <c r="F52" s="1"/>
      <c r="G52" s="1"/>
      <c r="H52" s="52" t="str">
        <f t="shared" si="3"/>
        <v xml:space="preserve">, </v>
      </c>
      <c r="J52" s="31"/>
      <c r="K52" s="1"/>
      <c r="L52" s="32"/>
      <c r="R52" s="47"/>
      <c r="S52" s="32"/>
      <c r="V52" s="31"/>
      <c r="W52" s="1"/>
      <c r="X52" s="32"/>
    </row>
    <row r="53" spans="1:24" x14ac:dyDescent="0.25">
      <c r="A53" s="40"/>
      <c r="B53" s="1"/>
      <c r="C53" s="39" t="str">
        <f t="shared" si="0"/>
        <v>-</v>
      </c>
      <c r="E53" s="31">
        <f t="shared" si="2"/>
        <v>0</v>
      </c>
      <c r="F53" s="1"/>
      <c r="G53" s="1"/>
      <c r="H53" s="52" t="str">
        <f t="shared" si="3"/>
        <v xml:space="preserve">, </v>
      </c>
      <c r="J53" s="31"/>
      <c r="K53" s="1"/>
      <c r="L53" s="32"/>
      <c r="R53" s="31"/>
      <c r="S53" s="32"/>
      <c r="V53" s="31"/>
      <c r="W53" s="1"/>
      <c r="X53" s="32"/>
    </row>
    <row r="54" spans="1:24" x14ac:dyDescent="0.25">
      <c r="A54" s="40"/>
      <c r="B54" s="1"/>
      <c r="C54" s="39" t="str">
        <f t="shared" si="0"/>
        <v>-</v>
      </c>
      <c r="E54" s="31">
        <f t="shared" si="2"/>
        <v>0</v>
      </c>
      <c r="F54" s="1"/>
      <c r="G54" s="1"/>
      <c r="H54" s="52" t="str">
        <f t="shared" si="3"/>
        <v xml:space="preserve">, </v>
      </c>
      <c r="J54" s="31"/>
      <c r="K54" s="1"/>
      <c r="L54" s="32"/>
      <c r="R54" s="31"/>
      <c r="S54" s="32"/>
      <c r="V54" s="31"/>
      <c r="W54" s="1"/>
      <c r="X54" s="32"/>
    </row>
    <row r="55" spans="1:24" x14ac:dyDescent="0.25">
      <c r="A55" s="42"/>
      <c r="B55" s="1"/>
      <c r="C55" s="39" t="str">
        <f t="shared" si="0"/>
        <v>-</v>
      </c>
      <c r="E55" s="31">
        <f t="shared" si="2"/>
        <v>0</v>
      </c>
      <c r="F55" s="1"/>
      <c r="G55" s="1"/>
      <c r="H55" s="52" t="str">
        <f t="shared" si="3"/>
        <v xml:space="preserve">, </v>
      </c>
      <c r="J55" s="31"/>
      <c r="K55" s="1"/>
      <c r="L55" s="32"/>
      <c r="R55" s="31"/>
      <c r="S55" s="32"/>
      <c r="V55" s="31"/>
      <c r="W55" s="1"/>
      <c r="X55" s="32"/>
    </row>
    <row r="56" spans="1:24" x14ac:dyDescent="0.25">
      <c r="A56" s="42"/>
      <c r="B56" s="1"/>
      <c r="C56" s="39" t="str">
        <f t="shared" si="0"/>
        <v>-</v>
      </c>
      <c r="E56" s="31">
        <f t="shared" si="2"/>
        <v>0</v>
      </c>
      <c r="F56" s="1"/>
      <c r="G56" s="1"/>
      <c r="H56" s="52" t="str">
        <f t="shared" si="3"/>
        <v xml:space="preserve">, </v>
      </c>
      <c r="J56" s="31"/>
      <c r="K56" s="1"/>
      <c r="L56" s="32"/>
      <c r="R56" s="31"/>
      <c r="S56" s="32"/>
      <c r="V56" s="31"/>
      <c r="W56" s="1"/>
      <c r="X56" s="32"/>
    </row>
    <row r="57" spans="1:24" x14ac:dyDescent="0.25">
      <c r="A57" s="40"/>
      <c r="B57" s="1"/>
      <c r="C57" s="39" t="str">
        <f t="shared" si="0"/>
        <v>-</v>
      </c>
      <c r="E57" s="31">
        <f t="shared" si="2"/>
        <v>0</v>
      </c>
      <c r="F57" s="1"/>
      <c r="G57" s="1"/>
      <c r="H57" s="52" t="str">
        <f t="shared" si="3"/>
        <v xml:space="preserve">, </v>
      </c>
      <c r="J57" s="31"/>
      <c r="K57" s="1"/>
      <c r="L57" s="32"/>
      <c r="R57" s="31"/>
      <c r="S57" s="32"/>
      <c r="V57" s="31"/>
      <c r="W57" s="1"/>
      <c r="X57" s="32"/>
    </row>
    <row r="58" spans="1:24" x14ac:dyDescent="0.25">
      <c r="A58" s="40"/>
      <c r="B58" s="1"/>
      <c r="C58" s="39" t="str">
        <f t="shared" si="0"/>
        <v>-</v>
      </c>
      <c r="E58" s="31">
        <f t="shared" si="2"/>
        <v>0</v>
      </c>
      <c r="F58" s="1"/>
      <c r="G58" s="1"/>
      <c r="H58" s="52" t="str">
        <f t="shared" si="3"/>
        <v xml:space="preserve">, </v>
      </c>
      <c r="J58" s="31"/>
      <c r="K58" s="1"/>
      <c r="L58" s="32"/>
      <c r="R58" s="31"/>
      <c r="S58" s="32"/>
      <c r="V58" s="31"/>
      <c r="W58" s="1"/>
      <c r="X58" s="32"/>
    </row>
    <row r="59" spans="1:24" x14ac:dyDescent="0.25">
      <c r="A59" s="40"/>
      <c r="B59" s="1"/>
      <c r="C59" s="39" t="str">
        <f t="shared" si="0"/>
        <v>-</v>
      </c>
      <c r="E59" s="31">
        <f t="shared" si="2"/>
        <v>0</v>
      </c>
      <c r="F59" s="1"/>
      <c r="G59" s="1"/>
      <c r="H59" s="52" t="str">
        <f t="shared" si="3"/>
        <v xml:space="preserve">, </v>
      </c>
      <c r="J59" s="31"/>
      <c r="K59" s="1"/>
      <c r="L59" s="32"/>
      <c r="R59" s="31"/>
      <c r="S59" s="32"/>
      <c r="V59" s="31"/>
      <c r="W59" s="1"/>
      <c r="X59" s="32"/>
    </row>
    <row r="60" spans="1:24" x14ac:dyDescent="0.25">
      <c r="A60" s="40"/>
      <c r="B60" s="1"/>
      <c r="C60" s="39" t="str">
        <f t="shared" si="0"/>
        <v>-</v>
      </c>
      <c r="E60" s="31">
        <f t="shared" si="2"/>
        <v>0</v>
      </c>
      <c r="F60" s="1"/>
      <c r="G60" s="1"/>
      <c r="H60" s="52" t="str">
        <f t="shared" si="3"/>
        <v xml:space="preserve">, </v>
      </c>
      <c r="J60" s="31"/>
      <c r="K60" s="1"/>
      <c r="L60" s="32"/>
      <c r="R60" s="31"/>
      <c r="S60" s="32"/>
      <c r="V60" s="31"/>
      <c r="W60" s="1"/>
      <c r="X60" s="32"/>
    </row>
    <row r="61" spans="1:24" x14ac:dyDescent="0.25">
      <c r="A61" s="40"/>
      <c r="B61" s="1"/>
      <c r="C61" s="39" t="str">
        <f t="shared" si="0"/>
        <v>-</v>
      </c>
      <c r="E61" s="31">
        <f t="shared" si="2"/>
        <v>0</v>
      </c>
      <c r="F61" s="1"/>
      <c r="G61" s="1"/>
      <c r="H61" s="52" t="str">
        <f t="shared" si="3"/>
        <v xml:space="preserve">, </v>
      </c>
      <c r="J61" s="31"/>
      <c r="K61" s="1"/>
      <c r="L61" s="32"/>
      <c r="R61" s="31"/>
      <c r="S61" s="32"/>
      <c r="V61" s="31"/>
      <c r="W61" s="1"/>
      <c r="X61" s="32"/>
    </row>
    <row r="62" spans="1:24" x14ac:dyDescent="0.25">
      <c r="A62" s="40"/>
      <c r="B62" s="1"/>
      <c r="C62" s="39" t="str">
        <f t="shared" si="0"/>
        <v>-</v>
      </c>
      <c r="E62" s="31">
        <f t="shared" si="2"/>
        <v>0</v>
      </c>
      <c r="F62" s="1"/>
      <c r="G62" s="1"/>
      <c r="H62" s="52" t="str">
        <f t="shared" si="3"/>
        <v xml:space="preserve">, </v>
      </c>
      <c r="J62" s="31"/>
      <c r="K62" s="1"/>
      <c r="L62" s="32"/>
      <c r="R62" s="31"/>
      <c r="S62" s="32"/>
      <c r="V62" s="31"/>
      <c r="W62" s="1"/>
      <c r="X62" s="32"/>
    </row>
    <row r="63" spans="1:24" x14ac:dyDescent="0.25">
      <c r="A63" s="40"/>
      <c r="B63" s="1"/>
      <c r="C63" s="39" t="str">
        <f t="shared" si="0"/>
        <v>-</v>
      </c>
      <c r="E63" s="31">
        <f t="shared" si="2"/>
        <v>0</v>
      </c>
      <c r="F63" s="1"/>
      <c r="G63" s="1"/>
      <c r="H63" s="52" t="str">
        <f t="shared" si="3"/>
        <v xml:space="preserve">, </v>
      </c>
      <c r="J63" s="31"/>
      <c r="K63" s="1"/>
      <c r="L63" s="32"/>
      <c r="R63" s="31"/>
      <c r="S63" s="32"/>
      <c r="V63" s="31"/>
      <c r="W63" s="1"/>
      <c r="X63" s="32"/>
    </row>
    <row r="64" spans="1:24" x14ac:dyDescent="0.25">
      <c r="A64" s="40"/>
      <c r="B64" s="1"/>
      <c r="C64" s="39" t="str">
        <f t="shared" si="0"/>
        <v>-</v>
      </c>
      <c r="E64" s="31">
        <f t="shared" si="2"/>
        <v>0</v>
      </c>
      <c r="F64" s="1"/>
      <c r="G64" s="1"/>
      <c r="H64" s="52" t="str">
        <f t="shared" si="3"/>
        <v xml:space="preserve">, </v>
      </c>
      <c r="J64" s="31"/>
      <c r="K64" s="1"/>
      <c r="L64" s="32"/>
      <c r="R64" s="31"/>
      <c r="S64" s="32"/>
      <c r="V64" s="31"/>
      <c r="W64" s="1"/>
      <c r="X64" s="32"/>
    </row>
    <row r="65" spans="1:24" x14ac:dyDescent="0.25">
      <c r="A65" s="40"/>
      <c r="B65" s="1"/>
      <c r="C65" s="39" t="str">
        <f t="shared" si="0"/>
        <v>-</v>
      </c>
      <c r="E65" s="31">
        <f t="shared" si="2"/>
        <v>0</v>
      </c>
      <c r="F65" s="1"/>
      <c r="G65" s="1"/>
      <c r="H65" s="52" t="str">
        <f t="shared" si="3"/>
        <v xml:space="preserve">, </v>
      </c>
      <c r="J65" s="31"/>
      <c r="K65" s="1"/>
      <c r="L65" s="32"/>
      <c r="R65" s="31"/>
      <c r="S65" s="32"/>
      <c r="V65" s="31"/>
      <c r="W65" s="1"/>
      <c r="X65" s="32"/>
    </row>
    <row r="66" spans="1:24" x14ac:dyDescent="0.25">
      <c r="A66" s="40"/>
      <c r="B66" s="1"/>
      <c r="C66" s="39" t="str">
        <f t="shared" si="0"/>
        <v>-</v>
      </c>
      <c r="E66" s="31">
        <f t="shared" si="2"/>
        <v>0</v>
      </c>
      <c r="F66" s="1"/>
      <c r="G66" s="1"/>
      <c r="H66" s="52" t="str">
        <f t="shared" si="3"/>
        <v xml:space="preserve">, </v>
      </c>
      <c r="J66" s="31"/>
      <c r="K66" s="1"/>
      <c r="L66" s="32"/>
      <c r="R66" s="31"/>
      <c r="S66" s="32"/>
      <c r="V66" s="31"/>
      <c r="W66" s="1"/>
      <c r="X66" s="32"/>
    </row>
    <row r="67" spans="1:24" x14ac:dyDescent="0.25">
      <c r="A67" s="40"/>
      <c r="B67" s="1"/>
      <c r="C67" s="39" t="str">
        <f t="shared" si="0"/>
        <v>-</v>
      </c>
      <c r="E67" s="31">
        <f t="shared" si="2"/>
        <v>0</v>
      </c>
      <c r="F67" s="1"/>
      <c r="G67" s="1"/>
      <c r="H67" s="52" t="str">
        <f t="shared" si="3"/>
        <v xml:space="preserve">, </v>
      </c>
      <c r="J67" s="31"/>
      <c r="K67" s="1"/>
      <c r="L67" s="32"/>
      <c r="R67" s="31"/>
      <c r="S67" s="32"/>
      <c r="V67" s="31"/>
      <c r="W67" s="1"/>
      <c r="X67" s="32"/>
    </row>
    <row r="68" spans="1:24" x14ac:dyDescent="0.25">
      <c r="A68" s="40"/>
      <c r="B68" s="1"/>
      <c r="C68" s="39" t="str">
        <f t="shared" si="0"/>
        <v>-</v>
      </c>
      <c r="E68" s="31">
        <f t="shared" si="2"/>
        <v>0</v>
      </c>
      <c r="F68" s="1"/>
      <c r="G68" s="1"/>
      <c r="H68" s="52" t="str">
        <f t="shared" si="3"/>
        <v xml:space="preserve">, </v>
      </c>
      <c r="J68" s="31"/>
      <c r="K68" s="1"/>
      <c r="L68" s="32"/>
      <c r="R68" s="31"/>
      <c r="S68" s="32"/>
      <c r="V68" s="31"/>
      <c r="W68" s="1"/>
      <c r="X68" s="32"/>
    </row>
    <row r="69" spans="1:24" x14ac:dyDescent="0.25">
      <c r="A69" s="40"/>
      <c r="B69" s="1"/>
      <c r="C69" s="39" t="str">
        <f t="shared" ref="C69:C132" si="4">IF(COUNTIF($A:$A,A69)&gt;1,"Duplicate","-")</f>
        <v>-</v>
      </c>
      <c r="E69" s="31">
        <f t="shared" ref="E69:E86" si="5">B69</f>
        <v>0</v>
      </c>
      <c r="F69" s="1"/>
      <c r="G69" s="1"/>
      <c r="H69" s="52" t="str">
        <f t="shared" ref="H69:H132" si="6">CONCATENATE(G69,", ",F69)</f>
        <v xml:space="preserve">, </v>
      </c>
      <c r="J69" s="31"/>
      <c r="K69" s="1"/>
      <c r="L69" s="32"/>
      <c r="R69" s="31"/>
      <c r="S69" s="32"/>
      <c r="V69" s="31"/>
      <c r="W69" s="1"/>
      <c r="X69" s="32"/>
    </row>
    <row r="70" spans="1:24" x14ac:dyDescent="0.25">
      <c r="A70" s="40"/>
      <c r="B70" s="1"/>
      <c r="C70" s="39" t="str">
        <f t="shared" si="4"/>
        <v>-</v>
      </c>
      <c r="E70" s="31">
        <f t="shared" si="5"/>
        <v>0</v>
      </c>
      <c r="F70" s="1"/>
      <c r="G70" s="1"/>
      <c r="H70" s="52" t="str">
        <f t="shared" si="6"/>
        <v xml:space="preserve">, </v>
      </c>
      <c r="J70" s="31"/>
      <c r="K70" s="1"/>
      <c r="L70" s="32"/>
      <c r="R70" s="31"/>
      <c r="S70" s="32"/>
      <c r="V70" s="31"/>
      <c r="W70" s="1"/>
      <c r="X70" s="32"/>
    </row>
    <row r="71" spans="1:24" x14ac:dyDescent="0.25">
      <c r="A71" s="40"/>
      <c r="B71" s="1"/>
      <c r="C71" s="39" t="str">
        <f t="shared" si="4"/>
        <v>-</v>
      </c>
      <c r="E71" s="31">
        <f t="shared" si="5"/>
        <v>0</v>
      </c>
      <c r="F71" s="1"/>
      <c r="G71" s="1"/>
      <c r="H71" s="52" t="str">
        <f t="shared" si="6"/>
        <v xml:space="preserve">, </v>
      </c>
      <c r="J71" s="31"/>
      <c r="K71" s="1"/>
      <c r="L71" s="32"/>
      <c r="R71" s="31"/>
      <c r="S71" s="32"/>
      <c r="V71" s="31"/>
      <c r="W71" s="1"/>
      <c r="X71" s="32"/>
    </row>
    <row r="72" spans="1:24" x14ac:dyDescent="0.25">
      <c r="A72" s="40"/>
      <c r="B72" s="1"/>
      <c r="C72" s="39" t="str">
        <f t="shared" si="4"/>
        <v>-</v>
      </c>
      <c r="E72" s="31">
        <f t="shared" si="5"/>
        <v>0</v>
      </c>
      <c r="F72" s="1"/>
      <c r="G72" s="1"/>
      <c r="H72" s="52" t="str">
        <f t="shared" si="6"/>
        <v xml:space="preserve">, </v>
      </c>
      <c r="J72" s="31"/>
      <c r="K72" s="1"/>
      <c r="L72" s="32"/>
      <c r="R72" s="31"/>
      <c r="S72" s="32"/>
      <c r="V72" s="31"/>
      <c r="W72" s="1"/>
      <c r="X72" s="32"/>
    </row>
    <row r="73" spans="1:24" x14ac:dyDescent="0.25">
      <c r="A73" s="40"/>
      <c r="B73" s="1"/>
      <c r="C73" s="39" t="str">
        <f t="shared" si="4"/>
        <v>-</v>
      </c>
      <c r="E73" s="31">
        <f t="shared" si="5"/>
        <v>0</v>
      </c>
      <c r="F73" s="1"/>
      <c r="G73" s="1"/>
      <c r="H73" s="52" t="str">
        <f t="shared" si="6"/>
        <v xml:space="preserve">, </v>
      </c>
      <c r="J73" s="31"/>
      <c r="K73" s="1"/>
      <c r="L73" s="32"/>
      <c r="R73" s="31"/>
      <c r="S73" s="32"/>
      <c r="V73" s="31"/>
      <c r="W73" s="1"/>
      <c r="X73" s="32"/>
    </row>
    <row r="74" spans="1:24" x14ac:dyDescent="0.25">
      <c r="A74" s="40"/>
      <c r="B74" s="1"/>
      <c r="C74" s="39" t="str">
        <f t="shared" si="4"/>
        <v>-</v>
      </c>
      <c r="E74" s="31">
        <f t="shared" si="5"/>
        <v>0</v>
      </c>
      <c r="F74" s="1"/>
      <c r="G74" s="1"/>
      <c r="H74" s="52" t="str">
        <f t="shared" si="6"/>
        <v xml:space="preserve">, </v>
      </c>
      <c r="J74" s="31"/>
      <c r="K74" s="1"/>
      <c r="L74" s="32"/>
      <c r="R74" s="31"/>
      <c r="S74" s="32"/>
      <c r="V74" s="31"/>
      <c r="W74" s="1"/>
      <c r="X74" s="32"/>
    </row>
    <row r="75" spans="1:24" x14ac:dyDescent="0.25">
      <c r="A75" s="40"/>
      <c r="B75" s="1"/>
      <c r="C75" s="39" t="str">
        <f t="shared" si="4"/>
        <v>-</v>
      </c>
      <c r="E75" s="31">
        <f t="shared" si="5"/>
        <v>0</v>
      </c>
      <c r="F75" s="1"/>
      <c r="G75" s="1"/>
      <c r="H75" s="52" t="str">
        <f t="shared" si="6"/>
        <v xml:space="preserve">, </v>
      </c>
      <c r="J75" s="31"/>
      <c r="K75" s="1"/>
      <c r="L75" s="32"/>
      <c r="R75" s="31"/>
      <c r="S75" s="32"/>
      <c r="V75" s="31"/>
      <c r="W75" s="1"/>
      <c r="X75" s="32"/>
    </row>
    <row r="76" spans="1:24" x14ac:dyDescent="0.25">
      <c r="A76" s="40"/>
      <c r="B76" s="1"/>
      <c r="C76" s="39" t="str">
        <f t="shared" si="4"/>
        <v>-</v>
      </c>
      <c r="E76" s="31">
        <f t="shared" si="5"/>
        <v>0</v>
      </c>
      <c r="F76" s="1"/>
      <c r="G76" s="1"/>
      <c r="H76" s="52" t="str">
        <f t="shared" si="6"/>
        <v xml:space="preserve">, </v>
      </c>
      <c r="J76" s="31"/>
      <c r="K76" s="1"/>
      <c r="L76" s="32"/>
      <c r="R76" s="31"/>
      <c r="S76" s="32"/>
      <c r="V76" s="31"/>
      <c r="W76" s="1"/>
      <c r="X76" s="32"/>
    </row>
    <row r="77" spans="1:24" x14ac:dyDescent="0.25">
      <c r="A77" s="40"/>
      <c r="B77" s="1"/>
      <c r="C77" s="39" t="str">
        <f t="shared" si="4"/>
        <v>-</v>
      </c>
      <c r="E77" s="31">
        <f t="shared" si="5"/>
        <v>0</v>
      </c>
      <c r="F77" s="1"/>
      <c r="G77" s="1"/>
      <c r="H77" s="52" t="str">
        <f t="shared" si="6"/>
        <v xml:space="preserve">, </v>
      </c>
      <c r="J77" s="31"/>
      <c r="K77" s="1"/>
      <c r="L77" s="32"/>
      <c r="R77" s="31"/>
      <c r="S77" s="32"/>
      <c r="V77" s="31"/>
      <c r="W77" s="1"/>
      <c r="X77" s="32"/>
    </row>
    <row r="78" spans="1:24" x14ac:dyDescent="0.25">
      <c r="A78" s="40"/>
      <c r="B78" s="1"/>
      <c r="C78" s="39" t="str">
        <f t="shared" si="4"/>
        <v>-</v>
      </c>
      <c r="E78" s="31">
        <f t="shared" si="5"/>
        <v>0</v>
      </c>
      <c r="F78" s="1"/>
      <c r="G78" s="1"/>
      <c r="H78" s="52" t="str">
        <f t="shared" si="6"/>
        <v xml:space="preserve">, </v>
      </c>
      <c r="J78" s="31"/>
      <c r="K78" s="1"/>
      <c r="L78" s="32"/>
      <c r="R78" s="31"/>
      <c r="S78" s="32"/>
      <c r="V78" s="31"/>
      <c r="W78" s="1"/>
      <c r="X78" s="32"/>
    </row>
    <row r="79" spans="1:24" x14ac:dyDescent="0.25">
      <c r="A79" s="42"/>
      <c r="B79" s="1"/>
      <c r="C79" s="39" t="str">
        <f t="shared" si="4"/>
        <v>-</v>
      </c>
      <c r="E79" s="31">
        <f t="shared" si="5"/>
        <v>0</v>
      </c>
      <c r="F79" s="1"/>
      <c r="G79" s="1"/>
      <c r="H79" s="52" t="str">
        <f t="shared" si="6"/>
        <v xml:space="preserve">, </v>
      </c>
      <c r="J79" s="31"/>
      <c r="K79" s="1"/>
      <c r="L79" s="32"/>
      <c r="R79" s="31"/>
      <c r="S79" s="32"/>
      <c r="V79" s="31"/>
      <c r="W79" s="1"/>
      <c r="X79" s="32"/>
    </row>
    <row r="80" spans="1:24" x14ac:dyDescent="0.25">
      <c r="A80" s="42"/>
      <c r="B80" s="1"/>
      <c r="C80" s="39" t="str">
        <f t="shared" si="4"/>
        <v>-</v>
      </c>
      <c r="E80" s="31">
        <f t="shared" si="5"/>
        <v>0</v>
      </c>
      <c r="F80" s="1"/>
      <c r="G80" s="1"/>
      <c r="H80" s="52" t="str">
        <f t="shared" si="6"/>
        <v xml:space="preserve">, </v>
      </c>
      <c r="J80" s="31"/>
      <c r="K80" s="1"/>
      <c r="L80" s="32"/>
      <c r="R80" s="31"/>
      <c r="S80" s="32"/>
      <c r="V80" s="31"/>
      <c r="W80" s="1"/>
      <c r="X80" s="32"/>
    </row>
    <row r="81" spans="1:24" x14ac:dyDescent="0.25">
      <c r="A81" s="42"/>
      <c r="B81" s="1"/>
      <c r="C81" s="39" t="str">
        <f t="shared" si="4"/>
        <v>-</v>
      </c>
      <c r="E81" s="31">
        <f t="shared" si="5"/>
        <v>0</v>
      </c>
      <c r="F81" s="1"/>
      <c r="G81" s="1"/>
      <c r="H81" s="52" t="str">
        <f t="shared" si="6"/>
        <v xml:space="preserve">, </v>
      </c>
      <c r="J81" s="31"/>
      <c r="K81" s="1"/>
      <c r="L81" s="32"/>
      <c r="R81" s="31"/>
      <c r="S81" s="32"/>
      <c r="V81" s="31"/>
      <c r="W81" s="1"/>
      <c r="X81" s="32"/>
    </row>
    <row r="82" spans="1:24" x14ac:dyDescent="0.25">
      <c r="A82" s="43"/>
      <c r="B82" s="1"/>
      <c r="C82" s="39" t="str">
        <f t="shared" si="4"/>
        <v>-</v>
      </c>
      <c r="E82" s="31">
        <f t="shared" si="5"/>
        <v>0</v>
      </c>
      <c r="F82" s="1"/>
      <c r="G82" s="1"/>
      <c r="H82" s="52" t="str">
        <f t="shared" si="6"/>
        <v xml:space="preserve">, </v>
      </c>
      <c r="J82" s="31"/>
      <c r="K82" s="1"/>
      <c r="L82" s="32"/>
      <c r="R82" s="31"/>
      <c r="S82" s="32"/>
      <c r="V82" s="31"/>
      <c r="W82" s="1"/>
      <c r="X82" s="32"/>
    </row>
    <row r="83" spans="1:24" x14ac:dyDescent="0.25">
      <c r="A83" s="43"/>
      <c r="B83" s="1"/>
      <c r="C83" s="39" t="str">
        <f t="shared" si="4"/>
        <v>-</v>
      </c>
      <c r="E83" s="31">
        <f t="shared" si="5"/>
        <v>0</v>
      </c>
      <c r="F83" s="1"/>
      <c r="G83" s="1"/>
      <c r="H83" s="52" t="str">
        <f t="shared" si="6"/>
        <v xml:space="preserve">, </v>
      </c>
      <c r="J83" s="31"/>
      <c r="K83" s="1"/>
      <c r="L83" s="32"/>
      <c r="R83" s="31"/>
      <c r="S83" s="32"/>
      <c r="V83" s="31"/>
      <c r="W83" s="1"/>
      <c r="X83" s="32"/>
    </row>
    <row r="84" spans="1:24" x14ac:dyDescent="0.25">
      <c r="A84" s="44"/>
      <c r="B84" s="1"/>
      <c r="C84" s="39" t="str">
        <f t="shared" si="4"/>
        <v>-</v>
      </c>
      <c r="E84" s="31">
        <f t="shared" si="5"/>
        <v>0</v>
      </c>
      <c r="F84" s="1"/>
      <c r="G84" s="1"/>
      <c r="H84" s="52" t="str">
        <f t="shared" si="6"/>
        <v xml:space="preserve">, </v>
      </c>
      <c r="J84" s="31"/>
      <c r="K84" s="1"/>
      <c r="L84" s="32"/>
      <c r="R84" s="31"/>
      <c r="S84" s="32"/>
      <c r="V84" s="31"/>
      <c r="W84" s="1"/>
      <c r="X84" s="32"/>
    </row>
    <row r="85" spans="1:24" x14ac:dyDescent="0.25">
      <c r="A85" s="44"/>
      <c r="B85" s="1"/>
      <c r="C85" s="39" t="str">
        <f t="shared" si="4"/>
        <v>-</v>
      </c>
      <c r="E85" s="31">
        <f t="shared" si="5"/>
        <v>0</v>
      </c>
      <c r="F85" s="1"/>
      <c r="G85" s="1"/>
      <c r="H85" s="52" t="str">
        <f t="shared" si="6"/>
        <v xml:space="preserve">, </v>
      </c>
      <c r="J85" s="31"/>
      <c r="K85" s="1"/>
      <c r="L85" s="32"/>
      <c r="R85" s="31"/>
      <c r="S85" s="32"/>
      <c r="V85" s="31"/>
      <c r="W85" s="1"/>
      <c r="X85" s="32"/>
    </row>
    <row r="86" spans="1:24" x14ac:dyDescent="0.25">
      <c r="A86" s="44"/>
      <c r="B86" s="1"/>
      <c r="C86" s="39" t="str">
        <f t="shared" si="4"/>
        <v>-</v>
      </c>
      <c r="E86" s="31">
        <f t="shared" si="5"/>
        <v>0</v>
      </c>
      <c r="F86" s="1"/>
      <c r="G86" s="1"/>
      <c r="H86" s="52" t="str">
        <f t="shared" si="6"/>
        <v xml:space="preserve">, </v>
      </c>
      <c r="J86" s="31"/>
      <c r="K86" s="1"/>
      <c r="L86" s="32"/>
      <c r="R86" s="31"/>
      <c r="S86" s="32"/>
      <c r="V86" s="31"/>
      <c r="W86" s="1"/>
      <c r="X86" s="32"/>
    </row>
    <row r="87" spans="1:24" x14ac:dyDescent="0.25">
      <c r="A87" s="44"/>
      <c r="B87" s="1"/>
      <c r="C87" s="39" t="str">
        <f t="shared" si="4"/>
        <v>-</v>
      </c>
      <c r="E87" s="31">
        <f>A87</f>
        <v>0</v>
      </c>
      <c r="F87" s="1"/>
      <c r="G87" s="1"/>
      <c r="H87" s="52" t="str">
        <f t="shared" si="6"/>
        <v xml:space="preserve">, </v>
      </c>
      <c r="J87" s="31"/>
      <c r="K87" s="1"/>
      <c r="L87" s="32"/>
      <c r="R87" s="31"/>
      <c r="S87" s="32"/>
      <c r="V87" s="31"/>
      <c r="W87" s="1"/>
      <c r="X87" s="32"/>
    </row>
    <row r="88" spans="1:24" x14ac:dyDescent="0.25">
      <c r="A88" s="44"/>
      <c r="B88" s="1"/>
      <c r="C88" s="39" t="str">
        <f t="shared" si="4"/>
        <v>-</v>
      </c>
      <c r="E88" s="31">
        <f t="shared" ref="E88:E98" si="7">A88</f>
        <v>0</v>
      </c>
      <c r="F88" s="1"/>
      <c r="G88" s="1"/>
      <c r="H88" s="52" t="str">
        <f t="shared" si="6"/>
        <v xml:space="preserve">, </v>
      </c>
      <c r="J88" s="31"/>
      <c r="K88" s="1"/>
      <c r="L88" s="32"/>
      <c r="R88" s="31"/>
      <c r="S88" s="32"/>
      <c r="V88" s="31"/>
      <c r="W88" s="1"/>
      <c r="X88" s="32"/>
    </row>
    <row r="89" spans="1:24" x14ac:dyDescent="0.25">
      <c r="A89" s="44"/>
      <c r="B89" s="1"/>
      <c r="C89" s="39" t="str">
        <f t="shared" si="4"/>
        <v>-</v>
      </c>
      <c r="E89" s="31">
        <f t="shared" si="7"/>
        <v>0</v>
      </c>
      <c r="F89" s="1"/>
      <c r="G89" s="1"/>
      <c r="H89" s="52" t="str">
        <f t="shared" si="6"/>
        <v xml:space="preserve">, </v>
      </c>
      <c r="J89" s="31"/>
      <c r="K89" s="1"/>
      <c r="L89" s="32"/>
      <c r="R89" s="31"/>
      <c r="S89" s="32"/>
      <c r="V89" s="31"/>
      <c r="W89" s="1"/>
      <c r="X89" s="32"/>
    </row>
    <row r="90" spans="1:24" x14ac:dyDescent="0.25">
      <c r="A90" s="44"/>
      <c r="B90" s="1"/>
      <c r="C90" s="39" t="str">
        <f t="shared" si="4"/>
        <v>-</v>
      </c>
      <c r="E90" s="31">
        <f t="shared" si="7"/>
        <v>0</v>
      </c>
      <c r="F90" s="1"/>
      <c r="G90" s="1"/>
      <c r="H90" s="52" t="str">
        <f t="shared" si="6"/>
        <v xml:space="preserve">, </v>
      </c>
      <c r="J90" s="31"/>
      <c r="K90" s="1"/>
      <c r="L90" s="32"/>
      <c r="R90" s="31"/>
      <c r="S90" s="32"/>
      <c r="V90" s="31"/>
      <c r="W90" s="1"/>
      <c r="X90" s="32"/>
    </row>
    <row r="91" spans="1:24" x14ac:dyDescent="0.25">
      <c r="A91" s="44"/>
      <c r="B91" s="1"/>
      <c r="C91" s="39" t="str">
        <f t="shared" si="4"/>
        <v>-</v>
      </c>
      <c r="E91" s="31">
        <f t="shared" si="7"/>
        <v>0</v>
      </c>
      <c r="F91" s="1"/>
      <c r="G91" s="1"/>
      <c r="H91" s="52" t="str">
        <f t="shared" si="6"/>
        <v xml:space="preserve">, </v>
      </c>
      <c r="J91" s="31"/>
      <c r="K91" s="1"/>
      <c r="L91" s="32"/>
      <c r="R91" s="31"/>
      <c r="S91" s="32"/>
      <c r="V91" s="31"/>
      <c r="W91" s="1"/>
      <c r="X91" s="32"/>
    </row>
    <row r="92" spans="1:24" x14ac:dyDescent="0.25">
      <c r="A92" s="44"/>
      <c r="B92" s="1"/>
      <c r="C92" s="39" t="str">
        <f t="shared" si="4"/>
        <v>-</v>
      </c>
      <c r="E92" s="31">
        <f t="shared" si="7"/>
        <v>0</v>
      </c>
      <c r="F92" s="1"/>
      <c r="G92" s="1"/>
      <c r="H92" s="52" t="str">
        <f t="shared" si="6"/>
        <v xml:space="preserve">, </v>
      </c>
      <c r="J92" s="31"/>
      <c r="K92" s="1"/>
      <c r="L92" s="32"/>
      <c r="R92" s="31"/>
      <c r="S92" s="32"/>
      <c r="V92" s="31"/>
      <c r="W92" s="1"/>
      <c r="X92" s="32"/>
    </row>
    <row r="93" spans="1:24" x14ac:dyDescent="0.25">
      <c r="A93" s="44"/>
      <c r="B93" s="1"/>
      <c r="C93" s="39" t="str">
        <f t="shared" si="4"/>
        <v>-</v>
      </c>
      <c r="E93" s="31">
        <f t="shared" si="7"/>
        <v>0</v>
      </c>
      <c r="F93" s="1"/>
      <c r="G93" s="1"/>
      <c r="H93" s="52" t="str">
        <f t="shared" si="6"/>
        <v xml:space="preserve">, </v>
      </c>
      <c r="J93" s="31"/>
      <c r="K93" s="1"/>
      <c r="L93" s="32"/>
      <c r="R93" s="31"/>
      <c r="S93" s="32"/>
      <c r="V93" s="31"/>
      <c r="W93" s="1"/>
      <c r="X93" s="32"/>
    </row>
    <row r="94" spans="1:24" x14ac:dyDescent="0.25">
      <c r="A94" s="44"/>
      <c r="B94" s="1"/>
      <c r="C94" s="39" t="str">
        <f t="shared" si="4"/>
        <v>-</v>
      </c>
      <c r="E94" s="31">
        <f t="shared" si="7"/>
        <v>0</v>
      </c>
      <c r="F94" s="1"/>
      <c r="G94" s="1"/>
      <c r="H94" s="52" t="str">
        <f t="shared" si="6"/>
        <v xml:space="preserve">, </v>
      </c>
      <c r="J94" s="31"/>
      <c r="K94" s="1"/>
      <c r="L94" s="32"/>
      <c r="R94" s="31"/>
      <c r="S94" s="32"/>
      <c r="V94" s="31"/>
      <c r="W94" s="1"/>
      <c r="X94" s="32"/>
    </row>
    <row r="95" spans="1:24" x14ac:dyDescent="0.25">
      <c r="A95" s="44"/>
      <c r="B95" s="1"/>
      <c r="C95" s="39" t="str">
        <f t="shared" si="4"/>
        <v>-</v>
      </c>
      <c r="E95" s="31">
        <f t="shared" si="7"/>
        <v>0</v>
      </c>
      <c r="F95" s="1"/>
      <c r="G95" s="1"/>
      <c r="H95" s="52" t="str">
        <f t="shared" si="6"/>
        <v xml:space="preserve">, </v>
      </c>
      <c r="J95" s="31"/>
      <c r="K95" s="1"/>
      <c r="L95" s="32"/>
      <c r="R95" s="31"/>
      <c r="S95" s="32"/>
      <c r="V95" s="31"/>
      <c r="W95" s="1"/>
      <c r="X95" s="32"/>
    </row>
    <row r="96" spans="1:24" x14ac:dyDescent="0.25">
      <c r="A96" s="44"/>
      <c r="B96" s="1"/>
      <c r="C96" s="39" t="str">
        <f t="shared" si="4"/>
        <v>-</v>
      </c>
      <c r="E96" s="31">
        <f t="shared" si="7"/>
        <v>0</v>
      </c>
      <c r="F96" s="1"/>
      <c r="G96" s="1"/>
      <c r="H96" s="52" t="str">
        <f t="shared" si="6"/>
        <v xml:space="preserve">, </v>
      </c>
      <c r="J96" s="31"/>
      <c r="K96" s="1"/>
      <c r="L96" s="32"/>
      <c r="R96" s="31"/>
      <c r="S96" s="32"/>
      <c r="V96" s="31"/>
      <c r="W96" s="1"/>
      <c r="X96" s="32"/>
    </row>
    <row r="97" spans="1:24" x14ac:dyDescent="0.25">
      <c r="A97" s="44"/>
      <c r="B97" s="1"/>
      <c r="C97" s="39" t="str">
        <f t="shared" si="4"/>
        <v>-</v>
      </c>
      <c r="E97" s="31">
        <f t="shared" si="7"/>
        <v>0</v>
      </c>
      <c r="F97" s="1"/>
      <c r="G97" s="1"/>
      <c r="H97" s="52" t="str">
        <f t="shared" si="6"/>
        <v xml:space="preserve">, </v>
      </c>
      <c r="J97" s="31"/>
      <c r="K97" s="1"/>
      <c r="L97" s="32"/>
      <c r="R97" s="31"/>
      <c r="S97" s="32"/>
      <c r="V97" s="31"/>
      <c r="W97" s="1"/>
      <c r="X97" s="32"/>
    </row>
    <row r="98" spans="1:24" x14ac:dyDescent="0.25">
      <c r="A98" s="44"/>
      <c r="B98" s="1"/>
      <c r="C98" s="39" t="str">
        <f t="shared" si="4"/>
        <v>-</v>
      </c>
      <c r="E98" s="31">
        <f t="shared" si="7"/>
        <v>0</v>
      </c>
      <c r="F98" s="1"/>
      <c r="G98" s="1"/>
      <c r="H98" s="52" t="str">
        <f t="shared" si="6"/>
        <v xml:space="preserve">, </v>
      </c>
      <c r="J98" s="31"/>
      <c r="K98" s="1"/>
      <c r="L98" s="32"/>
      <c r="R98" s="31"/>
      <c r="S98" s="32"/>
      <c r="V98" s="31"/>
      <c r="W98" s="1"/>
      <c r="X98" s="32"/>
    </row>
    <row r="99" spans="1:24" x14ac:dyDescent="0.25">
      <c r="A99" s="44"/>
      <c r="B99" s="1"/>
      <c r="C99" s="39" t="str">
        <f t="shared" si="4"/>
        <v>-</v>
      </c>
      <c r="E99" s="44" t="s">
        <v>53</v>
      </c>
      <c r="F99" s="1"/>
      <c r="G99" s="1"/>
      <c r="H99" s="52" t="str">
        <f t="shared" si="6"/>
        <v xml:space="preserve">, </v>
      </c>
      <c r="J99" s="31"/>
      <c r="K99" s="1"/>
      <c r="L99" s="32"/>
      <c r="R99" s="31"/>
      <c r="S99" s="32"/>
      <c r="V99" s="31"/>
      <c r="W99" s="1"/>
      <c r="X99" s="32"/>
    </row>
    <row r="100" spans="1:24" x14ac:dyDescent="0.25">
      <c r="A100" s="44"/>
      <c r="B100" s="1"/>
      <c r="C100" s="39" t="str">
        <f t="shared" si="4"/>
        <v>-</v>
      </c>
      <c r="E100" s="44" t="s">
        <v>54</v>
      </c>
      <c r="F100" s="1"/>
      <c r="G100" s="1"/>
      <c r="H100" s="52" t="str">
        <f t="shared" si="6"/>
        <v xml:space="preserve">, </v>
      </c>
      <c r="J100" s="31"/>
      <c r="K100" s="1"/>
      <c r="L100" s="32"/>
      <c r="R100" s="31"/>
      <c r="S100" s="32"/>
      <c r="V100" s="31"/>
      <c r="W100" s="1"/>
      <c r="X100" s="32"/>
    </row>
    <row r="101" spans="1:24" x14ac:dyDescent="0.25">
      <c r="A101" s="44"/>
      <c r="B101" s="1"/>
      <c r="C101" s="39" t="str">
        <f t="shared" si="4"/>
        <v>-</v>
      </c>
      <c r="E101" s="44" t="s">
        <v>55</v>
      </c>
      <c r="F101" s="1"/>
      <c r="G101" s="1"/>
      <c r="H101" s="52" t="str">
        <f t="shared" si="6"/>
        <v xml:space="preserve">, </v>
      </c>
      <c r="J101" s="31"/>
      <c r="K101" s="1"/>
      <c r="L101" s="32"/>
      <c r="R101" s="31"/>
      <c r="S101" s="32"/>
      <c r="V101" s="31"/>
      <c r="W101" s="1"/>
      <c r="X101" s="32"/>
    </row>
    <row r="102" spans="1:24" x14ac:dyDescent="0.25">
      <c r="A102" s="44"/>
      <c r="B102" s="1"/>
      <c r="C102" s="39" t="str">
        <f t="shared" si="4"/>
        <v>-</v>
      </c>
      <c r="E102" s="31">
        <f t="shared" ref="E102:E112" si="8">A102</f>
        <v>0</v>
      </c>
      <c r="F102" s="1"/>
      <c r="G102" s="1"/>
      <c r="H102" s="52" t="str">
        <f t="shared" si="6"/>
        <v xml:space="preserve">, </v>
      </c>
      <c r="J102" s="31"/>
      <c r="K102" s="1"/>
      <c r="L102" s="32"/>
      <c r="R102" s="31"/>
      <c r="S102" s="32"/>
      <c r="V102" s="31"/>
      <c r="W102" s="1"/>
      <c r="X102" s="32"/>
    </row>
    <row r="103" spans="1:24" x14ac:dyDescent="0.25">
      <c r="A103" s="44"/>
      <c r="B103" s="1"/>
      <c r="C103" s="39" t="str">
        <f t="shared" si="4"/>
        <v>-</v>
      </c>
      <c r="E103" s="31">
        <f t="shared" si="8"/>
        <v>0</v>
      </c>
      <c r="F103" s="1"/>
      <c r="G103" s="1"/>
      <c r="H103" s="52" t="str">
        <f t="shared" si="6"/>
        <v xml:space="preserve">, </v>
      </c>
      <c r="J103" s="31"/>
      <c r="K103" s="1"/>
      <c r="L103" s="32"/>
      <c r="R103" s="31"/>
      <c r="S103" s="32"/>
      <c r="V103" s="31"/>
      <c r="W103" s="1"/>
      <c r="X103" s="32"/>
    </row>
    <row r="104" spans="1:24" x14ac:dyDescent="0.25">
      <c r="A104" s="31"/>
      <c r="B104" s="1"/>
      <c r="C104" s="39" t="str">
        <f t="shared" si="4"/>
        <v>-</v>
      </c>
      <c r="E104" s="31">
        <f t="shared" si="8"/>
        <v>0</v>
      </c>
      <c r="F104" s="1"/>
      <c r="G104" s="1"/>
      <c r="H104" s="52" t="str">
        <f t="shared" si="6"/>
        <v xml:space="preserve">, </v>
      </c>
      <c r="J104" s="31"/>
      <c r="K104" s="1"/>
      <c r="L104" s="32"/>
      <c r="R104" s="31"/>
      <c r="S104" s="32"/>
      <c r="V104" s="31"/>
      <c r="W104" s="1"/>
      <c r="X104" s="32"/>
    </row>
    <row r="105" spans="1:24" x14ac:dyDescent="0.25">
      <c r="A105" s="45"/>
      <c r="B105" s="1"/>
      <c r="C105" s="39" t="str">
        <f t="shared" si="4"/>
        <v>-</v>
      </c>
      <c r="E105" s="31">
        <f t="shared" si="8"/>
        <v>0</v>
      </c>
      <c r="F105" s="1"/>
      <c r="G105" s="1"/>
      <c r="H105" s="52" t="str">
        <f t="shared" si="6"/>
        <v xml:space="preserve">, </v>
      </c>
      <c r="J105" s="31"/>
      <c r="K105" s="1"/>
      <c r="L105" s="32"/>
      <c r="R105" s="31"/>
      <c r="S105" s="32"/>
      <c r="V105" s="31"/>
      <c r="W105" s="1"/>
      <c r="X105" s="32"/>
    </row>
    <row r="106" spans="1:24" x14ac:dyDescent="0.25">
      <c r="A106" s="45"/>
      <c r="B106" s="1"/>
      <c r="C106" s="39" t="str">
        <f t="shared" si="4"/>
        <v>-</v>
      </c>
      <c r="E106" s="31">
        <f t="shared" si="8"/>
        <v>0</v>
      </c>
      <c r="F106" s="1"/>
      <c r="G106" s="1"/>
      <c r="H106" s="52" t="str">
        <f t="shared" si="6"/>
        <v xml:space="preserve">, </v>
      </c>
      <c r="J106" s="31"/>
      <c r="K106" s="1"/>
      <c r="L106" s="32"/>
      <c r="R106" s="31"/>
      <c r="S106" s="32"/>
      <c r="V106" s="31"/>
      <c r="W106" s="1"/>
      <c r="X106" s="32"/>
    </row>
    <row r="107" spans="1:24" x14ac:dyDescent="0.25">
      <c r="A107" s="45"/>
      <c r="B107" s="1"/>
      <c r="C107" s="39" t="str">
        <f t="shared" si="4"/>
        <v>-</v>
      </c>
      <c r="E107" s="31">
        <f t="shared" si="8"/>
        <v>0</v>
      </c>
      <c r="F107" s="1"/>
      <c r="G107" s="1"/>
      <c r="H107" s="52" t="str">
        <f t="shared" si="6"/>
        <v xml:space="preserve">, </v>
      </c>
      <c r="J107" s="31"/>
      <c r="K107" s="1"/>
      <c r="L107" s="32"/>
      <c r="R107" s="31"/>
      <c r="S107" s="32"/>
      <c r="V107" s="31"/>
      <c r="W107" s="1"/>
      <c r="X107" s="32"/>
    </row>
    <row r="108" spans="1:24" x14ac:dyDescent="0.25">
      <c r="A108" s="45"/>
      <c r="B108" s="1"/>
      <c r="C108" s="39" t="str">
        <f t="shared" si="4"/>
        <v>-</v>
      </c>
      <c r="E108" s="31">
        <f t="shared" si="8"/>
        <v>0</v>
      </c>
      <c r="F108" s="1"/>
      <c r="G108" s="1"/>
      <c r="H108" s="52" t="str">
        <f t="shared" si="6"/>
        <v xml:space="preserve">, </v>
      </c>
      <c r="J108" s="31"/>
      <c r="K108" s="1"/>
      <c r="L108" s="32"/>
      <c r="R108" s="31"/>
      <c r="S108" s="32"/>
      <c r="V108" s="31"/>
      <c r="W108" s="1"/>
      <c r="X108" s="32"/>
    </row>
    <row r="109" spans="1:24" x14ac:dyDescent="0.25">
      <c r="A109" s="45"/>
      <c r="B109" s="1"/>
      <c r="C109" s="39" t="str">
        <f t="shared" si="4"/>
        <v>-</v>
      </c>
      <c r="E109" s="31">
        <f t="shared" si="8"/>
        <v>0</v>
      </c>
      <c r="F109" s="1"/>
      <c r="G109" s="1"/>
      <c r="H109" s="52" t="str">
        <f t="shared" si="6"/>
        <v xml:space="preserve">, </v>
      </c>
      <c r="J109" s="31"/>
      <c r="K109" s="1"/>
      <c r="L109" s="32"/>
      <c r="R109" s="31"/>
      <c r="S109" s="32"/>
      <c r="V109" s="31"/>
      <c r="W109" s="1"/>
      <c r="X109" s="32"/>
    </row>
    <row r="110" spans="1:24" x14ac:dyDescent="0.25">
      <c r="A110" s="45"/>
      <c r="B110" s="1"/>
      <c r="C110" s="39" t="str">
        <f t="shared" si="4"/>
        <v>-</v>
      </c>
      <c r="E110" s="31">
        <f t="shared" si="8"/>
        <v>0</v>
      </c>
      <c r="F110" s="1"/>
      <c r="G110" s="1"/>
      <c r="H110" s="52" t="str">
        <f t="shared" si="6"/>
        <v xml:space="preserve">, </v>
      </c>
      <c r="J110" s="31"/>
      <c r="K110" s="1"/>
      <c r="L110" s="32"/>
      <c r="R110" s="31"/>
      <c r="S110" s="32"/>
      <c r="V110" s="31"/>
      <c r="W110" s="1"/>
      <c r="X110" s="32"/>
    </row>
    <row r="111" spans="1:24" x14ac:dyDescent="0.25">
      <c r="A111" s="45"/>
      <c r="B111" s="1"/>
      <c r="C111" s="39" t="str">
        <f t="shared" si="4"/>
        <v>-</v>
      </c>
      <c r="E111" s="31">
        <f t="shared" si="8"/>
        <v>0</v>
      </c>
      <c r="F111" s="1"/>
      <c r="G111" s="1"/>
      <c r="H111" s="52" t="str">
        <f t="shared" si="6"/>
        <v xml:space="preserve">, </v>
      </c>
      <c r="J111" s="31"/>
      <c r="K111" s="1"/>
      <c r="L111" s="32"/>
      <c r="R111" s="31"/>
      <c r="S111" s="32"/>
      <c r="V111" s="31"/>
      <c r="W111" s="1"/>
      <c r="X111" s="32"/>
    </row>
    <row r="112" spans="1:24" x14ac:dyDescent="0.25">
      <c r="A112" s="46"/>
      <c r="B112" s="1"/>
      <c r="C112" s="39" t="str">
        <f t="shared" si="4"/>
        <v>-</v>
      </c>
      <c r="E112" s="31">
        <f t="shared" si="8"/>
        <v>0</v>
      </c>
      <c r="F112" s="1"/>
      <c r="G112" s="1"/>
      <c r="H112" s="52" t="str">
        <f t="shared" si="6"/>
        <v xml:space="preserve">, </v>
      </c>
      <c r="J112" s="31"/>
      <c r="K112" s="1"/>
      <c r="L112" s="32"/>
      <c r="R112" s="31"/>
      <c r="S112" s="32"/>
      <c r="V112" s="31"/>
      <c r="W112" s="1"/>
      <c r="X112" s="32"/>
    </row>
    <row r="113" spans="1:24" x14ac:dyDescent="0.25">
      <c r="A113" s="46"/>
      <c r="B113" s="1"/>
      <c r="C113" s="39" t="str">
        <f t="shared" si="4"/>
        <v>-</v>
      </c>
      <c r="E113" s="46" t="s">
        <v>68</v>
      </c>
      <c r="F113" s="1"/>
      <c r="G113" s="1"/>
      <c r="H113" s="52" t="str">
        <f t="shared" si="6"/>
        <v xml:space="preserve">, </v>
      </c>
      <c r="J113" s="31"/>
      <c r="K113" s="1"/>
      <c r="L113" s="32"/>
      <c r="R113" s="31"/>
      <c r="S113" s="32"/>
      <c r="V113" s="31"/>
      <c r="W113" s="1"/>
      <c r="X113" s="32"/>
    </row>
    <row r="114" spans="1:24" x14ac:dyDescent="0.25">
      <c r="A114" s="46"/>
      <c r="B114" s="1"/>
      <c r="C114" s="39" t="str">
        <f t="shared" si="4"/>
        <v>-</v>
      </c>
      <c r="E114" s="46" t="s">
        <v>69</v>
      </c>
      <c r="F114" s="1"/>
      <c r="G114" s="1"/>
      <c r="H114" s="52" t="str">
        <f t="shared" si="6"/>
        <v xml:space="preserve">, </v>
      </c>
      <c r="J114" s="31"/>
      <c r="K114" s="1"/>
      <c r="L114" s="32"/>
      <c r="R114" s="31"/>
      <c r="S114" s="32"/>
      <c r="V114" s="31"/>
      <c r="W114" s="1"/>
      <c r="X114" s="32"/>
    </row>
    <row r="115" spans="1:24" x14ac:dyDescent="0.25">
      <c r="A115" s="46"/>
      <c r="B115" s="1"/>
      <c r="C115" s="39" t="str">
        <f t="shared" si="4"/>
        <v>-</v>
      </c>
      <c r="E115" s="31" t="s">
        <v>70</v>
      </c>
      <c r="F115" s="1"/>
      <c r="G115" s="1"/>
      <c r="H115" s="52" t="str">
        <f t="shared" si="6"/>
        <v xml:space="preserve">, </v>
      </c>
      <c r="J115" s="31"/>
      <c r="K115" s="1"/>
      <c r="L115" s="32"/>
      <c r="R115" s="31"/>
      <c r="S115" s="32"/>
      <c r="V115" s="31"/>
      <c r="W115" s="1"/>
      <c r="X115" s="32"/>
    </row>
    <row r="116" spans="1:24" x14ac:dyDescent="0.25">
      <c r="A116" s="47"/>
      <c r="B116" s="1"/>
      <c r="C116" s="39" t="str">
        <f t="shared" si="4"/>
        <v>-</v>
      </c>
      <c r="E116" s="31">
        <f>B116</f>
        <v>0</v>
      </c>
      <c r="F116" s="1"/>
      <c r="G116" s="1"/>
      <c r="H116" s="52" t="str">
        <f t="shared" si="6"/>
        <v xml:space="preserve">, </v>
      </c>
      <c r="J116" s="31"/>
      <c r="K116" s="1"/>
      <c r="L116" s="32"/>
      <c r="R116" s="31"/>
      <c r="S116" s="32"/>
      <c r="V116" s="31"/>
      <c r="W116" s="1"/>
      <c r="X116" s="32"/>
    </row>
    <row r="117" spans="1:24" x14ac:dyDescent="0.25">
      <c r="A117" s="47"/>
      <c r="B117" s="1"/>
      <c r="C117" s="39" t="str">
        <f t="shared" si="4"/>
        <v>-</v>
      </c>
      <c r="E117" s="31">
        <f>B117</f>
        <v>0</v>
      </c>
      <c r="F117" s="1"/>
      <c r="G117" s="1"/>
      <c r="H117" s="52" t="str">
        <f t="shared" si="6"/>
        <v xml:space="preserve">, </v>
      </c>
      <c r="J117" s="31"/>
      <c r="K117" s="1"/>
      <c r="L117" s="32"/>
      <c r="R117" s="31"/>
      <c r="S117" s="32"/>
      <c r="V117" s="31"/>
      <c r="W117" s="1"/>
      <c r="X117" s="32"/>
    </row>
    <row r="118" spans="1:24" x14ac:dyDescent="0.25">
      <c r="A118" s="47"/>
      <c r="B118" s="1"/>
      <c r="C118" s="39" t="str">
        <f t="shared" si="4"/>
        <v>-</v>
      </c>
      <c r="E118" s="31">
        <f>B118</f>
        <v>0</v>
      </c>
      <c r="F118" s="1"/>
      <c r="G118" s="1"/>
      <c r="H118" s="52" t="str">
        <f t="shared" si="6"/>
        <v xml:space="preserve">, </v>
      </c>
      <c r="J118" s="31"/>
      <c r="K118" s="1"/>
      <c r="L118" s="32"/>
      <c r="R118" s="31"/>
      <c r="S118" s="32"/>
      <c r="V118" s="31"/>
      <c r="W118" s="1"/>
      <c r="X118" s="32"/>
    </row>
    <row r="119" spans="1:24" x14ac:dyDescent="0.25">
      <c r="A119" s="48"/>
      <c r="B119" s="1"/>
      <c r="C119" s="39" t="str">
        <f t="shared" si="4"/>
        <v>-</v>
      </c>
      <c r="E119" s="31">
        <f>B119</f>
        <v>0</v>
      </c>
      <c r="F119" s="1"/>
      <c r="G119" s="1"/>
      <c r="H119" s="52" t="str">
        <f t="shared" si="6"/>
        <v xml:space="preserve">, </v>
      </c>
      <c r="J119" s="31"/>
      <c r="K119" s="1"/>
      <c r="L119" s="32"/>
      <c r="R119" s="31"/>
      <c r="S119" s="32"/>
      <c r="V119" s="31"/>
      <c r="W119" s="1"/>
      <c r="X119" s="32"/>
    </row>
    <row r="120" spans="1:24" x14ac:dyDescent="0.25">
      <c r="A120" s="48"/>
      <c r="B120" s="1"/>
      <c r="C120" s="39" t="str">
        <f t="shared" si="4"/>
        <v>-</v>
      </c>
      <c r="E120" s="31">
        <f t="shared" ref="E120:E123" si="9">B120</f>
        <v>0</v>
      </c>
      <c r="F120" s="1"/>
      <c r="G120" s="1"/>
      <c r="H120" s="52" t="str">
        <f t="shared" si="6"/>
        <v xml:space="preserve">, </v>
      </c>
      <c r="J120" s="31"/>
      <c r="K120" s="1"/>
      <c r="L120" s="32"/>
      <c r="R120" s="31"/>
      <c r="S120" s="32"/>
      <c r="V120" s="31"/>
      <c r="W120" s="1"/>
      <c r="X120" s="32"/>
    </row>
    <row r="121" spans="1:24" x14ac:dyDescent="0.25">
      <c r="A121" s="48"/>
      <c r="B121" s="1"/>
      <c r="C121" s="39" t="str">
        <f t="shared" si="4"/>
        <v>-</v>
      </c>
      <c r="E121" s="31">
        <f t="shared" si="9"/>
        <v>0</v>
      </c>
      <c r="F121" s="1"/>
      <c r="G121" s="1"/>
      <c r="H121" s="52" t="str">
        <f t="shared" si="6"/>
        <v xml:space="preserve">, </v>
      </c>
      <c r="J121" s="31"/>
      <c r="K121" s="1"/>
      <c r="L121" s="32"/>
      <c r="R121" s="31"/>
      <c r="S121" s="32"/>
      <c r="V121" s="31"/>
      <c r="W121" s="1"/>
      <c r="X121" s="32"/>
    </row>
    <row r="122" spans="1:24" x14ac:dyDescent="0.25">
      <c r="A122" s="48"/>
      <c r="B122" s="1"/>
      <c r="C122" s="39" t="str">
        <f t="shared" si="4"/>
        <v>-</v>
      </c>
      <c r="E122" s="31">
        <f t="shared" si="9"/>
        <v>0</v>
      </c>
      <c r="F122" s="1"/>
      <c r="G122" s="1"/>
      <c r="H122" s="52" t="str">
        <f t="shared" si="6"/>
        <v xml:space="preserve">, </v>
      </c>
      <c r="J122" s="31"/>
      <c r="K122" s="1"/>
      <c r="L122" s="32"/>
      <c r="R122" s="31"/>
      <c r="S122" s="32"/>
      <c r="V122" s="31"/>
      <c r="W122" s="1"/>
      <c r="X122" s="32"/>
    </row>
    <row r="123" spans="1:24" x14ac:dyDescent="0.25">
      <c r="A123" s="48"/>
      <c r="B123" s="1"/>
      <c r="C123" s="39" t="str">
        <f t="shared" si="4"/>
        <v>-</v>
      </c>
      <c r="E123" s="31">
        <f t="shared" si="9"/>
        <v>0</v>
      </c>
      <c r="F123" s="1"/>
      <c r="G123" s="1"/>
      <c r="H123" s="52" t="str">
        <f t="shared" si="6"/>
        <v xml:space="preserve">, </v>
      </c>
      <c r="J123" s="31"/>
      <c r="K123" s="1"/>
      <c r="L123" s="32"/>
      <c r="R123" s="31"/>
      <c r="S123" s="32"/>
      <c r="V123" s="31"/>
      <c r="W123" s="1"/>
      <c r="X123" s="32"/>
    </row>
    <row r="124" spans="1:24" x14ac:dyDescent="0.25">
      <c r="A124" s="1"/>
      <c r="B124" s="1"/>
      <c r="C124" s="39" t="str">
        <f t="shared" si="4"/>
        <v>-</v>
      </c>
      <c r="E124" s="31"/>
      <c r="F124" s="1"/>
      <c r="G124" s="1"/>
      <c r="H124" s="52" t="str">
        <f t="shared" si="6"/>
        <v xml:space="preserve">, </v>
      </c>
      <c r="J124" s="31"/>
      <c r="K124" s="1"/>
      <c r="L124" s="32"/>
      <c r="R124" s="31"/>
      <c r="S124" s="32"/>
      <c r="V124" s="31"/>
      <c r="W124" s="1"/>
      <c r="X124" s="32"/>
    </row>
    <row r="125" spans="1:24" x14ac:dyDescent="0.25">
      <c r="A125" s="1"/>
      <c r="B125" s="1"/>
      <c r="C125" s="39" t="str">
        <f t="shared" si="4"/>
        <v>-</v>
      </c>
      <c r="E125" s="31"/>
      <c r="F125" s="1"/>
      <c r="G125" s="1"/>
      <c r="H125" s="52" t="str">
        <f t="shared" si="6"/>
        <v xml:space="preserve">, </v>
      </c>
      <c r="J125" s="31"/>
      <c r="K125" s="1"/>
      <c r="L125" s="32"/>
      <c r="R125" s="31"/>
      <c r="S125" s="32"/>
      <c r="V125" s="31"/>
      <c r="W125" s="1"/>
      <c r="X125" s="32"/>
    </row>
    <row r="126" spans="1:24" x14ac:dyDescent="0.25">
      <c r="A126" s="1"/>
      <c r="B126" s="1"/>
      <c r="C126" s="39" t="str">
        <f t="shared" si="4"/>
        <v>-</v>
      </c>
      <c r="E126" s="31"/>
      <c r="F126" s="1"/>
      <c r="G126" s="1"/>
      <c r="H126" s="52" t="str">
        <f t="shared" si="6"/>
        <v xml:space="preserve">, </v>
      </c>
      <c r="J126" s="31"/>
      <c r="K126" s="1"/>
      <c r="L126" s="32"/>
      <c r="R126" s="31"/>
      <c r="S126" s="32"/>
      <c r="V126" s="31"/>
      <c r="W126" s="1"/>
      <c r="X126" s="32"/>
    </row>
    <row r="127" spans="1:24" x14ac:dyDescent="0.25">
      <c r="A127" s="1"/>
      <c r="B127" s="1"/>
      <c r="C127" s="39" t="str">
        <f t="shared" si="4"/>
        <v>-</v>
      </c>
      <c r="E127" s="31"/>
      <c r="F127" s="1"/>
      <c r="G127" s="1"/>
      <c r="H127" s="52" t="str">
        <f t="shared" si="6"/>
        <v xml:space="preserve">, </v>
      </c>
      <c r="J127" s="31"/>
      <c r="K127" s="1"/>
      <c r="L127" s="32"/>
      <c r="R127" s="31"/>
      <c r="S127" s="32"/>
      <c r="V127" s="31"/>
      <c r="W127" s="1"/>
      <c r="X127" s="32"/>
    </row>
    <row r="128" spans="1:24" x14ac:dyDescent="0.25">
      <c r="A128" s="1"/>
      <c r="B128" s="1"/>
      <c r="C128" s="39" t="str">
        <f t="shared" si="4"/>
        <v>-</v>
      </c>
      <c r="E128" s="31"/>
      <c r="F128" s="1"/>
      <c r="G128" s="1"/>
      <c r="H128" s="52" t="str">
        <f t="shared" si="6"/>
        <v xml:space="preserve">, </v>
      </c>
      <c r="J128" s="31"/>
      <c r="K128" s="1"/>
      <c r="L128" s="32"/>
      <c r="R128" s="31"/>
      <c r="S128" s="32"/>
      <c r="V128" s="31"/>
      <c r="W128" s="1"/>
      <c r="X128" s="32"/>
    </row>
    <row r="129" spans="1:24" x14ac:dyDescent="0.25">
      <c r="A129" s="1"/>
      <c r="B129" s="1"/>
      <c r="C129" s="39" t="str">
        <f t="shared" si="4"/>
        <v>-</v>
      </c>
      <c r="E129" s="31"/>
      <c r="F129" s="1"/>
      <c r="G129" s="1"/>
      <c r="H129" s="52" t="str">
        <f t="shared" si="6"/>
        <v xml:space="preserve">, </v>
      </c>
      <c r="J129" s="31"/>
      <c r="K129" s="1"/>
      <c r="L129" s="32"/>
      <c r="R129" s="31"/>
      <c r="S129" s="32"/>
      <c r="V129" s="31"/>
      <c r="W129" s="1"/>
      <c r="X129" s="32"/>
    </row>
    <row r="130" spans="1:24" x14ac:dyDescent="0.25">
      <c r="A130" s="1"/>
      <c r="B130" s="1"/>
      <c r="C130" s="39" t="str">
        <f t="shared" si="4"/>
        <v>-</v>
      </c>
      <c r="E130" s="31"/>
      <c r="F130" s="1"/>
      <c r="G130" s="1"/>
      <c r="H130" s="52" t="str">
        <f t="shared" si="6"/>
        <v xml:space="preserve">, </v>
      </c>
      <c r="J130" s="31"/>
      <c r="K130" s="1"/>
      <c r="L130" s="32"/>
      <c r="R130" s="31"/>
      <c r="S130" s="32"/>
      <c r="V130" s="31"/>
      <c r="W130" s="1"/>
      <c r="X130" s="32"/>
    </row>
    <row r="131" spans="1:24" x14ac:dyDescent="0.25">
      <c r="A131" s="1"/>
      <c r="B131" s="1"/>
      <c r="C131" s="39" t="str">
        <f t="shared" si="4"/>
        <v>-</v>
      </c>
      <c r="E131" s="31"/>
      <c r="F131" s="1"/>
      <c r="G131" s="1"/>
      <c r="H131" s="52" t="str">
        <f t="shared" si="6"/>
        <v xml:space="preserve">, </v>
      </c>
      <c r="J131" s="31"/>
      <c r="K131" s="1"/>
      <c r="L131" s="32"/>
      <c r="R131" s="31"/>
      <c r="S131" s="32"/>
      <c r="V131" s="31"/>
      <c r="W131" s="1"/>
      <c r="X131" s="32"/>
    </row>
    <row r="132" spans="1:24" x14ac:dyDescent="0.25">
      <c r="A132" s="1"/>
      <c r="B132" s="1"/>
      <c r="C132" s="39" t="str">
        <f t="shared" si="4"/>
        <v>-</v>
      </c>
      <c r="E132" s="31"/>
      <c r="F132" s="1"/>
      <c r="G132" s="1"/>
      <c r="H132" s="52" t="str">
        <f t="shared" si="6"/>
        <v xml:space="preserve">, </v>
      </c>
      <c r="J132" s="31"/>
      <c r="K132" s="1"/>
      <c r="L132" s="32"/>
      <c r="R132" s="31"/>
      <c r="S132" s="32"/>
      <c r="V132" s="31"/>
      <c r="W132" s="1"/>
      <c r="X132" s="32"/>
    </row>
    <row r="133" spans="1:24" x14ac:dyDescent="0.25">
      <c r="A133" s="1"/>
      <c r="B133" s="1"/>
      <c r="C133" s="39" t="str">
        <f t="shared" ref="C133:C196" si="10">IF(COUNTIF($A:$A,A133)&gt;1,"Duplicate","-")</f>
        <v>-</v>
      </c>
      <c r="E133" s="31"/>
      <c r="F133" s="1"/>
      <c r="G133" s="1"/>
      <c r="H133" s="52" t="str">
        <f t="shared" ref="H133:H196" si="11">CONCATENATE(G133,", ",F133)</f>
        <v xml:space="preserve">, </v>
      </c>
      <c r="J133" s="31"/>
      <c r="K133" s="1"/>
      <c r="L133" s="32"/>
      <c r="R133" s="31"/>
      <c r="S133" s="32"/>
      <c r="V133" s="31"/>
      <c r="W133" s="1"/>
      <c r="X133" s="32"/>
    </row>
    <row r="134" spans="1:24" x14ac:dyDescent="0.25">
      <c r="A134" s="1"/>
      <c r="B134" s="1"/>
      <c r="C134" s="39" t="str">
        <f t="shared" si="10"/>
        <v>-</v>
      </c>
      <c r="E134" s="31"/>
      <c r="F134" s="1"/>
      <c r="G134" s="1"/>
      <c r="H134" s="52" t="str">
        <f t="shared" si="11"/>
        <v xml:space="preserve">, </v>
      </c>
      <c r="J134" s="31"/>
      <c r="K134" s="1"/>
      <c r="L134" s="32"/>
      <c r="R134" s="31"/>
      <c r="S134" s="32"/>
      <c r="V134" s="31"/>
      <c r="W134" s="1"/>
      <c r="X134" s="32"/>
    </row>
    <row r="135" spans="1:24" x14ac:dyDescent="0.25">
      <c r="A135" s="1"/>
      <c r="B135" s="1"/>
      <c r="C135" s="39" t="str">
        <f t="shared" si="10"/>
        <v>-</v>
      </c>
      <c r="E135" s="31"/>
      <c r="F135" s="1"/>
      <c r="G135" s="1"/>
      <c r="H135" s="52" t="str">
        <f t="shared" si="11"/>
        <v xml:space="preserve">, </v>
      </c>
      <c r="J135" s="31"/>
      <c r="K135" s="1"/>
      <c r="L135" s="32"/>
      <c r="R135" s="31"/>
      <c r="S135" s="32"/>
      <c r="V135" s="31"/>
      <c r="W135" s="1"/>
      <c r="X135" s="32"/>
    </row>
    <row r="136" spans="1:24" x14ac:dyDescent="0.25">
      <c r="A136" s="1"/>
      <c r="B136" s="1"/>
      <c r="C136" s="39" t="str">
        <f t="shared" si="10"/>
        <v>-</v>
      </c>
      <c r="E136" s="31"/>
      <c r="F136" s="1"/>
      <c r="G136" s="1"/>
      <c r="H136" s="52" t="str">
        <f t="shared" si="11"/>
        <v xml:space="preserve">, </v>
      </c>
      <c r="J136" s="31"/>
      <c r="K136" s="1"/>
      <c r="L136" s="32"/>
      <c r="R136" s="31"/>
      <c r="S136" s="32"/>
      <c r="V136" s="31"/>
      <c r="W136" s="1"/>
      <c r="X136" s="32"/>
    </row>
    <row r="137" spans="1:24" x14ac:dyDescent="0.25">
      <c r="A137" s="1"/>
      <c r="B137" s="1"/>
      <c r="C137" s="39" t="str">
        <f t="shared" si="10"/>
        <v>-</v>
      </c>
      <c r="E137" s="31"/>
      <c r="F137" s="1"/>
      <c r="G137" s="1"/>
      <c r="H137" s="52" t="str">
        <f t="shared" si="11"/>
        <v xml:space="preserve">, </v>
      </c>
      <c r="J137" s="31"/>
      <c r="K137" s="1"/>
      <c r="L137" s="32"/>
      <c r="R137" s="31"/>
      <c r="S137" s="32"/>
      <c r="V137" s="31"/>
      <c r="W137" s="1"/>
      <c r="X137" s="32"/>
    </row>
    <row r="138" spans="1:24" x14ac:dyDescent="0.25">
      <c r="A138" s="1"/>
      <c r="B138" s="1"/>
      <c r="C138" s="39" t="str">
        <f t="shared" si="10"/>
        <v>-</v>
      </c>
      <c r="E138" s="31"/>
      <c r="F138" s="1"/>
      <c r="G138" s="1"/>
      <c r="H138" s="52" t="str">
        <f t="shared" si="11"/>
        <v xml:space="preserve">, </v>
      </c>
      <c r="J138" s="31"/>
      <c r="K138" s="1"/>
      <c r="L138" s="32"/>
      <c r="R138" s="31"/>
      <c r="S138" s="32"/>
      <c r="V138" s="31"/>
      <c r="W138" s="1"/>
      <c r="X138" s="32"/>
    </row>
    <row r="139" spans="1:24" x14ac:dyDescent="0.25">
      <c r="A139" s="31"/>
      <c r="B139" s="1"/>
      <c r="C139" s="39" t="str">
        <f t="shared" si="10"/>
        <v>-</v>
      </c>
      <c r="E139" s="31"/>
      <c r="F139" s="1"/>
      <c r="G139" s="1"/>
      <c r="H139" s="52" t="str">
        <f t="shared" si="11"/>
        <v xml:space="preserve">, </v>
      </c>
      <c r="J139" s="31"/>
      <c r="K139" s="1"/>
      <c r="L139" s="32"/>
      <c r="R139" s="31"/>
      <c r="S139" s="32"/>
      <c r="V139" s="31"/>
      <c r="W139" s="1"/>
      <c r="X139" s="32"/>
    </row>
    <row r="140" spans="1:24" x14ac:dyDescent="0.25">
      <c r="A140" s="31"/>
      <c r="B140" s="1"/>
      <c r="C140" s="39" t="str">
        <f t="shared" si="10"/>
        <v>-</v>
      </c>
      <c r="E140" s="31"/>
      <c r="F140" s="1"/>
      <c r="G140" s="1"/>
      <c r="H140" s="52" t="str">
        <f t="shared" si="11"/>
        <v xml:space="preserve">, </v>
      </c>
      <c r="J140" s="31"/>
      <c r="K140" s="1"/>
      <c r="L140" s="32"/>
      <c r="R140" s="31"/>
      <c r="S140" s="32"/>
      <c r="V140" s="31"/>
      <c r="W140" s="1"/>
      <c r="X140" s="32"/>
    </row>
    <row r="141" spans="1:24" x14ac:dyDescent="0.25">
      <c r="A141" s="31"/>
      <c r="B141" s="1"/>
      <c r="C141" s="39" t="str">
        <f t="shared" si="10"/>
        <v>-</v>
      </c>
      <c r="E141" s="31"/>
      <c r="F141" s="1"/>
      <c r="G141" s="1"/>
      <c r="H141" s="52" t="str">
        <f t="shared" si="11"/>
        <v xml:space="preserve">, </v>
      </c>
      <c r="J141" s="31"/>
      <c r="K141" s="1"/>
      <c r="L141" s="32"/>
      <c r="R141" s="31"/>
      <c r="S141" s="32"/>
      <c r="V141" s="31"/>
      <c r="W141" s="1"/>
      <c r="X141" s="32"/>
    </row>
    <row r="142" spans="1:24" x14ac:dyDescent="0.25">
      <c r="A142" s="31"/>
      <c r="B142" s="1"/>
      <c r="C142" s="39" t="str">
        <f t="shared" si="10"/>
        <v>-</v>
      </c>
      <c r="E142" s="31"/>
      <c r="F142" s="1"/>
      <c r="G142" s="1"/>
      <c r="H142" s="52" t="str">
        <f t="shared" si="11"/>
        <v xml:space="preserve">, </v>
      </c>
      <c r="J142" s="31"/>
      <c r="K142" s="1"/>
      <c r="L142" s="32"/>
      <c r="R142" s="31"/>
      <c r="S142" s="32"/>
      <c r="V142" s="31"/>
      <c r="W142" s="1"/>
      <c r="X142" s="32"/>
    </row>
    <row r="143" spans="1:24" x14ac:dyDescent="0.25">
      <c r="A143" s="31"/>
      <c r="B143" s="1"/>
      <c r="C143" s="39" t="str">
        <f t="shared" si="10"/>
        <v>-</v>
      </c>
      <c r="E143" s="31"/>
      <c r="F143" s="1"/>
      <c r="G143" s="1"/>
      <c r="H143" s="52" t="str">
        <f t="shared" si="11"/>
        <v xml:space="preserve">, </v>
      </c>
      <c r="J143" s="31"/>
      <c r="K143" s="1"/>
      <c r="L143" s="32"/>
      <c r="R143" s="31"/>
      <c r="S143" s="32"/>
      <c r="V143" s="31"/>
      <c r="W143" s="1"/>
      <c r="X143" s="32"/>
    </row>
    <row r="144" spans="1:24" x14ac:dyDescent="0.25">
      <c r="A144" s="31"/>
      <c r="B144" s="1"/>
      <c r="C144" s="39" t="str">
        <f t="shared" si="10"/>
        <v>-</v>
      </c>
      <c r="E144" s="31"/>
      <c r="F144" s="1"/>
      <c r="G144" s="1"/>
      <c r="H144" s="52" t="str">
        <f t="shared" si="11"/>
        <v xml:space="preserve">, </v>
      </c>
      <c r="J144" s="31"/>
      <c r="K144" s="1"/>
      <c r="L144" s="32"/>
      <c r="R144" s="31"/>
      <c r="S144" s="32"/>
      <c r="V144" s="31"/>
      <c r="W144" s="1"/>
      <c r="X144" s="32"/>
    </row>
    <row r="145" spans="1:24" x14ac:dyDescent="0.25">
      <c r="A145" s="31"/>
      <c r="B145" s="1"/>
      <c r="C145" s="39" t="str">
        <f t="shared" si="10"/>
        <v>-</v>
      </c>
      <c r="E145" s="31"/>
      <c r="F145" s="1"/>
      <c r="G145" s="1"/>
      <c r="H145" s="52" t="str">
        <f t="shared" si="11"/>
        <v xml:space="preserve">, </v>
      </c>
      <c r="J145" s="31"/>
      <c r="K145" s="1"/>
      <c r="L145" s="32"/>
      <c r="R145" s="31"/>
      <c r="S145" s="32"/>
      <c r="V145" s="31"/>
      <c r="W145" s="1"/>
      <c r="X145" s="32"/>
    </row>
    <row r="146" spans="1:24" x14ac:dyDescent="0.25">
      <c r="A146" s="31"/>
      <c r="B146" s="1"/>
      <c r="C146" s="39" t="str">
        <f t="shared" si="10"/>
        <v>-</v>
      </c>
      <c r="E146" s="31"/>
      <c r="F146" s="1"/>
      <c r="G146" s="1"/>
      <c r="H146" s="52" t="str">
        <f t="shared" si="11"/>
        <v xml:space="preserve">, </v>
      </c>
      <c r="J146" s="31"/>
      <c r="K146" s="1"/>
      <c r="L146" s="32"/>
      <c r="R146" s="31"/>
      <c r="S146" s="32"/>
      <c r="V146" s="31"/>
      <c r="W146" s="1"/>
      <c r="X146" s="32"/>
    </row>
    <row r="147" spans="1:24" x14ac:dyDescent="0.25">
      <c r="A147" s="31"/>
      <c r="B147" s="1"/>
      <c r="C147" s="39" t="str">
        <f t="shared" si="10"/>
        <v>-</v>
      </c>
      <c r="E147" s="31"/>
      <c r="F147" s="1"/>
      <c r="G147" s="1"/>
      <c r="H147" s="52" t="str">
        <f t="shared" si="11"/>
        <v xml:space="preserve">, </v>
      </c>
      <c r="J147" s="31"/>
      <c r="K147" s="1"/>
      <c r="L147" s="32"/>
      <c r="R147" s="31"/>
      <c r="S147" s="32"/>
      <c r="V147" s="31"/>
      <c r="W147" s="1"/>
      <c r="X147" s="32"/>
    </row>
    <row r="148" spans="1:24" x14ac:dyDescent="0.25">
      <c r="A148" s="31"/>
      <c r="B148" s="1"/>
      <c r="C148" s="39" t="str">
        <f t="shared" si="10"/>
        <v>-</v>
      </c>
      <c r="E148" s="31"/>
      <c r="F148" s="1"/>
      <c r="G148" s="1"/>
      <c r="H148" s="52" t="str">
        <f t="shared" si="11"/>
        <v xml:space="preserve">, </v>
      </c>
      <c r="J148" s="31"/>
      <c r="K148" s="1"/>
      <c r="L148" s="32"/>
      <c r="R148" s="31"/>
      <c r="S148" s="32"/>
      <c r="V148" s="31"/>
      <c r="W148" s="1"/>
      <c r="X148" s="32"/>
    </row>
    <row r="149" spans="1:24" x14ac:dyDescent="0.25">
      <c r="A149" s="31"/>
      <c r="B149" s="1"/>
      <c r="C149" s="39" t="str">
        <f t="shared" si="10"/>
        <v>-</v>
      </c>
      <c r="E149" s="31"/>
      <c r="F149" s="1"/>
      <c r="G149" s="1"/>
      <c r="H149" s="52" t="str">
        <f t="shared" si="11"/>
        <v xml:space="preserve">, </v>
      </c>
      <c r="J149" s="31"/>
      <c r="K149" s="1"/>
      <c r="L149" s="32"/>
      <c r="R149" s="31"/>
      <c r="S149" s="32"/>
      <c r="V149" s="31"/>
      <c r="W149" s="1"/>
      <c r="X149" s="32"/>
    </row>
    <row r="150" spans="1:24" x14ac:dyDescent="0.25">
      <c r="A150" s="31"/>
      <c r="B150" s="1"/>
      <c r="C150" s="39" t="str">
        <f t="shared" si="10"/>
        <v>-</v>
      </c>
      <c r="E150" s="31"/>
      <c r="F150" s="1"/>
      <c r="G150" s="1"/>
      <c r="H150" s="52" t="str">
        <f t="shared" si="11"/>
        <v xml:space="preserve">, </v>
      </c>
      <c r="J150" s="31"/>
      <c r="K150" s="1"/>
      <c r="L150" s="32"/>
      <c r="R150" s="31"/>
      <c r="S150" s="32"/>
      <c r="V150" s="31"/>
      <c r="W150" s="1"/>
      <c r="X150" s="32"/>
    </row>
    <row r="151" spans="1:24" x14ac:dyDescent="0.25">
      <c r="A151" s="31"/>
      <c r="B151" s="1"/>
      <c r="C151" s="39" t="str">
        <f t="shared" si="10"/>
        <v>-</v>
      </c>
      <c r="E151" s="31"/>
      <c r="F151" s="1"/>
      <c r="G151" s="1"/>
      <c r="H151" s="52" t="str">
        <f t="shared" si="11"/>
        <v xml:space="preserve">, </v>
      </c>
      <c r="J151" s="31"/>
      <c r="K151" s="1"/>
      <c r="L151" s="32"/>
      <c r="R151" s="31"/>
      <c r="S151" s="32"/>
      <c r="V151" s="31"/>
      <c r="W151" s="1"/>
      <c r="X151" s="32"/>
    </row>
    <row r="152" spans="1:24" x14ac:dyDescent="0.25">
      <c r="A152" s="31"/>
      <c r="B152" s="1"/>
      <c r="C152" s="39" t="str">
        <f t="shared" si="10"/>
        <v>-</v>
      </c>
      <c r="E152" s="31"/>
      <c r="F152" s="1"/>
      <c r="G152" s="1"/>
      <c r="H152" s="52" t="str">
        <f t="shared" si="11"/>
        <v xml:space="preserve">, </v>
      </c>
      <c r="J152" s="31"/>
      <c r="K152" s="1"/>
      <c r="L152" s="32"/>
      <c r="R152" s="31"/>
      <c r="S152" s="32"/>
      <c r="V152" s="31"/>
      <c r="W152" s="1"/>
      <c r="X152" s="32"/>
    </row>
    <row r="153" spans="1:24" x14ac:dyDescent="0.25">
      <c r="A153" s="31"/>
      <c r="B153" s="1"/>
      <c r="C153" s="39" t="str">
        <f t="shared" si="10"/>
        <v>-</v>
      </c>
      <c r="E153" s="31"/>
      <c r="F153" s="1"/>
      <c r="G153" s="1"/>
      <c r="H153" s="52" t="str">
        <f t="shared" si="11"/>
        <v xml:space="preserve">, </v>
      </c>
      <c r="J153" s="31"/>
      <c r="K153" s="1"/>
      <c r="L153" s="32"/>
      <c r="R153" s="31"/>
      <c r="S153" s="32"/>
      <c r="V153" s="31"/>
      <c r="W153" s="1"/>
      <c r="X153" s="32"/>
    </row>
    <row r="154" spans="1:24" x14ac:dyDescent="0.25">
      <c r="A154" s="31"/>
      <c r="B154" s="1"/>
      <c r="C154" s="39" t="str">
        <f t="shared" si="10"/>
        <v>-</v>
      </c>
      <c r="E154" s="31"/>
      <c r="F154" s="1"/>
      <c r="G154" s="1"/>
      <c r="H154" s="52" t="str">
        <f t="shared" si="11"/>
        <v xml:space="preserve">, </v>
      </c>
      <c r="J154" s="31"/>
      <c r="K154" s="1"/>
      <c r="L154" s="32"/>
      <c r="R154" s="31"/>
      <c r="S154" s="32"/>
      <c r="V154" s="31"/>
      <c r="W154" s="1"/>
      <c r="X154" s="32"/>
    </row>
    <row r="155" spans="1:24" x14ac:dyDescent="0.25">
      <c r="A155" s="31"/>
      <c r="B155" s="1"/>
      <c r="C155" s="39" t="str">
        <f t="shared" si="10"/>
        <v>-</v>
      </c>
      <c r="E155" s="31"/>
      <c r="F155" s="1"/>
      <c r="G155" s="1"/>
      <c r="H155" s="52" t="str">
        <f t="shared" si="11"/>
        <v xml:space="preserve">, </v>
      </c>
      <c r="J155" s="31"/>
      <c r="K155" s="1"/>
      <c r="L155" s="32"/>
      <c r="R155" s="31"/>
      <c r="S155" s="32"/>
      <c r="V155" s="31"/>
      <c r="W155" s="1"/>
      <c r="X155" s="32"/>
    </row>
    <row r="156" spans="1:24" x14ac:dyDescent="0.25">
      <c r="A156" s="31"/>
      <c r="B156" s="1"/>
      <c r="C156" s="39" t="str">
        <f t="shared" si="10"/>
        <v>-</v>
      </c>
      <c r="E156" s="31"/>
      <c r="F156" s="1"/>
      <c r="G156" s="1"/>
      <c r="H156" s="52" t="str">
        <f t="shared" si="11"/>
        <v xml:space="preserve">, </v>
      </c>
      <c r="J156" s="31"/>
      <c r="K156" s="1"/>
      <c r="L156" s="32"/>
      <c r="R156" s="31"/>
      <c r="S156" s="32"/>
      <c r="V156" s="31"/>
      <c r="W156" s="1"/>
      <c r="X156" s="32"/>
    </row>
    <row r="157" spans="1:24" x14ac:dyDescent="0.25">
      <c r="A157" s="31"/>
      <c r="B157" s="1"/>
      <c r="C157" s="39" t="str">
        <f t="shared" si="10"/>
        <v>-</v>
      </c>
      <c r="E157" s="31"/>
      <c r="F157" s="1"/>
      <c r="G157" s="1"/>
      <c r="H157" s="52" t="str">
        <f t="shared" si="11"/>
        <v xml:space="preserve">, </v>
      </c>
      <c r="J157" s="31"/>
      <c r="K157" s="1"/>
      <c r="L157" s="32"/>
      <c r="R157" s="31"/>
      <c r="S157" s="32"/>
      <c r="V157" s="31"/>
      <c r="W157" s="1"/>
      <c r="X157" s="32"/>
    </row>
    <row r="158" spans="1:24" x14ac:dyDescent="0.25">
      <c r="A158" s="31"/>
      <c r="B158" s="1"/>
      <c r="C158" s="39" t="str">
        <f t="shared" si="10"/>
        <v>-</v>
      </c>
      <c r="E158" s="31"/>
      <c r="F158" s="1"/>
      <c r="G158" s="1"/>
      <c r="H158" s="52" t="str">
        <f t="shared" si="11"/>
        <v xml:space="preserve">, </v>
      </c>
      <c r="J158" s="31"/>
      <c r="K158" s="1"/>
      <c r="L158" s="32"/>
      <c r="R158" s="31"/>
      <c r="S158" s="32"/>
      <c r="V158" s="31"/>
      <c r="W158" s="1"/>
      <c r="X158" s="32"/>
    </row>
    <row r="159" spans="1:24" x14ac:dyDescent="0.25">
      <c r="A159" s="31"/>
      <c r="B159" s="1"/>
      <c r="C159" s="39" t="str">
        <f t="shared" si="10"/>
        <v>-</v>
      </c>
      <c r="E159" s="31"/>
      <c r="F159" s="1"/>
      <c r="G159" s="1"/>
      <c r="H159" s="52" t="str">
        <f t="shared" si="11"/>
        <v xml:space="preserve">, </v>
      </c>
      <c r="J159" s="31"/>
      <c r="K159" s="1"/>
      <c r="L159" s="32"/>
      <c r="R159" s="31"/>
      <c r="S159" s="32"/>
      <c r="V159" s="31"/>
      <c r="W159" s="1"/>
      <c r="X159" s="32"/>
    </row>
    <row r="160" spans="1:24" x14ac:dyDescent="0.25">
      <c r="A160" s="31"/>
      <c r="B160" s="1"/>
      <c r="C160" s="39" t="str">
        <f t="shared" si="10"/>
        <v>-</v>
      </c>
      <c r="E160" s="31"/>
      <c r="F160" s="1"/>
      <c r="G160" s="1"/>
      <c r="H160" s="52" t="str">
        <f t="shared" si="11"/>
        <v xml:space="preserve">, </v>
      </c>
      <c r="J160" s="31"/>
      <c r="K160" s="1"/>
      <c r="L160" s="32"/>
      <c r="R160" s="31"/>
      <c r="S160" s="32"/>
      <c r="V160" s="31"/>
      <c r="W160" s="1"/>
      <c r="X160" s="32"/>
    </row>
    <row r="161" spans="1:24" x14ac:dyDescent="0.25">
      <c r="A161" s="31"/>
      <c r="B161" s="1"/>
      <c r="C161" s="39" t="str">
        <f t="shared" si="10"/>
        <v>-</v>
      </c>
      <c r="E161" s="31"/>
      <c r="F161" s="1"/>
      <c r="G161" s="1"/>
      <c r="H161" s="52" t="str">
        <f t="shared" si="11"/>
        <v xml:space="preserve">, </v>
      </c>
      <c r="J161" s="31"/>
      <c r="K161" s="1"/>
      <c r="L161" s="32"/>
      <c r="R161" s="31"/>
      <c r="S161" s="32"/>
      <c r="V161" s="31"/>
      <c r="W161" s="1"/>
      <c r="X161" s="32"/>
    </row>
    <row r="162" spans="1:24" x14ac:dyDescent="0.25">
      <c r="A162" s="31"/>
      <c r="B162" s="1"/>
      <c r="C162" s="39" t="str">
        <f t="shared" si="10"/>
        <v>-</v>
      </c>
      <c r="E162" s="31"/>
      <c r="F162" s="1"/>
      <c r="G162" s="1"/>
      <c r="H162" s="52" t="str">
        <f t="shared" si="11"/>
        <v xml:space="preserve">, </v>
      </c>
      <c r="J162" s="31"/>
      <c r="K162" s="1"/>
      <c r="L162" s="32"/>
      <c r="R162" s="31"/>
      <c r="S162" s="32"/>
      <c r="V162" s="31"/>
      <c r="W162" s="1"/>
      <c r="X162" s="32"/>
    </row>
    <row r="163" spans="1:24" x14ac:dyDescent="0.25">
      <c r="A163" s="31"/>
      <c r="B163" s="1"/>
      <c r="C163" s="39" t="str">
        <f t="shared" si="10"/>
        <v>-</v>
      </c>
      <c r="E163" s="31"/>
      <c r="F163" s="1"/>
      <c r="G163" s="1"/>
      <c r="H163" s="52" t="str">
        <f t="shared" si="11"/>
        <v xml:space="preserve">, </v>
      </c>
      <c r="J163" s="31"/>
      <c r="K163" s="1"/>
      <c r="L163" s="32"/>
      <c r="R163" s="31"/>
      <c r="S163" s="32"/>
      <c r="V163" s="31"/>
      <c r="W163" s="1"/>
      <c r="X163" s="32"/>
    </row>
    <row r="164" spans="1:24" x14ac:dyDescent="0.25">
      <c r="A164" s="31"/>
      <c r="B164" s="1"/>
      <c r="C164" s="39" t="str">
        <f t="shared" si="10"/>
        <v>-</v>
      </c>
      <c r="E164" s="31"/>
      <c r="F164" s="1"/>
      <c r="G164" s="1"/>
      <c r="H164" s="52" t="str">
        <f t="shared" si="11"/>
        <v xml:space="preserve">, </v>
      </c>
      <c r="J164" s="31"/>
      <c r="K164" s="1"/>
      <c r="L164" s="32"/>
      <c r="R164" s="31"/>
      <c r="S164" s="32"/>
      <c r="V164" s="31"/>
      <c r="W164" s="1"/>
      <c r="X164" s="32"/>
    </row>
    <row r="165" spans="1:24" x14ac:dyDescent="0.25">
      <c r="A165" s="31"/>
      <c r="B165" s="1"/>
      <c r="C165" s="39" t="str">
        <f t="shared" si="10"/>
        <v>-</v>
      </c>
      <c r="E165" s="31"/>
      <c r="F165" s="1"/>
      <c r="G165" s="1"/>
      <c r="H165" s="52" t="str">
        <f t="shared" si="11"/>
        <v xml:space="preserve">, </v>
      </c>
      <c r="J165" s="31"/>
      <c r="K165" s="1"/>
      <c r="L165" s="32"/>
      <c r="R165" s="31"/>
      <c r="S165" s="32"/>
      <c r="V165" s="31"/>
      <c r="W165" s="1"/>
      <c r="X165" s="32"/>
    </row>
    <row r="166" spans="1:24" x14ac:dyDescent="0.25">
      <c r="A166" s="31"/>
      <c r="B166" s="1"/>
      <c r="C166" s="39" t="str">
        <f t="shared" si="10"/>
        <v>-</v>
      </c>
      <c r="E166" s="31"/>
      <c r="F166" s="1"/>
      <c r="G166" s="1"/>
      <c r="H166" s="52" t="str">
        <f t="shared" si="11"/>
        <v xml:space="preserve">, </v>
      </c>
      <c r="J166" s="31"/>
      <c r="K166" s="1"/>
      <c r="L166" s="32"/>
      <c r="R166" s="31"/>
      <c r="S166" s="32"/>
      <c r="V166" s="31"/>
      <c r="W166" s="1"/>
      <c r="X166" s="32"/>
    </row>
    <row r="167" spans="1:24" x14ac:dyDescent="0.25">
      <c r="A167" s="31"/>
      <c r="B167" s="1"/>
      <c r="C167" s="39" t="str">
        <f t="shared" si="10"/>
        <v>-</v>
      </c>
      <c r="E167" s="31"/>
      <c r="F167" s="1"/>
      <c r="G167" s="1"/>
      <c r="H167" s="52" t="str">
        <f t="shared" si="11"/>
        <v xml:space="preserve">, </v>
      </c>
      <c r="J167" s="31"/>
      <c r="K167" s="1"/>
      <c r="L167" s="32"/>
      <c r="R167" s="31"/>
      <c r="S167" s="32"/>
      <c r="V167" s="31"/>
      <c r="W167" s="1"/>
      <c r="X167" s="32"/>
    </row>
    <row r="168" spans="1:24" x14ac:dyDescent="0.25">
      <c r="A168" s="31"/>
      <c r="B168" s="1"/>
      <c r="C168" s="39" t="str">
        <f t="shared" si="10"/>
        <v>-</v>
      </c>
      <c r="E168" s="31"/>
      <c r="F168" s="1"/>
      <c r="G168" s="1"/>
      <c r="H168" s="52" t="str">
        <f t="shared" si="11"/>
        <v xml:space="preserve">, </v>
      </c>
      <c r="J168" s="31"/>
      <c r="K168" s="1"/>
      <c r="L168" s="32"/>
      <c r="R168" s="31"/>
      <c r="S168" s="32"/>
      <c r="V168" s="31"/>
      <c r="W168" s="1"/>
      <c r="X168" s="32"/>
    </row>
    <row r="169" spans="1:24" x14ac:dyDescent="0.25">
      <c r="A169" s="31"/>
      <c r="B169" s="1"/>
      <c r="C169" s="39" t="str">
        <f t="shared" si="10"/>
        <v>-</v>
      </c>
      <c r="E169" s="31"/>
      <c r="F169" s="1"/>
      <c r="G169" s="1"/>
      <c r="H169" s="52" t="str">
        <f t="shared" si="11"/>
        <v xml:space="preserve">, </v>
      </c>
      <c r="J169" s="31"/>
      <c r="K169" s="1"/>
      <c r="L169" s="32"/>
      <c r="R169" s="31"/>
      <c r="S169" s="32"/>
      <c r="V169" s="31"/>
      <c r="W169" s="1"/>
      <c r="X169" s="32"/>
    </row>
    <row r="170" spans="1:24" x14ac:dyDescent="0.25">
      <c r="A170" s="31"/>
      <c r="B170" s="1"/>
      <c r="C170" s="39" t="str">
        <f t="shared" si="10"/>
        <v>-</v>
      </c>
      <c r="E170" s="31"/>
      <c r="F170" s="1"/>
      <c r="G170" s="1"/>
      <c r="H170" s="52" t="str">
        <f t="shared" si="11"/>
        <v xml:space="preserve">, </v>
      </c>
      <c r="J170" s="31"/>
      <c r="K170" s="1"/>
      <c r="L170" s="32"/>
      <c r="R170" s="31"/>
      <c r="S170" s="32"/>
      <c r="V170" s="31"/>
      <c r="W170" s="1"/>
      <c r="X170" s="32"/>
    </row>
    <row r="171" spans="1:24" x14ac:dyDescent="0.25">
      <c r="A171" s="31"/>
      <c r="B171" s="1"/>
      <c r="C171" s="39" t="str">
        <f t="shared" si="10"/>
        <v>-</v>
      </c>
      <c r="E171" s="31"/>
      <c r="F171" s="1"/>
      <c r="G171" s="1"/>
      <c r="H171" s="52" t="str">
        <f t="shared" si="11"/>
        <v xml:space="preserve">, </v>
      </c>
      <c r="J171" s="31"/>
      <c r="K171" s="1"/>
      <c r="L171" s="32"/>
      <c r="R171" s="31"/>
      <c r="S171" s="32"/>
      <c r="V171" s="31"/>
      <c r="W171" s="1"/>
      <c r="X171" s="32"/>
    </row>
    <row r="172" spans="1:24" x14ac:dyDescent="0.25">
      <c r="A172" s="31"/>
      <c r="B172" s="1"/>
      <c r="C172" s="39" t="str">
        <f t="shared" si="10"/>
        <v>-</v>
      </c>
      <c r="E172" s="31"/>
      <c r="F172" s="1"/>
      <c r="G172" s="1"/>
      <c r="H172" s="52" t="str">
        <f t="shared" si="11"/>
        <v xml:space="preserve">, </v>
      </c>
      <c r="J172" s="31"/>
      <c r="K172" s="1"/>
      <c r="L172" s="32"/>
      <c r="R172" s="31"/>
      <c r="S172" s="32"/>
      <c r="V172" s="31"/>
      <c r="W172" s="1"/>
      <c r="X172" s="32"/>
    </row>
    <row r="173" spans="1:24" x14ac:dyDescent="0.25">
      <c r="A173" s="31"/>
      <c r="B173" s="1"/>
      <c r="C173" s="39" t="str">
        <f t="shared" si="10"/>
        <v>-</v>
      </c>
      <c r="E173" s="31"/>
      <c r="F173" s="1"/>
      <c r="G173" s="1"/>
      <c r="H173" s="52" t="str">
        <f t="shared" si="11"/>
        <v xml:space="preserve">, </v>
      </c>
      <c r="J173" s="31"/>
      <c r="K173" s="1"/>
      <c r="L173" s="32"/>
      <c r="R173" s="31"/>
      <c r="S173" s="32"/>
      <c r="V173" s="31"/>
      <c r="W173" s="1"/>
      <c r="X173" s="32"/>
    </row>
    <row r="174" spans="1:24" x14ac:dyDescent="0.25">
      <c r="A174" s="31"/>
      <c r="B174" s="1"/>
      <c r="C174" s="39" t="str">
        <f t="shared" si="10"/>
        <v>-</v>
      </c>
      <c r="E174" s="31"/>
      <c r="F174" s="1"/>
      <c r="G174" s="1"/>
      <c r="H174" s="52" t="str">
        <f t="shared" si="11"/>
        <v xml:space="preserve">, </v>
      </c>
      <c r="J174" s="31"/>
      <c r="K174" s="1"/>
      <c r="L174" s="32"/>
      <c r="R174" s="31"/>
      <c r="S174" s="32"/>
      <c r="V174" s="31"/>
      <c r="W174" s="1"/>
      <c r="X174" s="32"/>
    </row>
    <row r="175" spans="1:24" x14ac:dyDescent="0.25">
      <c r="A175" s="31"/>
      <c r="B175" s="1"/>
      <c r="C175" s="39" t="str">
        <f t="shared" si="10"/>
        <v>-</v>
      </c>
      <c r="E175" s="31"/>
      <c r="F175" s="1"/>
      <c r="G175" s="1"/>
      <c r="H175" s="52" t="str">
        <f t="shared" si="11"/>
        <v xml:space="preserve">, </v>
      </c>
      <c r="J175" s="31"/>
      <c r="K175" s="1"/>
      <c r="L175" s="32"/>
      <c r="R175" s="31"/>
      <c r="S175" s="32"/>
      <c r="V175" s="31"/>
      <c r="W175" s="1"/>
      <c r="X175" s="32"/>
    </row>
    <row r="176" spans="1:24" x14ac:dyDescent="0.25">
      <c r="A176" s="31"/>
      <c r="B176" s="1"/>
      <c r="C176" s="39" t="str">
        <f t="shared" si="10"/>
        <v>-</v>
      </c>
      <c r="E176" s="31"/>
      <c r="F176" s="1"/>
      <c r="G176" s="1"/>
      <c r="H176" s="52" t="str">
        <f t="shared" si="11"/>
        <v xml:space="preserve">, </v>
      </c>
      <c r="J176" s="31"/>
      <c r="K176" s="1"/>
      <c r="L176" s="32"/>
      <c r="R176" s="31"/>
      <c r="S176" s="32"/>
      <c r="V176" s="31"/>
      <c r="W176" s="1"/>
      <c r="X176" s="32"/>
    </row>
    <row r="177" spans="1:24" x14ac:dyDescent="0.25">
      <c r="A177" s="31"/>
      <c r="B177" s="1"/>
      <c r="C177" s="39" t="str">
        <f t="shared" si="10"/>
        <v>-</v>
      </c>
      <c r="E177" s="31"/>
      <c r="F177" s="1"/>
      <c r="G177" s="1"/>
      <c r="H177" s="52" t="str">
        <f t="shared" si="11"/>
        <v xml:space="preserve">, </v>
      </c>
      <c r="J177" s="31"/>
      <c r="K177" s="1"/>
      <c r="L177" s="32"/>
      <c r="R177" s="31"/>
      <c r="S177" s="32"/>
      <c r="V177" s="31"/>
      <c r="W177" s="1"/>
      <c r="X177" s="32"/>
    </row>
    <row r="178" spans="1:24" x14ac:dyDescent="0.25">
      <c r="A178" s="31"/>
      <c r="B178" s="1"/>
      <c r="C178" s="39" t="str">
        <f t="shared" si="10"/>
        <v>-</v>
      </c>
      <c r="E178" s="31"/>
      <c r="F178" s="1"/>
      <c r="G178" s="1"/>
      <c r="H178" s="52" t="str">
        <f t="shared" si="11"/>
        <v xml:space="preserve">, </v>
      </c>
      <c r="J178" s="31"/>
      <c r="K178" s="1"/>
      <c r="L178" s="32"/>
      <c r="R178" s="31"/>
      <c r="S178" s="32"/>
      <c r="V178" s="31"/>
      <c r="W178" s="1"/>
      <c r="X178" s="32"/>
    </row>
    <row r="179" spans="1:24" x14ac:dyDescent="0.25">
      <c r="A179" s="31"/>
      <c r="B179" s="1"/>
      <c r="C179" s="39" t="str">
        <f t="shared" si="10"/>
        <v>-</v>
      </c>
      <c r="E179" s="31"/>
      <c r="F179" s="1"/>
      <c r="G179" s="1"/>
      <c r="H179" s="52" t="str">
        <f t="shared" si="11"/>
        <v xml:space="preserve">, </v>
      </c>
      <c r="J179" s="31"/>
      <c r="K179" s="1"/>
      <c r="L179" s="32"/>
      <c r="R179" s="31"/>
      <c r="S179" s="32"/>
      <c r="V179" s="31"/>
      <c r="W179" s="1"/>
      <c r="X179" s="32"/>
    </row>
    <row r="180" spans="1:24" x14ac:dyDescent="0.25">
      <c r="A180" s="31"/>
      <c r="B180" s="1"/>
      <c r="C180" s="39" t="str">
        <f t="shared" si="10"/>
        <v>-</v>
      </c>
      <c r="E180" s="31"/>
      <c r="F180" s="1"/>
      <c r="G180" s="1"/>
      <c r="H180" s="52" t="str">
        <f t="shared" si="11"/>
        <v xml:space="preserve">, </v>
      </c>
      <c r="J180" s="31"/>
      <c r="K180" s="1"/>
      <c r="L180" s="32"/>
      <c r="R180" s="31"/>
      <c r="S180" s="32"/>
      <c r="V180" s="31"/>
      <c r="W180" s="1"/>
      <c r="X180" s="32"/>
    </row>
    <row r="181" spans="1:24" x14ac:dyDescent="0.25">
      <c r="A181" s="31"/>
      <c r="B181" s="1"/>
      <c r="C181" s="39" t="str">
        <f t="shared" si="10"/>
        <v>-</v>
      </c>
      <c r="E181" s="31"/>
      <c r="F181" s="1"/>
      <c r="G181" s="1"/>
      <c r="H181" s="52" t="str">
        <f t="shared" si="11"/>
        <v xml:space="preserve">, </v>
      </c>
      <c r="J181" s="31"/>
      <c r="K181" s="1"/>
      <c r="L181" s="32"/>
      <c r="R181" s="31"/>
      <c r="S181" s="32"/>
      <c r="V181" s="31"/>
      <c r="W181" s="1"/>
      <c r="X181" s="32"/>
    </row>
    <row r="182" spans="1:24" x14ac:dyDescent="0.25">
      <c r="A182" s="31"/>
      <c r="B182" s="1"/>
      <c r="C182" s="39" t="str">
        <f t="shared" si="10"/>
        <v>-</v>
      </c>
      <c r="E182" s="31"/>
      <c r="F182" s="1"/>
      <c r="G182" s="1"/>
      <c r="H182" s="52" t="str">
        <f t="shared" si="11"/>
        <v xml:space="preserve">, </v>
      </c>
      <c r="J182" s="31"/>
      <c r="K182" s="1"/>
      <c r="L182" s="32"/>
      <c r="R182" s="31"/>
      <c r="S182" s="32"/>
      <c r="V182" s="31"/>
      <c r="W182" s="1"/>
      <c r="X182" s="32"/>
    </row>
    <row r="183" spans="1:24" x14ac:dyDescent="0.25">
      <c r="A183" s="31"/>
      <c r="B183" s="1"/>
      <c r="C183" s="39" t="str">
        <f t="shared" si="10"/>
        <v>-</v>
      </c>
      <c r="E183" s="31"/>
      <c r="F183" s="1"/>
      <c r="G183" s="1"/>
      <c r="H183" s="52" t="str">
        <f t="shared" si="11"/>
        <v xml:space="preserve">, </v>
      </c>
      <c r="J183" s="31"/>
      <c r="K183" s="1"/>
      <c r="L183" s="32"/>
      <c r="R183" s="31"/>
      <c r="S183" s="32"/>
      <c r="V183" s="31"/>
      <c r="W183" s="1"/>
      <c r="X183" s="32"/>
    </row>
    <row r="184" spans="1:24" x14ac:dyDescent="0.25">
      <c r="A184" s="31"/>
      <c r="B184" s="1"/>
      <c r="C184" s="39" t="str">
        <f t="shared" si="10"/>
        <v>-</v>
      </c>
      <c r="E184" s="31"/>
      <c r="F184" s="1"/>
      <c r="G184" s="1"/>
      <c r="H184" s="52" t="str">
        <f t="shared" si="11"/>
        <v xml:space="preserve">, </v>
      </c>
      <c r="J184" s="31"/>
      <c r="K184" s="1"/>
      <c r="L184" s="32"/>
      <c r="R184" s="31"/>
      <c r="S184" s="32"/>
      <c r="V184" s="31"/>
      <c r="W184" s="1"/>
      <c r="X184" s="32"/>
    </row>
    <row r="185" spans="1:24" x14ac:dyDescent="0.25">
      <c r="A185" s="31"/>
      <c r="B185" s="1"/>
      <c r="C185" s="39" t="str">
        <f t="shared" si="10"/>
        <v>-</v>
      </c>
      <c r="E185" s="31"/>
      <c r="F185" s="1"/>
      <c r="G185" s="1"/>
      <c r="H185" s="52" t="str">
        <f t="shared" si="11"/>
        <v xml:space="preserve">, </v>
      </c>
      <c r="J185" s="31"/>
      <c r="K185" s="1"/>
      <c r="L185" s="32"/>
      <c r="R185" s="31"/>
      <c r="S185" s="32"/>
      <c r="V185" s="31"/>
      <c r="W185" s="1"/>
      <c r="X185" s="32"/>
    </row>
    <row r="186" spans="1:24" x14ac:dyDescent="0.25">
      <c r="A186" s="31"/>
      <c r="B186" s="1"/>
      <c r="C186" s="39" t="str">
        <f t="shared" si="10"/>
        <v>-</v>
      </c>
      <c r="E186" s="31"/>
      <c r="F186" s="1"/>
      <c r="G186" s="1"/>
      <c r="H186" s="52" t="str">
        <f t="shared" si="11"/>
        <v xml:space="preserve">, </v>
      </c>
      <c r="J186" s="31"/>
      <c r="K186" s="1"/>
      <c r="L186" s="32"/>
      <c r="R186" s="31"/>
      <c r="S186" s="32"/>
      <c r="V186" s="31"/>
      <c r="W186" s="1"/>
      <c r="X186" s="32"/>
    </row>
    <row r="187" spans="1:24" x14ac:dyDescent="0.25">
      <c r="A187" s="31"/>
      <c r="B187" s="1"/>
      <c r="C187" s="39" t="str">
        <f t="shared" si="10"/>
        <v>-</v>
      </c>
      <c r="E187" s="31"/>
      <c r="F187" s="1"/>
      <c r="G187" s="1"/>
      <c r="H187" s="52" t="str">
        <f t="shared" si="11"/>
        <v xml:space="preserve">, </v>
      </c>
      <c r="J187" s="31"/>
      <c r="K187" s="1"/>
      <c r="L187" s="32"/>
      <c r="R187" s="31"/>
      <c r="S187" s="32"/>
      <c r="V187" s="31"/>
      <c r="W187" s="1"/>
      <c r="X187" s="32"/>
    </row>
    <row r="188" spans="1:24" x14ac:dyDescent="0.25">
      <c r="A188" s="31"/>
      <c r="B188" s="1"/>
      <c r="C188" s="39" t="str">
        <f t="shared" si="10"/>
        <v>-</v>
      </c>
      <c r="E188" s="31"/>
      <c r="F188" s="1"/>
      <c r="G188" s="1"/>
      <c r="H188" s="52" t="str">
        <f t="shared" si="11"/>
        <v xml:space="preserve">, </v>
      </c>
      <c r="J188" s="31"/>
      <c r="K188" s="1"/>
      <c r="L188" s="32"/>
      <c r="R188" s="31"/>
      <c r="S188" s="32"/>
      <c r="V188" s="31"/>
      <c r="W188" s="1"/>
      <c r="X188" s="32"/>
    </row>
    <row r="189" spans="1:24" x14ac:dyDescent="0.25">
      <c r="A189" s="31"/>
      <c r="B189" s="1"/>
      <c r="C189" s="39" t="str">
        <f t="shared" si="10"/>
        <v>-</v>
      </c>
      <c r="E189" s="31"/>
      <c r="F189" s="1"/>
      <c r="G189" s="1"/>
      <c r="H189" s="52" t="str">
        <f t="shared" si="11"/>
        <v xml:space="preserve">, </v>
      </c>
      <c r="J189" s="31"/>
      <c r="K189" s="1"/>
      <c r="L189" s="32"/>
      <c r="R189" s="31"/>
      <c r="S189" s="32"/>
      <c r="V189" s="31"/>
      <c r="W189" s="1"/>
      <c r="X189" s="32"/>
    </row>
    <row r="190" spans="1:24" x14ac:dyDescent="0.25">
      <c r="A190" s="31"/>
      <c r="B190" s="1"/>
      <c r="C190" s="39" t="str">
        <f t="shared" si="10"/>
        <v>-</v>
      </c>
      <c r="E190" s="31"/>
      <c r="F190" s="1"/>
      <c r="G190" s="1"/>
      <c r="H190" s="52" t="str">
        <f t="shared" si="11"/>
        <v xml:space="preserve">, </v>
      </c>
      <c r="J190" s="31"/>
      <c r="K190" s="1"/>
      <c r="L190" s="32"/>
      <c r="R190" s="31"/>
      <c r="S190" s="32"/>
      <c r="V190" s="31"/>
      <c r="W190" s="1"/>
      <c r="X190" s="32"/>
    </row>
    <row r="191" spans="1:24" x14ac:dyDescent="0.25">
      <c r="A191" s="31"/>
      <c r="B191" s="1"/>
      <c r="C191" s="39" t="str">
        <f t="shared" si="10"/>
        <v>-</v>
      </c>
      <c r="E191" s="31"/>
      <c r="F191" s="1"/>
      <c r="G191" s="1"/>
      <c r="H191" s="52" t="str">
        <f t="shared" si="11"/>
        <v xml:space="preserve">, </v>
      </c>
      <c r="J191" s="31"/>
      <c r="K191" s="1"/>
      <c r="L191" s="32"/>
      <c r="R191" s="31"/>
      <c r="S191" s="32"/>
      <c r="V191" s="31"/>
      <c r="W191" s="1"/>
      <c r="X191" s="32"/>
    </row>
    <row r="192" spans="1:24" x14ac:dyDescent="0.25">
      <c r="A192" s="31"/>
      <c r="B192" s="1"/>
      <c r="C192" s="39" t="str">
        <f t="shared" si="10"/>
        <v>-</v>
      </c>
      <c r="E192" s="31"/>
      <c r="F192" s="1"/>
      <c r="G192" s="1"/>
      <c r="H192" s="52" t="str">
        <f t="shared" si="11"/>
        <v xml:space="preserve">, </v>
      </c>
      <c r="J192" s="31"/>
      <c r="K192" s="1"/>
      <c r="L192" s="32"/>
      <c r="R192" s="31"/>
      <c r="S192" s="32"/>
      <c r="V192" s="31"/>
      <c r="W192" s="1"/>
      <c r="X192" s="32"/>
    </row>
    <row r="193" spans="1:24" x14ac:dyDescent="0.25">
      <c r="A193" s="31"/>
      <c r="B193" s="1"/>
      <c r="C193" s="39" t="str">
        <f t="shared" si="10"/>
        <v>-</v>
      </c>
      <c r="E193" s="31"/>
      <c r="F193" s="1"/>
      <c r="G193" s="1"/>
      <c r="H193" s="52" t="str">
        <f t="shared" si="11"/>
        <v xml:space="preserve">, </v>
      </c>
      <c r="J193" s="31"/>
      <c r="K193" s="1"/>
      <c r="L193" s="32"/>
      <c r="R193" s="31"/>
      <c r="S193" s="32"/>
      <c r="V193" s="31"/>
      <c r="W193" s="1"/>
      <c r="X193" s="32"/>
    </row>
    <row r="194" spans="1:24" x14ac:dyDescent="0.25">
      <c r="A194" s="31"/>
      <c r="B194" s="1"/>
      <c r="C194" s="39" t="str">
        <f t="shared" si="10"/>
        <v>-</v>
      </c>
      <c r="E194" s="31"/>
      <c r="F194" s="1"/>
      <c r="G194" s="1"/>
      <c r="H194" s="52" t="str">
        <f t="shared" si="11"/>
        <v xml:space="preserve">, </v>
      </c>
      <c r="J194" s="31"/>
      <c r="K194" s="1"/>
      <c r="L194" s="32"/>
      <c r="R194" s="31"/>
      <c r="S194" s="32"/>
      <c r="V194" s="31"/>
      <c r="W194" s="1"/>
      <c r="X194" s="32"/>
    </row>
    <row r="195" spans="1:24" x14ac:dyDescent="0.25">
      <c r="A195" s="31"/>
      <c r="B195" s="1"/>
      <c r="C195" s="39" t="str">
        <f t="shared" si="10"/>
        <v>-</v>
      </c>
      <c r="E195" s="31"/>
      <c r="F195" s="1"/>
      <c r="G195" s="1"/>
      <c r="H195" s="52" t="str">
        <f t="shared" si="11"/>
        <v xml:space="preserve">, </v>
      </c>
      <c r="J195" s="31"/>
      <c r="K195" s="1"/>
      <c r="L195" s="32"/>
      <c r="R195" s="31"/>
      <c r="S195" s="32"/>
      <c r="V195" s="31"/>
      <c r="W195" s="1"/>
      <c r="X195" s="32"/>
    </row>
    <row r="196" spans="1:24" x14ac:dyDescent="0.25">
      <c r="A196" s="31"/>
      <c r="B196" s="1"/>
      <c r="C196" s="39" t="str">
        <f t="shared" si="10"/>
        <v>-</v>
      </c>
      <c r="E196" s="31"/>
      <c r="F196" s="1"/>
      <c r="G196" s="1"/>
      <c r="H196" s="52" t="str">
        <f t="shared" si="11"/>
        <v xml:space="preserve">, </v>
      </c>
      <c r="J196" s="31"/>
      <c r="K196" s="1"/>
      <c r="L196" s="32"/>
      <c r="R196" s="31"/>
      <c r="S196" s="32"/>
      <c r="V196" s="31"/>
      <c r="W196" s="1"/>
      <c r="X196" s="32"/>
    </row>
    <row r="197" spans="1:24" x14ac:dyDescent="0.25">
      <c r="A197" s="31"/>
      <c r="B197" s="1"/>
      <c r="C197" s="39" t="str">
        <f t="shared" ref="C197:C200" si="12">IF(COUNTIF($A:$A,A197)&gt;1,"Duplicate","-")</f>
        <v>-</v>
      </c>
      <c r="E197" s="31"/>
      <c r="F197" s="1"/>
      <c r="G197" s="1"/>
      <c r="H197" s="52" t="str">
        <f t="shared" ref="H197:H200" si="13">CONCATENATE(G197,", ",F197)</f>
        <v xml:space="preserve">, </v>
      </c>
      <c r="J197" s="31"/>
      <c r="K197" s="1"/>
      <c r="L197" s="32"/>
      <c r="R197" s="31"/>
      <c r="S197" s="32"/>
      <c r="V197" s="31"/>
      <c r="W197" s="1"/>
      <c r="X197" s="32"/>
    </row>
    <row r="198" spans="1:24" x14ac:dyDescent="0.25">
      <c r="A198" s="31"/>
      <c r="B198" s="1"/>
      <c r="C198" s="39" t="str">
        <f t="shared" si="12"/>
        <v>-</v>
      </c>
      <c r="E198" s="31"/>
      <c r="F198" s="1"/>
      <c r="G198" s="1"/>
      <c r="H198" s="52" t="str">
        <f t="shared" si="13"/>
        <v xml:space="preserve">, </v>
      </c>
      <c r="J198" s="31"/>
      <c r="K198" s="1"/>
      <c r="L198" s="32"/>
      <c r="R198" s="31"/>
      <c r="S198" s="32"/>
      <c r="V198" s="31"/>
      <c r="W198" s="1"/>
      <c r="X198" s="32"/>
    </row>
    <row r="199" spans="1:24" x14ac:dyDescent="0.25">
      <c r="A199" s="31"/>
      <c r="B199" s="1"/>
      <c r="C199" s="39" t="str">
        <f t="shared" si="12"/>
        <v>-</v>
      </c>
      <c r="E199" s="31"/>
      <c r="F199" s="1"/>
      <c r="G199" s="1"/>
      <c r="H199" s="52" t="str">
        <f t="shared" si="13"/>
        <v xml:space="preserve">, </v>
      </c>
      <c r="J199" s="31"/>
      <c r="K199" s="1"/>
      <c r="L199" s="32"/>
      <c r="R199" s="31"/>
      <c r="S199" s="32"/>
      <c r="V199" s="31"/>
      <c r="W199" s="1"/>
      <c r="X199" s="32"/>
    </row>
    <row r="200" spans="1:24" ht="15.75" thickBot="1" x14ac:dyDescent="0.3">
      <c r="A200" s="35"/>
      <c r="B200" s="36"/>
      <c r="C200" s="49" t="str">
        <f t="shared" si="12"/>
        <v>-</v>
      </c>
      <c r="E200" s="35"/>
      <c r="F200" s="36"/>
      <c r="G200" s="36"/>
      <c r="H200" s="53" t="str">
        <f t="shared" si="13"/>
        <v xml:space="preserve">, </v>
      </c>
      <c r="J200" s="35"/>
      <c r="K200" s="36"/>
      <c r="L200" s="37"/>
      <c r="R200" s="35"/>
      <c r="S200" s="37"/>
      <c r="V200" s="35"/>
      <c r="W200" s="36"/>
      <c r="X200" s="37"/>
    </row>
  </sheetData>
  <autoFilter ref="A3:C200" xr:uid="{74FD1F75-AD32-44CB-BC0B-7C41696F61AD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7375-A0A0-4776-8263-8441757DB3A2}">
  <dimension ref="A1:K1382"/>
  <sheetViews>
    <sheetView zoomScale="70" zoomScaleNormal="70" workbookViewId="0">
      <selection activeCell="E15" sqref="E15"/>
    </sheetView>
  </sheetViews>
  <sheetFormatPr defaultRowHeight="15" x14ac:dyDescent="0.25"/>
  <cols>
    <col min="1" max="1" width="21.7109375" bestFit="1" customWidth="1"/>
    <col min="2" max="2" width="9.7109375" bestFit="1" customWidth="1"/>
    <col min="3" max="3" width="33" bestFit="1" customWidth="1"/>
    <col min="4" max="5" width="17" customWidth="1"/>
    <col min="6" max="6" width="16.140625" customWidth="1"/>
    <col min="7" max="7" width="14.7109375" customWidth="1"/>
    <col min="8" max="8" width="35.7109375" style="60" bestFit="1" customWidth="1"/>
    <col min="9" max="9" width="31.7109375" style="60" bestFit="1" customWidth="1"/>
    <col min="11" max="11" width="45.7109375" customWidth="1"/>
  </cols>
  <sheetData>
    <row r="1" spans="1:11" ht="18" x14ac:dyDescent="0.25">
      <c r="A1" t="s">
        <v>20</v>
      </c>
      <c r="B1" t="s">
        <v>21</v>
      </c>
      <c r="C1" t="s">
        <v>22</v>
      </c>
      <c r="D1" t="s">
        <v>24</v>
      </c>
      <c r="E1" t="s">
        <v>25</v>
      </c>
      <c r="F1" t="s">
        <v>26</v>
      </c>
      <c r="G1" t="s">
        <v>27</v>
      </c>
      <c r="H1" s="60" t="s">
        <v>23</v>
      </c>
      <c r="I1" s="71" t="s">
        <v>28</v>
      </c>
      <c r="K1" s="61" t="s">
        <v>107</v>
      </c>
    </row>
    <row r="2" spans="1:11" ht="20.25" x14ac:dyDescent="0.3">
      <c r="A2" s="26" t="s">
        <v>145</v>
      </c>
      <c r="B2" s="26" t="s">
        <v>81</v>
      </c>
      <c r="C2" s="26" t="s">
        <v>116</v>
      </c>
      <c r="D2" s="27">
        <v>1</v>
      </c>
      <c r="E2" s="27">
        <v>169</v>
      </c>
      <c r="F2" s="27">
        <v>152</v>
      </c>
      <c r="G2" s="27">
        <v>1</v>
      </c>
      <c r="H2" s="60" t="str">
        <f>VLOOKUP($C2,'Look Up Table - The Heart'!$R:$S,2,FALSE)</f>
        <v>E - Company Dummy</v>
      </c>
      <c r="I2" s="71" t="str">
        <f>IFERROR(VLOOKUP(A2,'Look Up Table - The Heart'!$E:$H,4,FALSE),"Update Name In Table")</f>
        <v>C, H</v>
      </c>
      <c r="K2" s="62" t="str">
        <f>IF(ISNUMBER(MATCH("Update Name in table",I:I,0)),"Yes","No")</f>
        <v>No</v>
      </c>
    </row>
    <row r="3" spans="1:11" x14ac:dyDescent="0.25">
      <c r="A3" s="26" t="s">
        <v>152</v>
      </c>
      <c r="B3" s="26" t="s">
        <v>81</v>
      </c>
      <c r="C3" s="26" t="s">
        <v>116</v>
      </c>
      <c r="D3" s="27">
        <v>1</v>
      </c>
      <c r="E3" s="27">
        <v>412</v>
      </c>
      <c r="F3" s="27">
        <v>405</v>
      </c>
      <c r="G3" s="27">
        <v>1</v>
      </c>
      <c r="H3" s="60" t="str">
        <f>VLOOKUP($C3,'Look Up Table - The Heart'!$R:$S,2,FALSE)</f>
        <v>E - Company Dummy</v>
      </c>
      <c r="I3" s="71" t="str">
        <f>IFERROR(VLOOKUP(A3,'Look Up Table - The Heart'!$E:$H,4,FALSE),"Update Name In Table")</f>
        <v>S, S</v>
      </c>
    </row>
    <row r="4" spans="1:11" x14ac:dyDescent="0.25">
      <c r="A4" s="26" t="s">
        <v>140</v>
      </c>
      <c r="B4" s="26" t="s">
        <v>82</v>
      </c>
      <c r="C4" s="26" t="s">
        <v>116</v>
      </c>
      <c r="D4" s="27">
        <v>3</v>
      </c>
      <c r="E4" s="27">
        <v>85</v>
      </c>
      <c r="F4" s="27">
        <v>81</v>
      </c>
      <c r="G4" s="27">
        <v>5</v>
      </c>
      <c r="H4" s="60" t="str">
        <f>VLOOKUP($C4,'Look Up Table - The Heart'!$R:$S,2,FALSE)</f>
        <v>E - Company Dummy</v>
      </c>
      <c r="I4" s="71" t="str">
        <f>IFERROR(VLOOKUP(A4,'Look Up Table - The Heart'!$E:$H,4,FALSE),"Update Name In Table")</f>
        <v>L, H</v>
      </c>
    </row>
    <row r="5" spans="1:11" x14ac:dyDescent="0.25">
      <c r="A5" s="26" t="s">
        <v>150</v>
      </c>
      <c r="B5" s="26" t="s">
        <v>82</v>
      </c>
      <c r="C5" s="26" t="s">
        <v>116</v>
      </c>
      <c r="D5" s="27">
        <v>1</v>
      </c>
      <c r="E5" s="27">
        <v>178</v>
      </c>
      <c r="F5" s="27">
        <v>160</v>
      </c>
      <c r="G5" s="27">
        <v>20</v>
      </c>
      <c r="H5" s="60" t="str">
        <f>VLOOKUP($C5,'Look Up Table - The Heart'!$R:$S,2,FALSE)</f>
        <v>E - Company Dummy</v>
      </c>
      <c r="I5" s="71" t="str">
        <f>IFERROR(VLOOKUP(A5,'Look Up Table - The Heart'!$E:$H,4,FALSE),"Update Name In Table")</f>
        <v>N, P</v>
      </c>
    </row>
    <row r="6" spans="1:11" x14ac:dyDescent="0.25">
      <c r="A6" s="26" t="s">
        <v>150</v>
      </c>
      <c r="B6" s="26" t="s">
        <v>82</v>
      </c>
      <c r="C6" s="26" t="s">
        <v>116</v>
      </c>
      <c r="D6" s="27">
        <v>1</v>
      </c>
      <c r="E6" s="27">
        <v>178</v>
      </c>
      <c r="F6" s="27">
        <v>160</v>
      </c>
      <c r="G6" s="27">
        <v>20</v>
      </c>
      <c r="H6" s="60" t="str">
        <f>VLOOKUP($C6,'Look Up Table - The Heart'!$R:$S,2,FALSE)</f>
        <v>E - Company Dummy</v>
      </c>
      <c r="I6" s="71" t="str">
        <f>IFERROR(VLOOKUP(A6,'Look Up Table - The Heart'!$E:$H,4,FALSE),"Update Name In Table")</f>
        <v>N, P</v>
      </c>
    </row>
    <row r="7" spans="1:11" x14ac:dyDescent="0.25">
      <c r="A7" s="26" t="s">
        <v>143</v>
      </c>
      <c r="B7" s="26" t="s">
        <v>83</v>
      </c>
      <c r="C7" s="26" t="s">
        <v>116</v>
      </c>
      <c r="D7" s="27">
        <v>1</v>
      </c>
      <c r="E7" s="27">
        <v>137</v>
      </c>
      <c r="F7" s="27">
        <v>128</v>
      </c>
      <c r="G7" s="27">
        <v>2</v>
      </c>
      <c r="H7" s="60" t="str">
        <f>VLOOKUP($C7,'Look Up Table - The Heart'!$R:$S,2,FALSE)</f>
        <v>E - Company Dummy</v>
      </c>
      <c r="I7" s="71" t="str">
        <f>IFERROR(VLOOKUP(A7,'Look Up Table - The Heart'!$E:$H,4,FALSE),"Update Name In Table")</f>
        <v>L, G</v>
      </c>
    </row>
    <row r="8" spans="1:11" x14ac:dyDescent="0.25">
      <c r="A8" s="26" t="s">
        <v>140</v>
      </c>
      <c r="B8" s="26" t="s">
        <v>83</v>
      </c>
      <c r="C8" s="26" t="s">
        <v>116</v>
      </c>
      <c r="D8" s="27">
        <v>1</v>
      </c>
      <c r="E8" s="27">
        <v>219</v>
      </c>
      <c r="F8" s="27">
        <v>178</v>
      </c>
      <c r="G8" s="27">
        <v>1</v>
      </c>
      <c r="H8" s="60" t="str">
        <f>VLOOKUP($C8,'Look Up Table - The Heart'!$R:$S,2,FALSE)</f>
        <v>E - Company Dummy</v>
      </c>
      <c r="I8" s="71" t="str">
        <f>IFERROR(VLOOKUP(A8,'Look Up Table - The Heart'!$E:$H,4,FALSE),"Update Name In Table")</f>
        <v>L, H</v>
      </c>
    </row>
    <row r="9" spans="1:11" x14ac:dyDescent="0.25">
      <c r="A9" s="26" t="s">
        <v>151</v>
      </c>
      <c r="B9" s="26" t="s">
        <v>83</v>
      </c>
      <c r="C9" s="26" t="s">
        <v>116</v>
      </c>
      <c r="D9" s="27">
        <v>1</v>
      </c>
      <c r="E9" s="27">
        <v>172</v>
      </c>
      <c r="F9" s="27">
        <v>162</v>
      </c>
      <c r="G9" s="27">
        <v>1</v>
      </c>
      <c r="H9" s="60" t="str">
        <f>VLOOKUP($C9,'Look Up Table - The Heart'!$R:$S,2,FALSE)</f>
        <v>E - Company Dummy</v>
      </c>
      <c r="I9" s="71" t="str">
        <f>IFERROR(VLOOKUP(A9,'Look Up Table - The Heart'!$E:$H,4,FALSE),"Update Name In Table")</f>
        <v>K, S</v>
      </c>
    </row>
    <row r="10" spans="1:11" x14ac:dyDescent="0.25">
      <c r="A10" s="26" t="s">
        <v>153</v>
      </c>
      <c r="B10" s="26" t="s">
        <v>83</v>
      </c>
      <c r="C10" s="26" t="s">
        <v>116</v>
      </c>
      <c r="D10" s="27">
        <v>1</v>
      </c>
      <c r="E10" s="27">
        <v>172</v>
      </c>
      <c r="F10" s="27">
        <v>162</v>
      </c>
      <c r="G10" s="27">
        <v>1</v>
      </c>
      <c r="H10" s="60" t="str">
        <f>VLOOKUP($C10,'Look Up Table - The Heart'!$R:$S,2,FALSE)</f>
        <v>E - Company Dummy</v>
      </c>
      <c r="I10" s="71" t="str">
        <f>IFERROR(VLOOKUP(A10,'Look Up Table - The Heart'!$E:$H,4,FALSE),"Update Name In Table")</f>
        <v>R, S</v>
      </c>
    </row>
    <row r="11" spans="1:11" x14ac:dyDescent="0.25">
      <c r="A11" s="26" t="s">
        <v>145</v>
      </c>
      <c r="B11" s="26" t="s">
        <v>87</v>
      </c>
      <c r="C11" s="26" t="s">
        <v>116</v>
      </c>
      <c r="D11" s="27">
        <v>1</v>
      </c>
      <c r="E11" s="27">
        <v>15</v>
      </c>
      <c r="F11" s="27">
        <v>15</v>
      </c>
      <c r="G11" s="27">
        <v>1</v>
      </c>
      <c r="H11" s="60" t="str">
        <f>VLOOKUP($C11,'Look Up Table - The Heart'!$R:$S,2,FALSE)</f>
        <v>E - Company Dummy</v>
      </c>
      <c r="I11" s="71" t="str">
        <f>IFERROR(VLOOKUP(A11,'Look Up Table - The Heart'!$E:$H,4,FALSE),"Update Name In Table")</f>
        <v>C, H</v>
      </c>
    </row>
    <row r="12" spans="1:11" x14ac:dyDescent="0.25">
      <c r="A12" s="26" t="s">
        <v>140</v>
      </c>
      <c r="B12" s="26" t="s">
        <v>88</v>
      </c>
      <c r="C12" s="26" t="s">
        <v>116</v>
      </c>
      <c r="D12" s="27">
        <v>1</v>
      </c>
      <c r="E12" s="27">
        <v>40</v>
      </c>
      <c r="F12" s="27">
        <v>34</v>
      </c>
      <c r="G12" s="27">
        <v>1</v>
      </c>
      <c r="H12" s="60" t="str">
        <f>VLOOKUP($C12,'Look Up Table - The Heart'!$R:$S,2,FALSE)</f>
        <v>E - Company Dummy</v>
      </c>
      <c r="I12" s="71" t="str">
        <f>IFERROR(VLOOKUP(A12,'Look Up Table - The Heart'!$E:$H,4,FALSE),"Update Name In Table")</f>
        <v>L, H</v>
      </c>
    </row>
    <row r="13" spans="1:11" x14ac:dyDescent="0.25">
      <c r="A13" s="26" t="s">
        <v>140</v>
      </c>
      <c r="B13" s="26" t="s">
        <v>89</v>
      </c>
      <c r="C13" s="26" t="s">
        <v>116</v>
      </c>
      <c r="D13" s="27">
        <v>1</v>
      </c>
      <c r="E13" s="27">
        <v>106</v>
      </c>
      <c r="F13" s="27">
        <v>88</v>
      </c>
      <c r="G13" s="27">
        <v>1</v>
      </c>
      <c r="H13" s="60" t="str">
        <f>VLOOKUP($C13,'Look Up Table - The Heart'!$R:$S,2,FALSE)</f>
        <v>E - Company Dummy</v>
      </c>
      <c r="I13" s="71" t="str">
        <f>IFERROR(VLOOKUP(A13,'Look Up Table - The Heart'!$E:$H,4,FALSE),"Update Name In Table")</f>
        <v>L, H</v>
      </c>
    </row>
    <row r="14" spans="1:11" x14ac:dyDescent="0.25">
      <c r="A14" s="26" t="s">
        <v>151</v>
      </c>
      <c r="B14" s="26" t="s">
        <v>89</v>
      </c>
      <c r="C14" s="26" t="s">
        <v>116</v>
      </c>
      <c r="D14" s="27">
        <v>3</v>
      </c>
      <c r="E14" s="27">
        <v>128</v>
      </c>
      <c r="F14" s="27">
        <v>82</v>
      </c>
      <c r="G14" s="27">
        <v>3</v>
      </c>
      <c r="H14" s="60" t="str">
        <f>VLOOKUP($C14,'Look Up Table - The Heart'!$R:$S,2,FALSE)</f>
        <v>E - Company Dummy</v>
      </c>
      <c r="I14" s="71" t="str">
        <f>IFERROR(VLOOKUP(A14,'Look Up Table - The Heart'!$E:$H,4,FALSE),"Update Name In Table")</f>
        <v>K, S</v>
      </c>
    </row>
    <row r="15" spans="1:11" x14ac:dyDescent="0.25">
      <c r="A15" s="26" t="s">
        <v>151</v>
      </c>
      <c r="B15" s="26" t="s">
        <v>89</v>
      </c>
      <c r="C15" s="26" t="s">
        <v>116</v>
      </c>
      <c r="D15" s="27">
        <v>3</v>
      </c>
      <c r="E15" s="27">
        <v>128</v>
      </c>
      <c r="F15" s="27">
        <v>82</v>
      </c>
      <c r="G15" s="27">
        <v>3</v>
      </c>
      <c r="H15" s="60" t="str">
        <f>VLOOKUP($C15,'Look Up Table - The Heart'!$R:$S,2,FALSE)</f>
        <v>E - Company Dummy</v>
      </c>
      <c r="I15" s="71" t="str">
        <f>IFERROR(VLOOKUP(A15,'Look Up Table - The Heart'!$E:$H,4,FALSE),"Update Name In Table")</f>
        <v>K, S</v>
      </c>
    </row>
    <row r="16" spans="1:11" x14ac:dyDescent="0.25">
      <c r="A16" s="26" t="s">
        <v>141</v>
      </c>
      <c r="B16" s="26" t="s">
        <v>90</v>
      </c>
      <c r="C16" s="26" t="s">
        <v>116</v>
      </c>
      <c r="D16" s="27">
        <v>4</v>
      </c>
      <c r="E16" s="27">
        <v>214</v>
      </c>
      <c r="F16" s="27">
        <v>193</v>
      </c>
      <c r="G16" s="27">
        <v>14</v>
      </c>
      <c r="H16" s="60" t="str">
        <f>VLOOKUP($C16,'Look Up Table - The Heart'!$R:$S,2,FALSE)</f>
        <v>E - Company Dummy</v>
      </c>
      <c r="I16" s="71" t="str">
        <f>IFERROR(VLOOKUP(A16,'Look Up Table - The Heart'!$E:$H,4,FALSE),"Update Name In Table")</f>
        <v>T, G</v>
      </c>
    </row>
    <row r="17" spans="1:9" x14ac:dyDescent="0.25">
      <c r="A17" s="26" t="s">
        <v>152</v>
      </c>
      <c r="B17" s="26" t="s">
        <v>91</v>
      </c>
      <c r="C17" s="26" t="s">
        <v>116</v>
      </c>
      <c r="D17" s="27">
        <v>1</v>
      </c>
      <c r="E17" s="27">
        <v>100</v>
      </c>
      <c r="F17" s="27">
        <v>101</v>
      </c>
      <c r="G17" s="27">
        <v>1</v>
      </c>
      <c r="H17" s="60" t="str">
        <f>VLOOKUP($C17,'Look Up Table - The Heart'!$R:$S,2,FALSE)</f>
        <v>E - Company Dummy</v>
      </c>
      <c r="I17" s="71" t="str">
        <f>IFERROR(VLOOKUP(A17,'Look Up Table - The Heart'!$E:$H,4,FALSE),"Update Name In Table")</f>
        <v>S, S</v>
      </c>
    </row>
    <row r="18" spans="1:9" x14ac:dyDescent="0.25">
      <c r="A18" s="26" t="s">
        <v>143</v>
      </c>
      <c r="B18" s="26" t="s">
        <v>93</v>
      </c>
      <c r="C18" s="26" t="s">
        <v>116</v>
      </c>
      <c r="D18" s="27">
        <v>1</v>
      </c>
      <c r="E18" s="27">
        <v>8</v>
      </c>
      <c r="F18" s="27">
        <v>8</v>
      </c>
      <c r="G18" s="27">
        <v>1</v>
      </c>
      <c r="H18" s="60" t="str">
        <f>VLOOKUP($C18,'Look Up Table - The Heart'!$R:$S,2,FALSE)</f>
        <v>E - Company Dummy</v>
      </c>
      <c r="I18" s="71" t="str">
        <f>IFERROR(VLOOKUP(A18,'Look Up Table - The Heart'!$E:$H,4,FALSE),"Update Name In Table")</f>
        <v>L, G</v>
      </c>
    </row>
    <row r="19" spans="1:9" x14ac:dyDescent="0.25">
      <c r="A19" s="26" t="s">
        <v>151</v>
      </c>
      <c r="B19" s="26" t="s">
        <v>93</v>
      </c>
      <c r="C19" s="26" t="s">
        <v>116</v>
      </c>
      <c r="D19" s="27">
        <v>1</v>
      </c>
      <c r="E19" s="27">
        <v>28</v>
      </c>
      <c r="F19" s="27">
        <v>29</v>
      </c>
      <c r="G19" s="27">
        <v>1</v>
      </c>
      <c r="H19" s="60" t="str">
        <f>VLOOKUP($C19,'Look Up Table - The Heart'!$R:$S,2,FALSE)</f>
        <v>E - Company Dummy</v>
      </c>
      <c r="I19" s="71" t="str">
        <f>IFERROR(VLOOKUP(A19,'Look Up Table - The Heart'!$E:$H,4,FALSE),"Update Name In Table")</f>
        <v>K, S</v>
      </c>
    </row>
    <row r="20" spans="1:9" x14ac:dyDescent="0.25">
      <c r="A20" s="26" t="s">
        <v>151</v>
      </c>
      <c r="B20" s="26" t="s">
        <v>93</v>
      </c>
      <c r="C20" s="26" t="s">
        <v>116</v>
      </c>
      <c r="D20" s="27">
        <v>1</v>
      </c>
      <c r="E20" s="27">
        <v>28</v>
      </c>
      <c r="F20" s="27">
        <v>29</v>
      </c>
      <c r="G20" s="27">
        <v>1</v>
      </c>
      <c r="H20" s="60" t="str">
        <f>VLOOKUP($C20,'Look Up Table - The Heart'!$R:$S,2,FALSE)</f>
        <v>E - Company Dummy</v>
      </c>
      <c r="I20" s="71" t="str">
        <f>IFERROR(VLOOKUP(A20,'Look Up Table - The Heart'!$E:$H,4,FALSE),"Update Name In Table")</f>
        <v>K, S</v>
      </c>
    </row>
    <row r="21" spans="1:9" x14ac:dyDescent="0.25">
      <c r="A21" s="26" t="s">
        <v>152</v>
      </c>
      <c r="B21" s="26" t="s">
        <v>93</v>
      </c>
      <c r="C21" s="26" t="s">
        <v>116</v>
      </c>
      <c r="D21" s="27">
        <v>1</v>
      </c>
      <c r="E21" s="27">
        <v>36</v>
      </c>
      <c r="F21" s="27">
        <v>20</v>
      </c>
      <c r="G21" s="27">
        <v>1</v>
      </c>
      <c r="H21" s="60" t="str">
        <f>VLOOKUP($C21,'Look Up Table - The Heart'!$R:$S,2,FALSE)</f>
        <v>E - Company Dummy</v>
      </c>
      <c r="I21" s="71" t="str">
        <f>IFERROR(VLOOKUP(A21,'Look Up Table - The Heart'!$E:$H,4,FALSE),"Update Name In Table")</f>
        <v>S, S</v>
      </c>
    </row>
    <row r="22" spans="1:9" x14ac:dyDescent="0.25">
      <c r="A22" s="26" t="s">
        <v>143</v>
      </c>
      <c r="B22" s="26" t="s">
        <v>94</v>
      </c>
      <c r="C22" s="26" t="s">
        <v>116</v>
      </c>
      <c r="D22" s="27">
        <v>2</v>
      </c>
      <c r="E22" s="27">
        <v>66</v>
      </c>
      <c r="F22" s="27">
        <v>67</v>
      </c>
      <c r="G22" s="27">
        <v>3</v>
      </c>
      <c r="H22" s="60" t="str">
        <f>VLOOKUP($C22,'Look Up Table - The Heart'!$R:$S,2,FALSE)</f>
        <v>E - Company Dummy</v>
      </c>
      <c r="I22" s="71" t="str">
        <f>IFERROR(VLOOKUP(A22,'Look Up Table - The Heart'!$E:$H,4,FALSE),"Update Name In Table")</f>
        <v>L, G</v>
      </c>
    </row>
    <row r="23" spans="1:9" x14ac:dyDescent="0.25">
      <c r="A23" s="26" t="s">
        <v>151</v>
      </c>
      <c r="B23" s="26" t="s">
        <v>94</v>
      </c>
      <c r="C23" s="26" t="s">
        <v>116</v>
      </c>
      <c r="D23" s="27">
        <v>2</v>
      </c>
      <c r="E23" s="27">
        <v>408</v>
      </c>
      <c r="F23" s="27">
        <v>395</v>
      </c>
      <c r="G23" s="27">
        <v>2</v>
      </c>
      <c r="H23" s="60" t="str">
        <f>VLOOKUP($C23,'Look Up Table - The Heart'!$R:$S,2,FALSE)</f>
        <v>E - Company Dummy</v>
      </c>
      <c r="I23" s="71" t="str">
        <f>IFERROR(VLOOKUP(A23,'Look Up Table - The Heart'!$E:$H,4,FALSE),"Update Name In Table")</f>
        <v>K, S</v>
      </c>
    </row>
    <row r="24" spans="1:9" x14ac:dyDescent="0.25">
      <c r="A24" s="26" t="s">
        <v>151</v>
      </c>
      <c r="B24" s="26" t="s">
        <v>94</v>
      </c>
      <c r="C24" s="26" t="s">
        <v>116</v>
      </c>
      <c r="D24" s="27">
        <v>2</v>
      </c>
      <c r="E24" s="27">
        <v>408</v>
      </c>
      <c r="F24" s="27">
        <v>395</v>
      </c>
      <c r="G24" s="27">
        <v>2</v>
      </c>
      <c r="H24" s="60" t="str">
        <f>VLOOKUP($C24,'Look Up Table - The Heart'!$R:$S,2,FALSE)</f>
        <v>E - Company Dummy</v>
      </c>
      <c r="I24" s="71" t="str">
        <f>IFERROR(VLOOKUP(A24,'Look Up Table - The Heart'!$E:$H,4,FALSE),"Update Name In Table")</f>
        <v>K, S</v>
      </c>
    </row>
    <row r="25" spans="1:9" x14ac:dyDescent="0.25">
      <c r="A25" s="26" t="s">
        <v>152</v>
      </c>
      <c r="B25" s="26" t="s">
        <v>94</v>
      </c>
      <c r="C25" s="26" t="s">
        <v>116</v>
      </c>
      <c r="D25" s="27">
        <v>1</v>
      </c>
      <c r="E25" s="27">
        <v>42</v>
      </c>
      <c r="F25" s="27">
        <v>35</v>
      </c>
      <c r="G25" s="27">
        <v>5</v>
      </c>
      <c r="H25" s="60" t="str">
        <f>VLOOKUP($C25,'Look Up Table - The Heart'!$R:$S,2,FALSE)</f>
        <v>E - Company Dummy</v>
      </c>
      <c r="I25" s="71" t="str">
        <f>IFERROR(VLOOKUP(A25,'Look Up Table - The Heart'!$E:$H,4,FALSE),"Update Name In Table")</f>
        <v>S, S</v>
      </c>
    </row>
    <row r="26" spans="1:9" x14ac:dyDescent="0.25">
      <c r="A26" s="26" t="s">
        <v>143</v>
      </c>
      <c r="B26" s="26" t="s">
        <v>95</v>
      </c>
      <c r="C26" s="26" t="s">
        <v>116</v>
      </c>
      <c r="D26" s="27">
        <v>1</v>
      </c>
      <c r="E26" s="27">
        <v>161</v>
      </c>
      <c r="F26" s="27">
        <v>162</v>
      </c>
      <c r="G26" s="27">
        <v>1</v>
      </c>
      <c r="H26" s="60" t="str">
        <f>VLOOKUP($C26,'Look Up Table - The Heart'!$R:$S,2,FALSE)</f>
        <v>E - Company Dummy</v>
      </c>
      <c r="I26" s="71" t="str">
        <f>IFERROR(VLOOKUP(A26,'Look Up Table - The Heart'!$E:$H,4,FALSE),"Update Name In Table")</f>
        <v>L, G</v>
      </c>
    </row>
    <row r="27" spans="1:9" x14ac:dyDescent="0.25">
      <c r="A27" s="26" t="s">
        <v>146</v>
      </c>
      <c r="B27" s="26" t="s">
        <v>95</v>
      </c>
      <c r="C27" s="26" t="s">
        <v>116</v>
      </c>
      <c r="D27" s="27">
        <v>1</v>
      </c>
      <c r="E27" s="27">
        <v>772</v>
      </c>
      <c r="F27" s="27">
        <v>434</v>
      </c>
      <c r="G27" s="27">
        <v>20</v>
      </c>
      <c r="H27" s="60" t="str">
        <f>VLOOKUP($C27,'Look Up Table - The Heart'!$R:$S,2,FALSE)</f>
        <v>E - Company Dummy</v>
      </c>
      <c r="I27" s="71" t="str">
        <f>IFERROR(VLOOKUP(A27,'Look Up Table - The Heart'!$E:$H,4,FALSE),"Update Name In Table")</f>
        <v>R, H</v>
      </c>
    </row>
    <row r="28" spans="1:9" x14ac:dyDescent="0.25">
      <c r="A28" s="26" t="s">
        <v>144</v>
      </c>
      <c r="B28" s="26" t="s">
        <v>96</v>
      </c>
      <c r="C28" s="26" t="s">
        <v>116</v>
      </c>
      <c r="D28" s="27">
        <v>2</v>
      </c>
      <c r="E28" s="27">
        <v>37</v>
      </c>
      <c r="F28" s="27">
        <v>38</v>
      </c>
      <c r="G28" s="27">
        <v>2</v>
      </c>
      <c r="H28" s="60" t="str">
        <f>VLOOKUP($C28,'Look Up Table - The Heart'!$R:$S,2,FALSE)</f>
        <v>E - Company Dummy</v>
      </c>
      <c r="I28" s="71" t="str">
        <f>IFERROR(VLOOKUP(A28,'Look Up Table - The Heart'!$E:$H,4,FALSE),"Update Name In Table")</f>
        <v>Lu, G</v>
      </c>
    </row>
    <row r="29" spans="1:9" x14ac:dyDescent="0.25">
      <c r="A29" s="26" t="s">
        <v>151</v>
      </c>
      <c r="B29" s="26" t="s">
        <v>96</v>
      </c>
      <c r="C29" s="26" t="s">
        <v>116</v>
      </c>
      <c r="D29" s="27">
        <v>2</v>
      </c>
      <c r="E29" s="27">
        <v>94</v>
      </c>
      <c r="F29" s="27">
        <v>93</v>
      </c>
      <c r="G29" s="27">
        <v>2</v>
      </c>
      <c r="H29" s="60" t="str">
        <f>VLOOKUP($C29,'Look Up Table - The Heart'!$R:$S,2,FALSE)</f>
        <v>E - Company Dummy</v>
      </c>
      <c r="I29" s="71" t="str">
        <f>IFERROR(VLOOKUP(A29,'Look Up Table - The Heart'!$E:$H,4,FALSE),"Update Name In Table")</f>
        <v>K, S</v>
      </c>
    </row>
    <row r="30" spans="1:9" x14ac:dyDescent="0.25">
      <c r="A30" s="26" t="s">
        <v>151</v>
      </c>
      <c r="B30" s="26" t="s">
        <v>96</v>
      </c>
      <c r="C30" s="26" t="s">
        <v>116</v>
      </c>
      <c r="D30" s="27">
        <v>2</v>
      </c>
      <c r="E30" s="27">
        <v>94</v>
      </c>
      <c r="F30" s="27">
        <v>93</v>
      </c>
      <c r="G30" s="27">
        <v>2</v>
      </c>
      <c r="H30" s="60" t="str">
        <f>VLOOKUP($C30,'Look Up Table - The Heart'!$R:$S,2,FALSE)</f>
        <v>E - Company Dummy</v>
      </c>
      <c r="I30" s="71" t="str">
        <f>IFERROR(VLOOKUP(A30,'Look Up Table - The Heart'!$E:$H,4,FALSE),"Update Name In Table")</f>
        <v>K, S</v>
      </c>
    </row>
    <row r="31" spans="1:9" x14ac:dyDescent="0.25">
      <c r="A31" s="26" t="s">
        <v>152</v>
      </c>
      <c r="B31" s="26" t="s">
        <v>96</v>
      </c>
      <c r="C31" s="26" t="s">
        <v>116</v>
      </c>
      <c r="D31" s="27">
        <v>1</v>
      </c>
      <c r="E31" s="27">
        <v>42</v>
      </c>
      <c r="F31" s="27">
        <v>39</v>
      </c>
      <c r="G31" s="27">
        <v>1</v>
      </c>
      <c r="H31" s="60" t="str">
        <f>VLOOKUP($C31,'Look Up Table - The Heart'!$R:$S,2,FALSE)</f>
        <v>E - Company Dummy</v>
      </c>
      <c r="I31" s="71" t="str">
        <f>IFERROR(VLOOKUP(A31,'Look Up Table - The Heart'!$E:$H,4,FALSE),"Update Name In Table")</f>
        <v>S, S</v>
      </c>
    </row>
    <row r="32" spans="1:9" x14ac:dyDescent="0.25">
      <c r="A32" s="26" t="s">
        <v>152</v>
      </c>
      <c r="B32" s="26" t="s">
        <v>97</v>
      </c>
      <c r="C32" s="26" t="s">
        <v>116</v>
      </c>
      <c r="D32" s="27">
        <v>1</v>
      </c>
      <c r="E32" s="27">
        <v>10</v>
      </c>
      <c r="F32" s="27">
        <v>8</v>
      </c>
      <c r="G32" s="27">
        <v>1</v>
      </c>
      <c r="H32" s="60" t="str">
        <f>VLOOKUP($C32,'Look Up Table - The Heart'!$R:$S,2,FALSE)</f>
        <v>E - Company Dummy</v>
      </c>
      <c r="I32" s="71" t="str">
        <f>IFERROR(VLOOKUP(A32,'Look Up Table - The Heart'!$E:$H,4,FALSE),"Update Name In Table")</f>
        <v>S, S</v>
      </c>
    </row>
    <row r="33" spans="1:9" x14ac:dyDescent="0.25">
      <c r="A33" s="26" t="s">
        <v>151</v>
      </c>
      <c r="B33" s="26" t="s">
        <v>98</v>
      </c>
      <c r="C33" s="26" t="s">
        <v>116</v>
      </c>
      <c r="D33" s="27">
        <v>1</v>
      </c>
      <c r="E33" s="27">
        <v>410</v>
      </c>
      <c r="F33" s="27">
        <v>399</v>
      </c>
      <c r="G33" s="27">
        <v>1</v>
      </c>
      <c r="H33" s="60" t="str">
        <f>VLOOKUP($C33,'Look Up Table - The Heart'!$R:$S,2,FALSE)</f>
        <v>E - Company Dummy</v>
      </c>
      <c r="I33" s="71" t="str">
        <f>IFERROR(VLOOKUP(A33,'Look Up Table - The Heart'!$E:$H,4,FALSE),"Update Name In Table")</f>
        <v>K, S</v>
      </c>
    </row>
    <row r="34" spans="1:9" x14ac:dyDescent="0.25">
      <c r="A34" s="26" t="s">
        <v>151</v>
      </c>
      <c r="B34" s="26" t="s">
        <v>98</v>
      </c>
      <c r="C34" s="26" t="s">
        <v>116</v>
      </c>
      <c r="D34" s="27">
        <v>1</v>
      </c>
      <c r="E34" s="27">
        <v>410</v>
      </c>
      <c r="F34" s="27">
        <v>399</v>
      </c>
      <c r="G34" s="27">
        <v>1</v>
      </c>
      <c r="H34" s="60" t="str">
        <f>VLOOKUP($C34,'Look Up Table - The Heart'!$R:$S,2,FALSE)</f>
        <v>E - Company Dummy</v>
      </c>
      <c r="I34" s="71" t="str">
        <f>IFERROR(VLOOKUP(A34,'Look Up Table - The Heart'!$E:$H,4,FALSE),"Update Name In Table")</f>
        <v>K, S</v>
      </c>
    </row>
    <row r="35" spans="1:9" x14ac:dyDescent="0.25">
      <c r="A35" s="26" t="s">
        <v>146</v>
      </c>
      <c r="B35" s="26" t="s">
        <v>99</v>
      </c>
      <c r="C35" s="26" t="s">
        <v>116</v>
      </c>
      <c r="D35" s="27">
        <v>2</v>
      </c>
      <c r="E35" s="27">
        <v>703</v>
      </c>
      <c r="F35" s="27">
        <v>673</v>
      </c>
      <c r="G35" s="27">
        <v>23</v>
      </c>
      <c r="H35" s="60" t="str">
        <f>VLOOKUP($C35,'Look Up Table - The Heart'!$R:$S,2,FALSE)</f>
        <v>E - Company Dummy</v>
      </c>
      <c r="I35" s="71" t="str">
        <f>IFERROR(VLOOKUP(A35,'Look Up Table - The Heart'!$E:$H,4,FALSE),"Update Name In Table")</f>
        <v>R, H</v>
      </c>
    </row>
    <row r="36" spans="1:9" x14ac:dyDescent="0.25">
      <c r="A36" s="26" t="s">
        <v>151</v>
      </c>
      <c r="B36" s="26" t="s">
        <v>100</v>
      </c>
      <c r="C36" s="26" t="s">
        <v>116</v>
      </c>
      <c r="D36" s="27">
        <v>1</v>
      </c>
      <c r="E36" s="27">
        <v>138</v>
      </c>
      <c r="F36" s="27">
        <v>70</v>
      </c>
      <c r="G36" s="27">
        <v>1</v>
      </c>
      <c r="H36" s="60" t="str">
        <f>VLOOKUP($C36,'Look Up Table - The Heart'!$R:$S,2,FALSE)</f>
        <v>E - Company Dummy</v>
      </c>
      <c r="I36" s="71" t="str">
        <f>IFERROR(VLOOKUP(A36,'Look Up Table - The Heart'!$E:$H,4,FALSE),"Update Name In Table")</f>
        <v>K, S</v>
      </c>
    </row>
    <row r="37" spans="1:9" x14ac:dyDescent="0.25">
      <c r="A37" s="26" t="s">
        <v>151</v>
      </c>
      <c r="B37" s="26" t="s">
        <v>100</v>
      </c>
      <c r="C37" s="26" t="s">
        <v>116</v>
      </c>
      <c r="D37" s="27">
        <v>1</v>
      </c>
      <c r="E37" s="27">
        <v>138</v>
      </c>
      <c r="F37" s="27">
        <v>70</v>
      </c>
      <c r="G37" s="27">
        <v>1</v>
      </c>
      <c r="H37" s="60" t="str">
        <f>VLOOKUP($C37,'Look Up Table - The Heart'!$R:$S,2,FALSE)</f>
        <v>E - Company Dummy</v>
      </c>
      <c r="I37" s="71" t="str">
        <f>IFERROR(VLOOKUP(A37,'Look Up Table - The Heart'!$E:$H,4,FALSE),"Update Name In Table")</f>
        <v>K, S</v>
      </c>
    </row>
    <row r="38" spans="1:9" x14ac:dyDescent="0.25">
      <c r="A38" s="26" t="s">
        <v>150</v>
      </c>
      <c r="B38" s="26" t="s">
        <v>105</v>
      </c>
      <c r="C38" s="26" t="s">
        <v>116</v>
      </c>
      <c r="D38" s="27">
        <v>1</v>
      </c>
      <c r="E38" s="27">
        <v>10</v>
      </c>
      <c r="F38" s="27">
        <v>7</v>
      </c>
      <c r="G38" s="27">
        <v>1</v>
      </c>
      <c r="H38" s="60" t="str">
        <f>VLOOKUP($C38,'Look Up Table - The Heart'!$R:$S,2,FALSE)</f>
        <v>E - Company Dummy</v>
      </c>
      <c r="I38" s="71" t="str">
        <f>IFERROR(VLOOKUP(A38,'Look Up Table - The Heart'!$E:$H,4,FALSE),"Update Name In Table")</f>
        <v>N, P</v>
      </c>
    </row>
    <row r="39" spans="1:9" x14ac:dyDescent="0.25">
      <c r="A39" s="26" t="s">
        <v>143</v>
      </c>
      <c r="B39" s="26" t="s">
        <v>81</v>
      </c>
      <c r="C39" s="26" t="s">
        <v>117</v>
      </c>
      <c r="D39" s="27">
        <v>17</v>
      </c>
      <c r="E39" s="27">
        <v>1807</v>
      </c>
      <c r="F39" s="27">
        <v>1480</v>
      </c>
      <c r="G39" s="27">
        <v>237</v>
      </c>
      <c r="H39" s="60" t="str">
        <f>VLOOKUP($C39,'Look Up Table - The Heart'!$R:$S,2,FALSE)</f>
        <v>E - Company Dummy</v>
      </c>
      <c r="I39" s="71" t="str">
        <f>IFERROR(VLOOKUP(A39,'Look Up Table - The Heart'!$E:$H,4,FALSE),"Update Name In Table")</f>
        <v>L, G</v>
      </c>
    </row>
    <row r="40" spans="1:9" x14ac:dyDescent="0.25">
      <c r="A40" s="26" t="s">
        <v>144</v>
      </c>
      <c r="B40" s="26" t="s">
        <v>81</v>
      </c>
      <c r="C40" s="26" t="s">
        <v>117</v>
      </c>
      <c r="D40" s="27">
        <v>3</v>
      </c>
      <c r="E40" s="27">
        <v>722</v>
      </c>
      <c r="F40" s="27">
        <v>548</v>
      </c>
      <c r="G40" s="27">
        <v>132</v>
      </c>
      <c r="H40" s="60" t="str">
        <f>VLOOKUP($C40,'Look Up Table - The Heart'!$R:$S,2,FALSE)</f>
        <v>E - Company Dummy</v>
      </c>
      <c r="I40" s="71" t="str">
        <f>IFERROR(VLOOKUP(A40,'Look Up Table - The Heart'!$E:$H,4,FALSE),"Update Name In Table")</f>
        <v>Lu, G</v>
      </c>
    </row>
    <row r="41" spans="1:9" x14ac:dyDescent="0.25">
      <c r="A41" s="26" t="s">
        <v>145</v>
      </c>
      <c r="B41" s="26" t="s">
        <v>81</v>
      </c>
      <c r="C41" s="26" t="s">
        <v>117</v>
      </c>
      <c r="D41" s="27">
        <v>19</v>
      </c>
      <c r="E41" s="27">
        <v>5849</v>
      </c>
      <c r="F41" s="27">
        <v>5138</v>
      </c>
      <c r="G41" s="27">
        <v>308</v>
      </c>
      <c r="H41" s="60" t="str">
        <f>VLOOKUP($C41,'Look Up Table - The Heart'!$R:$S,2,FALSE)</f>
        <v>E - Company Dummy</v>
      </c>
      <c r="I41" s="71" t="str">
        <f>IFERROR(VLOOKUP(A41,'Look Up Table - The Heart'!$E:$H,4,FALSE),"Update Name In Table")</f>
        <v>C, H</v>
      </c>
    </row>
    <row r="42" spans="1:9" x14ac:dyDescent="0.25">
      <c r="A42" s="26" t="s">
        <v>151</v>
      </c>
      <c r="B42" s="26" t="s">
        <v>81</v>
      </c>
      <c r="C42" s="26" t="s">
        <v>117</v>
      </c>
      <c r="D42" s="27">
        <v>26</v>
      </c>
      <c r="E42" s="27">
        <v>7761</v>
      </c>
      <c r="F42" s="27">
        <v>6374</v>
      </c>
      <c r="G42" s="27">
        <v>476</v>
      </c>
      <c r="H42" s="60" t="str">
        <f>VLOOKUP($C42,'Look Up Table - The Heart'!$R:$S,2,FALSE)</f>
        <v>E - Company Dummy</v>
      </c>
      <c r="I42" s="71" t="str">
        <f>IFERROR(VLOOKUP(A42,'Look Up Table - The Heart'!$E:$H,4,FALSE),"Update Name In Table")</f>
        <v>K, S</v>
      </c>
    </row>
    <row r="43" spans="1:9" x14ac:dyDescent="0.25">
      <c r="A43" s="26" t="s">
        <v>151</v>
      </c>
      <c r="B43" s="26" t="s">
        <v>81</v>
      </c>
      <c r="C43" s="26" t="s">
        <v>117</v>
      </c>
      <c r="D43" s="27">
        <v>26</v>
      </c>
      <c r="E43" s="27">
        <v>7761</v>
      </c>
      <c r="F43" s="27">
        <v>6374</v>
      </c>
      <c r="G43" s="27">
        <v>476</v>
      </c>
      <c r="H43" s="60" t="str">
        <f>VLOOKUP($C43,'Look Up Table - The Heart'!$R:$S,2,FALSE)</f>
        <v>E - Company Dummy</v>
      </c>
      <c r="I43" s="71" t="str">
        <f>IFERROR(VLOOKUP(A43,'Look Up Table - The Heart'!$E:$H,4,FALSE),"Update Name In Table")</f>
        <v>K, S</v>
      </c>
    </row>
    <row r="44" spans="1:9" x14ac:dyDescent="0.25">
      <c r="A44" s="26" t="s">
        <v>152</v>
      </c>
      <c r="B44" s="26" t="s">
        <v>81</v>
      </c>
      <c r="C44" s="26" t="s">
        <v>117</v>
      </c>
      <c r="D44" s="27">
        <v>32</v>
      </c>
      <c r="E44" s="27">
        <v>11547</v>
      </c>
      <c r="F44" s="27">
        <v>8814</v>
      </c>
      <c r="G44" s="27">
        <v>784</v>
      </c>
      <c r="H44" s="60" t="str">
        <f>VLOOKUP($C44,'Look Up Table - The Heart'!$R:$S,2,FALSE)</f>
        <v>E - Company Dummy</v>
      </c>
      <c r="I44" s="71" t="str">
        <f>IFERROR(VLOOKUP(A44,'Look Up Table - The Heart'!$E:$H,4,FALSE),"Update Name In Table")</f>
        <v>S, S</v>
      </c>
    </row>
    <row r="45" spans="1:9" x14ac:dyDescent="0.25">
      <c r="A45" s="26" t="s">
        <v>139</v>
      </c>
      <c r="B45" s="26" t="s">
        <v>82</v>
      </c>
      <c r="C45" s="26" t="s">
        <v>117</v>
      </c>
      <c r="D45" s="27">
        <v>8</v>
      </c>
      <c r="E45" s="27">
        <v>1532</v>
      </c>
      <c r="F45" s="27">
        <v>1102</v>
      </c>
      <c r="G45" s="27">
        <v>244</v>
      </c>
      <c r="H45" s="60" t="str">
        <f>VLOOKUP($C45,'Look Up Table - The Heart'!$R:$S,2,FALSE)</f>
        <v>E - Company Dummy</v>
      </c>
      <c r="I45" s="71" t="str">
        <f>IFERROR(VLOOKUP(A45,'Look Up Table - The Heart'!$E:$H,4,FALSE),"Update Name In Table")</f>
        <v>G, B</v>
      </c>
    </row>
    <row r="46" spans="1:9" x14ac:dyDescent="0.25">
      <c r="A46" s="26" t="s">
        <v>142</v>
      </c>
      <c r="B46" s="26" t="s">
        <v>82</v>
      </c>
      <c r="C46" s="26" t="s">
        <v>117</v>
      </c>
      <c r="D46" s="27">
        <v>13</v>
      </c>
      <c r="E46" s="27">
        <v>766</v>
      </c>
      <c r="F46" s="27">
        <v>465</v>
      </c>
      <c r="G46" s="27">
        <v>109</v>
      </c>
      <c r="H46" s="60" t="str">
        <f>VLOOKUP($C46,'Look Up Table - The Heart'!$R:$S,2,FALSE)</f>
        <v>E - Company Dummy</v>
      </c>
      <c r="I46" s="71" t="str">
        <f>IFERROR(VLOOKUP(A46,'Look Up Table - The Heart'!$E:$H,4,FALSE),"Update Name In Table")</f>
        <v>M, B</v>
      </c>
    </row>
    <row r="47" spans="1:9" x14ac:dyDescent="0.25">
      <c r="A47" s="26" t="s">
        <v>143</v>
      </c>
      <c r="B47" s="26" t="s">
        <v>82</v>
      </c>
      <c r="C47" s="26" t="s">
        <v>117</v>
      </c>
      <c r="D47" s="27">
        <v>14</v>
      </c>
      <c r="E47" s="27">
        <v>1568</v>
      </c>
      <c r="F47" s="27">
        <v>1244</v>
      </c>
      <c r="G47" s="27">
        <v>156</v>
      </c>
      <c r="H47" s="60" t="str">
        <f>VLOOKUP($C47,'Look Up Table - The Heart'!$R:$S,2,FALSE)</f>
        <v>E - Company Dummy</v>
      </c>
      <c r="I47" s="71" t="str">
        <f>IFERROR(VLOOKUP(A47,'Look Up Table - The Heart'!$E:$H,4,FALSE),"Update Name In Table")</f>
        <v>L, G</v>
      </c>
    </row>
    <row r="48" spans="1:9" x14ac:dyDescent="0.25">
      <c r="A48" s="26" t="s">
        <v>144</v>
      </c>
      <c r="B48" s="26" t="s">
        <v>82</v>
      </c>
      <c r="C48" s="26" t="s">
        <v>117</v>
      </c>
      <c r="D48" s="27">
        <v>15</v>
      </c>
      <c r="E48" s="27">
        <v>3262</v>
      </c>
      <c r="F48" s="27">
        <v>2598</v>
      </c>
      <c r="G48" s="27">
        <v>519</v>
      </c>
      <c r="H48" s="60" t="str">
        <f>VLOOKUP($C48,'Look Up Table - The Heart'!$R:$S,2,FALSE)</f>
        <v>E - Company Dummy</v>
      </c>
      <c r="I48" s="71" t="str">
        <f>IFERROR(VLOOKUP(A48,'Look Up Table - The Heart'!$E:$H,4,FALSE),"Update Name In Table")</f>
        <v>Lu, G</v>
      </c>
    </row>
    <row r="49" spans="1:9" x14ac:dyDescent="0.25">
      <c r="A49" s="26" t="s">
        <v>141</v>
      </c>
      <c r="B49" s="26" t="s">
        <v>82</v>
      </c>
      <c r="C49" s="26" t="s">
        <v>117</v>
      </c>
      <c r="D49" s="27">
        <v>6</v>
      </c>
      <c r="E49" s="27">
        <v>1701</v>
      </c>
      <c r="F49" s="27">
        <v>1341</v>
      </c>
      <c r="G49" s="27">
        <v>228</v>
      </c>
      <c r="H49" s="60" t="str">
        <f>VLOOKUP($C49,'Look Up Table - The Heart'!$R:$S,2,FALSE)</f>
        <v>E - Company Dummy</v>
      </c>
      <c r="I49" s="71" t="str">
        <f>IFERROR(VLOOKUP(A49,'Look Up Table - The Heart'!$E:$H,4,FALSE),"Update Name In Table")</f>
        <v>T, G</v>
      </c>
    </row>
    <row r="50" spans="1:9" x14ac:dyDescent="0.25">
      <c r="A50" s="26" t="s">
        <v>145</v>
      </c>
      <c r="B50" s="26" t="s">
        <v>82</v>
      </c>
      <c r="C50" s="26" t="s">
        <v>117</v>
      </c>
      <c r="D50" s="27">
        <v>14</v>
      </c>
      <c r="E50" s="27">
        <v>4363</v>
      </c>
      <c r="F50" s="27">
        <v>3788</v>
      </c>
      <c r="G50" s="27">
        <v>318</v>
      </c>
      <c r="H50" s="60" t="str">
        <f>VLOOKUP($C50,'Look Up Table - The Heart'!$R:$S,2,FALSE)</f>
        <v>E - Company Dummy</v>
      </c>
      <c r="I50" s="71" t="str">
        <f>IFERROR(VLOOKUP(A50,'Look Up Table - The Heart'!$E:$H,4,FALSE),"Update Name In Table")</f>
        <v>C, H</v>
      </c>
    </row>
    <row r="51" spans="1:9" x14ac:dyDescent="0.25">
      <c r="A51" s="26" t="s">
        <v>140</v>
      </c>
      <c r="B51" s="26" t="s">
        <v>82</v>
      </c>
      <c r="C51" s="26" t="s">
        <v>117</v>
      </c>
      <c r="D51" s="27">
        <v>11</v>
      </c>
      <c r="E51" s="27">
        <v>2677</v>
      </c>
      <c r="F51" s="27">
        <v>2188</v>
      </c>
      <c r="G51" s="27">
        <v>246</v>
      </c>
      <c r="H51" s="60" t="str">
        <f>VLOOKUP($C51,'Look Up Table - The Heart'!$R:$S,2,FALSE)</f>
        <v>E - Company Dummy</v>
      </c>
      <c r="I51" s="71" t="str">
        <f>IFERROR(VLOOKUP(A51,'Look Up Table - The Heart'!$E:$H,4,FALSE),"Update Name In Table")</f>
        <v>L, H</v>
      </c>
    </row>
    <row r="52" spans="1:9" x14ac:dyDescent="0.25">
      <c r="A52" s="26" t="s">
        <v>146</v>
      </c>
      <c r="B52" s="26" t="s">
        <v>82</v>
      </c>
      <c r="C52" s="26" t="s">
        <v>117</v>
      </c>
      <c r="D52" s="27">
        <v>32</v>
      </c>
      <c r="E52" s="27">
        <v>9827</v>
      </c>
      <c r="F52" s="27">
        <v>7735</v>
      </c>
      <c r="G52" s="27">
        <v>1324</v>
      </c>
      <c r="H52" s="60" t="str">
        <f>VLOOKUP($C52,'Look Up Table - The Heart'!$R:$S,2,FALSE)</f>
        <v>E - Company Dummy</v>
      </c>
      <c r="I52" s="71" t="str">
        <f>IFERROR(VLOOKUP(A52,'Look Up Table - The Heart'!$E:$H,4,FALSE),"Update Name In Table")</f>
        <v>R, H</v>
      </c>
    </row>
    <row r="53" spans="1:9" x14ac:dyDescent="0.25">
      <c r="A53" s="26" t="s">
        <v>147</v>
      </c>
      <c r="B53" s="26" t="s">
        <v>82</v>
      </c>
      <c r="C53" s="26" t="s">
        <v>117</v>
      </c>
      <c r="D53" s="27">
        <v>5</v>
      </c>
      <c r="E53" s="27">
        <v>1019</v>
      </c>
      <c r="F53" s="27">
        <v>798</v>
      </c>
      <c r="G53" s="27">
        <v>159</v>
      </c>
      <c r="H53" s="60" t="str">
        <f>VLOOKUP($C53,'Look Up Table - The Heart'!$R:$S,2,FALSE)</f>
        <v>E - Company Dummy</v>
      </c>
      <c r="I53" s="71" t="str">
        <f>IFERROR(VLOOKUP(A53,'Look Up Table - The Heart'!$E:$H,4,FALSE),"Update Name In Table")</f>
        <v>J, K</v>
      </c>
    </row>
    <row r="54" spans="1:9" x14ac:dyDescent="0.25">
      <c r="A54" s="26" t="s">
        <v>150</v>
      </c>
      <c r="B54" s="26" t="s">
        <v>82</v>
      </c>
      <c r="C54" s="26" t="s">
        <v>117</v>
      </c>
      <c r="D54" s="27">
        <v>23</v>
      </c>
      <c r="E54" s="27">
        <v>5707</v>
      </c>
      <c r="F54" s="27">
        <v>4940</v>
      </c>
      <c r="G54" s="27">
        <v>548</v>
      </c>
      <c r="H54" s="60" t="str">
        <f>VLOOKUP($C54,'Look Up Table - The Heart'!$R:$S,2,FALSE)</f>
        <v>E - Company Dummy</v>
      </c>
      <c r="I54" s="71" t="str">
        <f>IFERROR(VLOOKUP(A54,'Look Up Table - The Heart'!$E:$H,4,FALSE),"Update Name In Table")</f>
        <v>N, P</v>
      </c>
    </row>
    <row r="55" spans="1:9" x14ac:dyDescent="0.25">
      <c r="A55" s="26" t="s">
        <v>150</v>
      </c>
      <c r="B55" s="26" t="s">
        <v>82</v>
      </c>
      <c r="C55" s="26" t="s">
        <v>117</v>
      </c>
      <c r="D55" s="27">
        <v>23</v>
      </c>
      <c r="E55" s="27">
        <v>5707</v>
      </c>
      <c r="F55" s="27">
        <v>4940</v>
      </c>
      <c r="G55" s="27">
        <v>548</v>
      </c>
      <c r="H55" s="60" t="str">
        <f>VLOOKUP($C55,'Look Up Table - The Heart'!$R:$S,2,FALSE)</f>
        <v>E - Company Dummy</v>
      </c>
      <c r="I55" s="71" t="str">
        <f>IFERROR(VLOOKUP(A55,'Look Up Table - The Heart'!$E:$H,4,FALSE),"Update Name In Table")</f>
        <v>N, P</v>
      </c>
    </row>
    <row r="56" spans="1:9" x14ac:dyDescent="0.25">
      <c r="A56" s="26" t="s">
        <v>151</v>
      </c>
      <c r="B56" s="26" t="s">
        <v>82</v>
      </c>
      <c r="C56" s="26" t="s">
        <v>117</v>
      </c>
      <c r="D56" s="27">
        <v>61</v>
      </c>
      <c r="E56" s="27">
        <v>12670</v>
      </c>
      <c r="F56" s="27">
        <v>10424</v>
      </c>
      <c r="G56" s="27">
        <v>1449</v>
      </c>
      <c r="H56" s="60" t="str">
        <f>VLOOKUP($C56,'Look Up Table - The Heart'!$R:$S,2,FALSE)</f>
        <v>E - Company Dummy</v>
      </c>
      <c r="I56" s="71" t="str">
        <f>IFERROR(VLOOKUP(A56,'Look Up Table - The Heart'!$E:$H,4,FALSE),"Update Name In Table")</f>
        <v>K, S</v>
      </c>
    </row>
    <row r="57" spans="1:9" x14ac:dyDescent="0.25">
      <c r="A57" s="26" t="s">
        <v>151</v>
      </c>
      <c r="B57" s="26" t="s">
        <v>82</v>
      </c>
      <c r="C57" s="26" t="s">
        <v>117</v>
      </c>
      <c r="D57" s="27">
        <v>61</v>
      </c>
      <c r="E57" s="27">
        <v>12670</v>
      </c>
      <c r="F57" s="27">
        <v>10424</v>
      </c>
      <c r="G57" s="27">
        <v>1449</v>
      </c>
      <c r="H57" s="60" t="str">
        <f>VLOOKUP($C57,'Look Up Table - The Heart'!$R:$S,2,FALSE)</f>
        <v>E - Company Dummy</v>
      </c>
      <c r="I57" s="71" t="str">
        <f>IFERROR(VLOOKUP(A57,'Look Up Table - The Heart'!$E:$H,4,FALSE),"Update Name In Table")</f>
        <v>K, S</v>
      </c>
    </row>
    <row r="58" spans="1:9" x14ac:dyDescent="0.25">
      <c r="A58" s="26" t="s">
        <v>139</v>
      </c>
      <c r="B58" s="26" t="s">
        <v>83</v>
      </c>
      <c r="C58" s="26" t="s">
        <v>117</v>
      </c>
      <c r="D58" s="27">
        <v>5</v>
      </c>
      <c r="E58" s="27">
        <v>852</v>
      </c>
      <c r="F58" s="27">
        <v>768</v>
      </c>
      <c r="G58" s="27">
        <v>52</v>
      </c>
      <c r="H58" s="60" t="str">
        <f>VLOOKUP($C58,'Look Up Table - The Heart'!$R:$S,2,FALSE)</f>
        <v>E - Company Dummy</v>
      </c>
      <c r="I58" s="71" t="str">
        <f>IFERROR(VLOOKUP(A58,'Look Up Table - The Heart'!$E:$H,4,FALSE),"Update Name In Table")</f>
        <v>G, B</v>
      </c>
    </row>
    <row r="59" spans="1:9" x14ac:dyDescent="0.25">
      <c r="A59" s="26" t="s">
        <v>142</v>
      </c>
      <c r="B59" s="26" t="s">
        <v>83</v>
      </c>
      <c r="C59" s="26" t="s">
        <v>117</v>
      </c>
      <c r="D59" s="27">
        <v>17</v>
      </c>
      <c r="E59" s="27">
        <v>1239</v>
      </c>
      <c r="F59" s="27">
        <v>802</v>
      </c>
      <c r="G59" s="27">
        <v>160</v>
      </c>
      <c r="H59" s="60" t="str">
        <f>VLOOKUP($C59,'Look Up Table - The Heart'!$R:$S,2,FALSE)</f>
        <v>E - Company Dummy</v>
      </c>
      <c r="I59" s="71" t="str">
        <f>IFERROR(VLOOKUP(A59,'Look Up Table - The Heart'!$E:$H,4,FALSE),"Update Name In Table")</f>
        <v>M, B</v>
      </c>
    </row>
    <row r="60" spans="1:9" x14ac:dyDescent="0.25">
      <c r="A60" s="26" t="s">
        <v>143</v>
      </c>
      <c r="B60" s="26" t="s">
        <v>83</v>
      </c>
      <c r="C60" s="26" t="s">
        <v>117</v>
      </c>
      <c r="D60" s="27">
        <v>31</v>
      </c>
      <c r="E60" s="27">
        <v>3550</v>
      </c>
      <c r="F60" s="27">
        <v>2836</v>
      </c>
      <c r="G60" s="27">
        <v>442</v>
      </c>
      <c r="H60" s="60" t="str">
        <f>VLOOKUP($C60,'Look Up Table - The Heart'!$R:$S,2,FALSE)</f>
        <v>E - Company Dummy</v>
      </c>
      <c r="I60" s="71" t="str">
        <f>IFERROR(VLOOKUP(A60,'Look Up Table - The Heart'!$E:$H,4,FALSE),"Update Name In Table")</f>
        <v>L, G</v>
      </c>
    </row>
    <row r="61" spans="1:9" x14ac:dyDescent="0.25">
      <c r="A61" s="26" t="s">
        <v>144</v>
      </c>
      <c r="B61" s="26" t="s">
        <v>83</v>
      </c>
      <c r="C61" s="26" t="s">
        <v>117</v>
      </c>
      <c r="D61" s="27">
        <v>14</v>
      </c>
      <c r="E61" s="27">
        <v>3006</v>
      </c>
      <c r="F61" s="27">
        <v>2444</v>
      </c>
      <c r="G61" s="27">
        <v>338</v>
      </c>
      <c r="H61" s="60" t="str">
        <f>VLOOKUP($C61,'Look Up Table - The Heart'!$R:$S,2,FALSE)</f>
        <v>E - Company Dummy</v>
      </c>
      <c r="I61" s="71" t="str">
        <f>IFERROR(VLOOKUP(A61,'Look Up Table - The Heart'!$E:$H,4,FALSE),"Update Name In Table")</f>
        <v>Lu, G</v>
      </c>
    </row>
    <row r="62" spans="1:9" x14ac:dyDescent="0.25">
      <c r="A62" s="26" t="s">
        <v>145</v>
      </c>
      <c r="B62" s="26" t="s">
        <v>83</v>
      </c>
      <c r="C62" s="26" t="s">
        <v>117</v>
      </c>
      <c r="D62" s="27">
        <v>14</v>
      </c>
      <c r="E62" s="27">
        <v>4182</v>
      </c>
      <c r="F62" s="27">
        <v>3259</v>
      </c>
      <c r="G62" s="27">
        <v>482</v>
      </c>
      <c r="H62" s="60" t="str">
        <f>VLOOKUP($C62,'Look Up Table - The Heart'!$R:$S,2,FALSE)</f>
        <v>E - Company Dummy</v>
      </c>
      <c r="I62" s="71" t="str">
        <f>IFERROR(VLOOKUP(A62,'Look Up Table - The Heart'!$E:$H,4,FALSE),"Update Name In Table")</f>
        <v>C, H</v>
      </c>
    </row>
    <row r="63" spans="1:9" x14ac:dyDescent="0.25">
      <c r="A63" s="26" t="s">
        <v>140</v>
      </c>
      <c r="B63" s="26" t="s">
        <v>83</v>
      </c>
      <c r="C63" s="26" t="s">
        <v>117</v>
      </c>
      <c r="D63" s="27">
        <v>13</v>
      </c>
      <c r="E63" s="27">
        <v>2206</v>
      </c>
      <c r="F63" s="27">
        <v>1793</v>
      </c>
      <c r="G63" s="27">
        <v>141</v>
      </c>
      <c r="H63" s="60" t="str">
        <f>VLOOKUP($C63,'Look Up Table - The Heart'!$R:$S,2,FALSE)</f>
        <v>E - Company Dummy</v>
      </c>
      <c r="I63" s="71" t="str">
        <f>IFERROR(VLOOKUP(A63,'Look Up Table - The Heart'!$E:$H,4,FALSE),"Update Name In Table")</f>
        <v>L, H</v>
      </c>
    </row>
    <row r="64" spans="1:9" x14ac:dyDescent="0.25">
      <c r="A64" s="26" t="s">
        <v>146</v>
      </c>
      <c r="B64" s="26" t="s">
        <v>83</v>
      </c>
      <c r="C64" s="26" t="s">
        <v>117</v>
      </c>
      <c r="D64" s="27">
        <v>34</v>
      </c>
      <c r="E64" s="27">
        <v>9815</v>
      </c>
      <c r="F64" s="27">
        <v>7725</v>
      </c>
      <c r="G64" s="27">
        <v>902</v>
      </c>
      <c r="H64" s="60" t="str">
        <f>VLOOKUP($C64,'Look Up Table - The Heart'!$R:$S,2,FALSE)</f>
        <v>E - Company Dummy</v>
      </c>
      <c r="I64" s="71" t="str">
        <f>IFERROR(VLOOKUP(A64,'Look Up Table - The Heart'!$E:$H,4,FALSE),"Update Name In Table")</f>
        <v>R, H</v>
      </c>
    </row>
    <row r="65" spans="1:9" x14ac:dyDescent="0.25">
      <c r="A65" s="26" t="s">
        <v>147</v>
      </c>
      <c r="B65" s="26" t="s">
        <v>83</v>
      </c>
      <c r="C65" s="26" t="s">
        <v>117</v>
      </c>
      <c r="D65" s="27">
        <v>14</v>
      </c>
      <c r="E65" s="27">
        <v>2532</v>
      </c>
      <c r="F65" s="27">
        <v>1948</v>
      </c>
      <c r="G65" s="27">
        <v>345</v>
      </c>
      <c r="H65" s="60" t="str">
        <f>VLOOKUP($C65,'Look Up Table - The Heart'!$R:$S,2,FALSE)</f>
        <v>E - Company Dummy</v>
      </c>
      <c r="I65" s="71" t="str">
        <f>IFERROR(VLOOKUP(A65,'Look Up Table - The Heart'!$E:$H,4,FALSE),"Update Name In Table")</f>
        <v>J, K</v>
      </c>
    </row>
    <row r="66" spans="1:9" x14ac:dyDescent="0.25">
      <c r="A66" s="26" t="s">
        <v>151</v>
      </c>
      <c r="B66" s="26" t="s">
        <v>83</v>
      </c>
      <c r="C66" s="26" t="s">
        <v>117</v>
      </c>
      <c r="D66" s="27">
        <v>59</v>
      </c>
      <c r="E66" s="27">
        <v>12344</v>
      </c>
      <c r="F66" s="27">
        <v>8938</v>
      </c>
      <c r="G66" s="27">
        <v>1826</v>
      </c>
      <c r="H66" s="60" t="str">
        <f>VLOOKUP($C66,'Look Up Table - The Heart'!$R:$S,2,FALSE)</f>
        <v>E - Company Dummy</v>
      </c>
      <c r="I66" s="71" t="str">
        <f>IFERROR(VLOOKUP(A66,'Look Up Table - The Heart'!$E:$H,4,FALSE),"Update Name In Table")</f>
        <v>K, S</v>
      </c>
    </row>
    <row r="67" spans="1:9" x14ac:dyDescent="0.25">
      <c r="A67" s="26" t="s">
        <v>151</v>
      </c>
      <c r="B67" s="26" t="s">
        <v>83</v>
      </c>
      <c r="C67" s="26" t="s">
        <v>117</v>
      </c>
      <c r="D67" s="27">
        <v>15</v>
      </c>
      <c r="E67" s="27">
        <v>3466</v>
      </c>
      <c r="F67" s="27">
        <v>2310</v>
      </c>
      <c r="G67" s="27">
        <v>501</v>
      </c>
      <c r="H67" s="60" t="str">
        <f>VLOOKUP($C67,'Look Up Table - The Heart'!$R:$S,2,FALSE)</f>
        <v>E - Company Dummy</v>
      </c>
      <c r="I67" s="71" t="str">
        <f>IFERROR(VLOOKUP(A67,'Look Up Table - The Heart'!$E:$H,4,FALSE),"Update Name In Table")</f>
        <v>K, S</v>
      </c>
    </row>
    <row r="68" spans="1:9" x14ac:dyDescent="0.25">
      <c r="A68" s="26" t="s">
        <v>152</v>
      </c>
      <c r="B68" s="26" t="s">
        <v>83</v>
      </c>
      <c r="C68" s="26" t="s">
        <v>117</v>
      </c>
      <c r="D68" s="27">
        <v>57</v>
      </c>
      <c r="E68" s="27">
        <v>13970</v>
      </c>
      <c r="F68" s="27">
        <v>12191</v>
      </c>
      <c r="G68" s="27">
        <v>1438</v>
      </c>
      <c r="H68" s="60" t="str">
        <f>VLOOKUP($C68,'Look Up Table - The Heart'!$R:$S,2,FALSE)</f>
        <v>E - Company Dummy</v>
      </c>
      <c r="I68" s="71" t="str">
        <f>IFERROR(VLOOKUP(A68,'Look Up Table - The Heart'!$E:$H,4,FALSE),"Update Name In Table")</f>
        <v>S, S</v>
      </c>
    </row>
    <row r="69" spans="1:9" x14ac:dyDescent="0.25">
      <c r="A69" s="26" t="s">
        <v>153</v>
      </c>
      <c r="B69" s="26" t="s">
        <v>83</v>
      </c>
      <c r="C69" s="26" t="s">
        <v>117</v>
      </c>
      <c r="D69" s="27">
        <v>44</v>
      </c>
      <c r="E69" s="27">
        <v>8878</v>
      </c>
      <c r="F69" s="27">
        <v>6628</v>
      </c>
      <c r="G69" s="27">
        <v>1325</v>
      </c>
      <c r="H69" s="60" t="str">
        <f>VLOOKUP($C69,'Look Up Table - The Heart'!$R:$S,2,FALSE)</f>
        <v>E - Company Dummy</v>
      </c>
      <c r="I69" s="71" t="str">
        <f>IFERROR(VLOOKUP(A69,'Look Up Table - The Heart'!$E:$H,4,FALSE),"Update Name In Table")</f>
        <v>R, S</v>
      </c>
    </row>
    <row r="70" spans="1:9" x14ac:dyDescent="0.25">
      <c r="A70" s="26" t="s">
        <v>139</v>
      </c>
      <c r="B70" s="26" t="s">
        <v>84</v>
      </c>
      <c r="C70" s="26" t="s">
        <v>117</v>
      </c>
      <c r="D70" s="27">
        <v>17</v>
      </c>
      <c r="E70" s="27">
        <v>2983</v>
      </c>
      <c r="F70" s="27">
        <v>2210</v>
      </c>
      <c r="G70" s="27">
        <v>394</v>
      </c>
      <c r="H70" s="60" t="str">
        <f>VLOOKUP($C70,'Look Up Table - The Heart'!$R:$S,2,FALSE)</f>
        <v>E - Company Dummy</v>
      </c>
      <c r="I70" s="71" t="str">
        <f>IFERROR(VLOOKUP(A70,'Look Up Table - The Heart'!$E:$H,4,FALSE),"Update Name In Table")</f>
        <v>G, B</v>
      </c>
    </row>
    <row r="71" spans="1:9" x14ac:dyDescent="0.25">
      <c r="A71" s="26" t="s">
        <v>142</v>
      </c>
      <c r="B71" s="26" t="s">
        <v>84</v>
      </c>
      <c r="C71" s="26" t="s">
        <v>117</v>
      </c>
      <c r="D71" s="27">
        <v>17</v>
      </c>
      <c r="E71" s="27">
        <v>890</v>
      </c>
      <c r="F71" s="27">
        <v>505</v>
      </c>
      <c r="G71" s="27">
        <v>129</v>
      </c>
      <c r="H71" s="60" t="str">
        <f>VLOOKUP($C71,'Look Up Table - The Heart'!$R:$S,2,FALSE)</f>
        <v>E - Company Dummy</v>
      </c>
      <c r="I71" s="71" t="str">
        <f>IFERROR(VLOOKUP(A71,'Look Up Table - The Heart'!$E:$H,4,FALSE),"Update Name In Table")</f>
        <v>M, B</v>
      </c>
    </row>
    <row r="72" spans="1:9" x14ac:dyDescent="0.25">
      <c r="A72" s="26" t="s">
        <v>143</v>
      </c>
      <c r="B72" s="26" t="s">
        <v>84</v>
      </c>
      <c r="C72" s="26" t="s">
        <v>117</v>
      </c>
      <c r="D72" s="27">
        <v>13</v>
      </c>
      <c r="E72" s="27">
        <v>2053</v>
      </c>
      <c r="F72" s="27">
        <v>1720</v>
      </c>
      <c r="G72" s="27">
        <v>245</v>
      </c>
      <c r="H72" s="60" t="str">
        <f>VLOOKUP($C72,'Look Up Table - The Heart'!$R:$S,2,FALSE)</f>
        <v>E - Company Dummy</v>
      </c>
      <c r="I72" s="71" t="str">
        <f>IFERROR(VLOOKUP(A72,'Look Up Table - The Heart'!$E:$H,4,FALSE),"Update Name In Table")</f>
        <v>L, G</v>
      </c>
    </row>
    <row r="73" spans="1:9" x14ac:dyDescent="0.25">
      <c r="A73" s="26" t="s">
        <v>144</v>
      </c>
      <c r="B73" s="26" t="s">
        <v>84</v>
      </c>
      <c r="C73" s="26" t="s">
        <v>117</v>
      </c>
      <c r="D73" s="27">
        <v>5</v>
      </c>
      <c r="E73" s="27">
        <v>1012</v>
      </c>
      <c r="F73" s="27">
        <v>762</v>
      </c>
      <c r="G73" s="27">
        <v>140</v>
      </c>
      <c r="H73" s="60" t="str">
        <f>VLOOKUP($C73,'Look Up Table - The Heart'!$R:$S,2,FALSE)</f>
        <v>E - Company Dummy</v>
      </c>
      <c r="I73" s="71" t="str">
        <f>IFERROR(VLOOKUP(A73,'Look Up Table - The Heart'!$E:$H,4,FALSE),"Update Name In Table")</f>
        <v>Lu, G</v>
      </c>
    </row>
    <row r="74" spans="1:9" x14ac:dyDescent="0.25">
      <c r="A74" s="26" t="s">
        <v>141</v>
      </c>
      <c r="B74" s="26" t="s">
        <v>84</v>
      </c>
      <c r="C74" s="26" t="s">
        <v>117</v>
      </c>
      <c r="D74" s="27">
        <v>11</v>
      </c>
      <c r="E74" s="27">
        <v>1954</v>
      </c>
      <c r="F74" s="27">
        <v>1448</v>
      </c>
      <c r="G74" s="27">
        <v>265</v>
      </c>
      <c r="H74" s="60" t="str">
        <f>VLOOKUP($C74,'Look Up Table - The Heart'!$R:$S,2,FALSE)</f>
        <v>E - Company Dummy</v>
      </c>
      <c r="I74" s="71" t="str">
        <f>IFERROR(VLOOKUP(A74,'Look Up Table - The Heart'!$E:$H,4,FALSE),"Update Name In Table")</f>
        <v>T, G</v>
      </c>
    </row>
    <row r="75" spans="1:9" x14ac:dyDescent="0.25">
      <c r="A75" s="26" t="s">
        <v>147</v>
      </c>
      <c r="B75" s="26" t="s">
        <v>84</v>
      </c>
      <c r="C75" s="26" t="s">
        <v>117</v>
      </c>
      <c r="D75" s="27">
        <v>3</v>
      </c>
      <c r="E75" s="27">
        <v>649</v>
      </c>
      <c r="F75" s="27">
        <v>539</v>
      </c>
      <c r="G75" s="27">
        <v>69</v>
      </c>
      <c r="H75" s="60" t="str">
        <f>VLOOKUP($C75,'Look Up Table - The Heart'!$R:$S,2,FALSE)</f>
        <v>E - Company Dummy</v>
      </c>
      <c r="I75" s="71" t="str">
        <f>IFERROR(VLOOKUP(A75,'Look Up Table - The Heart'!$E:$H,4,FALSE),"Update Name In Table")</f>
        <v>J, K</v>
      </c>
    </row>
    <row r="76" spans="1:9" x14ac:dyDescent="0.25">
      <c r="A76" s="26" t="s">
        <v>151</v>
      </c>
      <c r="B76" s="26" t="s">
        <v>84</v>
      </c>
      <c r="C76" s="26" t="s">
        <v>117</v>
      </c>
      <c r="D76" s="27">
        <v>44</v>
      </c>
      <c r="E76" s="27">
        <v>9114</v>
      </c>
      <c r="F76" s="27">
        <v>7445</v>
      </c>
      <c r="G76" s="27">
        <v>1147</v>
      </c>
      <c r="H76" s="60" t="str">
        <f>VLOOKUP($C76,'Look Up Table - The Heart'!$R:$S,2,FALSE)</f>
        <v>E - Company Dummy</v>
      </c>
      <c r="I76" s="71" t="str">
        <f>IFERROR(VLOOKUP(A76,'Look Up Table - The Heart'!$E:$H,4,FALSE),"Update Name In Table")</f>
        <v>K, S</v>
      </c>
    </row>
    <row r="77" spans="1:9" x14ac:dyDescent="0.25">
      <c r="A77" s="26" t="s">
        <v>151</v>
      </c>
      <c r="B77" s="26" t="s">
        <v>84</v>
      </c>
      <c r="C77" s="26" t="s">
        <v>117</v>
      </c>
      <c r="D77" s="27">
        <v>14</v>
      </c>
      <c r="E77" s="27">
        <v>2627</v>
      </c>
      <c r="F77" s="27">
        <v>2054</v>
      </c>
      <c r="G77" s="27">
        <v>337</v>
      </c>
      <c r="H77" s="60" t="str">
        <f>VLOOKUP($C77,'Look Up Table - The Heart'!$R:$S,2,FALSE)</f>
        <v>E - Company Dummy</v>
      </c>
      <c r="I77" s="71" t="str">
        <f>IFERROR(VLOOKUP(A77,'Look Up Table - The Heart'!$E:$H,4,FALSE),"Update Name In Table")</f>
        <v>K, S</v>
      </c>
    </row>
    <row r="78" spans="1:9" x14ac:dyDescent="0.25">
      <c r="A78" s="26" t="s">
        <v>152</v>
      </c>
      <c r="B78" s="26" t="s">
        <v>84</v>
      </c>
      <c r="C78" s="26" t="s">
        <v>117</v>
      </c>
      <c r="D78" s="27">
        <v>50</v>
      </c>
      <c r="E78" s="27">
        <v>9135</v>
      </c>
      <c r="F78" s="27">
        <v>7591</v>
      </c>
      <c r="G78" s="27">
        <v>870</v>
      </c>
      <c r="H78" s="60" t="str">
        <f>VLOOKUP($C78,'Look Up Table - The Heart'!$R:$S,2,FALSE)</f>
        <v>E - Company Dummy</v>
      </c>
      <c r="I78" s="71" t="str">
        <f>IFERROR(VLOOKUP(A78,'Look Up Table - The Heart'!$E:$H,4,FALSE),"Update Name In Table")</f>
        <v>S, S</v>
      </c>
    </row>
    <row r="79" spans="1:9" x14ac:dyDescent="0.25">
      <c r="A79" s="26" t="s">
        <v>153</v>
      </c>
      <c r="B79" s="26" t="s">
        <v>84</v>
      </c>
      <c r="C79" s="26" t="s">
        <v>117</v>
      </c>
      <c r="D79" s="27">
        <v>30</v>
      </c>
      <c r="E79" s="27">
        <v>6487</v>
      </c>
      <c r="F79" s="27">
        <v>5391</v>
      </c>
      <c r="G79" s="27">
        <v>810</v>
      </c>
      <c r="H79" s="60" t="str">
        <f>VLOOKUP($C79,'Look Up Table - The Heart'!$R:$S,2,FALSE)</f>
        <v>E - Company Dummy</v>
      </c>
      <c r="I79" s="71" t="str">
        <f>IFERROR(VLOOKUP(A79,'Look Up Table - The Heart'!$E:$H,4,FALSE),"Update Name In Table")</f>
        <v>R, S</v>
      </c>
    </row>
    <row r="80" spans="1:9" x14ac:dyDescent="0.25">
      <c r="A80" s="26" t="s">
        <v>139</v>
      </c>
      <c r="B80" s="26" t="s">
        <v>85</v>
      </c>
      <c r="C80" s="26" t="s">
        <v>117</v>
      </c>
      <c r="D80" s="27">
        <v>4</v>
      </c>
      <c r="E80" s="27">
        <v>1062</v>
      </c>
      <c r="F80" s="27">
        <v>750</v>
      </c>
      <c r="G80" s="27">
        <v>148</v>
      </c>
      <c r="H80" s="60" t="str">
        <f>VLOOKUP($C80,'Look Up Table - The Heart'!$R:$S,2,FALSE)</f>
        <v>E - Company Dummy</v>
      </c>
      <c r="I80" s="71" t="str">
        <f>IFERROR(VLOOKUP(A80,'Look Up Table - The Heart'!$E:$H,4,FALSE),"Update Name In Table")</f>
        <v>G, B</v>
      </c>
    </row>
    <row r="81" spans="1:9" x14ac:dyDescent="0.25">
      <c r="A81" s="26" t="s">
        <v>142</v>
      </c>
      <c r="B81" s="26" t="s">
        <v>85</v>
      </c>
      <c r="C81" s="26" t="s">
        <v>117</v>
      </c>
      <c r="D81" s="27">
        <v>10</v>
      </c>
      <c r="E81" s="27">
        <v>473</v>
      </c>
      <c r="F81" s="27">
        <v>285</v>
      </c>
      <c r="G81" s="27">
        <v>68</v>
      </c>
      <c r="H81" s="60" t="str">
        <f>VLOOKUP($C81,'Look Up Table - The Heart'!$R:$S,2,FALSE)</f>
        <v>E - Company Dummy</v>
      </c>
      <c r="I81" s="71" t="str">
        <f>IFERROR(VLOOKUP(A81,'Look Up Table - The Heart'!$E:$H,4,FALSE),"Update Name In Table")</f>
        <v>M, B</v>
      </c>
    </row>
    <row r="82" spans="1:9" x14ac:dyDescent="0.25">
      <c r="A82" s="26" t="s">
        <v>143</v>
      </c>
      <c r="B82" s="26" t="s">
        <v>85</v>
      </c>
      <c r="C82" s="26" t="s">
        <v>117</v>
      </c>
      <c r="D82" s="27">
        <v>16</v>
      </c>
      <c r="E82" s="27">
        <v>1933</v>
      </c>
      <c r="F82" s="27">
        <v>1490</v>
      </c>
      <c r="G82" s="27">
        <v>178</v>
      </c>
      <c r="H82" s="60" t="str">
        <f>VLOOKUP($C82,'Look Up Table - The Heart'!$R:$S,2,FALSE)</f>
        <v>E - Company Dummy</v>
      </c>
      <c r="I82" s="71" t="str">
        <f>IFERROR(VLOOKUP(A82,'Look Up Table - The Heart'!$E:$H,4,FALSE),"Update Name In Table")</f>
        <v>L, G</v>
      </c>
    </row>
    <row r="83" spans="1:9" x14ac:dyDescent="0.25">
      <c r="A83" s="26" t="s">
        <v>145</v>
      </c>
      <c r="B83" s="26" t="s">
        <v>85</v>
      </c>
      <c r="C83" s="26" t="s">
        <v>117</v>
      </c>
      <c r="D83" s="27">
        <v>12</v>
      </c>
      <c r="E83" s="27">
        <v>2860</v>
      </c>
      <c r="F83" s="27">
        <v>2103</v>
      </c>
      <c r="G83" s="27">
        <v>242</v>
      </c>
      <c r="H83" s="60" t="str">
        <f>VLOOKUP($C83,'Look Up Table - The Heart'!$R:$S,2,FALSE)</f>
        <v>E - Company Dummy</v>
      </c>
      <c r="I83" s="71" t="str">
        <f>IFERROR(VLOOKUP(A83,'Look Up Table - The Heart'!$E:$H,4,FALSE),"Update Name In Table")</f>
        <v>C, H</v>
      </c>
    </row>
    <row r="84" spans="1:9" x14ac:dyDescent="0.25">
      <c r="A84" s="26" t="s">
        <v>140</v>
      </c>
      <c r="B84" s="26" t="s">
        <v>85</v>
      </c>
      <c r="C84" s="26" t="s">
        <v>117</v>
      </c>
      <c r="D84" s="27">
        <v>10</v>
      </c>
      <c r="E84" s="27">
        <v>2027</v>
      </c>
      <c r="F84" s="27">
        <v>1509</v>
      </c>
      <c r="G84" s="27">
        <v>211</v>
      </c>
      <c r="H84" s="60" t="str">
        <f>VLOOKUP($C84,'Look Up Table - The Heart'!$R:$S,2,FALSE)</f>
        <v>E - Company Dummy</v>
      </c>
      <c r="I84" s="71" t="str">
        <f>IFERROR(VLOOKUP(A84,'Look Up Table - The Heart'!$E:$H,4,FALSE),"Update Name In Table")</f>
        <v>L, H</v>
      </c>
    </row>
    <row r="85" spans="1:9" x14ac:dyDescent="0.25">
      <c r="A85" s="26" t="s">
        <v>146</v>
      </c>
      <c r="B85" s="26" t="s">
        <v>85</v>
      </c>
      <c r="C85" s="26" t="s">
        <v>117</v>
      </c>
      <c r="D85" s="27">
        <v>26</v>
      </c>
      <c r="E85" s="27">
        <v>8735</v>
      </c>
      <c r="F85" s="27">
        <v>6903</v>
      </c>
      <c r="G85" s="27">
        <v>861</v>
      </c>
      <c r="H85" s="60" t="str">
        <f>VLOOKUP($C85,'Look Up Table - The Heart'!$R:$S,2,FALSE)</f>
        <v>E - Company Dummy</v>
      </c>
      <c r="I85" s="71" t="str">
        <f>IFERROR(VLOOKUP(A85,'Look Up Table - The Heart'!$E:$H,4,FALSE),"Update Name In Table")</f>
        <v>R, H</v>
      </c>
    </row>
    <row r="86" spans="1:9" x14ac:dyDescent="0.25">
      <c r="A86" s="26" t="s">
        <v>152</v>
      </c>
      <c r="B86" s="26" t="s">
        <v>85</v>
      </c>
      <c r="C86" s="26" t="s">
        <v>117</v>
      </c>
      <c r="D86" s="27">
        <v>47</v>
      </c>
      <c r="E86" s="27">
        <v>8837</v>
      </c>
      <c r="F86" s="27">
        <v>6749</v>
      </c>
      <c r="G86" s="27">
        <v>858</v>
      </c>
      <c r="H86" s="60" t="str">
        <f>VLOOKUP($C86,'Look Up Table - The Heart'!$R:$S,2,FALSE)</f>
        <v>E - Company Dummy</v>
      </c>
      <c r="I86" s="71" t="str">
        <f>IFERROR(VLOOKUP(A86,'Look Up Table - The Heart'!$E:$H,4,FALSE),"Update Name In Table")</f>
        <v>S, S</v>
      </c>
    </row>
    <row r="87" spans="1:9" x14ac:dyDescent="0.25">
      <c r="A87" s="26" t="s">
        <v>139</v>
      </c>
      <c r="B87" s="26" t="s">
        <v>86</v>
      </c>
      <c r="C87" s="26" t="s">
        <v>117</v>
      </c>
      <c r="D87" s="27">
        <v>23</v>
      </c>
      <c r="E87" s="27">
        <v>6588</v>
      </c>
      <c r="F87" s="27">
        <v>4985</v>
      </c>
      <c r="G87" s="27">
        <v>801</v>
      </c>
      <c r="H87" s="60" t="str">
        <f>VLOOKUP($C87,'Look Up Table - The Heart'!$R:$S,2,FALSE)</f>
        <v>E - Company Dummy</v>
      </c>
      <c r="I87" s="71" t="str">
        <f>IFERROR(VLOOKUP(A87,'Look Up Table - The Heart'!$E:$H,4,FALSE),"Update Name In Table")</f>
        <v>G, B</v>
      </c>
    </row>
    <row r="88" spans="1:9" x14ac:dyDescent="0.25">
      <c r="A88" s="26" t="s">
        <v>142</v>
      </c>
      <c r="B88" s="26" t="s">
        <v>86</v>
      </c>
      <c r="C88" s="26" t="s">
        <v>117</v>
      </c>
      <c r="D88" s="27">
        <v>13</v>
      </c>
      <c r="E88" s="27">
        <v>608</v>
      </c>
      <c r="F88" s="27">
        <v>374</v>
      </c>
      <c r="G88" s="27">
        <v>81</v>
      </c>
      <c r="H88" s="60" t="str">
        <f>VLOOKUP($C88,'Look Up Table - The Heart'!$R:$S,2,FALSE)</f>
        <v>E - Company Dummy</v>
      </c>
      <c r="I88" s="71" t="str">
        <f>IFERROR(VLOOKUP(A88,'Look Up Table - The Heart'!$E:$H,4,FALSE),"Update Name In Table")</f>
        <v>M, B</v>
      </c>
    </row>
    <row r="89" spans="1:9" x14ac:dyDescent="0.25">
      <c r="A89" s="26" t="s">
        <v>143</v>
      </c>
      <c r="B89" s="26" t="s">
        <v>86</v>
      </c>
      <c r="C89" s="26" t="s">
        <v>117</v>
      </c>
      <c r="D89" s="27">
        <v>25</v>
      </c>
      <c r="E89" s="27">
        <v>3504</v>
      </c>
      <c r="F89" s="27">
        <v>2296</v>
      </c>
      <c r="G89" s="27">
        <v>268</v>
      </c>
      <c r="H89" s="60" t="str">
        <f>VLOOKUP($C89,'Look Up Table - The Heart'!$R:$S,2,FALSE)</f>
        <v>E - Company Dummy</v>
      </c>
      <c r="I89" s="71" t="str">
        <f>IFERROR(VLOOKUP(A89,'Look Up Table - The Heart'!$E:$H,4,FALSE),"Update Name In Table")</f>
        <v>L, G</v>
      </c>
    </row>
    <row r="90" spans="1:9" x14ac:dyDescent="0.25">
      <c r="A90" s="26" t="s">
        <v>144</v>
      </c>
      <c r="B90" s="26" t="s">
        <v>86</v>
      </c>
      <c r="C90" s="26" t="s">
        <v>117</v>
      </c>
      <c r="D90" s="27">
        <v>6</v>
      </c>
      <c r="E90" s="27">
        <v>1378</v>
      </c>
      <c r="F90" s="27">
        <v>1005</v>
      </c>
      <c r="G90" s="27">
        <v>206</v>
      </c>
      <c r="H90" s="60" t="str">
        <f>VLOOKUP($C90,'Look Up Table - The Heart'!$R:$S,2,FALSE)</f>
        <v>E - Company Dummy</v>
      </c>
      <c r="I90" s="71" t="str">
        <f>IFERROR(VLOOKUP(A90,'Look Up Table - The Heart'!$E:$H,4,FALSE),"Update Name In Table")</f>
        <v>Lu, G</v>
      </c>
    </row>
    <row r="91" spans="1:9" x14ac:dyDescent="0.25">
      <c r="A91" s="26" t="s">
        <v>145</v>
      </c>
      <c r="B91" s="26" t="s">
        <v>86</v>
      </c>
      <c r="C91" s="26" t="s">
        <v>117</v>
      </c>
      <c r="D91" s="27">
        <v>13</v>
      </c>
      <c r="E91" s="27">
        <v>1787</v>
      </c>
      <c r="F91" s="27">
        <v>1400</v>
      </c>
      <c r="G91" s="27">
        <v>189</v>
      </c>
      <c r="H91" s="60" t="str">
        <f>VLOOKUP($C91,'Look Up Table - The Heart'!$R:$S,2,FALSE)</f>
        <v>E - Company Dummy</v>
      </c>
      <c r="I91" s="71" t="str">
        <f>IFERROR(VLOOKUP(A91,'Look Up Table - The Heart'!$E:$H,4,FALSE),"Update Name In Table")</f>
        <v>C, H</v>
      </c>
    </row>
    <row r="92" spans="1:9" x14ac:dyDescent="0.25">
      <c r="A92" s="26" t="s">
        <v>146</v>
      </c>
      <c r="B92" s="26" t="s">
        <v>86</v>
      </c>
      <c r="C92" s="26" t="s">
        <v>117</v>
      </c>
      <c r="D92" s="27">
        <v>27</v>
      </c>
      <c r="E92" s="27">
        <v>8060</v>
      </c>
      <c r="F92" s="27">
        <v>5670</v>
      </c>
      <c r="G92" s="27">
        <v>626</v>
      </c>
      <c r="H92" s="60" t="str">
        <f>VLOOKUP($C92,'Look Up Table - The Heart'!$R:$S,2,FALSE)</f>
        <v>E - Company Dummy</v>
      </c>
      <c r="I92" s="71" t="str">
        <f>IFERROR(VLOOKUP(A92,'Look Up Table - The Heart'!$E:$H,4,FALSE),"Update Name In Table")</f>
        <v>R, H</v>
      </c>
    </row>
    <row r="93" spans="1:9" x14ac:dyDescent="0.25">
      <c r="A93" s="26" t="s">
        <v>147</v>
      </c>
      <c r="B93" s="26" t="s">
        <v>86</v>
      </c>
      <c r="C93" s="26" t="s">
        <v>117</v>
      </c>
      <c r="D93" s="27">
        <v>6</v>
      </c>
      <c r="E93" s="27">
        <v>578</v>
      </c>
      <c r="F93" s="27">
        <v>430</v>
      </c>
      <c r="G93" s="27">
        <v>82</v>
      </c>
      <c r="H93" s="60" t="str">
        <f>VLOOKUP($C93,'Look Up Table - The Heart'!$R:$S,2,FALSE)</f>
        <v>E - Company Dummy</v>
      </c>
      <c r="I93" s="71" t="str">
        <f>IFERROR(VLOOKUP(A93,'Look Up Table - The Heart'!$E:$H,4,FALSE),"Update Name In Table")</f>
        <v>J, K</v>
      </c>
    </row>
    <row r="94" spans="1:9" x14ac:dyDescent="0.25">
      <c r="A94" s="26" t="s">
        <v>151</v>
      </c>
      <c r="B94" s="26" t="s">
        <v>86</v>
      </c>
      <c r="C94" s="26" t="s">
        <v>117</v>
      </c>
      <c r="D94" s="27">
        <v>33</v>
      </c>
      <c r="E94" s="27">
        <v>7895</v>
      </c>
      <c r="F94" s="27">
        <v>6052</v>
      </c>
      <c r="G94" s="27">
        <v>669</v>
      </c>
      <c r="H94" s="60" t="str">
        <f>VLOOKUP($C94,'Look Up Table - The Heart'!$R:$S,2,FALSE)</f>
        <v>E - Company Dummy</v>
      </c>
      <c r="I94" s="71" t="str">
        <f>IFERROR(VLOOKUP(A94,'Look Up Table - The Heart'!$E:$H,4,FALSE),"Update Name In Table")</f>
        <v>K, S</v>
      </c>
    </row>
    <row r="95" spans="1:9" x14ac:dyDescent="0.25">
      <c r="A95" s="26" t="s">
        <v>151</v>
      </c>
      <c r="B95" s="26" t="s">
        <v>86</v>
      </c>
      <c r="C95" s="26" t="s">
        <v>117</v>
      </c>
      <c r="D95" s="27">
        <v>33</v>
      </c>
      <c r="E95" s="27">
        <v>7895</v>
      </c>
      <c r="F95" s="27">
        <v>6052</v>
      </c>
      <c r="G95" s="27">
        <v>669</v>
      </c>
      <c r="H95" s="60" t="str">
        <f>VLOOKUP($C95,'Look Up Table - The Heart'!$R:$S,2,FALSE)</f>
        <v>E - Company Dummy</v>
      </c>
      <c r="I95" s="71" t="str">
        <f>IFERROR(VLOOKUP(A95,'Look Up Table - The Heart'!$E:$H,4,FALSE),"Update Name In Table")</f>
        <v>K, S</v>
      </c>
    </row>
    <row r="96" spans="1:9" x14ac:dyDescent="0.25">
      <c r="A96" s="26" t="s">
        <v>152</v>
      </c>
      <c r="B96" s="26" t="s">
        <v>86</v>
      </c>
      <c r="C96" s="26" t="s">
        <v>117</v>
      </c>
      <c r="D96" s="27">
        <v>27</v>
      </c>
      <c r="E96" s="27">
        <v>9195</v>
      </c>
      <c r="F96" s="27">
        <v>6026</v>
      </c>
      <c r="G96" s="27">
        <v>583</v>
      </c>
      <c r="H96" s="60" t="str">
        <f>VLOOKUP($C96,'Look Up Table - The Heart'!$R:$S,2,FALSE)</f>
        <v>E - Company Dummy</v>
      </c>
      <c r="I96" s="71" t="str">
        <f>IFERROR(VLOOKUP(A96,'Look Up Table - The Heart'!$E:$H,4,FALSE),"Update Name In Table")</f>
        <v>S, S</v>
      </c>
    </row>
    <row r="97" spans="1:9" x14ac:dyDescent="0.25">
      <c r="A97" s="26" t="s">
        <v>145</v>
      </c>
      <c r="B97" s="26" t="s">
        <v>87</v>
      </c>
      <c r="C97" s="26" t="s">
        <v>117</v>
      </c>
      <c r="D97" s="27">
        <v>5</v>
      </c>
      <c r="E97" s="27">
        <v>239</v>
      </c>
      <c r="F97" s="27">
        <v>188</v>
      </c>
      <c r="G97" s="27">
        <v>47</v>
      </c>
      <c r="H97" s="60" t="str">
        <f>VLOOKUP($C97,'Look Up Table - The Heart'!$R:$S,2,FALSE)</f>
        <v>E - Company Dummy</v>
      </c>
      <c r="I97" s="71" t="str">
        <f>IFERROR(VLOOKUP(A97,'Look Up Table - The Heart'!$E:$H,4,FALSE),"Update Name In Table")</f>
        <v>C, H</v>
      </c>
    </row>
    <row r="98" spans="1:9" x14ac:dyDescent="0.25">
      <c r="A98" s="26" t="s">
        <v>140</v>
      </c>
      <c r="B98" s="26" t="s">
        <v>87</v>
      </c>
      <c r="C98" s="26" t="s">
        <v>117</v>
      </c>
      <c r="D98" s="27">
        <v>2</v>
      </c>
      <c r="E98" s="27">
        <v>419</v>
      </c>
      <c r="F98" s="27">
        <v>329</v>
      </c>
      <c r="G98" s="27">
        <v>73</v>
      </c>
      <c r="H98" s="60" t="str">
        <f>VLOOKUP($C98,'Look Up Table - The Heart'!$R:$S,2,FALSE)</f>
        <v>E - Company Dummy</v>
      </c>
      <c r="I98" s="71" t="str">
        <f>IFERROR(VLOOKUP(A98,'Look Up Table - The Heart'!$E:$H,4,FALSE),"Update Name In Table")</f>
        <v>L, H</v>
      </c>
    </row>
    <row r="99" spans="1:9" x14ac:dyDescent="0.25">
      <c r="A99" s="26" t="s">
        <v>146</v>
      </c>
      <c r="B99" s="26" t="s">
        <v>87</v>
      </c>
      <c r="C99" s="26" t="s">
        <v>117</v>
      </c>
      <c r="D99" s="27">
        <v>20</v>
      </c>
      <c r="E99" s="27">
        <v>5125</v>
      </c>
      <c r="F99" s="27">
        <v>4064</v>
      </c>
      <c r="G99" s="27">
        <v>693</v>
      </c>
      <c r="H99" s="60" t="str">
        <f>VLOOKUP($C99,'Look Up Table - The Heart'!$R:$S,2,FALSE)</f>
        <v>E - Company Dummy</v>
      </c>
      <c r="I99" s="71" t="str">
        <f>IFERROR(VLOOKUP(A99,'Look Up Table - The Heart'!$E:$H,4,FALSE),"Update Name In Table")</f>
        <v>R, H</v>
      </c>
    </row>
    <row r="100" spans="1:9" x14ac:dyDescent="0.25">
      <c r="A100" s="26" t="s">
        <v>150</v>
      </c>
      <c r="B100" s="26" t="s">
        <v>87</v>
      </c>
      <c r="C100" s="26" t="s">
        <v>117</v>
      </c>
      <c r="D100" s="27">
        <v>15</v>
      </c>
      <c r="E100" s="27">
        <v>4476</v>
      </c>
      <c r="F100" s="27">
        <v>3139</v>
      </c>
      <c r="G100" s="27">
        <v>684</v>
      </c>
      <c r="H100" s="60" t="str">
        <f>VLOOKUP($C100,'Look Up Table - The Heart'!$R:$S,2,FALSE)</f>
        <v>E - Company Dummy</v>
      </c>
      <c r="I100" s="71" t="str">
        <f>IFERROR(VLOOKUP(A100,'Look Up Table - The Heart'!$E:$H,4,FALSE),"Update Name In Table")</f>
        <v>N, P</v>
      </c>
    </row>
    <row r="101" spans="1:9" x14ac:dyDescent="0.25">
      <c r="A101" s="26" t="s">
        <v>150</v>
      </c>
      <c r="B101" s="26" t="s">
        <v>87</v>
      </c>
      <c r="C101" s="26" t="s">
        <v>117</v>
      </c>
      <c r="D101" s="27">
        <v>15</v>
      </c>
      <c r="E101" s="27">
        <v>4476</v>
      </c>
      <c r="F101" s="27">
        <v>3139</v>
      </c>
      <c r="G101" s="27">
        <v>684</v>
      </c>
      <c r="H101" s="60" t="str">
        <f>VLOOKUP($C101,'Look Up Table - The Heart'!$R:$S,2,FALSE)</f>
        <v>E - Company Dummy</v>
      </c>
      <c r="I101" s="71" t="str">
        <f>IFERROR(VLOOKUP(A101,'Look Up Table - The Heart'!$E:$H,4,FALSE),"Update Name In Table")</f>
        <v>N, P</v>
      </c>
    </row>
    <row r="102" spans="1:9" x14ac:dyDescent="0.25">
      <c r="A102" s="26" t="s">
        <v>151</v>
      </c>
      <c r="B102" s="26" t="s">
        <v>87</v>
      </c>
      <c r="C102" s="26" t="s">
        <v>117</v>
      </c>
      <c r="D102" s="27">
        <v>28</v>
      </c>
      <c r="E102" s="27">
        <v>5970</v>
      </c>
      <c r="F102" s="27">
        <v>4751</v>
      </c>
      <c r="G102" s="27">
        <v>693</v>
      </c>
      <c r="H102" s="60" t="str">
        <f>VLOOKUP($C102,'Look Up Table - The Heart'!$R:$S,2,FALSE)</f>
        <v>E - Company Dummy</v>
      </c>
      <c r="I102" s="71" t="str">
        <f>IFERROR(VLOOKUP(A102,'Look Up Table - The Heart'!$E:$H,4,FALSE),"Update Name In Table")</f>
        <v>K, S</v>
      </c>
    </row>
    <row r="103" spans="1:9" x14ac:dyDescent="0.25">
      <c r="A103" s="26" t="s">
        <v>151</v>
      </c>
      <c r="B103" s="26" t="s">
        <v>87</v>
      </c>
      <c r="C103" s="26" t="s">
        <v>117</v>
      </c>
      <c r="D103" s="27">
        <v>28</v>
      </c>
      <c r="E103" s="27">
        <v>5970</v>
      </c>
      <c r="F103" s="27">
        <v>4751</v>
      </c>
      <c r="G103" s="27">
        <v>693</v>
      </c>
      <c r="H103" s="60" t="str">
        <f>VLOOKUP($C103,'Look Up Table - The Heart'!$R:$S,2,FALSE)</f>
        <v>E - Company Dummy</v>
      </c>
      <c r="I103" s="71" t="str">
        <f>IFERROR(VLOOKUP(A103,'Look Up Table - The Heart'!$E:$H,4,FALSE),"Update Name In Table")</f>
        <v>K, S</v>
      </c>
    </row>
    <row r="104" spans="1:9" x14ac:dyDescent="0.25">
      <c r="A104" s="26" t="s">
        <v>143</v>
      </c>
      <c r="B104" s="26" t="s">
        <v>88</v>
      </c>
      <c r="C104" s="26" t="s">
        <v>117</v>
      </c>
      <c r="D104" s="27">
        <v>7</v>
      </c>
      <c r="E104" s="27">
        <v>240</v>
      </c>
      <c r="F104" s="27">
        <v>141</v>
      </c>
      <c r="G104" s="27">
        <v>23</v>
      </c>
      <c r="H104" s="60" t="str">
        <f>VLOOKUP($C104,'Look Up Table - The Heart'!$R:$S,2,FALSE)</f>
        <v>E - Company Dummy</v>
      </c>
      <c r="I104" s="71" t="str">
        <f>IFERROR(VLOOKUP(A104,'Look Up Table - The Heart'!$E:$H,4,FALSE),"Update Name In Table")</f>
        <v>L, G</v>
      </c>
    </row>
    <row r="105" spans="1:9" x14ac:dyDescent="0.25">
      <c r="A105" s="26" t="s">
        <v>144</v>
      </c>
      <c r="B105" s="26" t="s">
        <v>88</v>
      </c>
      <c r="C105" s="26" t="s">
        <v>117</v>
      </c>
      <c r="D105" s="27">
        <v>21</v>
      </c>
      <c r="E105" s="27">
        <v>5012</v>
      </c>
      <c r="F105" s="27">
        <v>3448</v>
      </c>
      <c r="G105" s="27">
        <v>607</v>
      </c>
      <c r="H105" s="60" t="str">
        <f>VLOOKUP($C105,'Look Up Table - The Heart'!$R:$S,2,FALSE)</f>
        <v>E - Company Dummy</v>
      </c>
      <c r="I105" s="71" t="str">
        <f>IFERROR(VLOOKUP(A105,'Look Up Table - The Heart'!$E:$H,4,FALSE),"Update Name In Table")</f>
        <v>Lu, G</v>
      </c>
    </row>
    <row r="106" spans="1:9" x14ac:dyDescent="0.25">
      <c r="A106" s="26" t="s">
        <v>141</v>
      </c>
      <c r="B106" s="26" t="s">
        <v>88</v>
      </c>
      <c r="C106" s="26" t="s">
        <v>117</v>
      </c>
      <c r="D106" s="27">
        <v>8</v>
      </c>
      <c r="E106" s="27">
        <v>2932</v>
      </c>
      <c r="F106" s="27">
        <v>1856</v>
      </c>
      <c r="G106" s="27">
        <v>392</v>
      </c>
      <c r="H106" s="60" t="str">
        <f>VLOOKUP($C106,'Look Up Table - The Heart'!$R:$S,2,FALSE)</f>
        <v>E - Company Dummy</v>
      </c>
      <c r="I106" s="71" t="str">
        <f>IFERROR(VLOOKUP(A106,'Look Up Table - The Heart'!$E:$H,4,FALSE),"Update Name In Table")</f>
        <v>T, G</v>
      </c>
    </row>
    <row r="107" spans="1:9" x14ac:dyDescent="0.25">
      <c r="A107" s="26" t="s">
        <v>145</v>
      </c>
      <c r="B107" s="26" t="s">
        <v>88</v>
      </c>
      <c r="C107" s="26" t="s">
        <v>117</v>
      </c>
      <c r="D107" s="27">
        <v>7</v>
      </c>
      <c r="E107" s="27">
        <v>1694</v>
      </c>
      <c r="F107" s="27">
        <v>1309</v>
      </c>
      <c r="G107" s="27">
        <v>156</v>
      </c>
      <c r="H107" s="60" t="str">
        <f>VLOOKUP($C107,'Look Up Table - The Heart'!$R:$S,2,FALSE)</f>
        <v>E - Company Dummy</v>
      </c>
      <c r="I107" s="71" t="str">
        <f>IFERROR(VLOOKUP(A107,'Look Up Table - The Heart'!$E:$H,4,FALSE),"Update Name In Table")</f>
        <v>C, H</v>
      </c>
    </row>
    <row r="108" spans="1:9" x14ac:dyDescent="0.25">
      <c r="A108" s="26" t="s">
        <v>140</v>
      </c>
      <c r="B108" s="26" t="s">
        <v>88</v>
      </c>
      <c r="C108" s="26" t="s">
        <v>117</v>
      </c>
      <c r="D108" s="27">
        <v>24</v>
      </c>
      <c r="E108" s="27">
        <v>7308</v>
      </c>
      <c r="F108" s="27">
        <v>4736</v>
      </c>
      <c r="G108" s="27">
        <v>892</v>
      </c>
      <c r="H108" s="60" t="str">
        <f>VLOOKUP($C108,'Look Up Table - The Heart'!$R:$S,2,FALSE)</f>
        <v>E - Company Dummy</v>
      </c>
      <c r="I108" s="71" t="str">
        <f>IFERROR(VLOOKUP(A108,'Look Up Table - The Heart'!$E:$H,4,FALSE),"Update Name In Table")</f>
        <v>L, H</v>
      </c>
    </row>
    <row r="109" spans="1:9" x14ac:dyDescent="0.25">
      <c r="A109" s="26" t="s">
        <v>146</v>
      </c>
      <c r="B109" s="26" t="s">
        <v>88</v>
      </c>
      <c r="C109" s="26" t="s">
        <v>117</v>
      </c>
      <c r="D109" s="27">
        <v>38</v>
      </c>
      <c r="E109" s="27">
        <v>12941</v>
      </c>
      <c r="F109" s="27">
        <v>8249</v>
      </c>
      <c r="G109" s="27">
        <v>1090</v>
      </c>
      <c r="H109" s="60" t="str">
        <f>VLOOKUP($C109,'Look Up Table - The Heart'!$R:$S,2,FALSE)</f>
        <v>E - Company Dummy</v>
      </c>
      <c r="I109" s="71" t="str">
        <f>IFERROR(VLOOKUP(A109,'Look Up Table - The Heart'!$E:$H,4,FALSE),"Update Name In Table")</f>
        <v>R, H</v>
      </c>
    </row>
    <row r="110" spans="1:9" x14ac:dyDescent="0.25">
      <c r="A110" s="26" t="s">
        <v>147</v>
      </c>
      <c r="B110" s="26" t="s">
        <v>88</v>
      </c>
      <c r="C110" s="26" t="s">
        <v>117</v>
      </c>
      <c r="D110" s="27">
        <v>6</v>
      </c>
      <c r="E110" s="27">
        <v>1358</v>
      </c>
      <c r="F110" s="27">
        <v>920</v>
      </c>
      <c r="G110" s="27">
        <v>210</v>
      </c>
      <c r="H110" s="60" t="str">
        <f>VLOOKUP($C110,'Look Up Table - The Heart'!$R:$S,2,FALSE)</f>
        <v>E - Company Dummy</v>
      </c>
      <c r="I110" s="71" t="str">
        <f>IFERROR(VLOOKUP(A110,'Look Up Table - The Heart'!$E:$H,4,FALSE),"Update Name In Table")</f>
        <v>J, K</v>
      </c>
    </row>
    <row r="111" spans="1:9" x14ac:dyDescent="0.25">
      <c r="A111" s="26" t="s">
        <v>150</v>
      </c>
      <c r="B111" s="26" t="s">
        <v>88</v>
      </c>
      <c r="C111" s="26" t="s">
        <v>117</v>
      </c>
      <c r="D111" s="27">
        <v>15</v>
      </c>
      <c r="E111" s="27">
        <v>4788</v>
      </c>
      <c r="F111" s="27">
        <v>2781</v>
      </c>
      <c r="G111" s="27">
        <v>262</v>
      </c>
      <c r="H111" s="60" t="str">
        <f>VLOOKUP($C111,'Look Up Table - The Heart'!$R:$S,2,FALSE)</f>
        <v>E - Company Dummy</v>
      </c>
      <c r="I111" s="71" t="str">
        <f>IFERROR(VLOOKUP(A111,'Look Up Table - The Heart'!$E:$H,4,FALSE),"Update Name In Table")</f>
        <v>N, P</v>
      </c>
    </row>
    <row r="112" spans="1:9" x14ac:dyDescent="0.25">
      <c r="A112" s="26" t="s">
        <v>151</v>
      </c>
      <c r="B112" s="26" t="s">
        <v>88</v>
      </c>
      <c r="C112" s="26" t="s">
        <v>117</v>
      </c>
      <c r="D112" s="27">
        <v>52</v>
      </c>
      <c r="E112" s="27">
        <v>15368</v>
      </c>
      <c r="F112" s="27">
        <v>10029</v>
      </c>
      <c r="G112" s="27">
        <v>1183</v>
      </c>
      <c r="H112" s="60" t="str">
        <f>VLOOKUP($C112,'Look Up Table - The Heart'!$R:$S,2,FALSE)</f>
        <v>E - Company Dummy</v>
      </c>
      <c r="I112" s="71" t="str">
        <f>IFERROR(VLOOKUP(A112,'Look Up Table - The Heart'!$E:$H,4,FALSE),"Update Name In Table")</f>
        <v>K, S</v>
      </c>
    </row>
    <row r="113" spans="1:9" x14ac:dyDescent="0.25">
      <c r="A113" s="26" t="s">
        <v>151</v>
      </c>
      <c r="B113" s="26" t="s">
        <v>88</v>
      </c>
      <c r="C113" s="26" t="s">
        <v>117</v>
      </c>
      <c r="D113" s="27">
        <v>52</v>
      </c>
      <c r="E113" s="27">
        <v>15368</v>
      </c>
      <c r="F113" s="27">
        <v>10029</v>
      </c>
      <c r="G113" s="27">
        <v>1183</v>
      </c>
      <c r="H113" s="60" t="str">
        <f>VLOOKUP($C113,'Look Up Table - The Heart'!$R:$S,2,FALSE)</f>
        <v>E - Company Dummy</v>
      </c>
      <c r="I113" s="71" t="str">
        <f>IFERROR(VLOOKUP(A113,'Look Up Table - The Heart'!$E:$H,4,FALSE),"Update Name In Table")</f>
        <v>K, S</v>
      </c>
    </row>
    <row r="114" spans="1:9" x14ac:dyDescent="0.25">
      <c r="A114" s="26" t="s">
        <v>152</v>
      </c>
      <c r="B114" s="26" t="s">
        <v>88</v>
      </c>
      <c r="C114" s="26" t="s">
        <v>117</v>
      </c>
      <c r="D114" s="27">
        <v>72</v>
      </c>
      <c r="E114" s="27">
        <v>31183</v>
      </c>
      <c r="F114" s="27">
        <v>20460</v>
      </c>
      <c r="G114" s="27">
        <v>2052</v>
      </c>
      <c r="H114" s="60" t="str">
        <f>VLOOKUP($C114,'Look Up Table - The Heart'!$R:$S,2,FALSE)</f>
        <v>E - Company Dummy</v>
      </c>
      <c r="I114" s="71" t="str">
        <f>IFERROR(VLOOKUP(A114,'Look Up Table - The Heart'!$E:$H,4,FALSE),"Update Name In Table")</f>
        <v>S, S</v>
      </c>
    </row>
    <row r="115" spans="1:9" x14ac:dyDescent="0.25">
      <c r="A115" s="26" t="s">
        <v>143</v>
      </c>
      <c r="B115" s="26" t="s">
        <v>89</v>
      </c>
      <c r="C115" s="26" t="s">
        <v>117</v>
      </c>
      <c r="D115" s="27">
        <v>24</v>
      </c>
      <c r="E115" s="27">
        <v>3429</v>
      </c>
      <c r="F115" s="27">
        <v>2788</v>
      </c>
      <c r="G115" s="27">
        <v>309</v>
      </c>
      <c r="H115" s="60" t="str">
        <f>VLOOKUP($C115,'Look Up Table - The Heart'!$R:$S,2,FALSE)</f>
        <v>E - Company Dummy</v>
      </c>
      <c r="I115" s="71" t="str">
        <f>IFERROR(VLOOKUP(A115,'Look Up Table - The Heart'!$E:$H,4,FALSE),"Update Name In Table")</f>
        <v>L, G</v>
      </c>
    </row>
    <row r="116" spans="1:9" x14ac:dyDescent="0.25">
      <c r="A116" s="26" t="s">
        <v>144</v>
      </c>
      <c r="B116" s="26" t="s">
        <v>89</v>
      </c>
      <c r="C116" s="26" t="s">
        <v>117</v>
      </c>
      <c r="D116" s="27">
        <v>14</v>
      </c>
      <c r="E116" s="27">
        <v>1228</v>
      </c>
      <c r="F116" s="27">
        <v>902</v>
      </c>
      <c r="G116" s="27">
        <v>174</v>
      </c>
      <c r="H116" s="60" t="str">
        <f>VLOOKUP($C116,'Look Up Table - The Heart'!$R:$S,2,FALSE)</f>
        <v>E - Company Dummy</v>
      </c>
      <c r="I116" s="71" t="str">
        <f>IFERROR(VLOOKUP(A116,'Look Up Table - The Heart'!$E:$H,4,FALSE),"Update Name In Table")</f>
        <v>Lu, G</v>
      </c>
    </row>
    <row r="117" spans="1:9" x14ac:dyDescent="0.25">
      <c r="A117" s="26" t="s">
        <v>140</v>
      </c>
      <c r="B117" s="26" t="s">
        <v>89</v>
      </c>
      <c r="C117" s="26" t="s">
        <v>117</v>
      </c>
      <c r="D117" s="27">
        <v>5</v>
      </c>
      <c r="E117" s="27">
        <v>1395</v>
      </c>
      <c r="F117" s="27">
        <v>973</v>
      </c>
      <c r="G117" s="27">
        <v>144</v>
      </c>
      <c r="H117" s="60" t="str">
        <f>VLOOKUP($C117,'Look Up Table - The Heart'!$R:$S,2,FALSE)</f>
        <v>E - Company Dummy</v>
      </c>
      <c r="I117" s="71" t="str">
        <f>IFERROR(VLOOKUP(A117,'Look Up Table - The Heart'!$E:$H,4,FALSE),"Update Name In Table")</f>
        <v>L, H</v>
      </c>
    </row>
    <row r="118" spans="1:9" x14ac:dyDescent="0.25">
      <c r="A118" s="26" t="s">
        <v>146</v>
      </c>
      <c r="B118" s="26" t="s">
        <v>89</v>
      </c>
      <c r="C118" s="26" t="s">
        <v>117</v>
      </c>
      <c r="D118" s="27">
        <v>35</v>
      </c>
      <c r="E118" s="27">
        <v>10348</v>
      </c>
      <c r="F118" s="27">
        <v>7864</v>
      </c>
      <c r="G118" s="27">
        <v>760</v>
      </c>
      <c r="H118" s="60" t="str">
        <f>VLOOKUP($C118,'Look Up Table - The Heart'!$R:$S,2,FALSE)</f>
        <v>E - Company Dummy</v>
      </c>
      <c r="I118" s="71" t="str">
        <f>IFERROR(VLOOKUP(A118,'Look Up Table - The Heart'!$E:$H,4,FALSE),"Update Name In Table")</f>
        <v>R, H</v>
      </c>
    </row>
    <row r="119" spans="1:9" x14ac:dyDescent="0.25">
      <c r="A119" s="26" t="s">
        <v>147</v>
      </c>
      <c r="B119" s="26" t="s">
        <v>89</v>
      </c>
      <c r="C119" s="26" t="s">
        <v>117</v>
      </c>
      <c r="D119" s="27">
        <v>3</v>
      </c>
      <c r="E119" s="27">
        <v>678</v>
      </c>
      <c r="F119" s="27">
        <v>520</v>
      </c>
      <c r="G119" s="27">
        <v>115</v>
      </c>
      <c r="H119" s="60" t="str">
        <f>VLOOKUP($C119,'Look Up Table - The Heart'!$R:$S,2,FALSE)</f>
        <v>E - Company Dummy</v>
      </c>
      <c r="I119" s="71" t="str">
        <f>IFERROR(VLOOKUP(A119,'Look Up Table - The Heart'!$E:$H,4,FALSE),"Update Name In Table")</f>
        <v>J, K</v>
      </c>
    </row>
    <row r="120" spans="1:9" x14ac:dyDescent="0.25">
      <c r="A120" s="26" t="s">
        <v>151</v>
      </c>
      <c r="B120" s="26" t="s">
        <v>89</v>
      </c>
      <c r="C120" s="26" t="s">
        <v>117</v>
      </c>
      <c r="D120" s="27">
        <v>37</v>
      </c>
      <c r="E120" s="27">
        <v>8704</v>
      </c>
      <c r="F120" s="27">
        <v>6516</v>
      </c>
      <c r="G120" s="27">
        <v>710</v>
      </c>
      <c r="H120" s="60" t="str">
        <f>VLOOKUP($C120,'Look Up Table - The Heart'!$R:$S,2,FALSE)</f>
        <v>E - Company Dummy</v>
      </c>
      <c r="I120" s="71" t="str">
        <f>IFERROR(VLOOKUP(A120,'Look Up Table - The Heart'!$E:$H,4,FALSE),"Update Name In Table")</f>
        <v>K, S</v>
      </c>
    </row>
    <row r="121" spans="1:9" x14ac:dyDescent="0.25">
      <c r="A121" s="26" t="s">
        <v>151</v>
      </c>
      <c r="B121" s="26" t="s">
        <v>89</v>
      </c>
      <c r="C121" s="26" t="s">
        <v>117</v>
      </c>
      <c r="D121" s="27">
        <v>37</v>
      </c>
      <c r="E121" s="27">
        <v>8704</v>
      </c>
      <c r="F121" s="27">
        <v>6516</v>
      </c>
      <c r="G121" s="27">
        <v>710</v>
      </c>
      <c r="H121" s="60" t="str">
        <f>VLOOKUP($C121,'Look Up Table - The Heart'!$R:$S,2,FALSE)</f>
        <v>E - Company Dummy</v>
      </c>
      <c r="I121" s="71" t="str">
        <f>IFERROR(VLOOKUP(A121,'Look Up Table - The Heart'!$E:$H,4,FALSE),"Update Name In Table")</f>
        <v>K, S</v>
      </c>
    </row>
    <row r="122" spans="1:9" x14ac:dyDescent="0.25">
      <c r="A122" s="26" t="s">
        <v>152</v>
      </c>
      <c r="B122" s="26" t="s">
        <v>89</v>
      </c>
      <c r="C122" s="26" t="s">
        <v>117</v>
      </c>
      <c r="D122" s="27">
        <v>67</v>
      </c>
      <c r="E122" s="27">
        <v>19451</v>
      </c>
      <c r="F122" s="27">
        <v>16002</v>
      </c>
      <c r="G122" s="27">
        <v>1512</v>
      </c>
      <c r="H122" s="60" t="str">
        <f>VLOOKUP($C122,'Look Up Table - The Heart'!$R:$S,2,FALSE)</f>
        <v>E - Company Dummy</v>
      </c>
      <c r="I122" s="71" t="str">
        <f>IFERROR(VLOOKUP(A122,'Look Up Table - The Heart'!$E:$H,4,FALSE),"Update Name In Table")</f>
        <v>S, S</v>
      </c>
    </row>
    <row r="123" spans="1:9" x14ac:dyDescent="0.25">
      <c r="A123" s="26" t="s">
        <v>143</v>
      </c>
      <c r="B123" s="26" t="s">
        <v>90</v>
      </c>
      <c r="C123" s="26" t="s">
        <v>117</v>
      </c>
      <c r="D123" s="27">
        <v>11</v>
      </c>
      <c r="E123" s="27">
        <v>3489</v>
      </c>
      <c r="F123" s="27">
        <v>2730</v>
      </c>
      <c r="G123" s="27">
        <v>500</v>
      </c>
      <c r="H123" s="60" t="str">
        <f>VLOOKUP($C123,'Look Up Table - The Heart'!$R:$S,2,FALSE)</f>
        <v>E - Company Dummy</v>
      </c>
      <c r="I123" s="71" t="str">
        <f>IFERROR(VLOOKUP(A123,'Look Up Table - The Heart'!$E:$H,4,FALSE),"Update Name In Table")</f>
        <v>L, G</v>
      </c>
    </row>
    <row r="124" spans="1:9" x14ac:dyDescent="0.25">
      <c r="A124" s="26" t="s">
        <v>141</v>
      </c>
      <c r="B124" s="26" t="s">
        <v>90</v>
      </c>
      <c r="C124" s="26" t="s">
        <v>117</v>
      </c>
      <c r="D124" s="27">
        <v>10</v>
      </c>
      <c r="E124" s="27">
        <v>1854</v>
      </c>
      <c r="F124" s="27">
        <v>1359</v>
      </c>
      <c r="G124" s="27">
        <v>151</v>
      </c>
      <c r="H124" s="60" t="str">
        <f>VLOOKUP($C124,'Look Up Table - The Heart'!$R:$S,2,FALSE)</f>
        <v>E - Company Dummy</v>
      </c>
      <c r="I124" s="71" t="str">
        <f>IFERROR(VLOOKUP(A124,'Look Up Table - The Heart'!$E:$H,4,FALSE),"Update Name In Table")</f>
        <v>T, G</v>
      </c>
    </row>
    <row r="125" spans="1:9" x14ac:dyDescent="0.25">
      <c r="A125" s="26" t="s">
        <v>145</v>
      </c>
      <c r="B125" s="26" t="s">
        <v>90</v>
      </c>
      <c r="C125" s="26" t="s">
        <v>117</v>
      </c>
      <c r="D125" s="27">
        <v>3</v>
      </c>
      <c r="E125" s="27">
        <v>1305</v>
      </c>
      <c r="F125" s="27">
        <v>972</v>
      </c>
      <c r="G125" s="27">
        <v>176</v>
      </c>
      <c r="H125" s="60" t="str">
        <f>VLOOKUP($C125,'Look Up Table - The Heart'!$R:$S,2,FALSE)</f>
        <v>E - Company Dummy</v>
      </c>
      <c r="I125" s="71" t="str">
        <f>IFERROR(VLOOKUP(A125,'Look Up Table - The Heart'!$E:$H,4,FALSE),"Update Name In Table")</f>
        <v>C, H</v>
      </c>
    </row>
    <row r="126" spans="1:9" x14ac:dyDescent="0.25">
      <c r="A126" s="26" t="s">
        <v>140</v>
      </c>
      <c r="B126" s="26" t="s">
        <v>90</v>
      </c>
      <c r="C126" s="26" t="s">
        <v>117</v>
      </c>
      <c r="D126" s="27">
        <v>13</v>
      </c>
      <c r="E126" s="27">
        <v>3363</v>
      </c>
      <c r="F126" s="27">
        <v>2264</v>
      </c>
      <c r="G126" s="27">
        <v>411</v>
      </c>
      <c r="H126" s="60" t="str">
        <f>VLOOKUP($C126,'Look Up Table - The Heart'!$R:$S,2,FALSE)</f>
        <v>E - Company Dummy</v>
      </c>
      <c r="I126" s="71" t="str">
        <f>IFERROR(VLOOKUP(A126,'Look Up Table - The Heart'!$E:$H,4,FALSE),"Update Name In Table")</f>
        <v>L, H</v>
      </c>
    </row>
    <row r="127" spans="1:9" x14ac:dyDescent="0.25">
      <c r="A127" s="26" t="s">
        <v>150</v>
      </c>
      <c r="B127" s="26" t="s">
        <v>90</v>
      </c>
      <c r="C127" s="26" t="s">
        <v>117</v>
      </c>
      <c r="D127" s="27">
        <v>16</v>
      </c>
      <c r="E127" s="27">
        <v>3807</v>
      </c>
      <c r="F127" s="27">
        <v>2354</v>
      </c>
      <c r="G127" s="27">
        <v>548</v>
      </c>
      <c r="H127" s="60" t="str">
        <f>VLOOKUP($C127,'Look Up Table - The Heart'!$R:$S,2,FALSE)</f>
        <v>E - Company Dummy</v>
      </c>
      <c r="I127" s="71" t="str">
        <f>IFERROR(VLOOKUP(A127,'Look Up Table - The Heart'!$E:$H,4,FALSE),"Update Name In Table")</f>
        <v>N, P</v>
      </c>
    </row>
    <row r="128" spans="1:9" x14ac:dyDescent="0.25">
      <c r="A128" s="26" t="s">
        <v>151</v>
      </c>
      <c r="B128" s="26" t="s">
        <v>90</v>
      </c>
      <c r="C128" s="26" t="s">
        <v>117</v>
      </c>
      <c r="D128" s="27">
        <v>39</v>
      </c>
      <c r="E128" s="27">
        <v>8287</v>
      </c>
      <c r="F128" s="27">
        <v>5991</v>
      </c>
      <c r="G128" s="27">
        <v>938</v>
      </c>
      <c r="H128" s="60" t="str">
        <f>VLOOKUP($C128,'Look Up Table - The Heart'!$R:$S,2,FALSE)</f>
        <v>E - Company Dummy</v>
      </c>
      <c r="I128" s="71" t="str">
        <f>IFERROR(VLOOKUP(A128,'Look Up Table - The Heart'!$E:$H,4,FALSE),"Update Name In Table")</f>
        <v>K, S</v>
      </c>
    </row>
    <row r="129" spans="1:9" x14ac:dyDescent="0.25">
      <c r="A129" s="26" t="s">
        <v>151</v>
      </c>
      <c r="B129" s="26" t="s">
        <v>90</v>
      </c>
      <c r="C129" s="26" t="s">
        <v>117</v>
      </c>
      <c r="D129" s="27">
        <v>39</v>
      </c>
      <c r="E129" s="27">
        <v>8287</v>
      </c>
      <c r="F129" s="27">
        <v>5991</v>
      </c>
      <c r="G129" s="27">
        <v>938</v>
      </c>
      <c r="H129" s="60" t="str">
        <f>VLOOKUP($C129,'Look Up Table - The Heart'!$R:$S,2,FALSE)</f>
        <v>E - Company Dummy</v>
      </c>
      <c r="I129" s="71" t="str">
        <f>IFERROR(VLOOKUP(A129,'Look Up Table - The Heart'!$E:$H,4,FALSE),"Update Name In Table")</f>
        <v>K, S</v>
      </c>
    </row>
    <row r="130" spans="1:9" x14ac:dyDescent="0.25">
      <c r="A130" s="26" t="s">
        <v>152</v>
      </c>
      <c r="B130" s="26" t="s">
        <v>90</v>
      </c>
      <c r="C130" s="26" t="s">
        <v>117</v>
      </c>
      <c r="D130" s="27">
        <v>13</v>
      </c>
      <c r="E130" s="27">
        <v>3279</v>
      </c>
      <c r="F130" s="27">
        <v>2524</v>
      </c>
      <c r="G130" s="27">
        <v>273</v>
      </c>
      <c r="H130" s="60" t="str">
        <f>VLOOKUP($C130,'Look Up Table - The Heart'!$R:$S,2,FALSE)</f>
        <v>E - Company Dummy</v>
      </c>
      <c r="I130" s="71" t="str">
        <f>IFERROR(VLOOKUP(A130,'Look Up Table - The Heart'!$E:$H,4,FALSE),"Update Name In Table")</f>
        <v>S, S</v>
      </c>
    </row>
    <row r="131" spans="1:9" x14ac:dyDescent="0.25">
      <c r="A131" s="26" t="s">
        <v>139</v>
      </c>
      <c r="B131" s="26" t="s">
        <v>91</v>
      </c>
      <c r="C131" s="26" t="s">
        <v>117</v>
      </c>
      <c r="D131" s="27">
        <v>5</v>
      </c>
      <c r="E131" s="27">
        <v>1489</v>
      </c>
      <c r="F131" s="27">
        <v>1193</v>
      </c>
      <c r="G131" s="27">
        <v>129</v>
      </c>
      <c r="H131" s="60" t="str">
        <f>VLOOKUP($C131,'Look Up Table - The Heart'!$R:$S,2,FALSE)</f>
        <v>E - Company Dummy</v>
      </c>
      <c r="I131" s="71" t="str">
        <f>IFERROR(VLOOKUP(A131,'Look Up Table - The Heart'!$E:$H,4,FALSE),"Update Name In Table")</f>
        <v>G, B</v>
      </c>
    </row>
    <row r="132" spans="1:9" x14ac:dyDescent="0.25">
      <c r="A132" s="26" t="s">
        <v>145</v>
      </c>
      <c r="B132" s="26" t="s">
        <v>91</v>
      </c>
      <c r="C132" s="26" t="s">
        <v>117</v>
      </c>
      <c r="D132" s="27">
        <v>9</v>
      </c>
      <c r="E132" s="27">
        <v>1511</v>
      </c>
      <c r="F132" s="27">
        <v>1291</v>
      </c>
      <c r="G132" s="27">
        <v>149</v>
      </c>
      <c r="H132" s="60" t="str">
        <f>VLOOKUP($C132,'Look Up Table - The Heart'!$R:$S,2,FALSE)</f>
        <v>E - Company Dummy</v>
      </c>
      <c r="I132" s="71" t="str">
        <f>IFERROR(VLOOKUP(A132,'Look Up Table - The Heart'!$E:$H,4,FALSE),"Update Name In Table")</f>
        <v>C, H</v>
      </c>
    </row>
    <row r="133" spans="1:9" x14ac:dyDescent="0.25">
      <c r="A133" s="26" t="s">
        <v>146</v>
      </c>
      <c r="B133" s="26" t="s">
        <v>91</v>
      </c>
      <c r="C133" s="26" t="s">
        <v>117</v>
      </c>
      <c r="D133" s="27">
        <v>39</v>
      </c>
      <c r="E133" s="27">
        <v>10161</v>
      </c>
      <c r="F133" s="27">
        <v>7941</v>
      </c>
      <c r="G133" s="27">
        <v>981</v>
      </c>
      <c r="H133" s="60" t="str">
        <f>VLOOKUP($C133,'Look Up Table - The Heart'!$R:$S,2,FALSE)</f>
        <v>E - Company Dummy</v>
      </c>
      <c r="I133" s="71" t="str">
        <f>IFERROR(VLOOKUP(A133,'Look Up Table - The Heart'!$E:$H,4,FALSE),"Update Name In Table")</f>
        <v>R, H</v>
      </c>
    </row>
    <row r="134" spans="1:9" x14ac:dyDescent="0.25">
      <c r="A134" s="26" t="s">
        <v>147</v>
      </c>
      <c r="B134" s="26" t="s">
        <v>91</v>
      </c>
      <c r="C134" s="26" t="s">
        <v>117</v>
      </c>
      <c r="D134" s="27">
        <v>9</v>
      </c>
      <c r="E134" s="27">
        <v>1166</v>
      </c>
      <c r="F134" s="27">
        <v>1064</v>
      </c>
      <c r="G134" s="27">
        <v>93</v>
      </c>
      <c r="H134" s="60" t="str">
        <f>VLOOKUP($C134,'Look Up Table - The Heart'!$R:$S,2,FALSE)</f>
        <v>E - Company Dummy</v>
      </c>
      <c r="I134" s="71" t="str">
        <f>IFERROR(VLOOKUP(A134,'Look Up Table - The Heart'!$E:$H,4,FALSE),"Update Name In Table")</f>
        <v>J, K</v>
      </c>
    </row>
    <row r="135" spans="1:9" x14ac:dyDescent="0.25">
      <c r="A135" s="26" t="s">
        <v>151</v>
      </c>
      <c r="B135" s="26" t="s">
        <v>91</v>
      </c>
      <c r="C135" s="26" t="s">
        <v>117</v>
      </c>
      <c r="D135" s="27">
        <v>28</v>
      </c>
      <c r="E135" s="27">
        <v>6375</v>
      </c>
      <c r="F135" s="27">
        <v>5070</v>
      </c>
      <c r="G135" s="27">
        <v>897</v>
      </c>
      <c r="H135" s="60" t="str">
        <f>VLOOKUP($C135,'Look Up Table - The Heart'!$R:$S,2,FALSE)</f>
        <v>E - Company Dummy</v>
      </c>
      <c r="I135" s="71" t="str">
        <f>IFERROR(VLOOKUP(A135,'Look Up Table - The Heart'!$E:$H,4,FALSE),"Update Name In Table")</f>
        <v>K, S</v>
      </c>
    </row>
    <row r="136" spans="1:9" x14ac:dyDescent="0.25">
      <c r="A136" s="26" t="s">
        <v>151</v>
      </c>
      <c r="B136" s="26" t="s">
        <v>91</v>
      </c>
      <c r="C136" s="26" t="s">
        <v>117</v>
      </c>
      <c r="D136" s="27">
        <v>28</v>
      </c>
      <c r="E136" s="27">
        <v>6375</v>
      </c>
      <c r="F136" s="27">
        <v>5070</v>
      </c>
      <c r="G136" s="27">
        <v>897</v>
      </c>
      <c r="H136" s="60" t="str">
        <f>VLOOKUP($C136,'Look Up Table - The Heart'!$R:$S,2,FALSE)</f>
        <v>E - Company Dummy</v>
      </c>
      <c r="I136" s="71" t="str">
        <f>IFERROR(VLOOKUP(A136,'Look Up Table - The Heart'!$E:$H,4,FALSE),"Update Name In Table")</f>
        <v>K, S</v>
      </c>
    </row>
    <row r="137" spans="1:9" x14ac:dyDescent="0.25">
      <c r="A137" s="26" t="s">
        <v>152</v>
      </c>
      <c r="B137" s="26" t="s">
        <v>91</v>
      </c>
      <c r="C137" s="26" t="s">
        <v>117</v>
      </c>
      <c r="D137" s="27">
        <v>45</v>
      </c>
      <c r="E137" s="27">
        <v>10104</v>
      </c>
      <c r="F137" s="27">
        <v>7568</v>
      </c>
      <c r="G137" s="27">
        <v>791</v>
      </c>
      <c r="H137" s="60" t="str">
        <f>VLOOKUP($C137,'Look Up Table - The Heart'!$R:$S,2,FALSE)</f>
        <v>E - Company Dummy</v>
      </c>
      <c r="I137" s="71" t="str">
        <f>IFERROR(VLOOKUP(A137,'Look Up Table - The Heart'!$E:$H,4,FALSE),"Update Name In Table")</f>
        <v>S, S</v>
      </c>
    </row>
    <row r="138" spans="1:9" x14ac:dyDescent="0.25">
      <c r="A138" s="26" t="s">
        <v>139</v>
      </c>
      <c r="B138" s="26" t="s">
        <v>92</v>
      </c>
      <c r="C138" s="26" t="s">
        <v>117</v>
      </c>
      <c r="D138" s="27">
        <v>10</v>
      </c>
      <c r="E138" s="27">
        <v>2032</v>
      </c>
      <c r="F138" s="27">
        <v>1621</v>
      </c>
      <c r="G138" s="27">
        <v>299</v>
      </c>
      <c r="H138" s="60" t="str">
        <f>VLOOKUP($C138,'Look Up Table - The Heart'!$R:$S,2,FALSE)</f>
        <v>E - Company Dummy</v>
      </c>
      <c r="I138" s="71" t="str">
        <f>IFERROR(VLOOKUP(A138,'Look Up Table - The Heart'!$E:$H,4,FALSE),"Update Name In Table")</f>
        <v>G, B</v>
      </c>
    </row>
    <row r="139" spans="1:9" x14ac:dyDescent="0.25">
      <c r="A139" s="26" t="s">
        <v>144</v>
      </c>
      <c r="B139" s="26" t="s">
        <v>92</v>
      </c>
      <c r="C139" s="26" t="s">
        <v>117</v>
      </c>
      <c r="D139" s="27">
        <v>20</v>
      </c>
      <c r="E139" s="27">
        <v>2543</v>
      </c>
      <c r="F139" s="27">
        <v>2214</v>
      </c>
      <c r="G139" s="27">
        <v>184</v>
      </c>
      <c r="H139" s="60" t="str">
        <f>VLOOKUP($C139,'Look Up Table - The Heart'!$R:$S,2,FALSE)</f>
        <v>E - Company Dummy</v>
      </c>
      <c r="I139" s="71" t="str">
        <f>IFERROR(VLOOKUP(A139,'Look Up Table - The Heart'!$E:$H,4,FALSE),"Update Name In Table")</f>
        <v>Lu, G</v>
      </c>
    </row>
    <row r="140" spans="1:9" x14ac:dyDescent="0.25">
      <c r="A140" s="26" t="s">
        <v>141</v>
      </c>
      <c r="B140" s="26" t="s">
        <v>92</v>
      </c>
      <c r="C140" s="26" t="s">
        <v>117</v>
      </c>
      <c r="D140" s="27">
        <v>3</v>
      </c>
      <c r="E140" s="27">
        <v>728</v>
      </c>
      <c r="F140" s="27">
        <v>562</v>
      </c>
      <c r="G140" s="27">
        <v>136</v>
      </c>
      <c r="H140" s="60" t="str">
        <f>VLOOKUP($C140,'Look Up Table - The Heart'!$R:$S,2,FALSE)</f>
        <v>E - Company Dummy</v>
      </c>
      <c r="I140" s="71" t="str">
        <f>IFERROR(VLOOKUP(A140,'Look Up Table - The Heart'!$E:$H,4,FALSE),"Update Name In Table")</f>
        <v>T, G</v>
      </c>
    </row>
    <row r="141" spans="1:9" x14ac:dyDescent="0.25">
      <c r="A141" s="26" t="s">
        <v>140</v>
      </c>
      <c r="B141" s="26" t="s">
        <v>92</v>
      </c>
      <c r="C141" s="26" t="s">
        <v>117</v>
      </c>
      <c r="D141" s="27">
        <v>2</v>
      </c>
      <c r="E141" s="27">
        <v>212</v>
      </c>
      <c r="F141" s="27">
        <v>153</v>
      </c>
      <c r="G141" s="27">
        <v>30</v>
      </c>
      <c r="H141" s="60" t="str">
        <f>VLOOKUP($C141,'Look Up Table - The Heart'!$R:$S,2,FALSE)</f>
        <v>E - Company Dummy</v>
      </c>
      <c r="I141" s="71" t="str">
        <f>IFERROR(VLOOKUP(A141,'Look Up Table - The Heart'!$E:$H,4,FALSE),"Update Name In Table")</f>
        <v>L, H</v>
      </c>
    </row>
    <row r="142" spans="1:9" x14ac:dyDescent="0.25">
      <c r="A142" s="26" t="s">
        <v>146</v>
      </c>
      <c r="B142" s="26" t="s">
        <v>92</v>
      </c>
      <c r="C142" s="26" t="s">
        <v>117</v>
      </c>
      <c r="D142" s="27">
        <v>35</v>
      </c>
      <c r="E142" s="27">
        <v>9310</v>
      </c>
      <c r="F142" s="27">
        <v>7543</v>
      </c>
      <c r="G142" s="27">
        <v>1036</v>
      </c>
      <c r="H142" s="60" t="str">
        <f>VLOOKUP($C142,'Look Up Table - The Heart'!$R:$S,2,FALSE)</f>
        <v>E - Company Dummy</v>
      </c>
      <c r="I142" s="71" t="str">
        <f>IFERROR(VLOOKUP(A142,'Look Up Table - The Heart'!$E:$H,4,FALSE),"Update Name In Table")</f>
        <v>R, H</v>
      </c>
    </row>
    <row r="143" spans="1:9" x14ac:dyDescent="0.25">
      <c r="A143" s="26" t="s">
        <v>150</v>
      </c>
      <c r="B143" s="26" t="s">
        <v>92</v>
      </c>
      <c r="C143" s="26" t="s">
        <v>117</v>
      </c>
      <c r="D143" s="27">
        <v>23</v>
      </c>
      <c r="E143" s="27">
        <v>4507</v>
      </c>
      <c r="F143" s="27">
        <v>3759</v>
      </c>
      <c r="G143" s="27">
        <v>466</v>
      </c>
      <c r="H143" s="60" t="str">
        <f>VLOOKUP($C143,'Look Up Table - The Heart'!$R:$S,2,FALSE)</f>
        <v>E - Company Dummy</v>
      </c>
      <c r="I143" s="71" t="str">
        <f>IFERROR(VLOOKUP(A143,'Look Up Table - The Heart'!$E:$H,4,FALSE),"Update Name In Table")</f>
        <v>N, P</v>
      </c>
    </row>
    <row r="144" spans="1:9" x14ac:dyDescent="0.25">
      <c r="A144" s="26" t="s">
        <v>151</v>
      </c>
      <c r="B144" s="26" t="s">
        <v>92</v>
      </c>
      <c r="C144" s="26" t="s">
        <v>117</v>
      </c>
      <c r="D144" s="27">
        <v>25</v>
      </c>
      <c r="E144" s="27">
        <v>5235</v>
      </c>
      <c r="F144" s="27">
        <v>4286</v>
      </c>
      <c r="G144" s="27">
        <v>554</v>
      </c>
      <c r="H144" s="60" t="str">
        <f>VLOOKUP($C144,'Look Up Table - The Heart'!$R:$S,2,FALSE)</f>
        <v>E - Company Dummy</v>
      </c>
      <c r="I144" s="71" t="str">
        <f>IFERROR(VLOOKUP(A144,'Look Up Table - The Heart'!$E:$H,4,FALSE),"Update Name In Table")</f>
        <v>K, S</v>
      </c>
    </row>
    <row r="145" spans="1:9" x14ac:dyDescent="0.25">
      <c r="A145" s="26" t="s">
        <v>151</v>
      </c>
      <c r="B145" s="26" t="s">
        <v>92</v>
      </c>
      <c r="C145" s="26" t="s">
        <v>117</v>
      </c>
      <c r="D145" s="27">
        <v>25</v>
      </c>
      <c r="E145" s="27">
        <v>5235</v>
      </c>
      <c r="F145" s="27">
        <v>4286</v>
      </c>
      <c r="G145" s="27">
        <v>554</v>
      </c>
      <c r="H145" s="60" t="str">
        <f>VLOOKUP($C145,'Look Up Table - The Heart'!$R:$S,2,FALSE)</f>
        <v>E - Company Dummy</v>
      </c>
      <c r="I145" s="71" t="str">
        <f>IFERROR(VLOOKUP(A145,'Look Up Table - The Heart'!$E:$H,4,FALSE),"Update Name In Table")</f>
        <v>K, S</v>
      </c>
    </row>
    <row r="146" spans="1:9" x14ac:dyDescent="0.25">
      <c r="A146" s="26" t="s">
        <v>139</v>
      </c>
      <c r="B146" s="26" t="s">
        <v>93</v>
      </c>
      <c r="C146" s="26" t="s">
        <v>117</v>
      </c>
      <c r="D146" s="27">
        <v>2</v>
      </c>
      <c r="E146" s="27">
        <v>268</v>
      </c>
      <c r="F146" s="27">
        <v>228</v>
      </c>
      <c r="G146" s="27">
        <v>43</v>
      </c>
      <c r="H146" s="60" t="str">
        <f>VLOOKUP($C146,'Look Up Table - The Heart'!$R:$S,2,FALSE)</f>
        <v>E - Company Dummy</v>
      </c>
      <c r="I146" s="71" t="str">
        <f>IFERROR(VLOOKUP(A146,'Look Up Table - The Heart'!$E:$H,4,FALSE),"Update Name In Table")</f>
        <v>G, B</v>
      </c>
    </row>
    <row r="147" spans="1:9" x14ac:dyDescent="0.25">
      <c r="A147" s="26" t="s">
        <v>143</v>
      </c>
      <c r="B147" s="26" t="s">
        <v>93</v>
      </c>
      <c r="C147" s="26" t="s">
        <v>117</v>
      </c>
      <c r="D147" s="27">
        <v>29</v>
      </c>
      <c r="E147" s="27">
        <v>5564</v>
      </c>
      <c r="F147" s="27">
        <v>4602</v>
      </c>
      <c r="G147" s="27">
        <v>397</v>
      </c>
      <c r="H147" s="60" t="str">
        <f>VLOOKUP($C147,'Look Up Table - The Heart'!$R:$S,2,FALSE)</f>
        <v>E - Company Dummy</v>
      </c>
      <c r="I147" s="71" t="str">
        <f>IFERROR(VLOOKUP(A147,'Look Up Table - The Heart'!$E:$H,4,FALSE),"Update Name In Table")</f>
        <v>L, G</v>
      </c>
    </row>
    <row r="148" spans="1:9" x14ac:dyDescent="0.25">
      <c r="A148" s="26" t="s">
        <v>147</v>
      </c>
      <c r="B148" s="26" t="s">
        <v>93</v>
      </c>
      <c r="C148" s="26" t="s">
        <v>117</v>
      </c>
      <c r="D148" s="27">
        <v>5</v>
      </c>
      <c r="E148" s="27">
        <v>1499</v>
      </c>
      <c r="F148" s="27">
        <v>1126</v>
      </c>
      <c r="G148" s="27">
        <v>217</v>
      </c>
      <c r="H148" s="60" t="str">
        <f>VLOOKUP($C148,'Look Up Table - The Heart'!$R:$S,2,FALSE)</f>
        <v>E - Company Dummy</v>
      </c>
      <c r="I148" s="71" t="str">
        <f>IFERROR(VLOOKUP(A148,'Look Up Table - The Heart'!$E:$H,4,FALSE),"Update Name In Table")</f>
        <v>J, K</v>
      </c>
    </row>
    <row r="149" spans="1:9" x14ac:dyDescent="0.25">
      <c r="A149" s="26" t="s">
        <v>151</v>
      </c>
      <c r="B149" s="26" t="s">
        <v>93</v>
      </c>
      <c r="C149" s="26" t="s">
        <v>117</v>
      </c>
      <c r="D149" s="27">
        <v>33</v>
      </c>
      <c r="E149" s="27">
        <v>8963</v>
      </c>
      <c r="F149" s="27">
        <v>6956</v>
      </c>
      <c r="G149" s="27">
        <v>620</v>
      </c>
      <c r="H149" s="60" t="str">
        <f>VLOOKUP($C149,'Look Up Table - The Heart'!$R:$S,2,FALSE)</f>
        <v>E - Company Dummy</v>
      </c>
      <c r="I149" s="71" t="str">
        <f>IFERROR(VLOOKUP(A149,'Look Up Table - The Heart'!$E:$H,4,FALSE),"Update Name In Table")</f>
        <v>K, S</v>
      </c>
    </row>
    <row r="150" spans="1:9" x14ac:dyDescent="0.25">
      <c r="A150" s="26" t="s">
        <v>151</v>
      </c>
      <c r="B150" s="26" t="s">
        <v>93</v>
      </c>
      <c r="C150" s="26" t="s">
        <v>117</v>
      </c>
      <c r="D150" s="27">
        <v>33</v>
      </c>
      <c r="E150" s="27">
        <v>8963</v>
      </c>
      <c r="F150" s="27">
        <v>6956</v>
      </c>
      <c r="G150" s="27">
        <v>620</v>
      </c>
      <c r="H150" s="60" t="str">
        <f>VLOOKUP($C150,'Look Up Table - The Heart'!$R:$S,2,FALSE)</f>
        <v>E - Company Dummy</v>
      </c>
      <c r="I150" s="71" t="str">
        <f>IFERROR(VLOOKUP(A150,'Look Up Table - The Heart'!$E:$H,4,FALSE),"Update Name In Table")</f>
        <v>K, S</v>
      </c>
    </row>
    <row r="151" spans="1:9" x14ac:dyDescent="0.25">
      <c r="A151" s="26" t="s">
        <v>152</v>
      </c>
      <c r="B151" s="26" t="s">
        <v>93</v>
      </c>
      <c r="C151" s="26" t="s">
        <v>117</v>
      </c>
      <c r="D151" s="27">
        <v>40</v>
      </c>
      <c r="E151" s="27">
        <v>11815</v>
      </c>
      <c r="F151" s="27">
        <v>9603</v>
      </c>
      <c r="G151" s="27">
        <v>871</v>
      </c>
      <c r="H151" s="60" t="str">
        <f>VLOOKUP($C151,'Look Up Table - The Heart'!$R:$S,2,FALSE)</f>
        <v>E - Company Dummy</v>
      </c>
      <c r="I151" s="71" t="str">
        <f>IFERROR(VLOOKUP(A151,'Look Up Table - The Heart'!$E:$H,4,FALSE),"Update Name In Table")</f>
        <v>S, S</v>
      </c>
    </row>
    <row r="152" spans="1:9" x14ac:dyDescent="0.25">
      <c r="A152" s="26" t="s">
        <v>143</v>
      </c>
      <c r="B152" s="26" t="s">
        <v>94</v>
      </c>
      <c r="C152" s="26" t="s">
        <v>117</v>
      </c>
      <c r="D152" s="27">
        <v>22</v>
      </c>
      <c r="E152" s="27">
        <v>3926</v>
      </c>
      <c r="F152" s="27">
        <v>2878</v>
      </c>
      <c r="G152" s="27">
        <v>633</v>
      </c>
      <c r="H152" s="60" t="str">
        <f>VLOOKUP($C152,'Look Up Table - The Heart'!$R:$S,2,FALSE)</f>
        <v>E - Company Dummy</v>
      </c>
      <c r="I152" s="71" t="str">
        <f>IFERROR(VLOOKUP(A152,'Look Up Table - The Heart'!$E:$H,4,FALSE),"Update Name In Table")</f>
        <v>L, G</v>
      </c>
    </row>
    <row r="153" spans="1:9" x14ac:dyDescent="0.25">
      <c r="A153" s="26" t="s">
        <v>144</v>
      </c>
      <c r="B153" s="26" t="s">
        <v>94</v>
      </c>
      <c r="C153" s="26" t="s">
        <v>117</v>
      </c>
      <c r="D153" s="27">
        <v>14</v>
      </c>
      <c r="E153" s="27">
        <v>2630</v>
      </c>
      <c r="F153" s="27">
        <v>1763</v>
      </c>
      <c r="G153" s="27">
        <v>296</v>
      </c>
      <c r="H153" s="60" t="str">
        <f>VLOOKUP($C153,'Look Up Table - The Heart'!$R:$S,2,FALSE)</f>
        <v>E - Company Dummy</v>
      </c>
      <c r="I153" s="71" t="str">
        <f>IFERROR(VLOOKUP(A153,'Look Up Table - The Heart'!$E:$H,4,FALSE),"Update Name In Table")</f>
        <v>Lu, G</v>
      </c>
    </row>
    <row r="154" spans="1:9" x14ac:dyDescent="0.25">
      <c r="A154" s="26" t="s">
        <v>146</v>
      </c>
      <c r="B154" s="26" t="s">
        <v>94</v>
      </c>
      <c r="C154" s="26" t="s">
        <v>117</v>
      </c>
      <c r="D154" s="27">
        <v>43</v>
      </c>
      <c r="E154" s="27">
        <v>11913</v>
      </c>
      <c r="F154" s="27">
        <v>9330</v>
      </c>
      <c r="G154" s="27">
        <v>1384</v>
      </c>
      <c r="H154" s="60" t="str">
        <f>VLOOKUP($C154,'Look Up Table - The Heart'!$R:$S,2,FALSE)</f>
        <v>E - Company Dummy</v>
      </c>
      <c r="I154" s="71" t="str">
        <f>IFERROR(VLOOKUP(A154,'Look Up Table - The Heart'!$E:$H,4,FALSE),"Update Name In Table")</f>
        <v>R, H</v>
      </c>
    </row>
    <row r="155" spans="1:9" x14ac:dyDescent="0.25">
      <c r="A155" s="26" t="s">
        <v>147</v>
      </c>
      <c r="B155" s="26" t="s">
        <v>94</v>
      </c>
      <c r="C155" s="26" t="s">
        <v>117</v>
      </c>
      <c r="D155" s="27">
        <v>3</v>
      </c>
      <c r="E155" s="27">
        <v>756</v>
      </c>
      <c r="F155" s="27">
        <v>574</v>
      </c>
      <c r="G155" s="27">
        <v>129</v>
      </c>
      <c r="H155" s="60" t="str">
        <f>VLOOKUP($C155,'Look Up Table - The Heart'!$R:$S,2,FALSE)</f>
        <v>E - Company Dummy</v>
      </c>
      <c r="I155" s="71" t="str">
        <f>IFERROR(VLOOKUP(A155,'Look Up Table - The Heart'!$E:$H,4,FALSE),"Update Name In Table")</f>
        <v>J, K</v>
      </c>
    </row>
    <row r="156" spans="1:9" x14ac:dyDescent="0.25">
      <c r="A156" s="26" t="s">
        <v>150</v>
      </c>
      <c r="B156" s="26" t="s">
        <v>94</v>
      </c>
      <c r="C156" s="26" t="s">
        <v>117</v>
      </c>
      <c r="D156" s="27">
        <v>20</v>
      </c>
      <c r="E156" s="27">
        <v>5313</v>
      </c>
      <c r="F156" s="27">
        <v>4191</v>
      </c>
      <c r="G156" s="27">
        <v>674</v>
      </c>
      <c r="H156" s="60" t="str">
        <f>VLOOKUP($C156,'Look Up Table - The Heart'!$R:$S,2,FALSE)</f>
        <v>E - Company Dummy</v>
      </c>
      <c r="I156" s="71" t="str">
        <f>IFERROR(VLOOKUP(A156,'Look Up Table - The Heart'!$E:$H,4,FALSE),"Update Name In Table")</f>
        <v>N, P</v>
      </c>
    </row>
    <row r="157" spans="1:9" x14ac:dyDescent="0.25">
      <c r="A157" s="26" t="s">
        <v>151</v>
      </c>
      <c r="B157" s="26" t="s">
        <v>94</v>
      </c>
      <c r="C157" s="26" t="s">
        <v>117</v>
      </c>
      <c r="D157" s="27">
        <v>49</v>
      </c>
      <c r="E157" s="27">
        <v>11065</v>
      </c>
      <c r="F157" s="27">
        <v>8457</v>
      </c>
      <c r="G157" s="27">
        <v>1379</v>
      </c>
      <c r="H157" s="60" t="str">
        <f>VLOOKUP($C157,'Look Up Table - The Heart'!$R:$S,2,FALSE)</f>
        <v>E - Company Dummy</v>
      </c>
      <c r="I157" s="71" t="str">
        <f>IFERROR(VLOOKUP(A157,'Look Up Table - The Heart'!$E:$H,4,FALSE),"Update Name In Table")</f>
        <v>K, S</v>
      </c>
    </row>
    <row r="158" spans="1:9" x14ac:dyDescent="0.25">
      <c r="A158" s="26" t="s">
        <v>151</v>
      </c>
      <c r="B158" s="26" t="s">
        <v>94</v>
      </c>
      <c r="C158" s="26" t="s">
        <v>117</v>
      </c>
      <c r="D158" s="27">
        <v>49</v>
      </c>
      <c r="E158" s="27">
        <v>11065</v>
      </c>
      <c r="F158" s="27">
        <v>8457</v>
      </c>
      <c r="G158" s="27">
        <v>1379</v>
      </c>
      <c r="H158" s="60" t="str">
        <f>VLOOKUP($C158,'Look Up Table - The Heart'!$R:$S,2,FALSE)</f>
        <v>E - Company Dummy</v>
      </c>
      <c r="I158" s="71" t="str">
        <f>IFERROR(VLOOKUP(A158,'Look Up Table - The Heart'!$E:$H,4,FALSE),"Update Name In Table")</f>
        <v>K, S</v>
      </c>
    </row>
    <row r="159" spans="1:9" x14ac:dyDescent="0.25">
      <c r="A159" s="26" t="s">
        <v>152</v>
      </c>
      <c r="B159" s="26" t="s">
        <v>94</v>
      </c>
      <c r="C159" s="26" t="s">
        <v>117</v>
      </c>
      <c r="D159" s="27">
        <v>74</v>
      </c>
      <c r="E159" s="27">
        <v>18724</v>
      </c>
      <c r="F159" s="27">
        <v>14496</v>
      </c>
      <c r="G159" s="27">
        <v>2281</v>
      </c>
      <c r="H159" s="60" t="str">
        <f>VLOOKUP($C159,'Look Up Table - The Heart'!$R:$S,2,FALSE)</f>
        <v>E - Company Dummy</v>
      </c>
      <c r="I159" s="71" t="str">
        <f>IFERROR(VLOOKUP(A159,'Look Up Table - The Heart'!$E:$H,4,FALSE),"Update Name In Table")</f>
        <v>S, S</v>
      </c>
    </row>
    <row r="160" spans="1:9" x14ac:dyDescent="0.25">
      <c r="A160" s="26" t="s">
        <v>139</v>
      </c>
      <c r="B160" s="26" t="s">
        <v>95</v>
      </c>
      <c r="C160" s="26" t="s">
        <v>117</v>
      </c>
      <c r="D160" s="27">
        <v>24</v>
      </c>
      <c r="E160" s="27">
        <v>5636</v>
      </c>
      <c r="F160" s="27">
        <v>3747</v>
      </c>
      <c r="G160" s="27">
        <v>247</v>
      </c>
      <c r="H160" s="60" t="str">
        <f>VLOOKUP($C160,'Look Up Table - The Heart'!$R:$S,2,FALSE)</f>
        <v>E - Company Dummy</v>
      </c>
      <c r="I160" s="71" t="str">
        <f>IFERROR(VLOOKUP(A160,'Look Up Table - The Heart'!$E:$H,4,FALSE),"Update Name In Table")</f>
        <v>G, B</v>
      </c>
    </row>
    <row r="161" spans="1:9" x14ac:dyDescent="0.25">
      <c r="A161" s="26" t="s">
        <v>143</v>
      </c>
      <c r="B161" s="26" t="s">
        <v>95</v>
      </c>
      <c r="C161" s="26" t="s">
        <v>117</v>
      </c>
      <c r="D161" s="27">
        <v>26</v>
      </c>
      <c r="E161" s="27">
        <v>5243</v>
      </c>
      <c r="F161" s="27">
        <v>3714</v>
      </c>
      <c r="G161" s="27">
        <v>429</v>
      </c>
      <c r="H161" s="60" t="str">
        <f>VLOOKUP($C161,'Look Up Table - The Heart'!$R:$S,2,FALSE)</f>
        <v>E - Company Dummy</v>
      </c>
      <c r="I161" s="71" t="str">
        <f>IFERROR(VLOOKUP(A161,'Look Up Table - The Heart'!$E:$H,4,FALSE),"Update Name In Table")</f>
        <v>L, G</v>
      </c>
    </row>
    <row r="162" spans="1:9" x14ac:dyDescent="0.25">
      <c r="A162" s="26" t="s">
        <v>144</v>
      </c>
      <c r="B162" s="26" t="s">
        <v>95</v>
      </c>
      <c r="C162" s="26" t="s">
        <v>117</v>
      </c>
      <c r="D162" s="27">
        <v>6</v>
      </c>
      <c r="E162" s="27">
        <v>1339</v>
      </c>
      <c r="F162" s="27">
        <v>1090</v>
      </c>
      <c r="G162" s="27">
        <v>105</v>
      </c>
      <c r="H162" s="60" t="str">
        <f>VLOOKUP($C162,'Look Up Table - The Heart'!$R:$S,2,FALSE)</f>
        <v>E - Company Dummy</v>
      </c>
      <c r="I162" s="71" t="str">
        <f>IFERROR(VLOOKUP(A162,'Look Up Table - The Heart'!$E:$H,4,FALSE),"Update Name In Table")</f>
        <v>Lu, G</v>
      </c>
    </row>
    <row r="163" spans="1:9" x14ac:dyDescent="0.25">
      <c r="A163" s="26" t="s">
        <v>140</v>
      </c>
      <c r="B163" s="26" t="s">
        <v>95</v>
      </c>
      <c r="C163" s="26" t="s">
        <v>117</v>
      </c>
      <c r="D163" s="27">
        <v>4</v>
      </c>
      <c r="E163" s="27">
        <v>1600</v>
      </c>
      <c r="F163" s="27">
        <v>998</v>
      </c>
      <c r="G163" s="27">
        <v>124</v>
      </c>
      <c r="H163" s="60" t="str">
        <f>VLOOKUP($C163,'Look Up Table - The Heart'!$R:$S,2,FALSE)</f>
        <v>E - Company Dummy</v>
      </c>
      <c r="I163" s="71" t="str">
        <f>IFERROR(VLOOKUP(A163,'Look Up Table - The Heart'!$E:$H,4,FALSE),"Update Name In Table")</f>
        <v>L, H</v>
      </c>
    </row>
    <row r="164" spans="1:9" x14ac:dyDescent="0.25">
      <c r="A164" s="26" t="s">
        <v>146</v>
      </c>
      <c r="B164" s="26" t="s">
        <v>95</v>
      </c>
      <c r="C164" s="26" t="s">
        <v>117</v>
      </c>
      <c r="D164" s="27">
        <v>54</v>
      </c>
      <c r="E164" s="27">
        <v>19816</v>
      </c>
      <c r="F164" s="27">
        <v>14481</v>
      </c>
      <c r="G164" s="27">
        <v>1407</v>
      </c>
      <c r="H164" s="60" t="str">
        <f>VLOOKUP($C164,'Look Up Table - The Heart'!$R:$S,2,FALSE)</f>
        <v>E - Company Dummy</v>
      </c>
      <c r="I164" s="71" t="str">
        <f>IFERROR(VLOOKUP(A164,'Look Up Table - The Heart'!$E:$H,4,FALSE),"Update Name In Table")</f>
        <v>R, H</v>
      </c>
    </row>
    <row r="165" spans="1:9" x14ac:dyDescent="0.25">
      <c r="A165" s="26" t="s">
        <v>147</v>
      </c>
      <c r="B165" s="26" t="s">
        <v>95</v>
      </c>
      <c r="C165" s="26" t="s">
        <v>117</v>
      </c>
      <c r="D165" s="27">
        <v>9</v>
      </c>
      <c r="E165" s="27">
        <v>1761</v>
      </c>
      <c r="F165" s="27">
        <v>1289</v>
      </c>
      <c r="G165" s="27">
        <v>247</v>
      </c>
      <c r="H165" s="60" t="str">
        <f>VLOOKUP($C165,'Look Up Table - The Heart'!$R:$S,2,FALSE)</f>
        <v>E - Company Dummy</v>
      </c>
      <c r="I165" s="71" t="str">
        <f>IFERROR(VLOOKUP(A165,'Look Up Table - The Heart'!$E:$H,4,FALSE),"Update Name In Table")</f>
        <v>J, K</v>
      </c>
    </row>
    <row r="166" spans="1:9" x14ac:dyDescent="0.25">
      <c r="A166" s="26" t="s">
        <v>151</v>
      </c>
      <c r="B166" s="26" t="s">
        <v>95</v>
      </c>
      <c r="C166" s="26" t="s">
        <v>117</v>
      </c>
      <c r="D166" s="27">
        <v>47</v>
      </c>
      <c r="E166" s="27">
        <v>13666</v>
      </c>
      <c r="F166" s="27">
        <v>9639</v>
      </c>
      <c r="G166" s="27">
        <v>1002</v>
      </c>
      <c r="H166" s="60" t="str">
        <f>VLOOKUP($C166,'Look Up Table - The Heart'!$R:$S,2,FALSE)</f>
        <v>E - Company Dummy</v>
      </c>
      <c r="I166" s="71" t="str">
        <f>IFERROR(VLOOKUP(A166,'Look Up Table - The Heart'!$E:$H,4,FALSE),"Update Name In Table")</f>
        <v>K, S</v>
      </c>
    </row>
    <row r="167" spans="1:9" x14ac:dyDescent="0.25">
      <c r="A167" s="26" t="s">
        <v>151</v>
      </c>
      <c r="B167" s="26" t="s">
        <v>95</v>
      </c>
      <c r="C167" s="26" t="s">
        <v>117</v>
      </c>
      <c r="D167" s="27">
        <v>47</v>
      </c>
      <c r="E167" s="27">
        <v>13666</v>
      </c>
      <c r="F167" s="27">
        <v>9639</v>
      </c>
      <c r="G167" s="27">
        <v>1002</v>
      </c>
      <c r="H167" s="60" t="str">
        <f>VLOOKUP($C167,'Look Up Table - The Heart'!$R:$S,2,FALSE)</f>
        <v>E - Company Dummy</v>
      </c>
      <c r="I167" s="71" t="str">
        <f>IFERROR(VLOOKUP(A167,'Look Up Table - The Heart'!$E:$H,4,FALSE),"Update Name In Table")</f>
        <v>K, S</v>
      </c>
    </row>
    <row r="168" spans="1:9" x14ac:dyDescent="0.25">
      <c r="A168" s="26" t="s">
        <v>152</v>
      </c>
      <c r="B168" s="26" t="s">
        <v>95</v>
      </c>
      <c r="C168" s="26" t="s">
        <v>117</v>
      </c>
      <c r="D168" s="27">
        <v>79</v>
      </c>
      <c r="E168" s="27">
        <v>20679</v>
      </c>
      <c r="F168" s="27">
        <v>14330</v>
      </c>
      <c r="G168" s="27">
        <v>1734</v>
      </c>
      <c r="H168" s="60" t="str">
        <f>VLOOKUP($C168,'Look Up Table - The Heart'!$R:$S,2,FALSE)</f>
        <v>E - Company Dummy</v>
      </c>
      <c r="I168" s="71" t="str">
        <f>IFERROR(VLOOKUP(A168,'Look Up Table - The Heart'!$E:$H,4,FALSE),"Update Name In Table")</f>
        <v>S, S</v>
      </c>
    </row>
    <row r="169" spans="1:9" x14ac:dyDescent="0.25">
      <c r="A169" s="26" t="s">
        <v>139</v>
      </c>
      <c r="B169" s="26" t="s">
        <v>96</v>
      </c>
      <c r="C169" s="26" t="s">
        <v>117</v>
      </c>
      <c r="D169" s="27">
        <v>16</v>
      </c>
      <c r="E169" s="27">
        <v>2625</v>
      </c>
      <c r="F169" s="27">
        <v>2032</v>
      </c>
      <c r="G169" s="27">
        <v>306</v>
      </c>
      <c r="H169" s="60" t="str">
        <f>VLOOKUP($C169,'Look Up Table - The Heart'!$R:$S,2,FALSE)</f>
        <v>E - Company Dummy</v>
      </c>
      <c r="I169" s="71" t="str">
        <f>IFERROR(VLOOKUP(A169,'Look Up Table - The Heart'!$E:$H,4,FALSE),"Update Name In Table")</f>
        <v>G, B</v>
      </c>
    </row>
    <row r="170" spans="1:9" x14ac:dyDescent="0.25">
      <c r="A170" s="26" t="s">
        <v>143</v>
      </c>
      <c r="B170" s="26" t="s">
        <v>96</v>
      </c>
      <c r="C170" s="26" t="s">
        <v>117</v>
      </c>
      <c r="D170" s="27">
        <v>15</v>
      </c>
      <c r="E170" s="27">
        <v>1326</v>
      </c>
      <c r="F170" s="27">
        <v>1116</v>
      </c>
      <c r="G170" s="27">
        <v>120</v>
      </c>
      <c r="H170" s="60" t="str">
        <f>VLOOKUP($C170,'Look Up Table - The Heart'!$R:$S,2,FALSE)</f>
        <v>E - Company Dummy</v>
      </c>
      <c r="I170" s="71" t="str">
        <f>IFERROR(VLOOKUP(A170,'Look Up Table - The Heart'!$E:$H,4,FALSE),"Update Name In Table")</f>
        <v>L, G</v>
      </c>
    </row>
    <row r="171" spans="1:9" x14ac:dyDescent="0.25">
      <c r="A171" s="26" t="s">
        <v>144</v>
      </c>
      <c r="B171" s="26" t="s">
        <v>96</v>
      </c>
      <c r="C171" s="26" t="s">
        <v>117</v>
      </c>
      <c r="D171" s="27">
        <v>15</v>
      </c>
      <c r="E171" s="27">
        <v>3796</v>
      </c>
      <c r="F171" s="27">
        <v>2765</v>
      </c>
      <c r="G171" s="27">
        <v>380</v>
      </c>
      <c r="H171" s="60" t="str">
        <f>VLOOKUP($C171,'Look Up Table - The Heart'!$R:$S,2,FALSE)</f>
        <v>E - Company Dummy</v>
      </c>
      <c r="I171" s="71" t="str">
        <f>IFERROR(VLOOKUP(A171,'Look Up Table - The Heart'!$E:$H,4,FALSE),"Update Name In Table")</f>
        <v>Lu, G</v>
      </c>
    </row>
    <row r="172" spans="1:9" x14ac:dyDescent="0.25">
      <c r="A172" s="26" t="s">
        <v>147</v>
      </c>
      <c r="B172" s="26" t="s">
        <v>96</v>
      </c>
      <c r="C172" s="26" t="s">
        <v>117</v>
      </c>
      <c r="D172" s="27">
        <v>6</v>
      </c>
      <c r="E172" s="27">
        <v>824</v>
      </c>
      <c r="F172" s="27">
        <v>592</v>
      </c>
      <c r="G172" s="27">
        <v>110</v>
      </c>
      <c r="H172" s="60" t="str">
        <f>VLOOKUP($C172,'Look Up Table - The Heart'!$R:$S,2,FALSE)</f>
        <v>E - Company Dummy</v>
      </c>
      <c r="I172" s="71" t="str">
        <f>IFERROR(VLOOKUP(A172,'Look Up Table - The Heart'!$E:$H,4,FALSE),"Update Name In Table")</f>
        <v>J, K</v>
      </c>
    </row>
    <row r="173" spans="1:9" x14ac:dyDescent="0.25">
      <c r="A173" s="26" t="s">
        <v>151</v>
      </c>
      <c r="B173" s="26" t="s">
        <v>96</v>
      </c>
      <c r="C173" s="26" t="s">
        <v>117</v>
      </c>
      <c r="D173" s="27">
        <v>32</v>
      </c>
      <c r="E173" s="27">
        <v>6596</v>
      </c>
      <c r="F173" s="27">
        <v>5105</v>
      </c>
      <c r="G173" s="27">
        <v>805</v>
      </c>
      <c r="H173" s="60" t="str">
        <f>VLOOKUP($C173,'Look Up Table - The Heart'!$R:$S,2,FALSE)</f>
        <v>E - Company Dummy</v>
      </c>
      <c r="I173" s="71" t="str">
        <f>IFERROR(VLOOKUP(A173,'Look Up Table - The Heart'!$E:$H,4,FALSE),"Update Name In Table")</f>
        <v>K, S</v>
      </c>
    </row>
    <row r="174" spans="1:9" x14ac:dyDescent="0.25">
      <c r="A174" s="26" t="s">
        <v>151</v>
      </c>
      <c r="B174" s="26" t="s">
        <v>96</v>
      </c>
      <c r="C174" s="26" t="s">
        <v>117</v>
      </c>
      <c r="D174" s="27">
        <v>32</v>
      </c>
      <c r="E174" s="27">
        <v>6596</v>
      </c>
      <c r="F174" s="27">
        <v>5105</v>
      </c>
      <c r="G174" s="27">
        <v>805</v>
      </c>
      <c r="H174" s="60" t="str">
        <f>VLOOKUP($C174,'Look Up Table - The Heart'!$R:$S,2,FALSE)</f>
        <v>E - Company Dummy</v>
      </c>
      <c r="I174" s="71" t="str">
        <f>IFERROR(VLOOKUP(A174,'Look Up Table - The Heart'!$E:$H,4,FALSE),"Update Name In Table")</f>
        <v>K, S</v>
      </c>
    </row>
    <row r="175" spans="1:9" x14ac:dyDescent="0.25">
      <c r="A175" s="26" t="s">
        <v>152</v>
      </c>
      <c r="B175" s="26" t="s">
        <v>96</v>
      </c>
      <c r="C175" s="26" t="s">
        <v>117</v>
      </c>
      <c r="D175" s="27">
        <v>46</v>
      </c>
      <c r="E175" s="27">
        <v>8671</v>
      </c>
      <c r="F175" s="27">
        <v>6290</v>
      </c>
      <c r="G175" s="27">
        <v>1086</v>
      </c>
      <c r="H175" s="60" t="str">
        <f>VLOOKUP($C175,'Look Up Table - The Heart'!$R:$S,2,FALSE)</f>
        <v>E - Company Dummy</v>
      </c>
      <c r="I175" s="71" t="str">
        <f>IFERROR(VLOOKUP(A175,'Look Up Table - The Heart'!$E:$H,4,FALSE),"Update Name In Table")</f>
        <v>S, S</v>
      </c>
    </row>
    <row r="176" spans="1:9" x14ac:dyDescent="0.25">
      <c r="A176" s="26" t="s">
        <v>139</v>
      </c>
      <c r="B176" s="26" t="s">
        <v>97</v>
      </c>
      <c r="C176" s="26" t="s">
        <v>117</v>
      </c>
      <c r="D176" s="27">
        <v>5</v>
      </c>
      <c r="E176" s="27">
        <v>1118</v>
      </c>
      <c r="F176" s="27">
        <v>890</v>
      </c>
      <c r="G176" s="27">
        <v>111</v>
      </c>
      <c r="H176" s="60" t="str">
        <f>VLOOKUP($C176,'Look Up Table - The Heart'!$R:$S,2,FALSE)</f>
        <v>E - Company Dummy</v>
      </c>
      <c r="I176" s="71" t="str">
        <f>IFERROR(VLOOKUP(A176,'Look Up Table - The Heart'!$E:$H,4,FALSE),"Update Name In Table")</f>
        <v>G, B</v>
      </c>
    </row>
    <row r="177" spans="1:9" x14ac:dyDescent="0.25">
      <c r="A177" s="26" t="s">
        <v>143</v>
      </c>
      <c r="B177" s="26" t="s">
        <v>97</v>
      </c>
      <c r="C177" s="26" t="s">
        <v>117</v>
      </c>
      <c r="D177" s="27">
        <v>29</v>
      </c>
      <c r="E177" s="27">
        <v>4923</v>
      </c>
      <c r="F177" s="27">
        <v>4177</v>
      </c>
      <c r="G177" s="27">
        <v>431</v>
      </c>
      <c r="H177" s="60" t="str">
        <f>VLOOKUP($C177,'Look Up Table - The Heart'!$R:$S,2,FALSE)</f>
        <v>E - Company Dummy</v>
      </c>
      <c r="I177" s="71" t="str">
        <f>IFERROR(VLOOKUP(A177,'Look Up Table - The Heart'!$E:$H,4,FALSE),"Update Name In Table")</f>
        <v>L, G</v>
      </c>
    </row>
    <row r="178" spans="1:9" x14ac:dyDescent="0.25">
      <c r="A178" s="26" t="s">
        <v>144</v>
      </c>
      <c r="B178" s="26" t="s">
        <v>97</v>
      </c>
      <c r="C178" s="26" t="s">
        <v>117</v>
      </c>
      <c r="D178" s="27">
        <v>8</v>
      </c>
      <c r="E178" s="27">
        <v>264</v>
      </c>
      <c r="F178" s="27">
        <v>161</v>
      </c>
      <c r="G178" s="27">
        <v>39</v>
      </c>
      <c r="H178" s="60" t="str">
        <f>VLOOKUP($C178,'Look Up Table - The Heart'!$R:$S,2,FALSE)</f>
        <v>E - Company Dummy</v>
      </c>
      <c r="I178" s="71" t="str">
        <f>IFERROR(VLOOKUP(A178,'Look Up Table - The Heart'!$E:$H,4,FALSE),"Update Name In Table")</f>
        <v>Lu, G</v>
      </c>
    </row>
    <row r="179" spans="1:9" x14ac:dyDescent="0.25">
      <c r="A179" s="26" t="s">
        <v>140</v>
      </c>
      <c r="B179" s="26" t="s">
        <v>97</v>
      </c>
      <c r="C179" s="26" t="s">
        <v>117</v>
      </c>
      <c r="D179" s="27">
        <v>10</v>
      </c>
      <c r="E179" s="27">
        <v>2397</v>
      </c>
      <c r="F179" s="27">
        <v>1930</v>
      </c>
      <c r="G179" s="27">
        <v>274</v>
      </c>
      <c r="H179" s="60" t="str">
        <f>VLOOKUP($C179,'Look Up Table - The Heart'!$R:$S,2,FALSE)</f>
        <v>E - Company Dummy</v>
      </c>
      <c r="I179" s="71" t="str">
        <f>IFERROR(VLOOKUP(A179,'Look Up Table - The Heart'!$E:$H,4,FALSE),"Update Name In Table")</f>
        <v>L, H</v>
      </c>
    </row>
    <row r="180" spans="1:9" x14ac:dyDescent="0.25">
      <c r="A180" s="26" t="s">
        <v>146</v>
      </c>
      <c r="B180" s="26" t="s">
        <v>97</v>
      </c>
      <c r="C180" s="26" t="s">
        <v>117</v>
      </c>
      <c r="D180" s="27">
        <v>41</v>
      </c>
      <c r="E180" s="27">
        <v>12162</v>
      </c>
      <c r="F180" s="27">
        <v>9382</v>
      </c>
      <c r="G180" s="27">
        <v>1307</v>
      </c>
      <c r="H180" s="60" t="str">
        <f>VLOOKUP($C180,'Look Up Table - The Heart'!$R:$S,2,FALSE)</f>
        <v>E - Company Dummy</v>
      </c>
      <c r="I180" s="71" t="str">
        <f>IFERROR(VLOOKUP(A180,'Look Up Table - The Heart'!$E:$H,4,FALSE),"Update Name In Table")</f>
        <v>R, H</v>
      </c>
    </row>
    <row r="181" spans="1:9" x14ac:dyDescent="0.25">
      <c r="A181" s="26" t="s">
        <v>147</v>
      </c>
      <c r="B181" s="26" t="s">
        <v>97</v>
      </c>
      <c r="C181" s="26" t="s">
        <v>117</v>
      </c>
      <c r="D181" s="27">
        <v>4</v>
      </c>
      <c r="E181" s="27">
        <v>821</v>
      </c>
      <c r="F181" s="27">
        <v>639</v>
      </c>
      <c r="G181" s="27">
        <v>100</v>
      </c>
      <c r="H181" s="60" t="str">
        <f>VLOOKUP($C181,'Look Up Table - The Heart'!$R:$S,2,FALSE)</f>
        <v>E - Company Dummy</v>
      </c>
      <c r="I181" s="71" t="str">
        <f>IFERROR(VLOOKUP(A181,'Look Up Table - The Heart'!$E:$H,4,FALSE),"Update Name In Table")</f>
        <v>J, K</v>
      </c>
    </row>
    <row r="182" spans="1:9" x14ac:dyDescent="0.25">
      <c r="A182" s="26" t="s">
        <v>152</v>
      </c>
      <c r="B182" s="26" t="s">
        <v>97</v>
      </c>
      <c r="C182" s="26" t="s">
        <v>117</v>
      </c>
      <c r="D182" s="27">
        <v>36</v>
      </c>
      <c r="E182" s="27">
        <v>8341</v>
      </c>
      <c r="F182" s="27">
        <v>6717</v>
      </c>
      <c r="G182" s="27">
        <v>851</v>
      </c>
      <c r="H182" s="60" t="str">
        <f>VLOOKUP($C182,'Look Up Table - The Heart'!$R:$S,2,FALSE)</f>
        <v>E - Company Dummy</v>
      </c>
      <c r="I182" s="71" t="str">
        <f>IFERROR(VLOOKUP(A182,'Look Up Table - The Heart'!$E:$H,4,FALSE),"Update Name In Table")</f>
        <v>S, S</v>
      </c>
    </row>
    <row r="183" spans="1:9" x14ac:dyDescent="0.25">
      <c r="A183" s="26" t="s">
        <v>139</v>
      </c>
      <c r="B183" s="26" t="s">
        <v>98</v>
      </c>
      <c r="C183" s="26" t="s">
        <v>117</v>
      </c>
      <c r="D183" s="27">
        <v>19</v>
      </c>
      <c r="E183" s="27">
        <v>3032</v>
      </c>
      <c r="F183" s="27">
        <v>2406</v>
      </c>
      <c r="G183" s="27">
        <v>417</v>
      </c>
      <c r="H183" s="60" t="str">
        <f>VLOOKUP($C183,'Look Up Table - The Heart'!$R:$S,2,FALSE)</f>
        <v>E - Company Dummy</v>
      </c>
      <c r="I183" s="71" t="str">
        <f>IFERROR(VLOOKUP(A183,'Look Up Table - The Heart'!$E:$H,4,FALSE),"Update Name In Table")</f>
        <v>G, B</v>
      </c>
    </row>
    <row r="184" spans="1:9" x14ac:dyDescent="0.25">
      <c r="A184" s="26" t="s">
        <v>143</v>
      </c>
      <c r="B184" s="26" t="s">
        <v>98</v>
      </c>
      <c r="C184" s="26" t="s">
        <v>117</v>
      </c>
      <c r="D184" s="27">
        <v>5</v>
      </c>
      <c r="E184" s="27">
        <v>851</v>
      </c>
      <c r="F184" s="27">
        <v>716</v>
      </c>
      <c r="G184" s="27">
        <v>58</v>
      </c>
      <c r="H184" s="60" t="str">
        <f>VLOOKUP($C184,'Look Up Table - The Heart'!$R:$S,2,FALSE)</f>
        <v>E - Company Dummy</v>
      </c>
      <c r="I184" s="71" t="str">
        <f>IFERROR(VLOOKUP(A184,'Look Up Table - The Heart'!$E:$H,4,FALSE),"Update Name In Table")</f>
        <v>L, G</v>
      </c>
    </row>
    <row r="185" spans="1:9" x14ac:dyDescent="0.25">
      <c r="A185" s="26" t="s">
        <v>144</v>
      </c>
      <c r="B185" s="26" t="s">
        <v>98</v>
      </c>
      <c r="C185" s="26" t="s">
        <v>117</v>
      </c>
      <c r="D185" s="27">
        <v>13</v>
      </c>
      <c r="E185" s="27">
        <v>3767</v>
      </c>
      <c r="F185" s="27">
        <v>3212</v>
      </c>
      <c r="G185" s="27">
        <v>338</v>
      </c>
      <c r="H185" s="60" t="str">
        <f>VLOOKUP($C185,'Look Up Table - The Heart'!$R:$S,2,FALSE)</f>
        <v>E - Company Dummy</v>
      </c>
      <c r="I185" s="71" t="str">
        <f>IFERROR(VLOOKUP(A185,'Look Up Table - The Heart'!$E:$H,4,FALSE),"Update Name In Table")</f>
        <v>Lu, G</v>
      </c>
    </row>
    <row r="186" spans="1:9" x14ac:dyDescent="0.25">
      <c r="A186" s="26" t="s">
        <v>146</v>
      </c>
      <c r="B186" s="26" t="s">
        <v>98</v>
      </c>
      <c r="C186" s="26" t="s">
        <v>117</v>
      </c>
      <c r="D186" s="27">
        <v>36</v>
      </c>
      <c r="E186" s="27">
        <v>8681</v>
      </c>
      <c r="F186" s="27">
        <v>7078</v>
      </c>
      <c r="G186" s="27">
        <v>846</v>
      </c>
      <c r="H186" s="60" t="str">
        <f>VLOOKUP($C186,'Look Up Table - The Heart'!$R:$S,2,FALSE)</f>
        <v>E - Company Dummy</v>
      </c>
      <c r="I186" s="71" t="str">
        <f>IFERROR(VLOOKUP(A186,'Look Up Table - The Heart'!$E:$H,4,FALSE),"Update Name In Table")</f>
        <v>R, H</v>
      </c>
    </row>
    <row r="187" spans="1:9" x14ac:dyDescent="0.25">
      <c r="A187" s="26" t="s">
        <v>150</v>
      </c>
      <c r="B187" s="26" t="s">
        <v>98</v>
      </c>
      <c r="C187" s="26" t="s">
        <v>117</v>
      </c>
      <c r="D187" s="27">
        <v>17</v>
      </c>
      <c r="E187" s="27">
        <v>2794</v>
      </c>
      <c r="F187" s="27">
        <v>2160</v>
      </c>
      <c r="G187" s="27">
        <v>386</v>
      </c>
      <c r="H187" s="60" t="str">
        <f>VLOOKUP($C187,'Look Up Table - The Heart'!$R:$S,2,FALSE)</f>
        <v>E - Company Dummy</v>
      </c>
      <c r="I187" s="71" t="str">
        <f>IFERROR(VLOOKUP(A187,'Look Up Table - The Heart'!$E:$H,4,FALSE),"Update Name In Table")</f>
        <v>N, P</v>
      </c>
    </row>
    <row r="188" spans="1:9" x14ac:dyDescent="0.25">
      <c r="A188" s="26" t="s">
        <v>151</v>
      </c>
      <c r="B188" s="26" t="s">
        <v>98</v>
      </c>
      <c r="C188" s="26" t="s">
        <v>117</v>
      </c>
      <c r="D188" s="27">
        <v>32</v>
      </c>
      <c r="E188" s="27">
        <v>5951</v>
      </c>
      <c r="F188" s="27">
        <v>5041</v>
      </c>
      <c r="G188" s="27">
        <v>518</v>
      </c>
      <c r="H188" s="60" t="str">
        <f>VLOOKUP($C188,'Look Up Table - The Heart'!$R:$S,2,FALSE)</f>
        <v>E - Company Dummy</v>
      </c>
      <c r="I188" s="71" t="str">
        <f>IFERROR(VLOOKUP(A188,'Look Up Table - The Heart'!$E:$H,4,FALSE),"Update Name In Table")</f>
        <v>K, S</v>
      </c>
    </row>
    <row r="189" spans="1:9" x14ac:dyDescent="0.25">
      <c r="A189" s="26" t="s">
        <v>151</v>
      </c>
      <c r="B189" s="26" t="s">
        <v>98</v>
      </c>
      <c r="C189" s="26" t="s">
        <v>117</v>
      </c>
      <c r="D189" s="27">
        <v>32</v>
      </c>
      <c r="E189" s="27">
        <v>5951</v>
      </c>
      <c r="F189" s="27">
        <v>5041</v>
      </c>
      <c r="G189" s="27">
        <v>518</v>
      </c>
      <c r="H189" s="60" t="str">
        <f>VLOOKUP($C189,'Look Up Table - The Heart'!$R:$S,2,FALSE)</f>
        <v>E - Company Dummy</v>
      </c>
      <c r="I189" s="71" t="str">
        <f>IFERROR(VLOOKUP(A189,'Look Up Table - The Heart'!$E:$H,4,FALSE),"Update Name In Table")</f>
        <v>K, S</v>
      </c>
    </row>
    <row r="190" spans="1:9" x14ac:dyDescent="0.25">
      <c r="A190" s="26" t="s">
        <v>146</v>
      </c>
      <c r="B190" s="26" t="s">
        <v>99</v>
      </c>
      <c r="C190" s="26" t="s">
        <v>117</v>
      </c>
      <c r="D190" s="27">
        <v>23</v>
      </c>
      <c r="E190" s="27">
        <v>8258</v>
      </c>
      <c r="F190" s="27">
        <v>5957</v>
      </c>
      <c r="G190" s="27">
        <v>547</v>
      </c>
      <c r="H190" s="60" t="str">
        <f>VLOOKUP($C190,'Look Up Table - The Heart'!$R:$S,2,FALSE)</f>
        <v>E - Company Dummy</v>
      </c>
      <c r="I190" s="71" t="str">
        <f>IFERROR(VLOOKUP(A190,'Look Up Table - The Heart'!$E:$H,4,FALSE),"Update Name In Table")</f>
        <v>R, H</v>
      </c>
    </row>
    <row r="191" spans="1:9" x14ac:dyDescent="0.25">
      <c r="A191" s="26" t="s">
        <v>151</v>
      </c>
      <c r="B191" s="26" t="s">
        <v>99</v>
      </c>
      <c r="C191" s="26" t="s">
        <v>117</v>
      </c>
      <c r="D191" s="27">
        <v>22</v>
      </c>
      <c r="E191" s="27">
        <v>6510</v>
      </c>
      <c r="F191" s="27">
        <v>4857</v>
      </c>
      <c r="G191" s="27">
        <v>491</v>
      </c>
      <c r="H191" s="60" t="str">
        <f>VLOOKUP($C191,'Look Up Table - The Heart'!$R:$S,2,FALSE)</f>
        <v>E - Company Dummy</v>
      </c>
      <c r="I191" s="71" t="str">
        <f>IFERROR(VLOOKUP(A191,'Look Up Table - The Heart'!$E:$H,4,FALSE),"Update Name In Table")</f>
        <v>K, S</v>
      </c>
    </row>
    <row r="192" spans="1:9" x14ac:dyDescent="0.25">
      <c r="A192" s="26" t="s">
        <v>151</v>
      </c>
      <c r="B192" s="26" t="s">
        <v>99</v>
      </c>
      <c r="C192" s="26" t="s">
        <v>117</v>
      </c>
      <c r="D192" s="27">
        <v>22</v>
      </c>
      <c r="E192" s="27">
        <v>6510</v>
      </c>
      <c r="F192" s="27">
        <v>4857</v>
      </c>
      <c r="G192" s="27">
        <v>491</v>
      </c>
      <c r="H192" s="60" t="str">
        <f>VLOOKUP($C192,'Look Up Table - The Heart'!$R:$S,2,FALSE)</f>
        <v>E - Company Dummy</v>
      </c>
      <c r="I192" s="71" t="str">
        <f>IFERROR(VLOOKUP(A192,'Look Up Table - The Heart'!$E:$H,4,FALSE),"Update Name In Table")</f>
        <v>K, S</v>
      </c>
    </row>
    <row r="193" spans="1:9" x14ac:dyDescent="0.25">
      <c r="A193" s="26" t="s">
        <v>152</v>
      </c>
      <c r="B193" s="26" t="s">
        <v>99</v>
      </c>
      <c r="C193" s="26" t="s">
        <v>117</v>
      </c>
      <c r="D193" s="27">
        <v>28</v>
      </c>
      <c r="E193" s="27">
        <v>7789</v>
      </c>
      <c r="F193" s="27">
        <v>6413</v>
      </c>
      <c r="G193" s="27">
        <v>795</v>
      </c>
      <c r="H193" s="60" t="str">
        <f>VLOOKUP($C193,'Look Up Table - The Heart'!$R:$S,2,FALSE)</f>
        <v>E - Company Dummy</v>
      </c>
      <c r="I193" s="71" t="str">
        <f>IFERROR(VLOOKUP(A193,'Look Up Table - The Heart'!$E:$H,4,FALSE),"Update Name In Table")</f>
        <v>S, S</v>
      </c>
    </row>
    <row r="194" spans="1:9" x14ac:dyDescent="0.25">
      <c r="A194" s="26" t="s">
        <v>143</v>
      </c>
      <c r="B194" s="26" t="s">
        <v>100</v>
      </c>
      <c r="C194" s="26" t="s">
        <v>117</v>
      </c>
      <c r="D194" s="27">
        <v>13</v>
      </c>
      <c r="E194" s="27">
        <v>1859</v>
      </c>
      <c r="F194" s="27">
        <v>1018</v>
      </c>
      <c r="G194" s="27">
        <v>196</v>
      </c>
      <c r="H194" s="60" t="str">
        <f>VLOOKUP($C194,'Look Up Table - The Heart'!$R:$S,2,FALSE)</f>
        <v>E - Company Dummy</v>
      </c>
      <c r="I194" s="71" t="str">
        <f>IFERROR(VLOOKUP(A194,'Look Up Table - The Heart'!$E:$H,4,FALSE),"Update Name In Table")</f>
        <v>L, G</v>
      </c>
    </row>
    <row r="195" spans="1:9" x14ac:dyDescent="0.25">
      <c r="A195" s="26" t="s">
        <v>140</v>
      </c>
      <c r="B195" s="26" t="s">
        <v>100</v>
      </c>
      <c r="C195" s="26" t="s">
        <v>117</v>
      </c>
      <c r="D195" s="27">
        <v>6</v>
      </c>
      <c r="E195" s="27">
        <v>2611</v>
      </c>
      <c r="F195" s="27">
        <v>1469</v>
      </c>
      <c r="G195" s="27">
        <v>315</v>
      </c>
      <c r="H195" s="60" t="str">
        <f>VLOOKUP($C195,'Look Up Table - The Heart'!$R:$S,2,FALSE)</f>
        <v>E - Company Dummy</v>
      </c>
      <c r="I195" s="71" t="str">
        <f>IFERROR(VLOOKUP(A195,'Look Up Table - The Heart'!$E:$H,4,FALSE),"Update Name In Table")</f>
        <v>L, H</v>
      </c>
    </row>
    <row r="196" spans="1:9" x14ac:dyDescent="0.25">
      <c r="A196" s="26" t="s">
        <v>146</v>
      </c>
      <c r="B196" s="26" t="s">
        <v>100</v>
      </c>
      <c r="C196" s="26" t="s">
        <v>117</v>
      </c>
      <c r="D196" s="27">
        <v>52</v>
      </c>
      <c r="E196" s="27">
        <v>13045</v>
      </c>
      <c r="F196" s="27">
        <v>8784</v>
      </c>
      <c r="G196" s="27">
        <v>1104</v>
      </c>
      <c r="H196" s="60" t="str">
        <f>VLOOKUP($C196,'Look Up Table - The Heart'!$R:$S,2,FALSE)</f>
        <v>E - Company Dummy</v>
      </c>
      <c r="I196" s="71" t="str">
        <f>IFERROR(VLOOKUP(A196,'Look Up Table - The Heart'!$E:$H,4,FALSE),"Update Name In Table")</f>
        <v>R, H</v>
      </c>
    </row>
    <row r="197" spans="1:9" x14ac:dyDescent="0.25">
      <c r="A197" s="26" t="s">
        <v>151</v>
      </c>
      <c r="B197" s="26" t="s">
        <v>100</v>
      </c>
      <c r="C197" s="26" t="s">
        <v>117</v>
      </c>
      <c r="D197" s="27">
        <v>27</v>
      </c>
      <c r="E197" s="27">
        <v>8842</v>
      </c>
      <c r="F197" s="27">
        <v>6400</v>
      </c>
      <c r="G197" s="27">
        <v>523</v>
      </c>
      <c r="H197" s="60" t="str">
        <f>VLOOKUP($C197,'Look Up Table - The Heart'!$R:$S,2,FALSE)</f>
        <v>E - Company Dummy</v>
      </c>
      <c r="I197" s="71" t="str">
        <f>IFERROR(VLOOKUP(A197,'Look Up Table - The Heart'!$E:$H,4,FALSE),"Update Name In Table")</f>
        <v>K, S</v>
      </c>
    </row>
    <row r="198" spans="1:9" x14ac:dyDescent="0.25">
      <c r="A198" s="26" t="s">
        <v>151</v>
      </c>
      <c r="B198" s="26" t="s">
        <v>100</v>
      </c>
      <c r="C198" s="26" t="s">
        <v>117</v>
      </c>
      <c r="D198" s="27">
        <v>27</v>
      </c>
      <c r="E198" s="27">
        <v>8842</v>
      </c>
      <c r="F198" s="27">
        <v>6400</v>
      </c>
      <c r="G198" s="27">
        <v>523</v>
      </c>
      <c r="H198" s="60" t="str">
        <f>VLOOKUP($C198,'Look Up Table - The Heart'!$R:$S,2,FALSE)</f>
        <v>E - Company Dummy</v>
      </c>
      <c r="I198" s="71" t="str">
        <f>IFERROR(VLOOKUP(A198,'Look Up Table - The Heart'!$E:$H,4,FALSE),"Update Name In Table")</f>
        <v>K, S</v>
      </c>
    </row>
    <row r="199" spans="1:9" x14ac:dyDescent="0.25">
      <c r="A199" s="26" t="s">
        <v>139</v>
      </c>
      <c r="B199" s="26" t="s">
        <v>101</v>
      </c>
      <c r="C199" s="26" t="s">
        <v>117</v>
      </c>
      <c r="D199" s="27">
        <v>23</v>
      </c>
      <c r="E199" s="27">
        <v>3762</v>
      </c>
      <c r="F199" s="27">
        <v>3545</v>
      </c>
      <c r="G199" s="27">
        <v>148</v>
      </c>
      <c r="H199" s="60" t="str">
        <f>VLOOKUP($C199,'Look Up Table - The Heart'!$R:$S,2,FALSE)</f>
        <v>E - Company Dummy</v>
      </c>
      <c r="I199" s="71" t="str">
        <f>IFERROR(VLOOKUP(A199,'Look Up Table - The Heart'!$E:$H,4,FALSE),"Update Name In Table")</f>
        <v>G, B</v>
      </c>
    </row>
    <row r="200" spans="1:9" x14ac:dyDescent="0.25">
      <c r="A200" s="26" t="s">
        <v>143</v>
      </c>
      <c r="B200" s="26" t="s">
        <v>101</v>
      </c>
      <c r="C200" s="26" t="s">
        <v>117</v>
      </c>
      <c r="D200" s="27">
        <v>44</v>
      </c>
      <c r="E200" s="27">
        <v>9715</v>
      </c>
      <c r="F200" s="27">
        <v>7568</v>
      </c>
      <c r="G200" s="27">
        <v>1362</v>
      </c>
      <c r="H200" s="60" t="str">
        <f>VLOOKUP($C200,'Look Up Table - The Heart'!$R:$S,2,FALSE)</f>
        <v>E - Company Dummy</v>
      </c>
      <c r="I200" s="71" t="str">
        <f>IFERROR(VLOOKUP(A200,'Look Up Table - The Heart'!$E:$H,4,FALSE),"Update Name In Table")</f>
        <v>L, G</v>
      </c>
    </row>
    <row r="201" spans="1:9" x14ac:dyDescent="0.25">
      <c r="A201" s="26" t="s">
        <v>144</v>
      </c>
      <c r="B201" s="26" t="s">
        <v>101</v>
      </c>
      <c r="C201" s="26" t="s">
        <v>117</v>
      </c>
      <c r="D201" s="27">
        <v>4</v>
      </c>
      <c r="E201" s="27">
        <v>877</v>
      </c>
      <c r="F201" s="27">
        <v>621</v>
      </c>
      <c r="G201" s="27">
        <v>52</v>
      </c>
      <c r="H201" s="60" t="str">
        <f>VLOOKUP($C201,'Look Up Table - The Heart'!$R:$S,2,FALSE)</f>
        <v>E - Company Dummy</v>
      </c>
      <c r="I201" s="71" t="str">
        <f>IFERROR(VLOOKUP(A201,'Look Up Table - The Heart'!$E:$H,4,FALSE),"Update Name In Table")</f>
        <v>Lu, G</v>
      </c>
    </row>
    <row r="202" spans="1:9" x14ac:dyDescent="0.25">
      <c r="A202" s="26" t="s">
        <v>146</v>
      </c>
      <c r="B202" s="26" t="s">
        <v>101</v>
      </c>
      <c r="C202" s="26" t="s">
        <v>117</v>
      </c>
      <c r="D202" s="27">
        <v>63</v>
      </c>
      <c r="E202" s="27">
        <v>16497</v>
      </c>
      <c r="F202" s="27">
        <v>12889</v>
      </c>
      <c r="G202" s="27">
        <v>1905</v>
      </c>
      <c r="H202" s="60" t="str">
        <f>VLOOKUP($C202,'Look Up Table - The Heart'!$R:$S,2,FALSE)</f>
        <v>E - Company Dummy</v>
      </c>
      <c r="I202" s="71" t="str">
        <f>IFERROR(VLOOKUP(A202,'Look Up Table - The Heart'!$E:$H,4,FALSE),"Update Name In Table")</f>
        <v>R, H</v>
      </c>
    </row>
    <row r="203" spans="1:9" x14ac:dyDescent="0.25">
      <c r="A203" s="26" t="s">
        <v>147</v>
      </c>
      <c r="B203" s="26" t="s">
        <v>101</v>
      </c>
      <c r="C203" s="26" t="s">
        <v>117</v>
      </c>
      <c r="D203" s="27">
        <v>10</v>
      </c>
      <c r="E203" s="27">
        <v>3266</v>
      </c>
      <c r="F203" s="27">
        <v>2310</v>
      </c>
      <c r="G203" s="27">
        <v>529</v>
      </c>
      <c r="H203" s="60" t="str">
        <f>VLOOKUP($C203,'Look Up Table - The Heart'!$R:$S,2,FALSE)</f>
        <v>E - Company Dummy</v>
      </c>
      <c r="I203" s="71" t="str">
        <f>IFERROR(VLOOKUP(A203,'Look Up Table - The Heart'!$E:$H,4,FALSE),"Update Name In Table")</f>
        <v>J, K</v>
      </c>
    </row>
    <row r="204" spans="1:9" x14ac:dyDescent="0.25">
      <c r="A204" s="26" t="s">
        <v>152</v>
      </c>
      <c r="B204" s="26" t="s">
        <v>101</v>
      </c>
      <c r="C204" s="26" t="s">
        <v>117</v>
      </c>
      <c r="D204" s="27">
        <v>68</v>
      </c>
      <c r="E204" s="27">
        <v>18697</v>
      </c>
      <c r="F204" s="27">
        <v>15559</v>
      </c>
      <c r="G204" s="27">
        <v>2121</v>
      </c>
      <c r="H204" s="60" t="str">
        <f>VLOOKUP($C204,'Look Up Table - The Heart'!$R:$S,2,FALSE)</f>
        <v>E - Company Dummy</v>
      </c>
      <c r="I204" s="71" t="str">
        <f>IFERROR(VLOOKUP(A204,'Look Up Table - The Heart'!$E:$H,4,FALSE),"Update Name In Table")</f>
        <v>S, S</v>
      </c>
    </row>
    <row r="205" spans="1:9" x14ac:dyDescent="0.25">
      <c r="A205" s="26" t="s">
        <v>143</v>
      </c>
      <c r="B205" s="26" t="s">
        <v>102</v>
      </c>
      <c r="C205" s="26" t="s">
        <v>117</v>
      </c>
      <c r="D205" s="27">
        <v>4</v>
      </c>
      <c r="E205" s="27">
        <v>688</v>
      </c>
      <c r="F205" s="27">
        <v>537</v>
      </c>
      <c r="G205" s="27">
        <v>92</v>
      </c>
      <c r="H205" s="60" t="str">
        <f>VLOOKUP($C205,'Look Up Table - The Heart'!$R:$S,2,FALSE)</f>
        <v>E - Company Dummy</v>
      </c>
      <c r="I205" s="71" t="str">
        <f>IFERROR(VLOOKUP(A205,'Look Up Table - The Heart'!$E:$H,4,FALSE),"Update Name In Table")</f>
        <v>L, G</v>
      </c>
    </row>
    <row r="206" spans="1:9" x14ac:dyDescent="0.25">
      <c r="A206" s="26" t="s">
        <v>141</v>
      </c>
      <c r="B206" s="26" t="s">
        <v>102</v>
      </c>
      <c r="C206" s="26" t="s">
        <v>117</v>
      </c>
      <c r="D206" s="27">
        <v>12</v>
      </c>
      <c r="E206" s="27">
        <v>2972</v>
      </c>
      <c r="F206" s="27">
        <v>2060</v>
      </c>
      <c r="G206" s="27">
        <v>363</v>
      </c>
      <c r="H206" s="60" t="str">
        <f>VLOOKUP($C206,'Look Up Table - The Heart'!$R:$S,2,FALSE)</f>
        <v>E - Company Dummy</v>
      </c>
      <c r="I206" s="71" t="str">
        <f>IFERROR(VLOOKUP(A206,'Look Up Table - The Heart'!$E:$H,4,FALSE),"Update Name In Table")</f>
        <v>T, G</v>
      </c>
    </row>
    <row r="207" spans="1:9" x14ac:dyDescent="0.25">
      <c r="A207" s="26" t="s">
        <v>140</v>
      </c>
      <c r="B207" s="26" t="s">
        <v>102</v>
      </c>
      <c r="C207" s="26" t="s">
        <v>117</v>
      </c>
      <c r="D207" s="27">
        <v>5</v>
      </c>
      <c r="E207" s="27">
        <v>1181</v>
      </c>
      <c r="F207" s="27">
        <v>1014</v>
      </c>
      <c r="G207" s="27">
        <v>103</v>
      </c>
      <c r="H207" s="60" t="str">
        <f>VLOOKUP($C207,'Look Up Table - The Heart'!$R:$S,2,FALSE)</f>
        <v>E - Company Dummy</v>
      </c>
      <c r="I207" s="71" t="str">
        <f>IFERROR(VLOOKUP(A207,'Look Up Table - The Heart'!$E:$H,4,FALSE),"Update Name In Table")</f>
        <v>L, H</v>
      </c>
    </row>
    <row r="208" spans="1:9" x14ac:dyDescent="0.25">
      <c r="A208" s="26" t="s">
        <v>146</v>
      </c>
      <c r="B208" s="26" t="s">
        <v>102</v>
      </c>
      <c r="C208" s="26" t="s">
        <v>117</v>
      </c>
      <c r="D208" s="27">
        <v>41</v>
      </c>
      <c r="E208" s="27">
        <v>10401</v>
      </c>
      <c r="F208" s="27">
        <v>8830</v>
      </c>
      <c r="G208" s="27">
        <v>869</v>
      </c>
      <c r="H208" s="60" t="str">
        <f>VLOOKUP($C208,'Look Up Table - The Heart'!$R:$S,2,FALSE)</f>
        <v>E - Company Dummy</v>
      </c>
      <c r="I208" s="71" t="str">
        <f>IFERROR(VLOOKUP(A208,'Look Up Table - The Heart'!$E:$H,4,FALSE),"Update Name In Table")</f>
        <v>R, H</v>
      </c>
    </row>
    <row r="209" spans="1:9" x14ac:dyDescent="0.25">
      <c r="A209" s="26" t="s">
        <v>150</v>
      </c>
      <c r="B209" s="26" t="s">
        <v>102</v>
      </c>
      <c r="C209" s="26" t="s">
        <v>117</v>
      </c>
      <c r="D209" s="27">
        <v>17</v>
      </c>
      <c r="E209" s="27">
        <v>2060</v>
      </c>
      <c r="F209" s="27">
        <v>1581</v>
      </c>
      <c r="G209" s="27">
        <v>280</v>
      </c>
      <c r="H209" s="60" t="str">
        <f>VLOOKUP($C209,'Look Up Table - The Heart'!$R:$S,2,FALSE)</f>
        <v>E - Company Dummy</v>
      </c>
      <c r="I209" s="71" t="str">
        <f>IFERROR(VLOOKUP(A209,'Look Up Table - The Heart'!$E:$H,4,FALSE),"Update Name In Table")</f>
        <v>N, P</v>
      </c>
    </row>
    <row r="210" spans="1:9" x14ac:dyDescent="0.25">
      <c r="A210" s="26" t="s">
        <v>151</v>
      </c>
      <c r="B210" s="26" t="s">
        <v>102</v>
      </c>
      <c r="C210" s="26" t="s">
        <v>117</v>
      </c>
      <c r="D210" s="27">
        <v>54</v>
      </c>
      <c r="E210" s="27">
        <v>13734</v>
      </c>
      <c r="F210" s="27">
        <v>10830</v>
      </c>
      <c r="G210" s="27">
        <v>1461</v>
      </c>
      <c r="H210" s="60" t="str">
        <f>VLOOKUP($C210,'Look Up Table - The Heart'!$R:$S,2,FALSE)</f>
        <v>E - Company Dummy</v>
      </c>
      <c r="I210" s="71" t="str">
        <f>IFERROR(VLOOKUP(A210,'Look Up Table - The Heart'!$E:$H,4,FALSE),"Update Name In Table")</f>
        <v>K, S</v>
      </c>
    </row>
    <row r="211" spans="1:9" x14ac:dyDescent="0.25">
      <c r="A211" s="26" t="s">
        <v>151</v>
      </c>
      <c r="B211" s="26" t="s">
        <v>102</v>
      </c>
      <c r="C211" s="26" t="s">
        <v>117</v>
      </c>
      <c r="D211" s="27">
        <v>54</v>
      </c>
      <c r="E211" s="27">
        <v>13734</v>
      </c>
      <c r="F211" s="27">
        <v>10830</v>
      </c>
      <c r="G211" s="27">
        <v>1461</v>
      </c>
      <c r="H211" s="60" t="str">
        <f>VLOOKUP($C211,'Look Up Table - The Heart'!$R:$S,2,FALSE)</f>
        <v>E - Company Dummy</v>
      </c>
      <c r="I211" s="71" t="str">
        <f>IFERROR(VLOOKUP(A211,'Look Up Table - The Heart'!$E:$H,4,FALSE),"Update Name In Table")</f>
        <v>K, S</v>
      </c>
    </row>
    <row r="212" spans="1:9" x14ac:dyDescent="0.25">
      <c r="A212" s="26" t="s">
        <v>152</v>
      </c>
      <c r="B212" s="26" t="s">
        <v>102</v>
      </c>
      <c r="C212" s="26" t="s">
        <v>117</v>
      </c>
      <c r="D212" s="27">
        <v>66</v>
      </c>
      <c r="E212" s="27">
        <v>15713</v>
      </c>
      <c r="F212" s="27">
        <v>12447</v>
      </c>
      <c r="G212" s="27">
        <v>1538</v>
      </c>
      <c r="H212" s="60" t="str">
        <f>VLOOKUP($C212,'Look Up Table - The Heart'!$R:$S,2,FALSE)</f>
        <v>E - Company Dummy</v>
      </c>
      <c r="I212" s="71" t="str">
        <f>IFERROR(VLOOKUP(A212,'Look Up Table - The Heart'!$E:$H,4,FALSE),"Update Name In Table")</f>
        <v>S, S</v>
      </c>
    </row>
    <row r="213" spans="1:9" x14ac:dyDescent="0.25">
      <c r="A213" s="26" t="s">
        <v>144</v>
      </c>
      <c r="B213" s="26" t="s">
        <v>103</v>
      </c>
      <c r="C213" s="26" t="s">
        <v>117</v>
      </c>
      <c r="D213" s="27">
        <v>10</v>
      </c>
      <c r="E213" s="27">
        <v>1662</v>
      </c>
      <c r="F213" s="27">
        <v>1337</v>
      </c>
      <c r="G213" s="27">
        <v>126</v>
      </c>
      <c r="H213" s="60" t="str">
        <f>VLOOKUP($C213,'Look Up Table - The Heart'!$R:$S,2,FALSE)</f>
        <v>E - Company Dummy</v>
      </c>
      <c r="I213" s="71" t="str">
        <f>IFERROR(VLOOKUP(A213,'Look Up Table - The Heart'!$E:$H,4,FALSE),"Update Name In Table")</f>
        <v>Lu, G</v>
      </c>
    </row>
    <row r="214" spans="1:9" x14ac:dyDescent="0.25">
      <c r="A214" s="26" t="s">
        <v>140</v>
      </c>
      <c r="B214" s="26" t="s">
        <v>103</v>
      </c>
      <c r="C214" s="26" t="s">
        <v>117</v>
      </c>
      <c r="D214" s="27">
        <v>10</v>
      </c>
      <c r="E214" s="27">
        <v>1446</v>
      </c>
      <c r="F214" s="27">
        <v>1073</v>
      </c>
      <c r="G214" s="27">
        <v>228</v>
      </c>
      <c r="H214" s="60" t="str">
        <f>VLOOKUP($C214,'Look Up Table - The Heart'!$R:$S,2,FALSE)</f>
        <v>E - Company Dummy</v>
      </c>
      <c r="I214" s="71" t="str">
        <f>IFERROR(VLOOKUP(A214,'Look Up Table - The Heart'!$E:$H,4,FALSE),"Update Name In Table")</f>
        <v>L, H</v>
      </c>
    </row>
    <row r="215" spans="1:9" x14ac:dyDescent="0.25">
      <c r="A215" s="26" t="s">
        <v>146</v>
      </c>
      <c r="B215" s="26" t="s">
        <v>103</v>
      </c>
      <c r="C215" s="26" t="s">
        <v>117</v>
      </c>
      <c r="D215" s="27">
        <v>43</v>
      </c>
      <c r="E215" s="27">
        <v>6815</v>
      </c>
      <c r="F215" s="27">
        <v>5681</v>
      </c>
      <c r="G215" s="27">
        <v>622</v>
      </c>
      <c r="H215" s="60" t="str">
        <f>VLOOKUP($C215,'Look Up Table - The Heart'!$R:$S,2,FALSE)</f>
        <v>E - Company Dummy</v>
      </c>
      <c r="I215" s="71" t="str">
        <f>IFERROR(VLOOKUP(A215,'Look Up Table - The Heart'!$E:$H,4,FALSE),"Update Name In Table")</f>
        <v>R, H</v>
      </c>
    </row>
    <row r="216" spans="1:9" x14ac:dyDescent="0.25">
      <c r="A216" s="26" t="s">
        <v>147</v>
      </c>
      <c r="B216" s="26" t="s">
        <v>103</v>
      </c>
      <c r="C216" s="26" t="s">
        <v>117</v>
      </c>
      <c r="D216" s="27">
        <v>10</v>
      </c>
      <c r="E216" s="27">
        <v>1602</v>
      </c>
      <c r="F216" s="27">
        <v>1228</v>
      </c>
      <c r="G216" s="27">
        <v>250</v>
      </c>
      <c r="H216" s="60" t="str">
        <f>VLOOKUP($C216,'Look Up Table - The Heart'!$R:$S,2,FALSE)</f>
        <v>E - Company Dummy</v>
      </c>
      <c r="I216" s="71" t="str">
        <f>IFERROR(VLOOKUP(A216,'Look Up Table - The Heart'!$E:$H,4,FALSE),"Update Name In Table")</f>
        <v>J, K</v>
      </c>
    </row>
    <row r="217" spans="1:9" x14ac:dyDescent="0.25">
      <c r="A217" s="26" t="s">
        <v>151</v>
      </c>
      <c r="B217" s="26" t="s">
        <v>103</v>
      </c>
      <c r="C217" s="26" t="s">
        <v>117</v>
      </c>
      <c r="D217" s="27">
        <v>34</v>
      </c>
      <c r="E217" s="27">
        <v>5977</v>
      </c>
      <c r="F217" s="27">
        <v>4644</v>
      </c>
      <c r="G217" s="27">
        <v>896</v>
      </c>
      <c r="H217" s="60" t="str">
        <f>VLOOKUP($C217,'Look Up Table - The Heart'!$R:$S,2,FALSE)</f>
        <v>E - Company Dummy</v>
      </c>
      <c r="I217" s="71" t="str">
        <f>IFERROR(VLOOKUP(A217,'Look Up Table - The Heart'!$E:$H,4,FALSE),"Update Name In Table")</f>
        <v>K, S</v>
      </c>
    </row>
    <row r="218" spans="1:9" x14ac:dyDescent="0.25">
      <c r="A218" s="26" t="s">
        <v>151</v>
      </c>
      <c r="B218" s="26" t="s">
        <v>103</v>
      </c>
      <c r="C218" s="26" t="s">
        <v>117</v>
      </c>
      <c r="D218" s="27">
        <v>34</v>
      </c>
      <c r="E218" s="27">
        <v>5977</v>
      </c>
      <c r="F218" s="27">
        <v>4644</v>
      </c>
      <c r="G218" s="27">
        <v>896</v>
      </c>
      <c r="H218" s="60" t="str">
        <f>VLOOKUP($C218,'Look Up Table - The Heart'!$R:$S,2,FALSE)</f>
        <v>E - Company Dummy</v>
      </c>
      <c r="I218" s="71" t="str">
        <f>IFERROR(VLOOKUP(A218,'Look Up Table - The Heart'!$E:$H,4,FALSE),"Update Name In Table")</f>
        <v>K, S</v>
      </c>
    </row>
    <row r="219" spans="1:9" x14ac:dyDescent="0.25">
      <c r="A219" s="26" t="s">
        <v>152</v>
      </c>
      <c r="B219" s="26" t="s">
        <v>103</v>
      </c>
      <c r="C219" s="26" t="s">
        <v>117</v>
      </c>
      <c r="D219" s="27">
        <v>39</v>
      </c>
      <c r="E219" s="27">
        <v>7882</v>
      </c>
      <c r="F219" s="27">
        <v>6531</v>
      </c>
      <c r="G219" s="27">
        <v>1051</v>
      </c>
      <c r="H219" s="60" t="str">
        <f>VLOOKUP($C219,'Look Up Table - The Heart'!$R:$S,2,FALSE)</f>
        <v>E - Company Dummy</v>
      </c>
      <c r="I219" s="71" t="str">
        <f>IFERROR(VLOOKUP(A219,'Look Up Table - The Heart'!$E:$H,4,FALSE),"Update Name In Table")</f>
        <v>S, S</v>
      </c>
    </row>
    <row r="220" spans="1:9" x14ac:dyDescent="0.25">
      <c r="A220" s="26" t="s">
        <v>144</v>
      </c>
      <c r="B220" s="26" t="s">
        <v>104</v>
      </c>
      <c r="C220" s="26" t="s">
        <v>117</v>
      </c>
      <c r="D220" s="27">
        <v>4</v>
      </c>
      <c r="E220" s="27">
        <v>411</v>
      </c>
      <c r="F220" s="27">
        <v>348</v>
      </c>
      <c r="G220" s="27">
        <v>46</v>
      </c>
      <c r="H220" s="60" t="str">
        <f>VLOOKUP($C220,'Look Up Table - The Heart'!$R:$S,2,FALSE)</f>
        <v>E - Company Dummy</v>
      </c>
      <c r="I220" s="71" t="str">
        <f>IFERROR(VLOOKUP(A220,'Look Up Table - The Heart'!$E:$H,4,FALSE),"Update Name In Table")</f>
        <v>Lu, G</v>
      </c>
    </row>
    <row r="221" spans="1:9" x14ac:dyDescent="0.25">
      <c r="A221" s="26" t="s">
        <v>140</v>
      </c>
      <c r="B221" s="26" t="s">
        <v>104</v>
      </c>
      <c r="C221" s="26" t="s">
        <v>117</v>
      </c>
      <c r="D221" s="27">
        <v>2</v>
      </c>
      <c r="E221" s="27">
        <v>119</v>
      </c>
      <c r="F221" s="27">
        <v>103</v>
      </c>
      <c r="G221" s="27">
        <v>8</v>
      </c>
      <c r="H221" s="60" t="str">
        <f>VLOOKUP($C221,'Look Up Table - The Heart'!$R:$S,2,FALSE)</f>
        <v>E - Company Dummy</v>
      </c>
      <c r="I221" s="71" t="str">
        <f>IFERROR(VLOOKUP(A221,'Look Up Table - The Heart'!$E:$H,4,FALSE),"Update Name In Table")</f>
        <v>L, H</v>
      </c>
    </row>
    <row r="222" spans="1:9" x14ac:dyDescent="0.25">
      <c r="A222" s="26" t="s">
        <v>146</v>
      </c>
      <c r="B222" s="26" t="s">
        <v>104</v>
      </c>
      <c r="C222" s="26" t="s">
        <v>117</v>
      </c>
      <c r="D222" s="27">
        <v>30</v>
      </c>
      <c r="E222" s="27">
        <v>7824</v>
      </c>
      <c r="F222" s="27">
        <v>6415</v>
      </c>
      <c r="G222" s="27">
        <v>848</v>
      </c>
      <c r="H222" s="60" t="str">
        <f>VLOOKUP($C222,'Look Up Table - The Heart'!$R:$S,2,FALSE)</f>
        <v>E - Company Dummy</v>
      </c>
      <c r="I222" s="71" t="str">
        <f>IFERROR(VLOOKUP(A222,'Look Up Table - The Heart'!$E:$H,4,FALSE),"Update Name In Table")</f>
        <v>R, H</v>
      </c>
    </row>
    <row r="223" spans="1:9" x14ac:dyDescent="0.25">
      <c r="A223" s="26" t="s">
        <v>147</v>
      </c>
      <c r="B223" s="26" t="s">
        <v>104</v>
      </c>
      <c r="C223" s="26" t="s">
        <v>117</v>
      </c>
      <c r="D223" s="27">
        <v>4</v>
      </c>
      <c r="E223" s="27">
        <v>818</v>
      </c>
      <c r="F223" s="27">
        <v>627</v>
      </c>
      <c r="G223" s="27">
        <v>91</v>
      </c>
      <c r="H223" s="60" t="str">
        <f>VLOOKUP($C223,'Look Up Table - The Heart'!$R:$S,2,FALSE)</f>
        <v>E - Company Dummy</v>
      </c>
      <c r="I223" s="71" t="str">
        <f>IFERROR(VLOOKUP(A223,'Look Up Table - The Heart'!$E:$H,4,FALSE),"Update Name In Table")</f>
        <v>J, K</v>
      </c>
    </row>
    <row r="224" spans="1:9" x14ac:dyDescent="0.25">
      <c r="A224" s="26" t="s">
        <v>150</v>
      </c>
      <c r="B224" s="26" t="s">
        <v>104</v>
      </c>
      <c r="C224" s="26" t="s">
        <v>117</v>
      </c>
      <c r="D224" s="27">
        <v>14</v>
      </c>
      <c r="E224" s="27">
        <v>3340</v>
      </c>
      <c r="F224" s="27">
        <v>2586</v>
      </c>
      <c r="G224" s="27">
        <v>276</v>
      </c>
      <c r="H224" s="60" t="str">
        <f>VLOOKUP($C224,'Look Up Table - The Heart'!$R:$S,2,FALSE)</f>
        <v>E - Company Dummy</v>
      </c>
      <c r="I224" s="71" t="str">
        <f>IFERROR(VLOOKUP(A224,'Look Up Table - The Heart'!$E:$H,4,FALSE),"Update Name In Table")</f>
        <v>N, P</v>
      </c>
    </row>
    <row r="225" spans="1:9" x14ac:dyDescent="0.25">
      <c r="A225" s="26" t="s">
        <v>151</v>
      </c>
      <c r="B225" s="26" t="s">
        <v>104</v>
      </c>
      <c r="C225" s="26" t="s">
        <v>117</v>
      </c>
      <c r="D225" s="27">
        <v>40</v>
      </c>
      <c r="E225" s="27">
        <v>7212</v>
      </c>
      <c r="F225" s="27">
        <v>6073</v>
      </c>
      <c r="G225" s="27">
        <v>840</v>
      </c>
      <c r="H225" s="60" t="str">
        <f>VLOOKUP($C225,'Look Up Table - The Heart'!$R:$S,2,FALSE)</f>
        <v>E - Company Dummy</v>
      </c>
      <c r="I225" s="71" t="str">
        <f>IFERROR(VLOOKUP(A225,'Look Up Table - The Heart'!$E:$H,4,FALSE),"Update Name In Table")</f>
        <v>K, S</v>
      </c>
    </row>
    <row r="226" spans="1:9" x14ac:dyDescent="0.25">
      <c r="A226" s="26" t="s">
        <v>151</v>
      </c>
      <c r="B226" s="26" t="s">
        <v>104</v>
      </c>
      <c r="C226" s="26" t="s">
        <v>117</v>
      </c>
      <c r="D226" s="27">
        <v>40</v>
      </c>
      <c r="E226" s="27">
        <v>7212</v>
      </c>
      <c r="F226" s="27">
        <v>6073</v>
      </c>
      <c r="G226" s="27">
        <v>840</v>
      </c>
      <c r="H226" s="60" t="str">
        <f>VLOOKUP($C226,'Look Up Table - The Heart'!$R:$S,2,FALSE)</f>
        <v>E - Company Dummy</v>
      </c>
      <c r="I226" s="71" t="str">
        <f>IFERROR(VLOOKUP(A226,'Look Up Table - The Heart'!$E:$H,4,FALSE),"Update Name In Table")</f>
        <v>K, S</v>
      </c>
    </row>
    <row r="227" spans="1:9" x14ac:dyDescent="0.25">
      <c r="A227" s="26" t="s">
        <v>152</v>
      </c>
      <c r="B227" s="26" t="s">
        <v>104</v>
      </c>
      <c r="C227" s="26" t="s">
        <v>117</v>
      </c>
      <c r="D227" s="27">
        <v>35</v>
      </c>
      <c r="E227" s="27">
        <v>5422</v>
      </c>
      <c r="F227" s="27">
        <v>4682</v>
      </c>
      <c r="G227" s="27">
        <v>590</v>
      </c>
      <c r="H227" s="60" t="str">
        <f>VLOOKUP($C227,'Look Up Table - The Heart'!$R:$S,2,FALSE)</f>
        <v>E - Company Dummy</v>
      </c>
      <c r="I227" s="71" t="str">
        <f>IFERROR(VLOOKUP(A227,'Look Up Table - The Heart'!$E:$H,4,FALSE),"Update Name In Table")</f>
        <v>S, S</v>
      </c>
    </row>
    <row r="228" spans="1:9" x14ac:dyDescent="0.25">
      <c r="A228" s="26" t="s">
        <v>143</v>
      </c>
      <c r="B228" s="26" t="s">
        <v>105</v>
      </c>
      <c r="C228" s="26" t="s">
        <v>117</v>
      </c>
      <c r="D228" s="27">
        <v>21</v>
      </c>
      <c r="E228" s="27">
        <v>4014</v>
      </c>
      <c r="F228" s="27">
        <v>2529</v>
      </c>
      <c r="G228" s="27">
        <v>252</v>
      </c>
      <c r="H228" s="60" t="str">
        <f>VLOOKUP($C228,'Look Up Table - The Heart'!$R:$S,2,FALSE)</f>
        <v>E - Company Dummy</v>
      </c>
      <c r="I228" s="71" t="str">
        <f>IFERROR(VLOOKUP(A228,'Look Up Table - The Heart'!$E:$H,4,FALSE),"Update Name In Table")</f>
        <v>L, G</v>
      </c>
    </row>
    <row r="229" spans="1:9" x14ac:dyDescent="0.25">
      <c r="A229" s="26" t="s">
        <v>144</v>
      </c>
      <c r="B229" s="26" t="s">
        <v>105</v>
      </c>
      <c r="C229" s="26" t="s">
        <v>117</v>
      </c>
      <c r="D229" s="27">
        <v>5</v>
      </c>
      <c r="E229" s="27">
        <v>1123</v>
      </c>
      <c r="F229" s="27">
        <v>688</v>
      </c>
      <c r="G229" s="27">
        <v>175</v>
      </c>
      <c r="H229" s="60" t="str">
        <f>VLOOKUP($C229,'Look Up Table - The Heart'!$R:$S,2,FALSE)</f>
        <v>E - Company Dummy</v>
      </c>
      <c r="I229" s="71" t="str">
        <f>IFERROR(VLOOKUP(A229,'Look Up Table - The Heart'!$E:$H,4,FALSE),"Update Name In Table")</f>
        <v>Lu, G</v>
      </c>
    </row>
    <row r="230" spans="1:9" x14ac:dyDescent="0.25">
      <c r="A230" s="26" t="s">
        <v>147</v>
      </c>
      <c r="B230" s="26" t="s">
        <v>105</v>
      </c>
      <c r="C230" s="26" t="s">
        <v>117</v>
      </c>
      <c r="D230" s="27">
        <v>2</v>
      </c>
      <c r="E230" s="27">
        <v>934</v>
      </c>
      <c r="F230" s="27">
        <v>530</v>
      </c>
      <c r="G230" s="27">
        <v>86</v>
      </c>
      <c r="H230" s="60" t="str">
        <f>VLOOKUP($C230,'Look Up Table - The Heart'!$R:$S,2,FALSE)</f>
        <v>E - Company Dummy</v>
      </c>
      <c r="I230" s="71" t="str">
        <f>IFERROR(VLOOKUP(A230,'Look Up Table - The Heart'!$E:$H,4,FALSE),"Update Name In Table")</f>
        <v>J, K</v>
      </c>
    </row>
    <row r="231" spans="1:9" x14ac:dyDescent="0.25">
      <c r="A231" s="26" t="s">
        <v>150</v>
      </c>
      <c r="B231" s="26" t="s">
        <v>105</v>
      </c>
      <c r="C231" s="26" t="s">
        <v>117</v>
      </c>
      <c r="D231" s="27">
        <v>17</v>
      </c>
      <c r="E231" s="27">
        <v>3996</v>
      </c>
      <c r="F231" s="27">
        <v>3045</v>
      </c>
      <c r="G231" s="27">
        <v>357</v>
      </c>
      <c r="H231" s="60" t="str">
        <f>VLOOKUP($C231,'Look Up Table - The Heart'!$R:$S,2,FALSE)</f>
        <v>E - Company Dummy</v>
      </c>
      <c r="I231" s="71" t="str">
        <f>IFERROR(VLOOKUP(A231,'Look Up Table - The Heart'!$E:$H,4,FALSE),"Update Name In Table")</f>
        <v>N, P</v>
      </c>
    </row>
    <row r="232" spans="1:9" x14ac:dyDescent="0.25">
      <c r="A232" s="26" t="s">
        <v>151</v>
      </c>
      <c r="B232" s="26" t="s">
        <v>105</v>
      </c>
      <c r="C232" s="26" t="s">
        <v>117</v>
      </c>
      <c r="D232" s="27">
        <v>36</v>
      </c>
      <c r="E232" s="27">
        <v>12274</v>
      </c>
      <c r="F232" s="27">
        <v>7751</v>
      </c>
      <c r="G232" s="27">
        <v>748</v>
      </c>
      <c r="H232" s="60" t="str">
        <f>VLOOKUP($C232,'Look Up Table - The Heart'!$R:$S,2,FALSE)</f>
        <v>E - Company Dummy</v>
      </c>
      <c r="I232" s="71" t="str">
        <f>IFERROR(VLOOKUP(A232,'Look Up Table - The Heart'!$E:$H,4,FALSE),"Update Name In Table")</f>
        <v>K, S</v>
      </c>
    </row>
    <row r="233" spans="1:9" x14ac:dyDescent="0.25">
      <c r="A233" s="26" t="s">
        <v>151</v>
      </c>
      <c r="B233" s="26" t="s">
        <v>105</v>
      </c>
      <c r="C233" s="26" t="s">
        <v>117</v>
      </c>
      <c r="D233" s="27">
        <v>36</v>
      </c>
      <c r="E233" s="27">
        <v>12274</v>
      </c>
      <c r="F233" s="27">
        <v>7751</v>
      </c>
      <c r="G233" s="27">
        <v>748</v>
      </c>
      <c r="H233" s="60" t="str">
        <f>VLOOKUP($C233,'Look Up Table - The Heart'!$R:$S,2,FALSE)</f>
        <v>E - Company Dummy</v>
      </c>
      <c r="I233" s="71" t="str">
        <f>IFERROR(VLOOKUP(A233,'Look Up Table - The Heart'!$E:$H,4,FALSE),"Update Name In Table")</f>
        <v>K, S</v>
      </c>
    </row>
    <row r="234" spans="1:9" x14ac:dyDescent="0.25">
      <c r="A234" s="26" t="s">
        <v>152</v>
      </c>
      <c r="B234" s="26" t="s">
        <v>105</v>
      </c>
      <c r="C234" s="26" t="s">
        <v>117</v>
      </c>
      <c r="D234" s="27">
        <v>40</v>
      </c>
      <c r="E234" s="27">
        <v>19103</v>
      </c>
      <c r="F234" s="27">
        <v>10894</v>
      </c>
      <c r="G234" s="27">
        <v>871</v>
      </c>
      <c r="H234" s="60" t="str">
        <f>VLOOKUP($C234,'Look Up Table - The Heart'!$R:$S,2,FALSE)</f>
        <v>E - Company Dummy</v>
      </c>
      <c r="I234" s="71" t="str">
        <f>IFERROR(VLOOKUP(A234,'Look Up Table - The Heart'!$E:$H,4,FALSE),"Update Name In Table")</f>
        <v>S, S</v>
      </c>
    </row>
    <row r="235" spans="1:9" x14ac:dyDescent="0.25">
      <c r="A235" s="26" t="s">
        <v>143</v>
      </c>
      <c r="B235" s="26" t="s">
        <v>81</v>
      </c>
      <c r="C235" s="26" t="s">
        <v>117</v>
      </c>
      <c r="D235" s="27">
        <v>1</v>
      </c>
      <c r="E235" s="27">
        <v>43</v>
      </c>
      <c r="F235" s="27">
        <v>39</v>
      </c>
      <c r="G235" s="27">
        <v>4</v>
      </c>
      <c r="H235" s="60" t="str">
        <f>VLOOKUP($C235,'Look Up Table - The Heart'!$R:$S,2,FALSE)</f>
        <v>E - Company Dummy</v>
      </c>
      <c r="I235" s="71" t="str">
        <f>IFERROR(VLOOKUP(A235,'Look Up Table - The Heart'!$E:$H,4,FALSE),"Update Name In Table")</f>
        <v>L, G</v>
      </c>
    </row>
    <row r="236" spans="1:9" x14ac:dyDescent="0.25">
      <c r="A236" s="26" t="s">
        <v>151</v>
      </c>
      <c r="B236" s="26" t="s">
        <v>81</v>
      </c>
      <c r="C236" s="26" t="s">
        <v>117</v>
      </c>
      <c r="D236" s="27">
        <v>1</v>
      </c>
      <c r="E236" s="27">
        <v>46</v>
      </c>
      <c r="F236" s="27">
        <v>46</v>
      </c>
      <c r="G236" s="27">
        <v>2</v>
      </c>
      <c r="H236" s="60" t="str">
        <f>VLOOKUP($C236,'Look Up Table - The Heart'!$R:$S,2,FALSE)</f>
        <v>E - Company Dummy</v>
      </c>
      <c r="I236" s="71" t="str">
        <f>IFERROR(VLOOKUP(A236,'Look Up Table - The Heart'!$E:$H,4,FALSE),"Update Name In Table")</f>
        <v>K, S</v>
      </c>
    </row>
    <row r="237" spans="1:9" x14ac:dyDescent="0.25">
      <c r="A237" s="26" t="s">
        <v>151</v>
      </c>
      <c r="B237" s="26" t="s">
        <v>81</v>
      </c>
      <c r="C237" s="26" t="s">
        <v>117</v>
      </c>
      <c r="D237" s="27">
        <v>1</v>
      </c>
      <c r="E237" s="27">
        <v>46</v>
      </c>
      <c r="F237" s="27">
        <v>46</v>
      </c>
      <c r="G237" s="27">
        <v>2</v>
      </c>
      <c r="H237" s="60" t="str">
        <f>VLOOKUP($C237,'Look Up Table - The Heart'!$R:$S,2,FALSE)</f>
        <v>E - Company Dummy</v>
      </c>
      <c r="I237" s="71" t="str">
        <f>IFERROR(VLOOKUP(A237,'Look Up Table - The Heart'!$E:$H,4,FALSE),"Update Name In Table")</f>
        <v>K, S</v>
      </c>
    </row>
    <row r="238" spans="1:9" x14ac:dyDescent="0.25">
      <c r="A238" s="26" t="s">
        <v>152</v>
      </c>
      <c r="B238" s="26" t="s">
        <v>81</v>
      </c>
      <c r="C238" s="26" t="s">
        <v>117</v>
      </c>
      <c r="D238" s="27">
        <v>1</v>
      </c>
      <c r="E238" s="27">
        <v>8</v>
      </c>
      <c r="F238" s="27">
        <v>9</v>
      </c>
      <c r="G238" s="27">
        <v>1</v>
      </c>
      <c r="H238" s="60" t="str">
        <f>VLOOKUP($C238,'Look Up Table - The Heart'!$R:$S,2,FALSE)</f>
        <v>E - Company Dummy</v>
      </c>
      <c r="I238" s="71" t="str">
        <f>IFERROR(VLOOKUP(A238,'Look Up Table - The Heart'!$E:$H,4,FALSE),"Update Name In Table")</f>
        <v>S, S</v>
      </c>
    </row>
    <row r="239" spans="1:9" x14ac:dyDescent="0.25">
      <c r="A239" s="26" t="s">
        <v>139</v>
      </c>
      <c r="B239" s="26" t="s">
        <v>82</v>
      </c>
      <c r="C239" s="26" t="s">
        <v>117</v>
      </c>
      <c r="D239" s="27">
        <v>1</v>
      </c>
      <c r="E239" s="27">
        <v>104</v>
      </c>
      <c r="F239" s="27">
        <v>70</v>
      </c>
      <c r="G239" s="27">
        <v>4</v>
      </c>
      <c r="H239" s="60" t="str">
        <f>VLOOKUP($C239,'Look Up Table - The Heart'!$R:$S,2,FALSE)</f>
        <v>E - Company Dummy</v>
      </c>
      <c r="I239" s="71" t="str">
        <f>IFERROR(VLOOKUP(A239,'Look Up Table - The Heart'!$E:$H,4,FALSE),"Update Name In Table")</f>
        <v>G, B</v>
      </c>
    </row>
    <row r="240" spans="1:9" x14ac:dyDescent="0.25">
      <c r="A240" s="26" t="s">
        <v>143</v>
      </c>
      <c r="B240" s="26" t="s">
        <v>82</v>
      </c>
      <c r="C240" s="26" t="s">
        <v>117</v>
      </c>
      <c r="D240" s="27">
        <v>1</v>
      </c>
      <c r="E240" s="27">
        <v>4</v>
      </c>
      <c r="F240" s="27">
        <v>5</v>
      </c>
      <c r="G240" s="27">
        <v>1</v>
      </c>
      <c r="H240" s="60" t="str">
        <f>VLOOKUP($C240,'Look Up Table - The Heart'!$R:$S,2,FALSE)</f>
        <v>E - Company Dummy</v>
      </c>
      <c r="I240" s="71" t="str">
        <f>IFERROR(VLOOKUP(A240,'Look Up Table - The Heart'!$E:$H,4,FALSE),"Update Name In Table")</f>
        <v>L, G</v>
      </c>
    </row>
    <row r="241" spans="1:9" x14ac:dyDescent="0.25">
      <c r="A241" s="26" t="s">
        <v>144</v>
      </c>
      <c r="B241" s="26" t="s">
        <v>82</v>
      </c>
      <c r="C241" s="26" t="s">
        <v>117</v>
      </c>
      <c r="D241" s="27">
        <v>2</v>
      </c>
      <c r="E241" s="27">
        <v>34</v>
      </c>
      <c r="F241" s="27">
        <v>31</v>
      </c>
      <c r="G241" s="27">
        <v>5</v>
      </c>
      <c r="H241" s="60" t="str">
        <f>VLOOKUP($C241,'Look Up Table - The Heart'!$R:$S,2,FALSE)</f>
        <v>E - Company Dummy</v>
      </c>
      <c r="I241" s="71" t="str">
        <f>IFERROR(VLOOKUP(A241,'Look Up Table - The Heart'!$E:$H,4,FALSE),"Update Name In Table")</f>
        <v>Lu, G</v>
      </c>
    </row>
    <row r="242" spans="1:9" x14ac:dyDescent="0.25">
      <c r="A242" s="26" t="s">
        <v>141</v>
      </c>
      <c r="B242" s="26" t="s">
        <v>82</v>
      </c>
      <c r="C242" s="26" t="s">
        <v>117</v>
      </c>
      <c r="D242" s="27">
        <v>1</v>
      </c>
      <c r="E242" s="27">
        <v>53</v>
      </c>
      <c r="F242" s="27">
        <v>43</v>
      </c>
      <c r="G242" s="27">
        <v>4</v>
      </c>
      <c r="H242" s="60" t="str">
        <f>VLOOKUP($C242,'Look Up Table - The Heart'!$R:$S,2,FALSE)</f>
        <v>E - Company Dummy</v>
      </c>
      <c r="I242" s="71" t="str">
        <f>IFERROR(VLOOKUP(A242,'Look Up Table - The Heart'!$E:$H,4,FALSE),"Update Name In Table")</f>
        <v>T, G</v>
      </c>
    </row>
    <row r="243" spans="1:9" x14ac:dyDescent="0.25">
      <c r="A243" s="26" t="s">
        <v>145</v>
      </c>
      <c r="B243" s="26" t="s">
        <v>82</v>
      </c>
      <c r="C243" s="26" t="s">
        <v>117</v>
      </c>
      <c r="D243" s="27">
        <v>1</v>
      </c>
      <c r="E243" s="27">
        <v>29</v>
      </c>
      <c r="F243" s="27">
        <v>27</v>
      </c>
      <c r="G243" s="27">
        <v>3</v>
      </c>
      <c r="H243" s="60" t="str">
        <f>VLOOKUP($C243,'Look Up Table - The Heart'!$R:$S,2,FALSE)</f>
        <v>E - Company Dummy</v>
      </c>
      <c r="I243" s="71" t="str">
        <f>IFERROR(VLOOKUP(A243,'Look Up Table - The Heart'!$E:$H,4,FALSE),"Update Name In Table")</f>
        <v>C, H</v>
      </c>
    </row>
    <row r="244" spans="1:9" x14ac:dyDescent="0.25">
      <c r="A244" s="26" t="s">
        <v>150</v>
      </c>
      <c r="B244" s="26" t="s">
        <v>82</v>
      </c>
      <c r="C244" s="26" t="s">
        <v>117</v>
      </c>
      <c r="D244" s="27">
        <v>3</v>
      </c>
      <c r="E244" s="27">
        <v>53</v>
      </c>
      <c r="F244" s="27">
        <v>45</v>
      </c>
      <c r="G244" s="27">
        <v>5</v>
      </c>
      <c r="H244" s="60" t="str">
        <f>VLOOKUP($C244,'Look Up Table - The Heart'!$R:$S,2,FALSE)</f>
        <v>E - Company Dummy</v>
      </c>
      <c r="I244" s="71" t="str">
        <f>IFERROR(VLOOKUP(A244,'Look Up Table - The Heart'!$E:$H,4,FALSE),"Update Name In Table")</f>
        <v>N, P</v>
      </c>
    </row>
    <row r="245" spans="1:9" x14ac:dyDescent="0.25">
      <c r="A245" s="26" t="s">
        <v>150</v>
      </c>
      <c r="B245" s="26" t="s">
        <v>82</v>
      </c>
      <c r="C245" s="26" t="s">
        <v>117</v>
      </c>
      <c r="D245" s="27">
        <v>3</v>
      </c>
      <c r="E245" s="27">
        <v>53</v>
      </c>
      <c r="F245" s="27">
        <v>45</v>
      </c>
      <c r="G245" s="27">
        <v>5</v>
      </c>
      <c r="H245" s="60" t="str">
        <f>VLOOKUP($C245,'Look Up Table - The Heart'!$R:$S,2,FALSE)</f>
        <v>E - Company Dummy</v>
      </c>
      <c r="I245" s="71" t="str">
        <f>IFERROR(VLOOKUP(A245,'Look Up Table - The Heart'!$E:$H,4,FALSE),"Update Name In Table")</f>
        <v>N, P</v>
      </c>
    </row>
    <row r="246" spans="1:9" x14ac:dyDescent="0.25">
      <c r="A246" s="26" t="s">
        <v>151</v>
      </c>
      <c r="B246" s="26" t="s">
        <v>82</v>
      </c>
      <c r="C246" s="26" t="s">
        <v>117</v>
      </c>
      <c r="D246" s="27">
        <v>4</v>
      </c>
      <c r="E246" s="27">
        <v>209</v>
      </c>
      <c r="F246" s="27">
        <v>184</v>
      </c>
      <c r="G246" s="27">
        <v>11</v>
      </c>
      <c r="H246" s="60" t="str">
        <f>VLOOKUP($C246,'Look Up Table - The Heart'!$R:$S,2,FALSE)</f>
        <v>E - Company Dummy</v>
      </c>
      <c r="I246" s="71" t="str">
        <f>IFERROR(VLOOKUP(A246,'Look Up Table - The Heart'!$E:$H,4,FALSE),"Update Name In Table")</f>
        <v>K, S</v>
      </c>
    </row>
    <row r="247" spans="1:9" x14ac:dyDescent="0.25">
      <c r="A247" s="26" t="s">
        <v>151</v>
      </c>
      <c r="B247" s="26" t="s">
        <v>82</v>
      </c>
      <c r="C247" s="26" t="s">
        <v>117</v>
      </c>
      <c r="D247" s="27">
        <v>4</v>
      </c>
      <c r="E247" s="27">
        <v>209</v>
      </c>
      <c r="F247" s="27">
        <v>184</v>
      </c>
      <c r="G247" s="27">
        <v>11</v>
      </c>
      <c r="H247" s="60" t="str">
        <f>VLOOKUP($C247,'Look Up Table - The Heart'!$R:$S,2,FALSE)</f>
        <v>E - Company Dummy</v>
      </c>
      <c r="I247" s="71" t="str">
        <f>IFERROR(VLOOKUP(A247,'Look Up Table - The Heart'!$E:$H,4,FALSE),"Update Name In Table")</f>
        <v>K, S</v>
      </c>
    </row>
    <row r="248" spans="1:9" x14ac:dyDescent="0.25">
      <c r="A248" s="26" t="s">
        <v>143</v>
      </c>
      <c r="B248" s="26" t="s">
        <v>83</v>
      </c>
      <c r="C248" s="26" t="s">
        <v>117</v>
      </c>
      <c r="D248" s="27">
        <v>3</v>
      </c>
      <c r="E248" s="27">
        <v>97</v>
      </c>
      <c r="F248" s="27">
        <v>76</v>
      </c>
      <c r="G248" s="27">
        <v>12</v>
      </c>
      <c r="H248" s="60" t="str">
        <f>VLOOKUP($C248,'Look Up Table - The Heart'!$R:$S,2,FALSE)</f>
        <v>E - Company Dummy</v>
      </c>
      <c r="I248" s="71" t="str">
        <f>IFERROR(VLOOKUP(A248,'Look Up Table - The Heart'!$E:$H,4,FALSE),"Update Name In Table")</f>
        <v>L, G</v>
      </c>
    </row>
    <row r="249" spans="1:9" x14ac:dyDescent="0.25">
      <c r="A249" s="26" t="s">
        <v>144</v>
      </c>
      <c r="B249" s="26" t="s">
        <v>83</v>
      </c>
      <c r="C249" s="26" t="s">
        <v>117</v>
      </c>
      <c r="D249" s="27">
        <v>1</v>
      </c>
      <c r="E249" s="27">
        <v>33</v>
      </c>
      <c r="F249" s="27">
        <v>31</v>
      </c>
      <c r="G249" s="27">
        <v>2</v>
      </c>
      <c r="H249" s="60" t="str">
        <f>VLOOKUP($C249,'Look Up Table - The Heart'!$R:$S,2,FALSE)</f>
        <v>E - Company Dummy</v>
      </c>
      <c r="I249" s="71" t="str">
        <f>IFERROR(VLOOKUP(A249,'Look Up Table - The Heart'!$E:$H,4,FALSE),"Update Name In Table")</f>
        <v>Lu, G</v>
      </c>
    </row>
    <row r="250" spans="1:9" x14ac:dyDescent="0.25">
      <c r="A250" s="26" t="s">
        <v>145</v>
      </c>
      <c r="B250" s="26" t="s">
        <v>83</v>
      </c>
      <c r="C250" s="26" t="s">
        <v>117</v>
      </c>
      <c r="D250" s="27">
        <v>1</v>
      </c>
      <c r="E250" s="27">
        <v>586</v>
      </c>
      <c r="F250" s="27">
        <v>344</v>
      </c>
      <c r="G250" s="27">
        <v>7</v>
      </c>
      <c r="H250" s="60" t="str">
        <f>VLOOKUP($C250,'Look Up Table - The Heart'!$R:$S,2,FALSE)</f>
        <v>E - Company Dummy</v>
      </c>
      <c r="I250" s="71" t="str">
        <f>IFERROR(VLOOKUP(A250,'Look Up Table - The Heart'!$E:$H,4,FALSE),"Update Name In Table")</f>
        <v>C, H</v>
      </c>
    </row>
    <row r="251" spans="1:9" x14ac:dyDescent="0.25">
      <c r="A251" s="26" t="s">
        <v>146</v>
      </c>
      <c r="B251" s="26" t="s">
        <v>83</v>
      </c>
      <c r="C251" s="26" t="s">
        <v>117</v>
      </c>
      <c r="D251" s="27">
        <v>1</v>
      </c>
      <c r="E251" s="27">
        <v>3</v>
      </c>
      <c r="F251" s="27">
        <v>4</v>
      </c>
      <c r="G251" s="27">
        <v>1</v>
      </c>
      <c r="H251" s="60" t="str">
        <f>VLOOKUP($C251,'Look Up Table - The Heart'!$R:$S,2,FALSE)</f>
        <v>E - Company Dummy</v>
      </c>
      <c r="I251" s="71" t="str">
        <f>IFERROR(VLOOKUP(A251,'Look Up Table - The Heart'!$E:$H,4,FALSE),"Update Name In Table")</f>
        <v>R, H</v>
      </c>
    </row>
    <row r="252" spans="1:9" x14ac:dyDescent="0.25">
      <c r="A252" s="26" t="s">
        <v>151</v>
      </c>
      <c r="B252" s="26" t="s">
        <v>83</v>
      </c>
      <c r="C252" s="26" t="s">
        <v>117</v>
      </c>
      <c r="D252" s="27">
        <v>4</v>
      </c>
      <c r="E252" s="27">
        <v>147</v>
      </c>
      <c r="F252" s="27">
        <v>114</v>
      </c>
      <c r="G252" s="27">
        <v>17</v>
      </c>
      <c r="H252" s="60" t="str">
        <f>VLOOKUP($C252,'Look Up Table - The Heart'!$R:$S,2,FALSE)</f>
        <v>E - Company Dummy</v>
      </c>
      <c r="I252" s="71" t="str">
        <f>IFERROR(VLOOKUP(A252,'Look Up Table - The Heart'!$E:$H,4,FALSE),"Update Name In Table")</f>
        <v>K, S</v>
      </c>
    </row>
    <row r="253" spans="1:9" x14ac:dyDescent="0.25">
      <c r="A253" s="26" t="s">
        <v>152</v>
      </c>
      <c r="B253" s="26" t="s">
        <v>83</v>
      </c>
      <c r="C253" s="26" t="s">
        <v>117</v>
      </c>
      <c r="D253" s="27">
        <v>2</v>
      </c>
      <c r="E253" s="27">
        <v>157</v>
      </c>
      <c r="F253" s="27">
        <v>132</v>
      </c>
      <c r="G253" s="27">
        <v>14</v>
      </c>
      <c r="H253" s="60" t="str">
        <f>VLOOKUP($C253,'Look Up Table - The Heart'!$R:$S,2,FALSE)</f>
        <v>E - Company Dummy</v>
      </c>
      <c r="I253" s="71" t="str">
        <f>IFERROR(VLOOKUP(A253,'Look Up Table - The Heart'!$E:$H,4,FALSE),"Update Name In Table")</f>
        <v>S, S</v>
      </c>
    </row>
    <row r="254" spans="1:9" x14ac:dyDescent="0.25">
      <c r="A254" s="26" t="s">
        <v>153</v>
      </c>
      <c r="B254" s="26" t="s">
        <v>83</v>
      </c>
      <c r="C254" s="26" t="s">
        <v>117</v>
      </c>
      <c r="D254" s="27">
        <v>4</v>
      </c>
      <c r="E254" s="27">
        <v>147</v>
      </c>
      <c r="F254" s="27">
        <v>114</v>
      </c>
      <c r="G254" s="27">
        <v>17</v>
      </c>
      <c r="H254" s="60" t="str">
        <f>VLOOKUP($C254,'Look Up Table - The Heart'!$R:$S,2,FALSE)</f>
        <v>E - Company Dummy</v>
      </c>
      <c r="I254" s="71" t="str">
        <f>IFERROR(VLOOKUP(A254,'Look Up Table - The Heart'!$E:$H,4,FALSE),"Update Name In Table")</f>
        <v>R, S</v>
      </c>
    </row>
    <row r="255" spans="1:9" x14ac:dyDescent="0.25">
      <c r="A255" s="26" t="s">
        <v>139</v>
      </c>
      <c r="B255" s="26" t="s">
        <v>84</v>
      </c>
      <c r="C255" s="26" t="s">
        <v>117</v>
      </c>
      <c r="D255" s="27">
        <v>1</v>
      </c>
      <c r="E255" s="27">
        <v>14</v>
      </c>
      <c r="F255" s="27">
        <v>15</v>
      </c>
      <c r="G255" s="27">
        <v>1</v>
      </c>
      <c r="H255" s="60" t="str">
        <f>VLOOKUP($C255,'Look Up Table - The Heart'!$R:$S,2,FALSE)</f>
        <v>E - Company Dummy</v>
      </c>
      <c r="I255" s="71" t="str">
        <f>IFERROR(VLOOKUP(A255,'Look Up Table - The Heart'!$E:$H,4,FALSE),"Update Name In Table")</f>
        <v>G, B</v>
      </c>
    </row>
    <row r="256" spans="1:9" x14ac:dyDescent="0.25">
      <c r="A256" s="26" t="s">
        <v>144</v>
      </c>
      <c r="B256" s="26" t="s">
        <v>84</v>
      </c>
      <c r="C256" s="26" t="s">
        <v>117</v>
      </c>
      <c r="D256" s="27">
        <v>1</v>
      </c>
      <c r="E256" s="27">
        <v>7</v>
      </c>
      <c r="F256" s="27">
        <v>9</v>
      </c>
      <c r="G256" s="27">
        <v>1</v>
      </c>
      <c r="H256" s="60" t="str">
        <f>VLOOKUP($C256,'Look Up Table - The Heart'!$R:$S,2,FALSE)</f>
        <v>E - Company Dummy</v>
      </c>
      <c r="I256" s="71" t="str">
        <f>IFERROR(VLOOKUP(A256,'Look Up Table - The Heart'!$E:$H,4,FALSE),"Update Name In Table")</f>
        <v>Lu, G</v>
      </c>
    </row>
    <row r="257" spans="1:9" x14ac:dyDescent="0.25">
      <c r="A257" s="26" t="s">
        <v>141</v>
      </c>
      <c r="B257" s="26" t="s">
        <v>84</v>
      </c>
      <c r="C257" s="26" t="s">
        <v>117</v>
      </c>
      <c r="D257" s="27">
        <v>3</v>
      </c>
      <c r="E257" s="27">
        <v>86</v>
      </c>
      <c r="F257" s="27">
        <v>86</v>
      </c>
      <c r="G257" s="27">
        <v>4</v>
      </c>
      <c r="H257" s="60" t="str">
        <f>VLOOKUP($C257,'Look Up Table - The Heart'!$R:$S,2,FALSE)</f>
        <v>E - Company Dummy</v>
      </c>
      <c r="I257" s="71" t="str">
        <f>IFERROR(VLOOKUP(A257,'Look Up Table - The Heart'!$E:$H,4,FALSE),"Update Name In Table")</f>
        <v>T, G</v>
      </c>
    </row>
    <row r="258" spans="1:9" x14ac:dyDescent="0.25">
      <c r="A258" s="26" t="s">
        <v>151</v>
      </c>
      <c r="B258" s="26" t="s">
        <v>84</v>
      </c>
      <c r="C258" s="26" t="s">
        <v>117</v>
      </c>
      <c r="D258" s="27">
        <v>1</v>
      </c>
      <c r="E258" s="27">
        <v>26</v>
      </c>
      <c r="F258" s="27">
        <v>23</v>
      </c>
      <c r="G258" s="27">
        <v>5</v>
      </c>
      <c r="H258" s="60" t="str">
        <f>VLOOKUP($C258,'Look Up Table - The Heart'!$R:$S,2,FALSE)</f>
        <v>E - Company Dummy</v>
      </c>
      <c r="I258" s="71" t="str">
        <f>IFERROR(VLOOKUP(A258,'Look Up Table - The Heart'!$E:$H,4,FALSE),"Update Name In Table")</f>
        <v>K, S</v>
      </c>
    </row>
    <row r="259" spans="1:9" x14ac:dyDescent="0.25">
      <c r="A259" s="26" t="s">
        <v>151</v>
      </c>
      <c r="B259" s="26" t="s">
        <v>84</v>
      </c>
      <c r="C259" s="26" t="s">
        <v>117</v>
      </c>
      <c r="D259" s="27">
        <v>1</v>
      </c>
      <c r="E259" s="27">
        <v>26</v>
      </c>
      <c r="F259" s="27">
        <v>23</v>
      </c>
      <c r="G259" s="27">
        <v>5</v>
      </c>
      <c r="H259" s="60" t="str">
        <f>VLOOKUP($C259,'Look Up Table - The Heart'!$R:$S,2,FALSE)</f>
        <v>E - Company Dummy</v>
      </c>
      <c r="I259" s="71" t="str">
        <f>IFERROR(VLOOKUP(A259,'Look Up Table - The Heart'!$E:$H,4,FALSE),"Update Name In Table")</f>
        <v>K, S</v>
      </c>
    </row>
    <row r="260" spans="1:9" x14ac:dyDescent="0.25">
      <c r="A260" s="26" t="s">
        <v>152</v>
      </c>
      <c r="B260" s="26" t="s">
        <v>84</v>
      </c>
      <c r="C260" s="26" t="s">
        <v>117</v>
      </c>
      <c r="D260" s="27">
        <v>4</v>
      </c>
      <c r="E260" s="27">
        <v>84</v>
      </c>
      <c r="F260" s="27">
        <v>84</v>
      </c>
      <c r="G260" s="27">
        <v>5</v>
      </c>
      <c r="H260" s="60" t="str">
        <f>VLOOKUP($C260,'Look Up Table - The Heart'!$R:$S,2,FALSE)</f>
        <v>E - Company Dummy</v>
      </c>
      <c r="I260" s="71" t="str">
        <f>IFERROR(VLOOKUP(A260,'Look Up Table - The Heart'!$E:$H,4,FALSE),"Update Name In Table")</f>
        <v>S, S</v>
      </c>
    </row>
    <row r="261" spans="1:9" x14ac:dyDescent="0.25">
      <c r="A261" s="26" t="s">
        <v>145</v>
      </c>
      <c r="B261" s="26" t="s">
        <v>85</v>
      </c>
      <c r="C261" s="26" t="s">
        <v>117</v>
      </c>
      <c r="D261" s="27">
        <v>1</v>
      </c>
      <c r="E261" s="27">
        <v>11</v>
      </c>
      <c r="F261" s="27">
        <v>11</v>
      </c>
      <c r="G261" s="27">
        <v>1</v>
      </c>
      <c r="H261" s="60" t="str">
        <f>VLOOKUP($C261,'Look Up Table - The Heart'!$R:$S,2,FALSE)</f>
        <v>E - Company Dummy</v>
      </c>
      <c r="I261" s="71" t="str">
        <f>IFERROR(VLOOKUP(A261,'Look Up Table - The Heart'!$E:$H,4,FALSE),"Update Name In Table")</f>
        <v>C, H</v>
      </c>
    </row>
    <row r="262" spans="1:9" x14ac:dyDescent="0.25">
      <c r="A262" s="26" t="s">
        <v>140</v>
      </c>
      <c r="B262" s="26" t="s">
        <v>85</v>
      </c>
      <c r="C262" s="26" t="s">
        <v>117</v>
      </c>
      <c r="D262" s="27">
        <v>1</v>
      </c>
      <c r="E262" s="27">
        <v>23</v>
      </c>
      <c r="F262" s="27">
        <v>20</v>
      </c>
      <c r="G262" s="27">
        <v>1</v>
      </c>
      <c r="H262" s="60" t="str">
        <f>VLOOKUP($C262,'Look Up Table - The Heart'!$R:$S,2,FALSE)</f>
        <v>E - Company Dummy</v>
      </c>
      <c r="I262" s="71" t="str">
        <f>IFERROR(VLOOKUP(A262,'Look Up Table - The Heart'!$E:$H,4,FALSE),"Update Name In Table")</f>
        <v>L, H</v>
      </c>
    </row>
    <row r="263" spans="1:9" x14ac:dyDescent="0.25">
      <c r="A263" s="26" t="s">
        <v>146</v>
      </c>
      <c r="B263" s="26" t="s">
        <v>85</v>
      </c>
      <c r="C263" s="26" t="s">
        <v>117</v>
      </c>
      <c r="D263" s="27">
        <v>2</v>
      </c>
      <c r="E263" s="27">
        <v>10</v>
      </c>
      <c r="F263" s="27">
        <v>12</v>
      </c>
      <c r="G263" s="27">
        <v>2</v>
      </c>
      <c r="H263" s="60" t="str">
        <f>VLOOKUP($C263,'Look Up Table - The Heart'!$R:$S,2,FALSE)</f>
        <v>E - Company Dummy</v>
      </c>
      <c r="I263" s="71" t="str">
        <f>IFERROR(VLOOKUP(A263,'Look Up Table - The Heart'!$E:$H,4,FALSE),"Update Name In Table")</f>
        <v>R, H</v>
      </c>
    </row>
    <row r="264" spans="1:9" x14ac:dyDescent="0.25">
      <c r="A264" s="26" t="s">
        <v>152</v>
      </c>
      <c r="B264" s="26" t="s">
        <v>85</v>
      </c>
      <c r="C264" s="26" t="s">
        <v>117</v>
      </c>
      <c r="D264" s="27">
        <v>2</v>
      </c>
      <c r="E264" s="27">
        <v>99</v>
      </c>
      <c r="F264" s="27">
        <v>79</v>
      </c>
      <c r="G264" s="27">
        <v>10</v>
      </c>
      <c r="H264" s="60" t="str">
        <f>VLOOKUP($C264,'Look Up Table - The Heart'!$R:$S,2,FALSE)</f>
        <v>E - Company Dummy</v>
      </c>
      <c r="I264" s="71" t="str">
        <f>IFERROR(VLOOKUP(A264,'Look Up Table - The Heart'!$E:$H,4,FALSE),"Update Name In Table")</f>
        <v>S, S</v>
      </c>
    </row>
    <row r="265" spans="1:9" x14ac:dyDescent="0.25">
      <c r="A265" s="26" t="s">
        <v>139</v>
      </c>
      <c r="B265" s="26" t="s">
        <v>86</v>
      </c>
      <c r="C265" s="26" t="s">
        <v>117</v>
      </c>
      <c r="D265" s="27">
        <v>1</v>
      </c>
      <c r="E265" s="27">
        <v>50</v>
      </c>
      <c r="F265" s="27">
        <v>32</v>
      </c>
      <c r="G265" s="27">
        <v>1</v>
      </c>
      <c r="H265" s="60" t="str">
        <f>VLOOKUP($C265,'Look Up Table - The Heart'!$R:$S,2,FALSE)</f>
        <v>E - Company Dummy</v>
      </c>
      <c r="I265" s="71" t="str">
        <f>IFERROR(VLOOKUP(A265,'Look Up Table - The Heart'!$E:$H,4,FALSE),"Update Name In Table")</f>
        <v>G, B</v>
      </c>
    </row>
    <row r="266" spans="1:9" x14ac:dyDescent="0.25">
      <c r="A266" s="26" t="s">
        <v>143</v>
      </c>
      <c r="B266" s="26" t="s">
        <v>86</v>
      </c>
      <c r="C266" s="26" t="s">
        <v>117</v>
      </c>
      <c r="D266" s="27">
        <v>3</v>
      </c>
      <c r="E266" s="27">
        <v>458</v>
      </c>
      <c r="F266" s="27">
        <v>309</v>
      </c>
      <c r="G266" s="27">
        <v>22</v>
      </c>
      <c r="H266" s="60" t="str">
        <f>VLOOKUP($C266,'Look Up Table - The Heart'!$R:$S,2,FALSE)</f>
        <v>E - Company Dummy</v>
      </c>
      <c r="I266" s="71" t="str">
        <f>IFERROR(VLOOKUP(A266,'Look Up Table - The Heart'!$E:$H,4,FALSE),"Update Name In Table")</f>
        <v>L, G</v>
      </c>
    </row>
    <row r="267" spans="1:9" x14ac:dyDescent="0.25">
      <c r="A267" s="26" t="s">
        <v>151</v>
      </c>
      <c r="B267" s="26" t="s">
        <v>86</v>
      </c>
      <c r="C267" s="26" t="s">
        <v>117</v>
      </c>
      <c r="D267" s="27">
        <v>1</v>
      </c>
      <c r="E267" s="27">
        <v>170</v>
      </c>
      <c r="F267" s="27">
        <v>113</v>
      </c>
      <c r="G267" s="27">
        <v>1</v>
      </c>
      <c r="H267" s="60" t="str">
        <f>VLOOKUP($C267,'Look Up Table - The Heart'!$R:$S,2,FALSE)</f>
        <v>E - Company Dummy</v>
      </c>
      <c r="I267" s="71" t="str">
        <f>IFERROR(VLOOKUP(A267,'Look Up Table - The Heart'!$E:$H,4,FALSE),"Update Name In Table")</f>
        <v>K, S</v>
      </c>
    </row>
    <row r="268" spans="1:9" x14ac:dyDescent="0.25">
      <c r="A268" s="26" t="s">
        <v>151</v>
      </c>
      <c r="B268" s="26" t="s">
        <v>86</v>
      </c>
      <c r="C268" s="26" t="s">
        <v>117</v>
      </c>
      <c r="D268" s="27">
        <v>1</v>
      </c>
      <c r="E268" s="27">
        <v>170</v>
      </c>
      <c r="F268" s="27">
        <v>113</v>
      </c>
      <c r="G268" s="27">
        <v>1</v>
      </c>
      <c r="H268" s="60" t="str">
        <f>VLOOKUP($C268,'Look Up Table - The Heart'!$R:$S,2,FALSE)</f>
        <v>E - Company Dummy</v>
      </c>
      <c r="I268" s="71" t="str">
        <f>IFERROR(VLOOKUP(A268,'Look Up Table - The Heart'!$E:$H,4,FALSE),"Update Name In Table")</f>
        <v>K, S</v>
      </c>
    </row>
    <row r="269" spans="1:9" x14ac:dyDescent="0.25">
      <c r="A269" s="26" t="s">
        <v>152</v>
      </c>
      <c r="B269" s="26" t="s">
        <v>86</v>
      </c>
      <c r="C269" s="26" t="s">
        <v>117</v>
      </c>
      <c r="D269" s="27">
        <v>1</v>
      </c>
      <c r="E269" s="27">
        <v>48</v>
      </c>
      <c r="F269" s="27">
        <v>27</v>
      </c>
      <c r="G269" s="27">
        <v>1</v>
      </c>
      <c r="H269" s="60" t="str">
        <f>VLOOKUP($C269,'Look Up Table - The Heart'!$R:$S,2,FALSE)</f>
        <v>E - Company Dummy</v>
      </c>
      <c r="I269" s="71" t="str">
        <f>IFERROR(VLOOKUP(A269,'Look Up Table - The Heart'!$E:$H,4,FALSE),"Update Name In Table")</f>
        <v>S, S</v>
      </c>
    </row>
    <row r="270" spans="1:9" x14ac:dyDescent="0.25">
      <c r="A270" s="26" t="s">
        <v>145</v>
      </c>
      <c r="B270" s="26" t="s">
        <v>87</v>
      </c>
      <c r="C270" s="26" t="s">
        <v>117</v>
      </c>
      <c r="D270" s="27">
        <v>1</v>
      </c>
      <c r="E270" s="27">
        <v>29</v>
      </c>
      <c r="F270" s="27">
        <v>27</v>
      </c>
      <c r="G270" s="27">
        <v>2</v>
      </c>
      <c r="H270" s="60" t="str">
        <f>VLOOKUP($C270,'Look Up Table - The Heart'!$R:$S,2,FALSE)</f>
        <v>E - Company Dummy</v>
      </c>
      <c r="I270" s="71" t="str">
        <f>IFERROR(VLOOKUP(A270,'Look Up Table - The Heart'!$E:$H,4,FALSE),"Update Name In Table")</f>
        <v>C, H</v>
      </c>
    </row>
    <row r="271" spans="1:9" x14ac:dyDescent="0.25">
      <c r="A271" s="26" t="s">
        <v>150</v>
      </c>
      <c r="B271" s="26" t="s">
        <v>87</v>
      </c>
      <c r="C271" s="26" t="s">
        <v>117</v>
      </c>
      <c r="D271" s="27">
        <v>2</v>
      </c>
      <c r="E271" s="27">
        <v>18</v>
      </c>
      <c r="F271" s="27">
        <v>19</v>
      </c>
      <c r="G271" s="27">
        <v>3</v>
      </c>
      <c r="H271" s="60" t="str">
        <f>VLOOKUP($C271,'Look Up Table - The Heart'!$R:$S,2,FALSE)</f>
        <v>E - Company Dummy</v>
      </c>
      <c r="I271" s="71" t="str">
        <f>IFERROR(VLOOKUP(A271,'Look Up Table - The Heart'!$E:$H,4,FALSE),"Update Name In Table")</f>
        <v>N, P</v>
      </c>
    </row>
    <row r="272" spans="1:9" x14ac:dyDescent="0.25">
      <c r="A272" s="26" t="s">
        <v>150</v>
      </c>
      <c r="B272" s="26" t="s">
        <v>87</v>
      </c>
      <c r="C272" s="26" t="s">
        <v>117</v>
      </c>
      <c r="D272" s="27">
        <v>2</v>
      </c>
      <c r="E272" s="27">
        <v>18</v>
      </c>
      <c r="F272" s="27">
        <v>19</v>
      </c>
      <c r="G272" s="27">
        <v>3</v>
      </c>
      <c r="H272" s="60" t="str">
        <f>VLOOKUP($C272,'Look Up Table - The Heart'!$R:$S,2,FALSE)</f>
        <v>E - Company Dummy</v>
      </c>
      <c r="I272" s="71" t="str">
        <f>IFERROR(VLOOKUP(A272,'Look Up Table - The Heart'!$E:$H,4,FALSE),"Update Name In Table")</f>
        <v>N, P</v>
      </c>
    </row>
    <row r="273" spans="1:9" x14ac:dyDescent="0.25">
      <c r="A273" s="26" t="s">
        <v>144</v>
      </c>
      <c r="B273" s="26" t="s">
        <v>88</v>
      </c>
      <c r="C273" s="26" t="s">
        <v>117</v>
      </c>
      <c r="D273" s="27">
        <v>1</v>
      </c>
      <c r="E273" s="27">
        <v>22</v>
      </c>
      <c r="F273" s="27">
        <v>19</v>
      </c>
      <c r="G273" s="27">
        <v>4</v>
      </c>
      <c r="H273" s="60" t="str">
        <f>VLOOKUP($C273,'Look Up Table - The Heart'!$R:$S,2,FALSE)</f>
        <v>E - Company Dummy</v>
      </c>
      <c r="I273" s="71" t="str">
        <f>IFERROR(VLOOKUP(A273,'Look Up Table - The Heart'!$E:$H,4,FALSE),"Update Name In Table")</f>
        <v>Lu, G</v>
      </c>
    </row>
    <row r="274" spans="1:9" x14ac:dyDescent="0.25">
      <c r="A274" s="26" t="s">
        <v>150</v>
      </c>
      <c r="B274" s="26" t="s">
        <v>88</v>
      </c>
      <c r="C274" s="26" t="s">
        <v>117</v>
      </c>
      <c r="D274" s="27">
        <v>1</v>
      </c>
      <c r="E274" s="27">
        <v>210</v>
      </c>
      <c r="F274" s="27">
        <v>206</v>
      </c>
      <c r="G274" s="27">
        <v>1</v>
      </c>
      <c r="H274" s="60" t="str">
        <f>VLOOKUP($C274,'Look Up Table - The Heart'!$R:$S,2,FALSE)</f>
        <v>E - Company Dummy</v>
      </c>
      <c r="I274" s="71" t="str">
        <f>IFERROR(VLOOKUP(A274,'Look Up Table - The Heart'!$E:$H,4,FALSE),"Update Name In Table")</f>
        <v>N, P</v>
      </c>
    </row>
    <row r="275" spans="1:9" x14ac:dyDescent="0.25">
      <c r="A275" s="26" t="s">
        <v>151</v>
      </c>
      <c r="B275" s="26" t="s">
        <v>88</v>
      </c>
      <c r="C275" s="26" t="s">
        <v>117</v>
      </c>
      <c r="D275" s="27">
        <v>2</v>
      </c>
      <c r="E275" s="27">
        <v>40</v>
      </c>
      <c r="F275" s="27">
        <v>38</v>
      </c>
      <c r="G275" s="27">
        <v>6</v>
      </c>
      <c r="H275" s="60" t="str">
        <f>VLOOKUP($C275,'Look Up Table - The Heart'!$R:$S,2,FALSE)</f>
        <v>E - Company Dummy</v>
      </c>
      <c r="I275" s="71" t="str">
        <f>IFERROR(VLOOKUP(A275,'Look Up Table - The Heart'!$E:$H,4,FALSE),"Update Name In Table")</f>
        <v>K, S</v>
      </c>
    </row>
    <row r="276" spans="1:9" x14ac:dyDescent="0.25">
      <c r="A276" s="26" t="s">
        <v>151</v>
      </c>
      <c r="B276" s="26" t="s">
        <v>88</v>
      </c>
      <c r="C276" s="26" t="s">
        <v>117</v>
      </c>
      <c r="D276" s="27">
        <v>2</v>
      </c>
      <c r="E276" s="27">
        <v>40</v>
      </c>
      <c r="F276" s="27">
        <v>38</v>
      </c>
      <c r="G276" s="27">
        <v>6</v>
      </c>
      <c r="H276" s="60" t="str">
        <f>VLOOKUP($C276,'Look Up Table - The Heart'!$R:$S,2,FALSE)</f>
        <v>E - Company Dummy</v>
      </c>
      <c r="I276" s="71" t="str">
        <f>IFERROR(VLOOKUP(A276,'Look Up Table - The Heart'!$E:$H,4,FALSE),"Update Name In Table")</f>
        <v>K, S</v>
      </c>
    </row>
    <row r="277" spans="1:9" x14ac:dyDescent="0.25">
      <c r="A277" s="26" t="s">
        <v>152</v>
      </c>
      <c r="B277" s="26" t="s">
        <v>88</v>
      </c>
      <c r="C277" s="26" t="s">
        <v>117</v>
      </c>
      <c r="D277" s="27">
        <v>5</v>
      </c>
      <c r="E277" s="27">
        <v>230</v>
      </c>
      <c r="F277" s="27">
        <v>194</v>
      </c>
      <c r="G277" s="27">
        <v>21</v>
      </c>
      <c r="H277" s="60" t="str">
        <f>VLOOKUP($C277,'Look Up Table - The Heart'!$R:$S,2,FALSE)</f>
        <v>E - Company Dummy</v>
      </c>
      <c r="I277" s="71" t="str">
        <f>IFERROR(VLOOKUP(A277,'Look Up Table - The Heart'!$E:$H,4,FALSE),"Update Name In Table")</f>
        <v>S, S</v>
      </c>
    </row>
    <row r="278" spans="1:9" x14ac:dyDescent="0.25">
      <c r="A278" s="26" t="s">
        <v>143</v>
      </c>
      <c r="B278" s="26" t="s">
        <v>89</v>
      </c>
      <c r="C278" s="26" t="s">
        <v>117</v>
      </c>
      <c r="D278" s="27">
        <v>1</v>
      </c>
      <c r="E278" s="27">
        <v>36</v>
      </c>
      <c r="F278" s="27">
        <v>26</v>
      </c>
      <c r="G278" s="27">
        <v>3</v>
      </c>
      <c r="H278" s="60" t="str">
        <f>VLOOKUP($C278,'Look Up Table - The Heart'!$R:$S,2,FALSE)</f>
        <v>E - Company Dummy</v>
      </c>
      <c r="I278" s="71" t="str">
        <f>IFERROR(VLOOKUP(A278,'Look Up Table - The Heart'!$E:$H,4,FALSE),"Update Name In Table")</f>
        <v>L, G</v>
      </c>
    </row>
    <row r="279" spans="1:9" x14ac:dyDescent="0.25">
      <c r="A279" s="26" t="s">
        <v>151</v>
      </c>
      <c r="B279" s="26" t="s">
        <v>89</v>
      </c>
      <c r="C279" s="26" t="s">
        <v>117</v>
      </c>
      <c r="D279" s="27">
        <v>1</v>
      </c>
      <c r="E279" s="27">
        <v>77</v>
      </c>
      <c r="F279" s="27">
        <v>58</v>
      </c>
      <c r="G279" s="27">
        <v>4</v>
      </c>
      <c r="H279" s="60" t="str">
        <f>VLOOKUP($C279,'Look Up Table - The Heart'!$R:$S,2,FALSE)</f>
        <v>E - Company Dummy</v>
      </c>
      <c r="I279" s="71" t="str">
        <f>IFERROR(VLOOKUP(A279,'Look Up Table - The Heart'!$E:$H,4,FALSE),"Update Name In Table")</f>
        <v>K, S</v>
      </c>
    </row>
    <row r="280" spans="1:9" x14ac:dyDescent="0.25">
      <c r="A280" s="26" t="s">
        <v>151</v>
      </c>
      <c r="B280" s="26" t="s">
        <v>89</v>
      </c>
      <c r="C280" s="26" t="s">
        <v>117</v>
      </c>
      <c r="D280" s="27">
        <v>1</v>
      </c>
      <c r="E280" s="27">
        <v>77</v>
      </c>
      <c r="F280" s="27">
        <v>58</v>
      </c>
      <c r="G280" s="27">
        <v>4</v>
      </c>
      <c r="H280" s="60" t="str">
        <f>VLOOKUP($C280,'Look Up Table - The Heart'!$R:$S,2,FALSE)</f>
        <v>E - Company Dummy</v>
      </c>
      <c r="I280" s="71" t="str">
        <f>IFERROR(VLOOKUP(A280,'Look Up Table - The Heart'!$E:$H,4,FALSE),"Update Name In Table")</f>
        <v>K, S</v>
      </c>
    </row>
    <row r="281" spans="1:9" x14ac:dyDescent="0.25">
      <c r="A281" s="26" t="s">
        <v>152</v>
      </c>
      <c r="B281" s="26" t="s">
        <v>89</v>
      </c>
      <c r="C281" s="26" t="s">
        <v>117</v>
      </c>
      <c r="D281" s="27">
        <v>3</v>
      </c>
      <c r="E281" s="27">
        <v>414</v>
      </c>
      <c r="F281" s="27">
        <v>321</v>
      </c>
      <c r="G281" s="27">
        <v>15</v>
      </c>
      <c r="H281" s="60" t="str">
        <f>VLOOKUP($C281,'Look Up Table - The Heart'!$R:$S,2,FALSE)</f>
        <v>E - Company Dummy</v>
      </c>
      <c r="I281" s="71" t="str">
        <f>IFERROR(VLOOKUP(A281,'Look Up Table - The Heart'!$E:$H,4,FALSE),"Update Name In Table")</f>
        <v>S, S</v>
      </c>
    </row>
    <row r="282" spans="1:9" x14ac:dyDescent="0.25">
      <c r="A282" s="26" t="s">
        <v>141</v>
      </c>
      <c r="B282" s="26" t="s">
        <v>90</v>
      </c>
      <c r="C282" s="26" t="s">
        <v>117</v>
      </c>
      <c r="D282" s="27">
        <v>1</v>
      </c>
      <c r="E282" s="27">
        <v>90</v>
      </c>
      <c r="F282" s="27">
        <v>90</v>
      </c>
      <c r="G282" s="27">
        <v>1</v>
      </c>
      <c r="H282" s="60" t="str">
        <f>VLOOKUP($C282,'Look Up Table - The Heart'!$R:$S,2,FALSE)</f>
        <v>E - Company Dummy</v>
      </c>
      <c r="I282" s="71" t="str">
        <f>IFERROR(VLOOKUP(A282,'Look Up Table - The Heart'!$E:$H,4,FALSE),"Update Name In Table")</f>
        <v>T, G</v>
      </c>
    </row>
    <row r="283" spans="1:9" x14ac:dyDescent="0.25">
      <c r="A283" s="26" t="s">
        <v>140</v>
      </c>
      <c r="B283" s="26" t="s">
        <v>90</v>
      </c>
      <c r="C283" s="26" t="s">
        <v>117</v>
      </c>
      <c r="D283" s="27">
        <v>2</v>
      </c>
      <c r="E283" s="27">
        <v>70</v>
      </c>
      <c r="F283" s="27">
        <v>71</v>
      </c>
      <c r="G283" s="27">
        <v>3</v>
      </c>
      <c r="H283" s="60" t="str">
        <f>VLOOKUP($C283,'Look Up Table - The Heart'!$R:$S,2,FALSE)</f>
        <v>E - Company Dummy</v>
      </c>
      <c r="I283" s="71" t="str">
        <f>IFERROR(VLOOKUP(A283,'Look Up Table - The Heart'!$E:$H,4,FALSE),"Update Name In Table")</f>
        <v>L, H</v>
      </c>
    </row>
    <row r="284" spans="1:9" x14ac:dyDescent="0.25">
      <c r="A284" s="26" t="s">
        <v>150</v>
      </c>
      <c r="B284" s="26" t="s">
        <v>90</v>
      </c>
      <c r="C284" s="26" t="s">
        <v>117</v>
      </c>
      <c r="D284" s="27">
        <v>2</v>
      </c>
      <c r="E284" s="27">
        <v>21</v>
      </c>
      <c r="F284" s="27">
        <v>21</v>
      </c>
      <c r="G284" s="27">
        <v>3</v>
      </c>
      <c r="H284" s="60" t="str">
        <f>VLOOKUP($C284,'Look Up Table - The Heart'!$R:$S,2,FALSE)</f>
        <v>E - Company Dummy</v>
      </c>
      <c r="I284" s="71" t="str">
        <f>IFERROR(VLOOKUP(A284,'Look Up Table - The Heart'!$E:$H,4,FALSE),"Update Name In Table")</f>
        <v>N, P</v>
      </c>
    </row>
    <row r="285" spans="1:9" x14ac:dyDescent="0.25">
      <c r="A285" s="26" t="s">
        <v>151</v>
      </c>
      <c r="B285" s="26" t="s">
        <v>90</v>
      </c>
      <c r="C285" s="26" t="s">
        <v>117</v>
      </c>
      <c r="D285" s="27">
        <v>2</v>
      </c>
      <c r="E285" s="27">
        <v>68</v>
      </c>
      <c r="F285" s="27">
        <v>64</v>
      </c>
      <c r="G285" s="27">
        <v>6</v>
      </c>
      <c r="H285" s="60" t="str">
        <f>VLOOKUP($C285,'Look Up Table - The Heart'!$R:$S,2,FALSE)</f>
        <v>E - Company Dummy</v>
      </c>
      <c r="I285" s="71" t="str">
        <f>IFERROR(VLOOKUP(A285,'Look Up Table - The Heart'!$E:$H,4,FALSE),"Update Name In Table")</f>
        <v>K, S</v>
      </c>
    </row>
    <row r="286" spans="1:9" x14ac:dyDescent="0.25">
      <c r="A286" s="26" t="s">
        <v>151</v>
      </c>
      <c r="B286" s="26" t="s">
        <v>90</v>
      </c>
      <c r="C286" s="26" t="s">
        <v>117</v>
      </c>
      <c r="D286" s="27">
        <v>2</v>
      </c>
      <c r="E286" s="27">
        <v>68</v>
      </c>
      <c r="F286" s="27">
        <v>64</v>
      </c>
      <c r="G286" s="27">
        <v>6</v>
      </c>
      <c r="H286" s="60" t="str">
        <f>VLOOKUP($C286,'Look Up Table - The Heart'!$R:$S,2,FALSE)</f>
        <v>E - Company Dummy</v>
      </c>
      <c r="I286" s="71" t="str">
        <f>IFERROR(VLOOKUP(A286,'Look Up Table - The Heart'!$E:$H,4,FALSE),"Update Name In Table")</f>
        <v>K, S</v>
      </c>
    </row>
    <row r="287" spans="1:9" x14ac:dyDescent="0.25">
      <c r="A287" s="26" t="s">
        <v>152</v>
      </c>
      <c r="B287" s="26" t="s">
        <v>90</v>
      </c>
      <c r="C287" s="26" t="s">
        <v>117</v>
      </c>
      <c r="D287" s="27">
        <v>1</v>
      </c>
      <c r="E287" s="27">
        <v>34</v>
      </c>
      <c r="F287" s="27">
        <v>33</v>
      </c>
      <c r="G287" s="27">
        <v>2</v>
      </c>
      <c r="H287" s="60" t="str">
        <f>VLOOKUP($C287,'Look Up Table - The Heart'!$R:$S,2,FALSE)</f>
        <v>E - Company Dummy</v>
      </c>
      <c r="I287" s="71" t="str">
        <f>IFERROR(VLOOKUP(A287,'Look Up Table - The Heart'!$E:$H,4,FALSE),"Update Name In Table")</f>
        <v>S, S</v>
      </c>
    </row>
    <row r="288" spans="1:9" x14ac:dyDescent="0.25">
      <c r="A288" s="26" t="s">
        <v>145</v>
      </c>
      <c r="B288" s="26" t="s">
        <v>91</v>
      </c>
      <c r="C288" s="26" t="s">
        <v>117</v>
      </c>
      <c r="D288" s="27">
        <v>1</v>
      </c>
      <c r="E288" s="27">
        <v>43</v>
      </c>
      <c r="F288" s="27">
        <v>46</v>
      </c>
      <c r="G288" s="27">
        <v>4</v>
      </c>
      <c r="H288" s="60" t="str">
        <f>VLOOKUP($C288,'Look Up Table - The Heart'!$R:$S,2,FALSE)</f>
        <v>E - Company Dummy</v>
      </c>
      <c r="I288" s="71" t="str">
        <f>IFERROR(VLOOKUP(A288,'Look Up Table - The Heart'!$E:$H,4,FALSE),"Update Name In Table")</f>
        <v>C, H</v>
      </c>
    </row>
    <row r="289" spans="1:9" x14ac:dyDescent="0.25">
      <c r="A289" s="26" t="s">
        <v>151</v>
      </c>
      <c r="B289" s="26" t="s">
        <v>91</v>
      </c>
      <c r="C289" s="26" t="s">
        <v>117</v>
      </c>
      <c r="D289" s="27">
        <v>2</v>
      </c>
      <c r="E289" s="27">
        <v>67</v>
      </c>
      <c r="F289" s="27">
        <v>77</v>
      </c>
      <c r="G289" s="27">
        <v>9</v>
      </c>
      <c r="H289" s="60" t="str">
        <f>VLOOKUP($C289,'Look Up Table - The Heart'!$R:$S,2,FALSE)</f>
        <v>E - Company Dummy</v>
      </c>
      <c r="I289" s="71" t="str">
        <f>IFERROR(VLOOKUP(A289,'Look Up Table - The Heart'!$E:$H,4,FALSE),"Update Name In Table")</f>
        <v>K, S</v>
      </c>
    </row>
    <row r="290" spans="1:9" x14ac:dyDescent="0.25">
      <c r="A290" s="26" t="s">
        <v>151</v>
      </c>
      <c r="B290" s="26" t="s">
        <v>91</v>
      </c>
      <c r="C290" s="26" t="s">
        <v>117</v>
      </c>
      <c r="D290" s="27">
        <v>2</v>
      </c>
      <c r="E290" s="27">
        <v>67</v>
      </c>
      <c r="F290" s="27">
        <v>77</v>
      </c>
      <c r="G290" s="27">
        <v>9</v>
      </c>
      <c r="H290" s="60" t="str">
        <f>VLOOKUP($C290,'Look Up Table - The Heart'!$R:$S,2,FALSE)</f>
        <v>E - Company Dummy</v>
      </c>
      <c r="I290" s="71" t="str">
        <f>IFERROR(VLOOKUP(A290,'Look Up Table - The Heart'!$E:$H,4,FALSE),"Update Name In Table")</f>
        <v>K, S</v>
      </c>
    </row>
    <row r="291" spans="1:9" x14ac:dyDescent="0.25">
      <c r="A291" s="26" t="s">
        <v>152</v>
      </c>
      <c r="B291" s="26" t="s">
        <v>91</v>
      </c>
      <c r="C291" s="26" t="s">
        <v>117</v>
      </c>
      <c r="D291" s="27">
        <v>1</v>
      </c>
      <c r="E291" s="27">
        <v>8</v>
      </c>
      <c r="F291" s="27">
        <v>9</v>
      </c>
      <c r="G291" s="27">
        <v>1</v>
      </c>
      <c r="H291" s="60" t="str">
        <f>VLOOKUP($C291,'Look Up Table - The Heart'!$R:$S,2,FALSE)</f>
        <v>E - Company Dummy</v>
      </c>
      <c r="I291" s="71" t="str">
        <f>IFERROR(VLOOKUP(A291,'Look Up Table - The Heart'!$E:$H,4,FALSE),"Update Name In Table")</f>
        <v>S, S</v>
      </c>
    </row>
    <row r="292" spans="1:9" x14ac:dyDescent="0.25">
      <c r="A292" s="26" t="s">
        <v>144</v>
      </c>
      <c r="B292" s="26" t="s">
        <v>92</v>
      </c>
      <c r="C292" s="26" t="s">
        <v>117</v>
      </c>
      <c r="D292" s="27">
        <v>1</v>
      </c>
      <c r="E292" s="27">
        <v>7</v>
      </c>
      <c r="F292" s="27">
        <v>8</v>
      </c>
      <c r="G292" s="27">
        <v>1</v>
      </c>
      <c r="H292" s="60" t="str">
        <f>VLOOKUP($C292,'Look Up Table - The Heart'!$R:$S,2,FALSE)</f>
        <v>E - Company Dummy</v>
      </c>
      <c r="I292" s="71" t="str">
        <f>IFERROR(VLOOKUP(A292,'Look Up Table - The Heart'!$E:$H,4,FALSE),"Update Name In Table")</f>
        <v>Lu, G</v>
      </c>
    </row>
    <row r="293" spans="1:9" x14ac:dyDescent="0.25">
      <c r="A293" s="26" t="s">
        <v>150</v>
      </c>
      <c r="B293" s="26" t="s">
        <v>92</v>
      </c>
      <c r="C293" s="26" t="s">
        <v>117</v>
      </c>
      <c r="D293" s="27">
        <v>1</v>
      </c>
      <c r="E293" s="27">
        <v>17</v>
      </c>
      <c r="F293" s="27">
        <v>17</v>
      </c>
      <c r="G293" s="27">
        <v>2</v>
      </c>
      <c r="H293" s="60" t="str">
        <f>VLOOKUP($C293,'Look Up Table - The Heart'!$R:$S,2,FALSE)</f>
        <v>E - Company Dummy</v>
      </c>
      <c r="I293" s="71" t="str">
        <f>IFERROR(VLOOKUP(A293,'Look Up Table - The Heart'!$E:$H,4,FALSE),"Update Name In Table")</f>
        <v>N, P</v>
      </c>
    </row>
    <row r="294" spans="1:9" x14ac:dyDescent="0.25">
      <c r="A294" s="26" t="s">
        <v>151</v>
      </c>
      <c r="B294" s="26" t="s">
        <v>92</v>
      </c>
      <c r="C294" s="26" t="s">
        <v>117</v>
      </c>
      <c r="D294" s="27">
        <v>1</v>
      </c>
      <c r="E294" s="27">
        <v>13</v>
      </c>
      <c r="F294" s="27">
        <v>14</v>
      </c>
      <c r="G294" s="27">
        <v>1</v>
      </c>
      <c r="H294" s="60" t="str">
        <f>VLOOKUP($C294,'Look Up Table - The Heart'!$R:$S,2,FALSE)</f>
        <v>E - Company Dummy</v>
      </c>
      <c r="I294" s="71" t="str">
        <f>IFERROR(VLOOKUP(A294,'Look Up Table - The Heart'!$E:$H,4,FALSE),"Update Name In Table")</f>
        <v>K, S</v>
      </c>
    </row>
    <row r="295" spans="1:9" x14ac:dyDescent="0.25">
      <c r="A295" s="26" t="s">
        <v>151</v>
      </c>
      <c r="B295" s="26" t="s">
        <v>92</v>
      </c>
      <c r="C295" s="26" t="s">
        <v>117</v>
      </c>
      <c r="D295" s="27">
        <v>1</v>
      </c>
      <c r="E295" s="27">
        <v>13</v>
      </c>
      <c r="F295" s="27">
        <v>14</v>
      </c>
      <c r="G295" s="27">
        <v>1</v>
      </c>
      <c r="H295" s="60" t="str">
        <f>VLOOKUP($C295,'Look Up Table - The Heart'!$R:$S,2,FALSE)</f>
        <v>E - Company Dummy</v>
      </c>
      <c r="I295" s="71" t="str">
        <f>IFERROR(VLOOKUP(A295,'Look Up Table - The Heart'!$E:$H,4,FALSE),"Update Name In Table")</f>
        <v>K, S</v>
      </c>
    </row>
    <row r="296" spans="1:9" x14ac:dyDescent="0.25">
      <c r="A296" s="26" t="s">
        <v>143</v>
      </c>
      <c r="B296" s="26" t="s">
        <v>93</v>
      </c>
      <c r="C296" s="26" t="s">
        <v>117</v>
      </c>
      <c r="D296" s="27">
        <v>3</v>
      </c>
      <c r="E296" s="27">
        <v>107</v>
      </c>
      <c r="F296" s="27">
        <v>121</v>
      </c>
      <c r="G296" s="27">
        <v>14</v>
      </c>
      <c r="H296" s="60" t="str">
        <f>VLOOKUP($C296,'Look Up Table - The Heart'!$R:$S,2,FALSE)</f>
        <v>E - Company Dummy</v>
      </c>
      <c r="I296" s="71" t="str">
        <f>IFERROR(VLOOKUP(A296,'Look Up Table - The Heart'!$E:$H,4,FALSE),"Update Name In Table")</f>
        <v>L, G</v>
      </c>
    </row>
    <row r="297" spans="1:9" x14ac:dyDescent="0.25">
      <c r="A297" s="26" t="s">
        <v>151</v>
      </c>
      <c r="B297" s="26" t="s">
        <v>93</v>
      </c>
      <c r="C297" s="26" t="s">
        <v>117</v>
      </c>
      <c r="D297" s="27">
        <v>1</v>
      </c>
      <c r="E297" s="27">
        <v>24</v>
      </c>
      <c r="F297" s="27">
        <v>25</v>
      </c>
      <c r="G297" s="27">
        <v>3</v>
      </c>
      <c r="H297" s="60" t="str">
        <f>VLOOKUP($C297,'Look Up Table - The Heart'!$R:$S,2,FALSE)</f>
        <v>E - Company Dummy</v>
      </c>
      <c r="I297" s="71" t="str">
        <f>IFERROR(VLOOKUP(A297,'Look Up Table - The Heart'!$E:$H,4,FALSE),"Update Name In Table")</f>
        <v>K, S</v>
      </c>
    </row>
    <row r="298" spans="1:9" x14ac:dyDescent="0.25">
      <c r="A298" s="26" t="s">
        <v>151</v>
      </c>
      <c r="B298" s="26" t="s">
        <v>93</v>
      </c>
      <c r="C298" s="26" t="s">
        <v>117</v>
      </c>
      <c r="D298" s="27">
        <v>1</v>
      </c>
      <c r="E298" s="27">
        <v>24</v>
      </c>
      <c r="F298" s="27">
        <v>25</v>
      </c>
      <c r="G298" s="27">
        <v>3</v>
      </c>
      <c r="H298" s="60" t="str">
        <f>VLOOKUP($C298,'Look Up Table - The Heart'!$R:$S,2,FALSE)</f>
        <v>E - Company Dummy</v>
      </c>
      <c r="I298" s="71" t="str">
        <f>IFERROR(VLOOKUP(A298,'Look Up Table - The Heart'!$E:$H,4,FALSE),"Update Name In Table")</f>
        <v>K, S</v>
      </c>
    </row>
    <row r="299" spans="1:9" x14ac:dyDescent="0.25">
      <c r="A299" s="26" t="s">
        <v>152</v>
      </c>
      <c r="B299" s="26" t="s">
        <v>93</v>
      </c>
      <c r="C299" s="26" t="s">
        <v>117</v>
      </c>
      <c r="D299" s="27">
        <v>4</v>
      </c>
      <c r="E299" s="27">
        <v>717</v>
      </c>
      <c r="F299" s="27">
        <v>683</v>
      </c>
      <c r="G299" s="27">
        <v>22</v>
      </c>
      <c r="H299" s="60" t="str">
        <f>VLOOKUP($C299,'Look Up Table - The Heart'!$R:$S,2,FALSE)</f>
        <v>E - Company Dummy</v>
      </c>
      <c r="I299" s="71" t="str">
        <f>IFERROR(VLOOKUP(A299,'Look Up Table - The Heart'!$E:$H,4,FALSE),"Update Name In Table")</f>
        <v>S, S</v>
      </c>
    </row>
    <row r="300" spans="1:9" x14ac:dyDescent="0.25">
      <c r="A300" s="26" t="s">
        <v>143</v>
      </c>
      <c r="B300" s="26" t="s">
        <v>94</v>
      </c>
      <c r="C300" s="26" t="s">
        <v>117</v>
      </c>
      <c r="D300" s="27">
        <v>1</v>
      </c>
      <c r="E300" s="27">
        <v>9</v>
      </c>
      <c r="F300" s="27">
        <v>10</v>
      </c>
      <c r="G300" s="27">
        <v>1</v>
      </c>
      <c r="H300" s="60" t="str">
        <f>VLOOKUP($C300,'Look Up Table - The Heart'!$R:$S,2,FALSE)</f>
        <v>E - Company Dummy</v>
      </c>
      <c r="I300" s="71" t="str">
        <f>IFERROR(VLOOKUP(A300,'Look Up Table - The Heart'!$E:$H,4,FALSE),"Update Name In Table")</f>
        <v>L, G</v>
      </c>
    </row>
    <row r="301" spans="1:9" x14ac:dyDescent="0.25">
      <c r="A301" s="26" t="s">
        <v>150</v>
      </c>
      <c r="B301" s="26" t="s">
        <v>94</v>
      </c>
      <c r="C301" s="26" t="s">
        <v>117</v>
      </c>
      <c r="D301" s="27">
        <v>2</v>
      </c>
      <c r="E301" s="27">
        <v>64</v>
      </c>
      <c r="F301" s="27">
        <v>65</v>
      </c>
      <c r="G301" s="27">
        <v>2</v>
      </c>
      <c r="H301" s="60" t="str">
        <f>VLOOKUP($C301,'Look Up Table - The Heart'!$R:$S,2,FALSE)</f>
        <v>E - Company Dummy</v>
      </c>
      <c r="I301" s="71" t="str">
        <f>IFERROR(VLOOKUP(A301,'Look Up Table - The Heart'!$E:$H,4,FALSE),"Update Name In Table")</f>
        <v>N, P</v>
      </c>
    </row>
    <row r="302" spans="1:9" x14ac:dyDescent="0.25">
      <c r="A302" s="26" t="s">
        <v>151</v>
      </c>
      <c r="B302" s="26" t="s">
        <v>94</v>
      </c>
      <c r="C302" s="26" t="s">
        <v>117</v>
      </c>
      <c r="D302" s="27">
        <v>3</v>
      </c>
      <c r="E302" s="27">
        <v>112</v>
      </c>
      <c r="F302" s="27">
        <v>117</v>
      </c>
      <c r="G302" s="27">
        <v>6</v>
      </c>
      <c r="H302" s="60" t="str">
        <f>VLOOKUP($C302,'Look Up Table - The Heart'!$R:$S,2,FALSE)</f>
        <v>E - Company Dummy</v>
      </c>
      <c r="I302" s="71" t="str">
        <f>IFERROR(VLOOKUP(A302,'Look Up Table - The Heart'!$E:$H,4,FALSE),"Update Name In Table")</f>
        <v>K, S</v>
      </c>
    </row>
    <row r="303" spans="1:9" x14ac:dyDescent="0.25">
      <c r="A303" s="26" t="s">
        <v>151</v>
      </c>
      <c r="B303" s="26" t="s">
        <v>94</v>
      </c>
      <c r="C303" s="26" t="s">
        <v>117</v>
      </c>
      <c r="D303" s="27">
        <v>3</v>
      </c>
      <c r="E303" s="27">
        <v>112</v>
      </c>
      <c r="F303" s="27">
        <v>117</v>
      </c>
      <c r="G303" s="27">
        <v>6</v>
      </c>
      <c r="H303" s="60" t="str">
        <f>VLOOKUP($C303,'Look Up Table - The Heart'!$R:$S,2,FALSE)</f>
        <v>E - Company Dummy</v>
      </c>
      <c r="I303" s="71" t="str">
        <f>IFERROR(VLOOKUP(A303,'Look Up Table - The Heart'!$E:$H,4,FALSE),"Update Name In Table")</f>
        <v>K, S</v>
      </c>
    </row>
    <row r="304" spans="1:9" x14ac:dyDescent="0.25">
      <c r="A304" s="26" t="s">
        <v>152</v>
      </c>
      <c r="B304" s="26" t="s">
        <v>94</v>
      </c>
      <c r="C304" s="26" t="s">
        <v>117</v>
      </c>
      <c r="D304" s="27">
        <v>8</v>
      </c>
      <c r="E304" s="27">
        <v>153</v>
      </c>
      <c r="F304" s="27">
        <v>138</v>
      </c>
      <c r="G304" s="27">
        <v>24</v>
      </c>
      <c r="H304" s="60" t="str">
        <f>VLOOKUP($C304,'Look Up Table - The Heart'!$R:$S,2,FALSE)</f>
        <v>E - Company Dummy</v>
      </c>
      <c r="I304" s="71" t="str">
        <f>IFERROR(VLOOKUP(A304,'Look Up Table - The Heart'!$E:$H,4,FALSE),"Update Name In Table")</f>
        <v>S, S</v>
      </c>
    </row>
    <row r="305" spans="1:9" x14ac:dyDescent="0.25">
      <c r="A305" s="26" t="s">
        <v>139</v>
      </c>
      <c r="B305" s="26" t="s">
        <v>95</v>
      </c>
      <c r="C305" s="26" t="s">
        <v>117</v>
      </c>
      <c r="D305" s="27">
        <v>2</v>
      </c>
      <c r="E305" s="27">
        <v>155</v>
      </c>
      <c r="F305" s="27">
        <v>126</v>
      </c>
      <c r="G305" s="27">
        <v>9</v>
      </c>
      <c r="H305" s="60" t="str">
        <f>VLOOKUP($C305,'Look Up Table - The Heart'!$R:$S,2,FALSE)</f>
        <v>E - Company Dummy</v>
      </c>
      <c r="I305" s="71" t="str">
        <f>IFERROR(VLOOKUP(A305,'Look Up Table - The Heart'!$E:$H,4,FALSE),"Update Name In Table")</f>
        <v>G, B</v>
      </c>
    </row>
    <row r="306" spans="1:9" x14ac:dyDescent="0.25">
      <c r="A306" s="26" t="s">
        <v>143</v>
      </c>
      <c r="B306" s="26" t="s">
        <v>95</v>
      </c>
      <c r="C306" s="26" t="s">
        <v>117</v>
      </c>
      <c r="D306" s="27">
        <v>1</v>
      </c>
      <c r="E306" s="27">
        <v>15</v>
      </c>
      <c r="F306" s="27">
        <v>16</v>
      </c>
      <c r="G306" s="27">
        <v>1</v>
      </c>
      <c r="H306" s="60" t="str">
        <f>VLOOKUP($C306,'Look Up Table - The Heart'!$R:$S,2,FALSE)</f>
        <v>E - Company Dummy</v>
      </c>
      <c r="I306" s="71" t="str">
        <f>IFERROR(VLOOKUP(A306,'Look Up Table - The Heart'!$E:$H,4,FALSE),"Update Name In Table")</f>
        <v>L, G</v>
      </c>
    </row>
    <row r="307" spans="1:9" x14ac:dyDescent="0.25">
      <c r="A307" s="26" t="s">
        <v>144</v>
      </c>
      <c r="B307" s="26" t="s">
        <v>95</v>
      </c>
      <c r="C307" s="26" t="s">
        <v>117</v>
      </c>
      <c r="D307" s="27">
        <v>1</v>
      </c>
      <c r="E307" s="27">
        <v>39</v>
      </c>
      <c r="F307" s="27">
        <v>39</v>
      </c>
      <c r="G307" s="27">
        <v>2</v>
      </c>
      <c r="H307" s="60" t="str">
        <f>VLOOKUP($C307,'Look Up Table - The Heart'!$R:$S,2,FALSE)</f>
        <v>E - Company Dummy</v>
      </c>
      <c r="I307" s="71" t="str">
        <f>IFERROR(VLOOKUP(A307,'Look Up Table - The Heart'!$E:$H,4,FALSE),"Update Name In Table")</f>
        <v>Lu, G</v>
      </c>
    </row>
    <row r="308" spans="1:9" x14ac:dyDescent="0.25">
      <c r="A308" s="26" t="s">
        <v>140</v>
      </c>
      <c r="B308" s="26" t="s">
        <v>95</v>
      </c>
      <c r="C308" s="26" t="s">
        <v>117</v>
      </c>
      <c r="D308" s="27">
        <v>1</v>
      </c>
      <c r="E308" s="27">
        <v>34</v>
      </c>
      <c r="F308" s="27">
        <v>28</v>
      </c>
      <c r="G308" s="27">
        <v>3</v>
      </c>
      <c r="H308" s="60" t="str">
        <f>VLOOKUP($C308,'Look Up Table - The Heart'!$R:$S,2,FALSE)</f>
        <v>E - Company Dummy</v>
      </c>
      <c r="I308" s="71" t="str">
        <f>IFERROR(VLOOKUP(A308,'Look Up Table - The Heart'!$E:$H,4,FALSE),"Update Name In Table")</f>
        <v>L, H</v>
      </c>
    </row>
    <row r="309" spans="1:9" x14ac:dyDescent="0.25">
      <c r="A309" s="26" t="s">
        <v>151</v>
      </c>
      <c r="B309" s="26" t="s">
        <v>95</v>
      </c>
      <c r="C309" s="26" t="s">
        <v>117</v>
      </c>
      <c r="D309" s="27">
        <v>2</v>
      </c>
      <c r="E309" s="27">
        <v>100</v>
      </c>
      <c r="F309" s="27">
        <v>91</v>
      </c>
      <c r="G309" s="27">
        <v>8</v>
      </c>
      <c r="H309" s="60" t="str">
        <f>VLOOKUP($C309,'Look Up Table - The Heart'!$R:$S,2,FALSE)</f>
        <v>E - Company Dummy</v>
      </c>
      <c r="I309" s="71" t="str">
        <f>IFERROR(VLOOKUP(A309,'Look Up Table - The Heart'!$E:$H,4,FALSE),"Update Name In Table")</f>
        <v>K, S</v>
      </c>
    </row>
    <row r="310" spans="1:9" x14ac:dyDescent="0.25">
      <c r="A310" s="26" t="s">
        <v>151</v>
      </c>
      <c r="B310" s="26" t="s">
        <v>95</v>
      </c>
      <c r="C310" s="26" t="s">
        <v>117</v>
      </c>
      <c r="D310" s="27">
        <v>2</v>
      </c>
      <c r="E310" s="27">
        <v>100</v>
      </c>
      <c r="F310" s="27">
        <v>91</v>
      </c>
      <c r="G310" s="27">
        <v>8</v>
      </c>
      <c r="H310" s="60" t="str">
        <f>VLOOKUP($C310,'Look Up Table - The Heart'!$R:$S,2,FALSE)</f>
        <v>E - Company Dummy</v>
      </c>
      <c r="I310" s="71" t="str">
        <f>IFERROR(VLOOKUP(A310,'Look Up Table - The Heart'!$E:$H,4,FALSE),"Update Name In Table")</f>
        <v>K, S</v>
      </c>
    </row>
    <row r="311" spans="1:9" x14ac:dyDescent="0.25">
      <c r="A311" s="26" t="s">
        <v>152</v>
      </c>
      <c r="B311" s="26" t="s">
        <v>95</v>
      </c>
      <c r="C311" s="26" t="s">
        <v>117</v>
      </c>
      <c r="D311" s="27">
        <v>2</v>
      </c>
      <c r="E311" s="27">
        <v>320</v>
      </c>
      <c r="F311" s="27">
        <v>293</v>
      </c>
      <c r="G311" s="27">
        <v>27</v>
      </c>
      <c r="H311" s="60" t="str">
        <f>VLOOKUP($C311,'Look Up Table - The Heart'!$R:$S,2,FALSE)</f>
        <v>E - Company Dummy</v>
      </c>
      <c r="I311" s="71" t="str">
        <f>IFERROR(VLOOKUP(A311,'Look Up Table - The Heart'!$E:$H,4,FALSE),"Update Name In Table")</f>
        <v>S, S</v>
      </c>
    </row>
    <row r="312" spans="1:9" x14ac:dyDescent="0.25">
      <c r="A312" s="26" t="s">
        <v>139</v>
      </c>
      <c r="B312" s="26" t="s">
        <v>96</v>
      </c>
      <c r="C312" s="26" t="s">
        <v>117</v>
      </c>
      <c r="D312" s="27">
        <v>2</v>
      </c>
      <c r="E312" s="27">
        <v>33</v>
      </c>
      <c r="F312" s="27">
        <v>27</v>
      </c>
      <c r="G312" s="27">
        <v>2</v>
      </c>
      <c r="H312" s="60" t="str">
        <f>VLOOKUP($C312,'Look Up Table - The Heart'!$R:$S,2,FALSE)</f>
        <v>E - Company Dummy</v>
      </c>
      <c r="I312" s="71" t="str">
        <f>IFERROR(VLOOKUP(A312,'Look Up Table - The Heart'!$E:$H,4,FALSE),"Update Name In Table")</f>
        <v>G, B</v>
      </c>
    </row>
    <row r="313" spans="1:9" x14ac:dyDescent="0.25">
      <c r="A313" s="26" t="s">
        <v>143</v>
      </c>
      <c r="B313" s="26" t="s">
        <v>96</v>
      </c>
      <c r="C313" s="26" t="s">
        <v>117</v>
      </c>
      <c r="D313" s="27">
        <v>2</v>
      </c>
      <c r="E313" s="27">
        <v>70</v>
      </c>
      <c r="F313" s="27">
        <v>64</v>
      </c>
      <c r="G313" s="27">
        <v>5</v>
      </c>
      <c r="H313" s="60" t="str">
        <f>VLOOKUP($C313,'Look Up Table - The Heart'!$R:$S,2,FALSE)</f>
        <v>E - Company Dummy</v>
      </c>
      <c r="I313" s="71" t="str">
        <f>IFERROR(VLOOKUP(A313,'Look Up Table - The Heart'!$E:$H,4,FALSE),"Update Name In Table")</f>
        <v>L, G</v>
      </c>
    </row>
    <row r="314" spans="1:9" x14ac:dyDescent="0.25">
      <c r="A314" s="26" t="s">
        <v>144</v>
      </c>
      <c r="B314" s="26" t="s">
        <v>96</v>
      </c>
      <c r="C314" s="26" t="s">
        <v>117</v>
      </c>
      <c r="D314" s="27">
        <v>2</v>
      </c>
      <c r="E314" s="27">
        <v>39</v>
      </c>
      <c r="F314" s="27">
        <v>40</v>
      </c>
      <c r="G314" s="27">
        <v>3</v>
      </c>
      <c r="H314" s="60" t="str">
        <f>VLOOKUP($C314,'Look Up Table - The Heart'!$R:$S,2,FALSE)</f>
        <v>E - Company Dummy</v>
      </c>
      <c r="I314" s="71" t="str">
        <f>IFERROR(VLOOKUP(A314,'Look Up Table - The Heart'!$E:$H,4,FALSE),"Update Name In Table")</f>
        <v>Lu, G</v>
      </c>
    </row>
    <row r="315" spans="1:9" x14ac:dyDescent="0.25">
      <c r="A315" s="26" t="s">
        <v>151</v>
      </c>
      <c r="B315" s="26" t="s">
        <v>96</v>
      </c>
      <c r="C315" s="26" t="s">
        <v>117</v>
      </c>
      <c r="D315" s="27">
        <v>2</v>
      </c>
      <c r="E315" s="27">
        <v>21</v>
      </c>
      <c r="F315" s="27">
        <v>22</v>
      </c>
      <c r="G315" s="27">
        <v>3</v>
      </c>
      <c r="H315" s="60" t="str">
        <f>VLOOKUP($C315,'Look Up Table - The Heart'!$R:$S,2,FALSE)</f>
        <v>E - Company Dummy</v>
      </c>
      <c r="I315" s="71" t="str">
        <f>IFERROR(VLOOKUP(A315,'Look Up Table - The Heart'!$E:$H,4,FALSE),"Update Name In Table")</f>
        <v>K, S</v>
      </c>
    </row>
    <row r="316" spans="1:9" x14ac:dyDescent="0.25">
      <c r="A316" s="26" t="s">
        <v>151</v>
      </c>
      <c r="B316" s="26" t="s">
        <v>96</v>
      </c>
      <c r="C316" s="26" t="s">
        <v>117</v>
      </c>
      <c r="D316" s="27">
        <v>2</v>
      </c>
      <c r="E316" s="27">
        <v>21</v>
      </c>
      <c r="F316" s="27">
        <v>22</v>
      </c>
      <c r="G316" s="27">
        <v>3</v>
      </c>
      <c r="H316" s="60" t="str">
        <f>VLOOKUP($C316,'Look Up Table - The Heart'!$R:$S,2,FALSE)</f>
        <v>E - Company Dummy</v>
      </c>
      <c r="I316" s="71" t="str">
        <f>IFERROR(VLOOKUP(A316,'Look Up Table - The Heart'!$E:$H,4,FALSE),"Update Name In Table")</f>
        <v>K, S</v>
      </c>
    </row>
    <row r="317" spans="1:9" x14ac:dyDescent="0.25">
      <c r="A317" s="26" t="s">
        <v>152</v>
      </c>
      <c r="B317" s="26" t="s">
        <v>96</v>
      </c>
      <c r="C317" s="26" t="s">
        <v>117</v>
      </c>
      <c r="D317" s="27">
        <v>5</v>
      </c>
      <c r="E317" s="27">
        <v>212</v>
      </c>
      <c r="F317" s="27">
        <v>198</v>
      </c>
      <c r="G317" s="27">
        <v>20</v>
      </c>
      <c r="H317" s="60" t="str">
        <f>VLOOKUP($C317,'Look Up Table - The Heart'!$R:$S,2,FALSE)</f>
        <v>E - Company Dummy</v>
      </c>
      <c r="I317" s="71" t="str">
        <f>IFERROR(VLOOKUP(A317,'Look Up Table - The Heart'!$E:$H,4,FALSE),"Update Name In Table")</f>
        <v>S, S</v>
      </c>
    </row>
    <row r="318" spans="1:9" x14ac:dyDescent="0.25">
      <c r="A318" s="26" t="s">
        <v>143</v>
      </c>
      <c r="B318" s="26" t="s">
        <v>97</v>
      </c>
      <c r="C318" s="26" t="s">
        <v>117</v>
      </c>
      <c r="D318" s="27">
        <v>3</v>
      </c>
      <c r="E318" s="27">
        <v>209</v>
      </c>
      <c r="F318" s="27">
        <v>199</v>
      </c>
      <c r="G318" s="27">
        <v>12</v>
      </c>
      <c r="H318" s="60" t="str">
        <f>VLOOKUP($C318,'Look Up Table - The Heart'!$R:$S,2,FALSE)</f>
        <v>E - Company Dummy</v>
      </c>
      <c r="I318" s="71" t="str">
        <f>IFERROR(VLOOKUP(A318,'Look Up Table - The Heart'!$E:$H,4,FALSE),"Update Name In Table")</f>
        <v>L, G</v>
      </c>
    </row>
    <row r="319" spans="1:9" x14ac:dyDescent="0.25">
      <c r="A319" s="26" t="s">
        <v>140</v>
      </c>
      <c r="B319" s="26" t="s">
        <v>97</v>
      </c>
      <c r="C319" s="26" t="s">
        <v>117</v>
      </c>
      <c r="D319" s="27">
        <v>1</v>
      </c>
      <c r="E319" s="27">
        <v>7</v>
      </c>
      <c r="F319" s="27">
        <v>8</v>
      </c>
      <c r="G319" s="27">
        <v>1</v>
      </c>
      <c r="H319" s="60" t="str">
        <f>VLOOKUP($C319,'Look Up Table - The Heart'!$R:$S,2,FALSE)</f>
        <v>E - Company Dummy</v>
      </c>
      <c r="I319" s="71" t="str">
        <f>IFERROR(VLOOKUP(A319,'Look Up Table - The Heart'!$E:$H,4,FALSE),"Update Name In Table")</f>
        <v>L, H</v>
      </c>
    </row>
    <row r="320" spans="1:9" x14ac:dyDescent="0.25">
      <c r="A320" s="26" t="s">
        <v>152</v>
      </c>
      <c r="B320" s="26" t="s">
        <v>97</v>
      </c>
      <c r="C320" s="26" t="s">
        <v>117</v>
      </c>
      <c r="D320" s="27">
        <v>5</v>
      </c>
      <c r="E320" s="27">
        <v>173</v>
      </c>
      <c r="F320" s="27">
        <v>148</v>
      </c>
      <c r="G320" s="27">
        <v>11</v>
      </c>
      <c r="H320" s="60" t="str">
        <f>VLOOKUP($C320,'Look Up Table - The Heart'!$R:$S,2,FALSE)</f>
        <v>E - Company Dummy</v>
      </c>
      <c r="I320" s="71" t="str">
        <f>IFERROR(VLOOKUP(A320,'Look Up Table - The Heart'!$E:$H,4,FALSE),"Update Name In Table")</f>
        <v>S, S</v>
      </c>
    </row>
    <row r="321" spans="1:9" x14ac:dyDescent="0.25">
      <c r="A321" s="26" t="s">
        <v>139</v>
      </c>
      <c r="B321" s="26" t="s">
        <v>98</v>
      </c>
      <c r="C321" s="26" t="s">
        <v>117</v>
      </c>
      <c r="D321" s="27">
        <v>1</v>
      </c>
      <c r="E321" s="27">
        <v>13</v>
      </c>
      <c r="F321" s="27">
        <v>13</v>
      </c>
      <c r="G321" s="27">
        <v>1</v>
      </c>
      <c r="H321" s="60" t="str">
        <f>VLOOKUP($C321,'Look Up Table - The Heart'!$R:$S,2,FALSE)</f>
        <v>E - Company Dummy</v>
      </c>
      <c r="I321" s="71" t="str">
        <f>IFERROR(VLOOKUP(A321,'Look Up Table - The Heart'!$E:$H,4,FALSE),"Update Name In Table")</f>
        <v>G, B</v>
      </c>
    </row>
    <row r="322" spans="1:9" x14ac:dyDescent="0.25">
      <c r="A322" s="26" t="s">
        <v>143</v>
      </c>
      <c r="B322" s="26" t="s">
        <v>98</v>
      </c>
      <c r="C322" s="26" t="s">
        <v>117</v>
      </c>
      <c r="D322" s="27">
        <v>1</v>
      </c>
      <c r="E322" s="27">
        <v>99</v>
      </c>
      <c r="F322" s="27">
        <v>86</v>
      </c>
      <c r="G322" s="27">
        <v>1</v>
      </c>
      <c r="H322" s="60" t="str">
        <f>VLOOKUP($C322,'Look Up Table - The Heart'!$R:$S,2,FALSE)</f>
        <v>E - Company Dummy</v>
      </c>
      <c r="I322" s="71" t="str">
        <f>IFERROR(VLOOKUP(A322,'Look Up Table - The Heart'!$E:$H,4,FALSE),"Update Name In Table")</f>
        <v>L, G</v>
      </c>
    </row>
    <row r="323" spans="1:9" x14ac:dyDescent="0.25">
      <c r="A323" s="26" t="s">
        <v>152</v>
      </c>
      <c r="B323" s="26" t="s">
        <v>99</v>
      </c>
      <c r="C323" s="26" t="s">
        <v>117</v>
      </c>
      <c r="D323" s="27">
        <v>3</v>
      </c>
      <c r="E323" s="27">
        <v>441</v>
      </c>
      <c r="F323" s="27">
        <v>242</v>
      </c>
      <c r="G323" s="27">
        <v>22</v>
      </c>
      <c r="H323" s="60" t="str">
        <f>VLOOKUP($C323,'Look Up Table - The Heart'!$R:$S,2,FALSE)</f>
        <v>E - Company Dummy</v>
      </c>
      <c r="I323" s="71" t="str">
        <f>IFERROR(VLOOKUP(A323,'Look Up Table - The Heart'!$E:$H,4,FALSE),"Update Name In Table")</f>
        <v>S, S</v>
      </c>
    </row>
    <row r="324" spans="1:9" x14ac:dyDescent="0.25">
      <c r="A324" s="26" t="s">
        <v>151</v>
      </c>
      <c r="B324" s="26" t="s">
        <v>100</v>
      </c>
      <c r="C324" s="26" t="s">
        <v>117</v>
      </c>
      <c r="D324" s="27">
        <v>3</v>
      </c>
      <c r="E324" s="27">
        <v>153</v>
      </c>
      <c r="F324" s="27">
        <v>84</v>
      </c>
      <c r="G324" s="27">
        <v>6</v>
      </c>
      <c r="H324" s="60" t="str">
        <f>VLOOKUP($C324,'Look Up Table - The Heart'!$R:$S,2,FALSE)</f>
        <v>E - Company Dummy</v>
      </c>
      <c r="I324" s="71" t="str">
        <f>IFERROR(VLOOKUP(A324,'Look Up Table - The Heart'!$E:$H,4,FALSE),"Update Name In Table")</f>
        <v>K, S</v>
      </c>
    </row>
    <row r="325" spans="1:9" x14ac:dyDescent="0.25">
      <c r="A325" s="26" t="s">
        <v>151</v>
      </c>
      <c r="B325" s="26" t="s">
        <v>100</v>
      </c>
      <c r="C325" s="26" t="s">
        <v>117</v>
      </c>
      <c r="D325" s="27">
        <v>3</v>
      </c>
      <c r="E325" s="27">
        <v>153</v>
      </c>
      <c r="F325" s="27">
        <v>84</v>
      </c>
      <c r="G325" s="27">
        <v>6</v>
      </c>
      <c r="H325" s="60" t="str">
        <f>VLOOKUP($C325,'Look Up Table - The Heart'!$R:$S,2,FALSE)</f>
        <v>E - Company Dummy</v>
      </c>
      <c r="I325" s="71" t="str">
        <f>IFERROR(VLOOKUP(A325,'Look Up Table - The Heart'!$E:$H,4,FALSE),"Update Name In Table")</f>
        <v>K, S</v>
      </c>
    </row>
    <row r="326" spans="1:9" x14ac:dyDescent="0.25">
      <c r="A326" s="26" t="s">
        <v>139</v>
      </c>
      <c r="B326" s="26" t="s">
        <v>101</v>
      </c>
      <c r="C326" s="26" t="s">
        <v>117</v>
      </c>
      <c r="D326" s="27">
        <v>1</v>
      </c>
      <c r="E326" s="27">
        <v>72</v>
      </c>
      <c r="F326" s="27">
        <v>41</v>
      </c>
      <c r="G326" s="27">
        <v>8</v>
      </c>
      <c r="H326" s="60" t="str">
        <f>VLOOKUP($C326,'Look Up Table - The Heart'!$R:$S,2,FALSE)</f>
        <v>E - Company Dummy</v>
      </c>
      <c r="I326" s="71" t="str">
        <f>IFERROR(VLOOKUP(A326,'Look Up Table - The Heart'!$E:$H,4,FALSE),"Update Name In Table")</f>
        <v>G, B</v>
      </c>
    </row>
    <row r="327" spans="1:9" x14ac:dyDescent="0.25">
      <c r="A327" s="26" t="s">
        <v>143</v>
      </c>
      <c r="B327" s="26" t="s">
        <v>101</v>
      </c>
      <c r="C327" s="26" t="s">
        <v>117</v>
      </c>
      <c r="D327" s="27">
        <v>3</v>
      </c>
      <c r="E327" s="27">
        <v>249</v>
      </c>
      <c r="F327" s="27">
        <v>147</v>
      </c>
      <c r="G327" s="27">
        <v>10</v>
      </c>
      <c r="H327" s="60" t="str">
        <f>VLOOKUP($C327,'Look Up Table - The Heart'!$R:$S,2,FALSE)</f>
        <v>E - Company Dummy</v>
      </c>
      <c r="I327" s="71" t="str">
        <f>IFERROR(VLOOKUP(A327,'Look Up Table - The Heart'!$E:$H,4,FALSE),"Update Name In Table")</f>
        <v>L, G</v>
      </c>
    </row>
    <row r="328" spans="1:9" x14ac:dyDescent="0.25">
      <c r="A328" s="26" t="s">
        <v>144</v>
      </c>
      <c r="B328" s="26" t="s">
        <v>101</v>
      </c>
      <c r="C328" s="26" t="s">
        <v>117</v>
      </c>
      <c r="D328" s="27">
        <v>1</v>
      </c>
      <c r="E328" s="27">
        <v>134</v>
      </c>
      <c r="F328" s="27">
        <v>75</v>
      </c>
      <c r="G328" s="27">
        <v>6</v>
      </c>
      <c r="H328" s="60" t="str">
        <f>VLOOKUP($C328,'Look Up Table - The Heart'!$R:$S,2,FALSE)</f>
        <v>E - Company Dummy</v>
      </c>
      <c r="I328" s="71" t="str">
        <f>IFERROR(VLOOKUP(A328,'Look Up Table - The Heart'!$E:$H,4,FALSE),"Update Name In Table")</f>
        <v>Lu, G</v>
      </c>
    </row>
    <row r="329" spans="1:9" x14ac:dyDescent="0.25">
      <c r="A329" s="26" t="s">
        <v>146</v>
      </c>
      <c r="B329" s="26" t="s">
        <v>101</v>
      </c>
      <c r="C329" s="26" t="s">
        <v>117</v>
      </c>
      <c r="D329" s="27">
        <v>1</v>
      </c>
      <c r="E329" s="27">
        <v>10</v>
      </c>
      <c r="F329" s="27">
        <v>7</v>
      </c>
      <c r="G329" s="27">
        <v>1</v>
      </c>
      <c r="H329" s="60" t="str">
        <f>VLOOKUP($C329,'Look Up Table - The Heart'!$R:$S,2,FALSE)</f>
        <v>E - Company Dummy</v>
      </c>
      <c r="I329" s="71" t="str">
        <f>IFERROR(VLOOKUP(A329,'Look Up Table - The Heart'!$E:$H,4,FALSE),"Update Name In Table")</f>
        <v>R, H</v>
      </c>
    </row>
    <row r="330" spans="1:9" x14ac:dyDescent="0.25">
      <c r="A330" s="26" t="s">
        <v>152</v>
      </c>
      <c r="B330" s="26" t="s">
        <v>101</v>
      </c>
      <c r="C330" s="26" t="s">
        <v>117</v>
      </c>
      <c r="D330" s="27">
        <v>5</v>
      </c>
      <c r="E330" s="27">
        <v>206</v>
      </c>
      <c r="F330" s="27">
        <v>119</v>
      </c>
      <c r="G330" s="27">
        <v>14</v>
      </c>
      <c r="H330" s="60" t="str">
        <f>VLOOKUP($C330,'Look Up Table - The Heart'!$R:$S,2,FALSE)</f>
        <v>E - Company Dummy</v>
      </c>
      <c r="I330" s="71" t="str">
        <f>IFERROR(VLOOKUP(A330,'Look Up Table - The Heart'!$E:$H,4,FALSE),"Update Name In Table")</f>
        <v>S, S</v>
      </c>
    </row>
    <row r="331" spans="1:9" x14ac:dyDescent="0.25">
      <c r="A331" s="26" t="s">
        <v>141</v>
      </c>
      <c r="B331" s="26" t="s">
        <v>102</v>
      </c>
      <c r="C331" s="26" t="s">
        <v>117</v>
      </c>
      <c r="D331" s="27">
        <v>1</v>
      </c>
      <c r="E331" s="27">
        <v>17</v>
      </c>
      <c r="F331" s="27">
        <v>17</v>
      </c>
      <c r="G331" s="27">
        <v>1</v>
      </c>
      <c r="H331" s="60" t="str">
        <f>VLOOKUP($C331,'Look Up Table - The Heart'!$R:$S,2,FALSE)</f>
        <v>E - Company Dummy</v>
      </c>
      <c r="I331" s="71" t="str">
        <f>IFERROR(VLOOKUP(A331,'Look Up Table - The Heart'!$E:$H,4,FALSE),"Update Name In Table")</f>
        <v>T, G</v>
      </c>
    </row>
    <row r="332" spans="1:9" x14ac:dyDescent="0.25">
      <c r="A332" s="26" t="s">
        <v>150</v>
      </c>
      <c r="B332" s="26" t="s">
        <v>102</v>
      </c>
      <c r="C332" s="26" t="s">
        <v>117</v>
      </c>
      <c r="D332" s="27">
        <v>1</v>
      </c>
      <c r="E332" s="27">
        <v>32</v>
      </c>
      <c r="F332" s="27">
        <v>20</v>
      </c>
      <c r="G332" s="27">
        <v>3</v>
      </c>
      <c r="H332" s="60" t="str">
        <f>VLOOKUP($C332,'Look Up Table - The Heart'!$R:$S,2,FALSE)</f>
        <v>E - Company Dummy</v>
      </c>
      <c r="I332" s="71" t="str">
        <f>IFERROR(VLOOKUP(A332,'Look Up Table - The Heart'!$E:$H,4,FALSE),"Update Name In Table")</f>
        <v>N, P</v>
      </c>
    </row>
    <row r="333" spans="1:9" x14ac:dyDescent="0.25">
      <c r="A333" s="26" t="s">
        <v>151</v>
      </c>
      <c r="B333" s="26" t="s">
        <v>102</v>
      </c>
      <c r="C333" s="26" t="s">
        <v>117</v>
      </c>
      <c r="D333" s="27">
        <v>3</v>
      </c>
      <c r="E333" s="27">
        <v>177</v>
      </c>
      <c r="F333" s="27">
        <v>115</v>
      </c>
      <c r="G333" s="27">
        <v>14</v>
      </c>
      <c r="H333" s="60" t="str">
        <f>VLOOKUP($C333,'Look Up Table - The Heart'!$R:$S,2,FALSE)</f>
        <v>E - Company Dummy</v>
      </c>
      <c r="I333" s="71" t="str">
        <f>IFERROR(VLOOKUP(A333,'Look Up Table - The Heart'!$E:$H,4,FALSE),"Update Name In Table")</f>
        <v>K, S</v>
      </c>
    </row>
    <row r="334" spans="1:9" x14ac:dyDescent="0.25">
      <c r="A334" s="26" t="s">
        <v>151</v>
      </c>
      <c r="B334" s="26" t="s">
        <v>102</v>
      </c>
      <c r="C334" s="26" t="s">
        <v>117</v>
      </c>
      <c r="D334" s="27">
        <v>3</v>
      </c>
      <c r="E334" s="27">
        <v>177</v>
      </c>
      <c r="F334" s="27">
        <v>115</v>
      </c>
      <c r="G334" s="27">
        <v>14</v>
      </c>
      <c r="H334" s="60" t="str">
        <f>VLOOKUP($C334,'Look Up Table - The Heart'!$R:$S,2,FALSE)</f>
        <v>E - Company Dummy</v>
      </c>
      <c r="I334" s="71" t="str">
        <f>IFERROR(VLOOKUP(A334,'Look Up Table - The Heart'!$E:$H,4,FALSE),"Update Name In Table")</f>
        <v>K, S</v>
      </c>
    </row>
    <row r="335" spans="1:9" x14ac:dyDescent="0.25">
      <c r="A335" s="26" t="s">
        <v>152</v>
      </c>
      <c r="B335" s="26" t="s">
        <v>102</v>
      </c>
      <c r="C335" s="26" t="s">
        <v>117</v>
      </c>
      <c r="D335" s="27">
        <v>6</v>
      </c>
      <c r="E335" s="27">
        <v>511</v>
      </c>
      <c r="F335" s="27">
        <v>334</v>
      </c>
      <c r="G335" s="27">
        <v>24</v>
      </c>
      <c r="H335" s="60" t="str">
        <f>VLOOKUP($C335,'Look Up Table - The Heart'!$R:$S,2,FALSE)</f>
        <v>E - Company Dummy</v>
      </c>
      <c r="I335" s="71" t="str">
        <f>IFERROR(VLOOKUP(A335,'Look Up Table - The Heart'!$E:$H,4,FALSE),"Update Name In Table")</f>
        <v>S, S</v>
      </c>
    </row>
    <row r="336" spans="1:9" x14ac:dyDescent="0.25">
      <c r="A336" s="26" t="s">
        <v>144</v>
      </c>
      <c r="B336" s="26" t="s">
        <v>103</v>
      </c>
      <c r="C336" s="26" t="s">
        <v>117</v>
      </c>
      <c r="D336" s="27">
        <v>1</v>
      </c>
      <c r="E336" s="27">
        <v>12</v>
      </c>
      <c r="F336" s="27">
        <v>13</v>
      </c>
      <c r="G336" s="27">
        <v>1</v>
      </c>
      <c r="H336" s="60" t="str">
        <f>VLOOKUP($C336,'Look Up Table - The Heart'!$R:$S,2,FALSE)</f>
        <v>E - Company Dummy</v>
      </c>
      <c r="I336" s="71" t="str">
        <f>IFERROR(VLOOKUP(A336,'Look Up Table - The Heart'!$E:$H,4,FALSE),"Update Name In Table")</f>
        <v>Lu, G</v>
      </c>
    </row>
    <row r="337" spans="1:9" x14ac:dyDescent="0.25">
      <c r="A337" s="26" t="s">
        <v>151</v>
      </c>
      <c r="B337" s="26" t="s">
        <v>103</v>
      </c>
      <c r="C337" s="26" t="s">
        <v>117</v>
      </c>
      <c r="D337" s="27">
        <v>1</v>
      </c>
      <c r="E337" s="27">
        <v>26</v>
      </c>
      <c r="F337" s="27">
        <v>24</v>
      </c>
      <c r="G337" s="27">
        <v>4</v>
      </c>
      <c r="H337" s="60" t="str">
        <f>VLOOKUP($C337,'Look Up Table - The Heart'!$R:$S,2,FALSE)</f>
        <v>E - Company Dummy</v>
      </c>
      <c r="I337" s="71" t="str">
        <f>IFERROR(VLOOKUP(A337,'Look Up Table - The Heart'!$E:$H,4,FALSE),"Update Name In Table")</f>
        <v>K, S</v>
      </c>
    </row>
    <row r="338" spans="1:9" x14ac:dyDescent="0.25">
      <c r="A338" s="26" t="s">
        <v>151</v>
      </c>
      <c r="B338" s="26" t="s">
        <v>103</v>
      </c>
      <c r="C338" s="26" t="s">
        <v>117</v>
      </c>
      <c r="D338" s="27">
        <v>1</v>
      </c>
      <c r="E338" s="27">
        <v>26</v>
      </c>
      <c r="F338" s="27">
        <v>24</v>
      </c>
      <c r="G338" s="27">
        <v>4</v>
      </c>
      <c r="H338" s="60" t="str">
        <f>VLOOKUP($C338,'Look Up Table - The Heart'!$R:$S,2,FALSE)</f>
        <v>E - Company Dummy</v>
      </c>
      <c r="I338" s="71" t="str">
        <f>IFERROR(VLOOKUP(A338,'Look Up Table - The Heart'!$E:$H,4,FALSE),"Update Name In Table")</f>
        <v>K, S</v>
      </c>
    </row>
    <row r="339" spans="1:9" x14ac:dyDescent="0.25">
      <c r="A339" s="26" t="s">
        <v>152</v>
      </c>
      <c r="B339" s="26" t="s">
        <v>103</v>
      </c>
      <c r="C339" s="26" t="s">
        <v>117</v>
      </c>
      <c r="D339" s="27">
        <v>3</v>
      </c>
      <c r="E339" s="27">
        <v>158</v>
      </c>
      <c r="F339" s="27">
        <v>137</v>
      </c>
      <c r="G339" s="27">
        <v>11</v>
      </c>
      <c r="H339" s="60" t="str">
        <f>VLOOKUP($C339,'Look Up Table - The Heart'!$R:$S,2,FALSE)</f>
        <v>E - Company Dummy</v>
      </c>
      <c r="I339" s="71" t="str">
        <f>IFERROR(VLOOKUP(A339,'Look Up Table - The Heart'!$E:$H,4,FALSE),"Update Name In Table")</f>
        <v>S, S</v>
      </c>
    </row>
    <row r="340" spans="1:9" x14ac:dyDescent="0.25">
      <c r="A340" s="26" t="s">
        <v>144</v>
      </c>
      <c r="B340" s="26" t="s">
        <v>104</v>
      </c>
      <c r="C340" s="26" t="s">
        <v>117</v>
      </c>
      <c r="D340" s="27">
        <v>1</v>
      </c>
      <c r="E340" s="27">
        <v>6</v>
      </c>
      <c r="F340" s="27">
        <v>7</v>
      </c>
      <c r="G340" s="27">
        <v>1</v>
      </c>
      <c r="H340" s="60" t="str">
        <f>VLOOKUP($C340,'Look Up Table - The Heart'!$R:$S,2,FALSE)</f>
        <v>E - Company Dummy</v>
      </c>
      <c r="I340" s="71" t="str">
        <f>IFERROR(VLOOKUP(A340,'Look Up Table - The Heart'!$E:$H,4,FALSE),"Update Name In Table")</f>
        <v>Lu, G</v>
      </c>
    </row>
    <row r="341" spans="1:9" x14ac:dyDescent="0.25">
      <c r="A341" s="26" t="s">
        <v>140</v>
      </c>
      <c r="B341" s="26" t="s">
        <v>104</v>
      </c>
      <c r="C341" s="26" t="s">
        <v>117</v>
      </c>
      <c r="D341" s="27">
        <v>1</v>
      </c>
      <c r="E341" s="27">
        <v>19</v>
      </c>
      <c r="F341" s="27">
        <v>20</v>
      </c>
      <c r="G341" s="27">
        <v>1</v>
      </c>
      <c r="H341" s="60" t="str">
        <f>VLOOKUP($C341,'Look Up Table - The Heart'!$R:$S,2,FALSE)</f>
        <v>E - Company Dummy</v>
      </c>
      <c r="I341" s="71" t="str">
        <f>IFERROR(VLOOKUP(A341,'Look Up Table - The Heart'!$E:$H,4,FALSE),"Update Name In Table")</f>
        <v>L, H</v>
      </c>
    </row>
    <row r="342" spans="1:9" x14ac:dyDescent="0.25">
      <c r="A342" s="26" t="s">
        <v>150</v>
      </c>
      <c r="B342" s="26" t="s">
        <v>104</v>
      </c>
      <c r="C342" s="26" t="s">
        <v>117</v>
      </c>
      <c r="D342" s="27">
        <v>1</v>
      </c>
      <c r="E342" s="27">
        <v>21</v>
      </c>
      <c r="F342" s="27">
        <v>21</v>
      </c>
      <c r="G342" s="27">
        <v>2</v>
      </c>
      <c r="H342" s="60" t="str">
        <f>VLOOKUP($C342,'Look Up Table - The Heart'!$R:$S,2,FALSE)</f>
        <v>E - Company Dummy</v>
      </c>
      <c r="I342" s="71" t="str">
        <f>IFERROR(VLOOKUP(A342,'Look Up Table - The Heart'!$E:$H,4,FALSE),"Update Name In Table")</f>
        <v>N, P</v>
      </c>
    </row>
    <row r="343" spans="1:9" x14ac:dyDescent="0.25">
      <c r="A343" s="26" t="s">
        <v>151</v>
      </c>
      <c r="B343" s="26" t="s">
        <v>104</v>
      </c>
      <c r="C343" s="26" t="s">
        <v>117</v>
      </c>
      <c r="D343" s="27">
        <v>3</v>
      </c>
      <c r="E343" s="27">
        <v>33</v>
      </c>
      <c r="F343" s="27">
        <v>35</v>
      </c>
      <c r="G343" s="27">
        <v>3</v>
      </c>
      <c r="H343" s="60" t="str">
        <f>VLOOKUP($C343,'Look Up Table - The Heart'!$R:$S,2,FALSE)</f>
        <v>E - Company Dummy</v>
      </c>
      <c r="I343" s="71" t="str">
        <f>IFERROR(VLOOKUP(A343,'Look Up Table - The Heart'!$E:$H,4,FALSE),"Update Name In Table")</f>
        <v>K, S</v>
      </c>
    </row>
    <row r="344" spans="1:9" x14ac:dyDescent="0.25">
      <c r="A344" s="26" t="s">
        <v>151</v>
      </c>
      <c r="B344" s="26" t="s">
        <v>104</v>
      </c>
      <c r="C344" s="26" t="s">
        <v>117</v>
      </c>
      <c r="D344" s="27">
        <v>3</v>
      </c>
      <c r="E344" s="27">
        <v>33</v>
      </c>
      <c r="F344" s="27">
        <v>35</v>
      </c>
      <c r="G344" s="27">
        <v>3</v>
      </c>
      <c r="H344" s="60" t="str">
        <f>VLOOKUP($C344,'Look Up Table - The Heart'!$R:$S,2,FALSE)</f>
        <v>E - Company Dummy</v>
      </c>
      <c r="I344" s="71" t="str">
        <f>IFERROR(VLOOKUP(A344,'Look Up Table - The Heart'!$E:$H,4,FALSE),"Update Name In Table")</f>
        <v>K, S</v>
      </c>
    </row>
    <row r="345" spans="1:9" x14ac:dyDescent="0.25">
      <c r="A345" s="26" t="s">
        <v>150</v>
      </c>
      <c r="B345" s="26" t="s">
        <v>105</v>
      </c>
      <c r="C345" s="26" t="s">
        <v>117</v>
      </c>
      <c r="D345" s="27">
        <v>1</v>
      </c>
      <c r="E345" s="27">
        <v>68</v>
      </c>
      <c r="F345" s="27">
        <v>40</v>
      </c>
      <c r="G345" s="27">
        <v>3</v>
      </c>
      <c r="H345" s="60" t="str">
        <f>VLOOKUP($C345,'Look Up Table - The Heart'!$R:$S,2,FALSE)</f>
        <v>E - Company Dummy</v>
      </c>
      <c r="I345" s="71" t="str">
        <f>IFERROR(VLOOKUP(A345,'Look Up Table - The Heart'!$E:$H,4,FALSE),"Update Name In Table")</f>
        <v>N, P</v>
      </c>
    </row>
    <row r="346" spans="1:9" x14ac:dyDescent="0.25">
      <c r="A346" s="26" t="s">
        <v>151</v>
      </c>
      <c r="B346" s="26" t="s">
        <v>105</v>
      </c>
      <c r="C346" s="26" t="s">
        <v>117</v>
      </c>
      <c r="D346" s="27">
        <v>3</v>
      </c>
      <c r="E346" s="27">
        <v>242</v>
      </c>
      <c r="F346" s="27">
        <v>138</v>
      </c>
      <c r="G346" s="27">
        <v>5</v>
      </c>
      <c r="H346" s="60" t="str">
        <f>VLOOKUP($C346,'Look Up Table - The Heart'!$R:$S,2,FALSE)</f>
        <v>E - Company Dummy</v>
      </c>
      <c r="I346" s="71" t="str">
        <f>IFERROR(VLOOKUP(A346,'Look Up Table - The Heart'!$E:$H,4,FALSE),"Update Name In Table")</f>
        <v>K, S</v>
      </c>
    </row>
    <row r="347" spans="1:9" x14ac:dyDescent="0.25">
      <c r="A347" s="26" t="s">
        <v>151</v>
      </c>
      <c r="B347" s="26" t="s">
        <v>105</v>
      </c>
      <c r="C347" s="26" t="s">
        <v>117</v>
      </c>
      <c r="D347" s="27">
        <v>3</v>
      </c>
      <c r="E347" s="27">
        <v>242</v>
      </c>
      <c r="F347" s="27">
        <v>138</v>
      </c>
      <c r="G347" s="27">
        <v>5</v>
      </c>
      <c r="H347" s="60" t="str">
        <f>VLOOKUP($C347,'Look Up Table - The Heart'!$R:$S,2,FALSE)</f>
        <v>E - Company Dummy</v>
      </c>
      <c r="I347" s="71" t="str">
        <f>IFERROR(VLOOKUP(A347,'Look Up Table - The Heart'!$E:$H,4,FALSE),"Update Name In Table")</f>
        <v>K, S</v>
      </c>
    </row>
    <row r="348" spans="1:9" x14ac:dyDescent="0.25">
      <c r="A348" s="26" t="s">
        <v>144</v>
      </c>
      <c r="B348" s="26" t="s">
        <v>81</v>
      </c>
      <c r="C348" s="26" t="s">
        <v>119</v>
      </c>
      <c r="D348" s="27">
        <v>18</v>
      </c>
      <c r="E348" s="27">
        <v>4111</v>
      </c>
      <c r="F348" s="27">
        <v>2742</v>
      </c>
      <c r="G348" s="27">
        <v>592</v>
      </c>
      <c r="H348" s="60" t="str">
        <f>VLOOKUP($C348,'Look Up Table - The Heart'!$R:$S,2,FALSE)</f>
        <v>N - Company Dummy</v>
      </c>
      <c r="I348" s="71" t="str">
        <f>IFERROR(VLOOKUP(A348,'Look Up Table - The Heart'!$E:$H,4,FALSE),"Update Name In Table")</f>
        <v>Lu, G</v>
      </c>
    </row>
    <row r="349" spans="1:9" x14ac:dyDescent="0.25">
      <c r="A349" s="26" t="s">
        <v>144</v>
      </c>
      <c r="B349" s="26" t="s">
        <v>82</v>
      </c>
      <c r="C349" s="26" t="s">
        <v>119</v>
      </c>
      <c r="D349" s="27">
        <v>16</v>
      </c>
      <c r="E349" s="27">
        <v>2831</v>
      </c>
      <c r="F349" s="27">
        <v>2037</v>
      </c>
      <c r="G349" s="27">
        <v>292</v>
      </c>
      <c r="H349" s="60" t="str">
        <f>VLOOKUP($C349,'Look Up Table - The Heart'!$R:$S,2,FALSE)</f>
        <v>N - Company Dummy</v>
      </c>
      <c r="I349" s="71" t="str">
        <f>IFERROR(VLOOKUP(A349,'Look Up Table - The Heart'!$E:$H,4,FALSE),"Update Name In Table")</f>
        <v>Lu, G</v>
      </c>
    </row>
    <row r="350" spans="1:9" x14ac:dyDescent="0.25">
      <c r="A350" s="26" t="s">
        <v>144</v>
      </c>
      <c r="B350" s="26" t="s">
        <v>83</v>
      </c>
      <c r="C350" s="26" t="s">
        <v>119</v>
      </c>
      <c r="D350" s="27">
        <v>23</v>
      </c>
      <c r="E350" s="27">
        <v>4529</v>
      </c>
      <c r="F350" s="27">
        <v>3268</v>
      </c>
      <c r="G350" s="27">
        <v>588</v>
      </c>
      <c r="H350" s="60" t="str">
        <f>VLOOKUP($C350,'Look Up Table - The Heart'!$R:$S,2,FALSE)</f>
        <v>N - Company Dummy</v>
      </c>
      <c r="I350" s="71" t="str">
        <f>IFERROR(VLOOKUP(A350,'Look Up Table - The Heart'!$E:$H,4,FALSE),"Update Name In Table")</f>
        <v>Lu, G</v>
      </c>
    </row>
    <row r="351" spans="1:9" x14ac:dyDescent="0.25">
      <c r="A351" s="26" t="s">
        <v>144</v>
      </c>
      <c r="B351" s="26" t="s">
        <v>84</v>
      </c>
      <c r="C351" s="26" t="s">
        <v>119</v>
      </c>
      <c r="D351" s="27">
        <v>22</v>
      </c>
      <c r="E351" s="27">
        <v>4471</v>
      </c>
      <c r="F351" s="27">
        <v>3432</v>
      </c>
      <c r="G351" s="27">
        <v>425</v>
      </c>
      <c r="H351" s="60" t="str">
        <f>VLOOKUP($C351,'Look Up Table - The Heart'!$R:$S,2,FALSE)</f>
        <v>N - Company Dummy</v>
      </c>
      <c r="I351" s="71" t="str">
        <f>IFERROR(VLOOKUP(A351,'Look Up Table - The Heart'!$E:$H,4,FALSE),"Update Name In Table")</f>
        <v>Lu, G</v>
      </c>
    </row>
    <row r="352" spans="1:9" x14ac:dyDescent="0.25">
      <c r="A352" s="26" t="s">
        <v>144</v>
      </c>
      <c r="B352" s="26" t="s">
        <v>85</v>
      </c>
      <c r="C352" s="26" t="s">
        <v>119</v>
      </c>
      <c r="D352" s="27">
        <v>37</v>
      </c>
      <c r="E352" s="27">
        <v>8903</v>
      </c>
      <c r="F352" s="27">
        <v>5973</v>
      </c>
      <c r="G352" s="27">
        <v>1406</v>
      </c>
      <c r="H352" s="60" t="str">
        <f>VLOOKUP($C352,'Look Up Table - The Heart'!$R:$S,2,FALSE)</f>
        <v>N - Company Dummy</v>
      </c>
      <c r="I352" s="71" t="str">
        <f>IFERROR(VLOOKUP(A352,'Look Up Table - The Heart'!$E:$H,4,FALSE),"Update Name In Table")</f>
        <v>Lu, G</v>
      </c>
    </row>
    <row r="353" spans="1:9" x14ac:dyDescent="0.25">
      <c r="A353" s="26" t="s">
        <v>139</v>
      </c>
      <c r="B353" s="26" t="s">
        <v>86</v>
      </c>
      <c r="C353" s="26" t="s">
        <v>119</v>
      </c>
      <c r="D353" s="27">
        <v>1</v>
      </c>
      <c r="E353" s="27">
        <v>502</v>
      </c>
      <c r="F353" s="27">
        <v>385</v>
      </c>
      <c r="G353" s="27">
        <v>84</v>
      </c>
      <c r="H353" s="60" t="str">
        <f>VLOOKUP($C353,'Look Up Table - The Heart'!$R:$S,2,FALSE)</f>
        <v>N - Company Dummy</v>
      </c>
      <c r="I353" s="71" t="str">
        <f>IFERROR(VLOOKUP(A353,'Look Up Table - The Heart'!$E:$H,4,FALSE),"Update Name In Table")</f>
        <v>G, B</v>
      </c>
    </row>
    <row r="354" spans="1:9" x14ac:dyDescent="0.25">
      <c r="A354" s="26" t="s">
        <v>144</v>
      </c>
      <c r="B354" s="26" t="s">
        <v>86</v>
      </c>
      <c r="C354" s="26" t="s">
        <v>119</v>
      </c>
      <c r="D354" s="27">
        <v>15</v>
      </c>
      <c r="E354" s="27">
        <v>2997</v>
      </c>
      <c r="F354" s="27">
        <v>2117</v>
      </c>
      <c r="G354" s="27">
        <v>415</v>
      </c>
      <c r="H354" s="60" t="str">
        <f>VLOOKUP($C354,'Look Up Table - The Heart'!$R:$S,2,FALSE)</f>
        <v>N - Company Dummy</v>
      </c>
      <c r="I354" s="71" t="str">
        <f>IFERROR(VLOOKUP(A354,'Look Up Table - The Heart'!$E:$H,4,FALSE),"Update Name In Table")</f>
        <v>Lu, G</v>
      </c>
    </row>
    <row r="355" spans="1:9" x14ac:dyDescent="0.25">
      <c r="A355" s="26" t="s">
        <v>150</v>
      </c>
      <c r="B355" s="26" t="s">
        <v>87</v>
      </c>
      <c r="C355" s="26" t="s">
        <v>119</v>
      </c>
      <c r="D355" s="27">
        <v>12</v>
      </c>
      <c r="E355" s="27">
        <v>3288</v>
      </c>
      <c r="F355" s="27">
        <v>2187</v>
      </c>
      <c r="G355" s="27">
        <v>495</v>
      </c>
      <c r="H355" s="60" t="str">
        <f>VLOOKUP($C355,'Look Up Table - The Heart'!$R:$S,2,FALSE)</f>
        <v>N - Company Dummy</v>
      </c>
      <c r="I355" s="71" t="str">
        <f>IFERROR(VLOOKUP(A355,'Look Up Table - The Heart'!$E:$H,4,FALSE),"Update Name In Table")</f>
        <v>N, P</v>
      </c>
    </row>
    <row r="356" spans="1:9" x14ac:dyDescent="0.25">
      <c r="A356" s="26" t="s">
        <v>150</v>
      </c>
      <c r="B356" s="26" t="s">
        <v>87</v>
      </c>
      <c r="C356" s="26" t="s">
        <v>119</v>
      </c>
      <c r="D356" s="27">
        <v>12</v>
      </c>
      <c r="E356" s="27">
        <v>3288</v>
      </c>
      <c r="F356" s="27">
        <v>2187</v>
      </c>
      <c r="G356" s="27">
        <v>495</v>
      </c>
      <c r="H356" s="60" t="str">
        <f>VLOOKUP($C356,'Look Up Table - The Heart'!$R:$S,2,FALSE)</f>
        <v>N - Company Dummy</v>
      </c>
      <c r="I356" s="71" t="str">
        <f>IFERROR(VLOOKUP(A356,'Look Up Table - The Heart'!$E:$H,4,FALSE),"Update Name In Table")</f>
        <v>N, P</v>
      </c>
    </row>
    <row r="357" spans="1:9" x14ac:dyDescent="0.25">
      <c r="A357" s="26" t="s">
        <v>144</v>
      </c>
      <c r="B357" s="26" t="s">
        <v>88</v>
      </c>
      <c r="C357" s="26" t="s">
        <v>119</v>
      </c>
      <c r="D357" s="27">
        <v>24</v>
      </c>
      <c r="E357" s="27">
        <v>5565</v>
      </c>
      <c r="F357" s="27">
        <v>3603</v>
      </c>
      <c r="G357" s="27">
        <v>766</v>
      </c>
      <c r="H357" s="60" t="str">
        <f>VLOOKUP($C357,'Look Up Table - The Heart'!$R:$S,2,FALSE)</f>
        <v>N - Company Dummy</v>
      </c>
      <c r="I357" s="71" t="str">
        <f>IFERROR(VLOOKUP(A357,'Look Up Table - The Heart'!$E:$H,4,FALSE),"Update Name In Table")</f>
        <v>Lu, G</v>
      </c>
    </row>
    <row r="358" spans="1:9" x14ac:dyDescent="0.25">
      <c r="A358" s="26" t="s">
        <v>150</v>
      </c>
      <c r="B358" s="26" t="s">
        <v>88</v>
      </c>
      <c r="C358" s="26" t="s">
        <v>119</v>
      </c>
      <c r="D358" s="27">
        <v>11</v>
      </c>
      <c r="E358" s="27">
        <v>2319</v>
      </c>
      <c r="F358" s="27">
        <v>1768</v>
      </c>
      <c r="G358" s="27">
        <v>252</v>
      </c>
      <c r="H358" s="60" t="str">
        <f>VLOOKUP($C358,'Look Up Table - The Heart'!$R:$S,2,FALSE)</f>
        <v>N - Company Dummy</v>
      </c>
      <c r="I358" s="71" t="str">
        <f>IFERROR(VLOOKUP(A358,'Look Up Table - The Heart'!$E:$H,4,FALSE),"Update Name In Table")</f>
        <v>N, P</v>
      </c>
    </row>
    <row r="359" spans="1:9" x14ac:dyDescent="0.25">
      <c r="A359" s="26" t="s">
        <v>144</v>
      </c>
      <c r="B359" s="26" t="s">
        <v>89</v>
      </c>
      <c r="C359" s="26" t="s">
        <v>119</v>
      </c>
      <c r="D359" s="27">
        <v>33</v>
      </c>
      <c r="E359" s="27">
        <v>6860</v>
      </c>
      <c r="F359" s="27">
        <v>4916</v>
      </c>
      <c r="G359" s="27">
        <v>648</v>
      </c>
      <c r="H359" s="60" t="str">
        <f>VLOOKUP($C359,'Look Up Table - The Heart'!$R:$S,2,FALSE)</f>
        <v>N - Company Dummy</v>
      </c>
      <c r="I359" s="71" t="str">
        <f>IFERROR(VLOOKUP(A359,'Look Up Table - The Heart'!$E:$H,4,FALSE),"Update Name In Table")</f>
        <v>Lu, G</v>
      </c>
    </row>
    <row r="360" spans="1:9" x14ac:dyDescent="0.25">
      <c r="A360" s="26" t="s">
        <v>147</v>
      </c>
      <c r="B360" s="26" t="s">
        <v>89</v>
      </c>
      <c r="C360" s="26" t="s">
        <v>119</v>
      </c>
      <c r="D360" s="27">
        <v>2</v>
      </c>
      <c r="E360" s="27">
        <v>475</v>
      </c>
      <c r="F360" s="27">
        <v>393</v>
      </c>
      <c r="G360" s="27">
        <v>38</v>
      </c>
      <c r="H360" s="60" t="str">
        <f>VLOOKUP($C360,'Look Up Table - The Heart'!$R:$S,2,FALSE)</f>
        <v>N - Company Dummy</v>
      </c>
      <c r="I360" s="71" t="str">
        <f>IFERROR(VLOOKUP(A360,'Look Up Table - The Heart'!$E:$H,4,FALSE),"Update Name In Table")</f>
        <v>J, K</v>
      </c>
    </row>
    <row r="361" spans="1:9" x14ac:dyDescent="0.25">
      <c r="A361" s="26" t="s">
        <v>143</v>
      </c>
      <c r="B361" s="26" t="s">
        <v>90</v>
      </c>
      <c r="C361" s="26" t="s">
        <v>119</v>
      </c>
      <c r="D361" s="27">
        <v>4</v>
      </c>
      <c r="E361" s="27">
        <v>245</v>
      </c>
      <c r="F361" s="27">
        <v>177</v>
      </c>
      <c r="G361" s="27">
        <v>28</v>
      </c>
      <c r="H361" s="60" t="str">
        <f>VLOOKUP($C361,'Look Up Table - The Heart'!$R:$S,2,FALSE)</f>
        <v>N - Company Dummy</v>
      </c>
      <c r="I361" s="71" t="str">
        <f>IFERROR(VLOOKUP(A361,'Look Up Table - The Heart'!$E:$H,4,FALSE),"Update Name In Table")</f>
        <v>L, G</v>
      </c>
    </row>
    <row r="362" spans="1:9" x14ac:dyDescent="0.25">
      <c r="A362" s="26" t="s">
        <v>150</v>
      </c>
      <c r="B362" s="26" t="s">
        <v>90</v>
      </c>
      <c r="C362" s="26" t="s">
        <v>119</v>
      </c>
      <c r="D362" s="27">
        <v>19</v>
      </c>
      <c r="E362" s="27">
        <v>2345</v>
      </c>
      <c r="F362" s="27">
        <v>2020</v>
      </c>
      <c r="G362" s="27">
        <v>147</v>
      </c>
      <c r="H362" s="60" t="str">
        <f>VLOOKUP($C362,'Look Up Table - The Heart'!$R:$S,2,FALSE)</f>
        <v>N - Company Dummy</v>
      </c>
      <c r="I362" s="71" t="str">
        <f>IFERROR(VLOOKUP(A362,'Look Up Table - The Heart'!$E:$H,4,FALSE),"Update Name In Table")</f>
        <v>N, P</v>
      </c>
    </row>
    <row r="363" spans="1:9" x14ac:dyDescent="0.25">
      <c r="A363" s="26" t="s">
        <v>144</v>
      </c>
      <c r="B363" s="26" t="s">
        <v>91</v>
      </c>
      <c r="C363" s="26" t="s">
        <v>119</v>
      </c>
      <c r="D363" s="27">
        <v>29</v>
      </c>
      <c r="E363" s="27">
        <v>7472</v>
      </c>
      <c r="F363" s="27">
        <v>5647</v>
      </c>
      <c r="G363" s="27">
        <v>1009</v>
      </c>
      <c r="H363" s="60" t="str">
        <f>VLOOKUP($C363,'Look Up Table - The Heart'!$R:$S,2,FALSE)</f>
        <v>N - Company Dummy</v>
      </c>
      <c r="I363" s="71" t="str">
        <f>IFERROR(VLOOKUP(A363,'Look Up Table - The Heart'!$E:$H,4,FALSE),"Update Name In Table")</f>
        <v>Lu, G</v>
      </c>
    </row>
    <row r="364" spans="1:9" x14ac:dyDescent="0.25">
      <c r="A364" s="26" t="s">
        <v>152</v>
      </c>
      <c r="B364" s="26" t="s">
        <v>91</v>
      </c>
      <c r="C364" s="26" t="s">
        <v>119</v>
      </c>
      <c r="D364" s="27">
        <v>5</v>
      </c>
      <c r="E364" s="27">
        <v>526</v>
      </c>
      <c r="F364" s="27">
        <v>332</v>
      </c>
      <c r="G364" s="27">
        <v>77</v>
      </c>
      <c r="H364" s="60" t="str">
        <f>VLOOKUP($C364,'Look Up Table - The Heart'!$R:$S,2,FALSE)</f>
        <v>N - Company Dummy</v>
      </c>
      <c r="I364" s="71" t="str">
        <f>IFERROR(VLOOKUP(A364,'Look Up Table - The Heart'!$E:$H,4,FALSE),"Update Name In Table")</f>
        <v>S, S</v>
      </c>
    </row>
    <row r="365" spans="1:9" x14ac:dyDescent="0.25">
      <c r="A365" s="26" t="s">
        <v>144</v>
      </c>
      <c r="B365" s="26" t="s">
        <v>92</v>
      </c>
      <c r="C365" s="26" t="s">
        <v>119</v>
      </c>
      <c r="D365" s="27">
        <v>13</v>
      </c>
      <c r="E365" s="27">
        <v>2150</v>
      </c>
      <c r="F365" s="27">
        <v>1506</v>
      </c>
      <c r="G365" s="27">
        <v>216</v>
      </c>
      <c r="H365" s="60" t="str">
        <f>VLOOKUP($C365,'Look Up Table - The Heart'!$R:$S,2,FALSE)</f>
        <v>N - Company Dummy</v>
      </c>
      <c r="I365" s="71" t="str">
        <f>IFERROR(VLOOKUP(A365,'Look Up Table - The Heart'!$E:$H,4,FALSE),"Update Name In Table")</f>
        <v>Lu, G</v>
      </c>
    </row>
    <row r="366" spans="1:9" x14ac:dyDescent="0.25">
      <c r="A366" s="26" t="s">
        <v>150</v>
      </c>
      <c r="B366" s="26" t="s">
        <v>92</v>
      </c>
      <c r="C366" s="26" t="s">
        <v>119</v>
      </c>
      <c r="D366" s="27">
        <v>4</v>
      </c>
      <c r="E366" s="27">
        <v>766</v>
      </c>
      <c r="F366" s="27">
        <v>672</v>
      </c>
      <c r="G366" s="27">
        <v>59</v>
      </c>
      <c r="H366" s="60" t="str">
        <f>VLOOKUP($C366,'Look Up Table - The Heart'!$R:$S,2,FALSE)</f>
        <v>N - Company Dummy</v>
      </c>
      <c r="I366" s="71" t="str">
        <f>IFERROR(VLOOKUP(A366,'Look Up Table - The Heart'!$E:$H,4,FALSE),"Update Name In Table")</f>
        <v>N, P</v>
      </c>
    </row>
    <row r="367" spans="1:9" x14ac:dyDescent="0.25">
      <c r="A367" s="26" t="s">
        <v>144</v>
      </c>
      <c r="B367" s="26" t="s">
        <v>93</v>
      </c>
      <c r="C367" s="26" t="s">
        <v>119</v>
      </c>
      <c r="D367" s="27">
        <v>33</v>
      </c>
      <c r="E367" s="27">
        <v>7349</v>
      </c>
      <c r="F367" s="27">
        <v>4922</v>
      </c>
      <c r="G367" s="27">
        <v>1211</v>
      </c>
      <c r="H367" s="60" t="str">
        <f>VLOOKUP($C367,'Look Up Table - The Heart'!$R:$S,2,FALSE)</f>
        <v>N - Company Dummy</v>
      </c>
      <c r="I367" s="71" t="str">
        <f>IFERROR(VLOOKUP(A367,'Look Up Table - The Heart'!$E:$H,4,FALSE),"Update Name In Table")</f>
        <v>Lu, G</v>
      </c>
    </row>
    <row r="368" spans="1:9" x14ac:dyDescent="0.25">
      <c r="A368" s="26" t="s">
        <v>144</v>
      </c>
      <c r="B368" s="26" t="s">
        <v>94</v>
      </c>
      <c r="C368" s="26" t="s">
        <v>119</v>
      </c>
      <c r="D368" s="27">
        <v>20</v>
      </c>
      <c r="E368" s="27">
        <v>4227</v>
      </c>
      <c r="F368" s="27">
        <v>3376</v>
      </c>
      <c r="G368" s="27">
        <v>320</v>
      </c>
      <c r="H368" s="60" t="str">
        <f>VLOOKUP($C368,'Look Up Table - The Heart'!$R:$S,2,FALSE)</f>
        <v>N - Company Dummy</v>
      </c>
      <c r="I368" s="71" t="str">
        <f>IFERROR(VLOOKUP(A368,'Look Up Table - The Heart'!$E:$H,4,FALSE),"Update Name In Table")</f>
        <v>Lu, G</v>
      </c>
    </row>
    <row r="369" spans="1:9" x14ac:dyDescent="0.25">
      <c r="A369" s="26" t="s">
        <v>144</v>
      </c>
      <c r="B369" s="26" t="s">
        <v>95</v>
      </c>
      <c r="C369" s="26" t="s">
        <v>119</v>
      </c>
      <c r="D369" s="27">
        <v>28</v>
      </c>
      <c r="E369" s="27">
        <v>7498</v>
      </c>
      <c r="F369" s="27">
        <v>5122</v>
      </c>
      <c r="G369" s="27">
        <v>1020</v>
      </c>
      <c r="H369" s="60" t="str">
        <f>VLOOKUP($C369,'Look Up Table - The Heart'!$R:$S,2,FALSE)</f>
        <v>N - Company Dummy</v>
      </c>
      <c r="I369" s="71" t="str">
        <f>IFERROR(VLOOKUP(A369,'Look Up Table - The Heart'!$E:$H,4,FALSE),"Update Name In Table")</f>
        <v>Lu, G</v>
      </c>
    </row>
    <row r="370" spans="1:9" x14ac:dyDescent="0.25">
      <c r="A370" s="26" t="s">
        <v>147</v>
      </c>
      <c r="B370" s="26" t="s">
        <v>95</v>
      </c>
      <c r="C370" s="26" t="s">
        <v>119</v>
      </c>
      <c r="D370" s="27">
        <v>2</v>
      </c>
      <c r="E370" s="27">
        <v>526</v>
      </c>
      <c r="F370" s="27">
        <v>336</v>
      </c>
      <c r="G370" s="27">
        <v>57</v>
      </c>
      <c r="H370" s="60" t="str">
        <f>VLOOKUP($C370,'Look Up Table - The Heart'!$R:$S,2,FALSE)</f>
        <v>N - Company Dummy</v>
      </c>
      <c r="I370" s="71" t="str">
        <f>IFERROR(VLOOKUP(A370,'Look Up Table - The Heart'!$E:$H,4,FALSE),"Update Name In Table")</f>
        <v>J, K</v>
      </c>
    </row>
    <row r="371" spans="1:9" x14ac:dyDescent="0.25">
      <c r="A371" s="26" t="s">
        <v>144</v>
      </c>
      <c r="B371" s="26" t="s">
        <v>96</v>
      </c>
      <c r="C371" s="26" t="s">
        <v>119</v>
      </c>
      <c r="D371" s="27">
        <v>23</v>
      </c>
      <c r="E371" s="27">
        <v>6942</v>
      </c>
      <c r="F371" s="27">
        <v>6651</v>
      </c>
      <c r="G371" s="27">
        <v>129</v>
      </c>
      <c r="H371" s="60" t="str">
        <f>VLOOKUP($C371,'Look Up Table - The Heart'!$R:$S,2,FALSE)</f>
        <v>N - Company Dummy</v>
      </c>
      <c r="I371" s="71" t="str">
        <f>IFERROR(VLOOKUP(A371,'Look Up Table - The Heart'!$E:$H,4,FALSE),"Update Name In Table")</f>
        <v>Lu, G</v>
      </c>
    </row>
    <row r="372" spans="1:9" x14ac:dyDescent="0.25">
      <c r="A372" s="26" t="s">
        <v>147</v>
      </c>
      <c r="B372" s="26" t="s">
        <v>96</v>
      </c>
      <c r="C372" s="26" t="s">
        <v>119</v>
      </c>
      <c r="D372" s="27">
        <v>1</v>
      </c>
      <c r="E372" s="27">
        <v>501</v>
      </c>
      <c r="F372" s="27">
        <v>502</v>
      </c>
      <c r="G372" s="27">
        <v>1</v>
      </c>
      <c r="H372" s="60" t="str">
        <f>VLOOKUP($C372,'Look Up Table - The Heart'!$R:$S,2,FALSE)</f>
        <v>N - Company Dummy</v>
      </c>
      <c r="I372" s="71" t="str">
        <f>IFERROR(VLOOKUP(A372,'Look Up Table - The Heart'!$E:$H,4,FALSE),"Update Name In Table")</f>
        <v>J, K</v>
      </c>
    </row>
    <row r="373" spans="1:9" x14ac:dyDescent="0.25">
      <c r="A373" s="26" t="s">
        <v>144</v>
      </c>
      <c r="B373" s="26" t="s">
        <v>97</v>
      </c>
      <c r="C373" s="26" t="s">
        <v>119</v>
      </c>
      <c r="D373" s="27">
        <v>31</v>
      </c>
      <c r="E373" s="27">
        <v>8060</v>
      </c>
      <c r="F373" s="27">
        <v>5376</v>
      </c>
      <c r="G373" s="27">
        <v>1270</v>
      </c>
      <c r="H373" s="60" t="str">
        <f>VLOOKUP($C373,'Look Up Table - The Heart'!$R:$S,2,FALSE)</f>
        <v>N - Company Dummy</v>
      </c>
      <c r="I373" s="71" t="str">
        <f>IFERROR(VLOOKUP(A373,'Look Up Table - The Heart'!$E:$H,4,FALSE),"Update Name In Table")</f>
        <v>Lu, G</v>
      </c>
    </row>
    <row r="374" spans="1:9" x14ac:dyDescent="0.25">
      <c r="A374" s="26" t="s">
        <v>144</v>
      </c>
      <c r="B374" s="26" t="s">
        <v>98</v>
      </c>
      <c r="C374" s="26" t="s">
        <v>119</v>
      </c>
      <c r="D374" s="27">
        <v>14</v>
      </c>
      <c r="E374" s="27">
        <v>2823</v>
      </c>
      <c r="F374" s="27">
        <v>2087</v>
      </c>
      <c r="G374" s="27">
        <v>275</v>
      </c>
      <c r="H374" s="60" t="str">
        <f>VLOOKUP($C374,'Look Up Table - The Heart'!$R:$S,2,FALSE)</f>
        <v>N - Company Dummy</v>
      </c>
      <c r="I374" s="71" t="str">
        <f>IFERROR(VLOOKUP(A374,'Look Up Table - The Heart'!$E:$H,4,FALSE),"Update Name In Table")</f>
        <v>Lu, G</v>
      </c>
    </row>
    <row r="375" spans="1:9" x14ac:dyDescent="0.25">
      <c r="A375" s="26" t="s">
        <v>150</v>
      </c>
      <c r="B375" s="26" t="s">
        <v>98</v>
      </c>
      <c r="C375" s="26" t="s">
        <v>119</v>
      </c>
      <c r="D375" s="27">
        <v>10</v>
      </c>
      <c r="E375" s="27">
        <v>2597</v>
      </c>
      <c r="F375" s="27">
        <v>1901</v>
      </c>
      <c r="G375" s="27">
        <v>203</v>
      </c>
      <c r="H375" s="60" t="str">
        <f>VLOOKUP($C375,'Look Up Table - The Heart'!$R:$S,2,FALSE)</f>
        <v>N - Company Dummy</v>
      </c>
      <c r="I375" s="71" t="str">
        <f>IFERROR(VLOOKUP(A375,'Look Up Table - The Heart'!$E:$H,4,FALSE),"Update Name In Table")</f>
        <v>N, P</v>
      </c>
    </row>
    <row r="376" spans="1:9" x14ac:dyDescent="0.25">
      <c r="A376" s="26" t="s">
        <v>143</v>
      </c>
      <c r="B376" s="26" t="s">
        <v>100</v>
      </c>
      <c r="C376" s="26" t="s">
        <v>119</v>
      </c>
      <c r="D376" s="27">
        <v>18</v>
      </c>
      <c r="E376" s="27">
        <v>3340</v>
      </c>
      <c r="F376" s="27">
        <v>2254</v>
      </c>
      <c r="G376" s="27">
        <v>376</v>
      </c>
      <c r="H376" s="60" t="str">
        <f>VLOOKUP($C376,'Look Up Table - The Heart'!$R:$S,2,FALSE)</f>
        <v>N - Company Dummy</v>
      </c>
      <c r="I376" s="71" t="str">
        <f>IFERROR(VLOOKUP(A376,'Look Up Table - The Heart'!$E:$H,4,FALSE),"Update Name In Table")</f>
        <v>L, G</v>
      </c>
    </row>
    <row r="377" spans="1:9" x14ac:dyDescent="0.25">
      <c r="A377" s="26" t="s">
        <v>144</v>
      </c>
      <c r="B377" s="26" t="s">
        <v>101</v>
      </c>
      <c r="C377" s="26" t="s">
        <v>119</v>
      </c>
      <c r="D377" s="27">
        <v>27</v>
      </c>
      <c r="E377" s="27">
        <v>6662</v>
      </c>
      <c r="F377" s="27">
        <v>5087</v>
      </c>
      <c r="G377" s="27">
        <v>776</v>
      </c>
      <c r="H377" s="60" t="str">
        <f>VLOOKUP($C377,'Look Up Table - The Heart'!$R:$S,2,FALSE)</f>
        <v>N - Company Dummy</v>
      </c>
      <c r="I377" s="71" t="str">
        <f>IFERROR(VLOOKUP(A377,'Look Up Table - The Heart'!$E:$H,4,FALSE),"Update Name In Table")</f>
        <v>Lu, G</v>
      </c>
    </row>
    <row r="378" spans="1:9" x14ac:dyDescent="0.25">
      <c r="A378" s="26" t="s">
        <v>140</v>
      </c>
      <c r="B378" s="26" t="s">
        <v>102</v>
      </c>
      <c r="C378" s="26" t="s">
        <v>119</v>
      </c>
      <c r="D378" s="27">
        <v>5</v>
      </c>
      <c r="E378" s="27">
        <v>990</v>
      </c>
      <c r="F378" s="27">
        <v>917</v>
      </c>
      <c r="G378" s="27">
        <v>47</v>
      </c>
      <c r="H378" s="60" t="str">
        <f>VLOOKUP($C378,'Look Up Table - The Heart'!$R:$S,2,FALSE)</f>
        <v>N - Company Dummy</v>
      </c>
      <c r="I378" s="71" t="str">
        <f>IFERROR(VLOOKUP(A378,'Look Up Table - The Heart'!$E:$H,4,FALSE),"Update Name In Table")</f>
        <v>L, H</v>
      </c>
    </row>
    <row r="379" spans="1:9" x14ac:dyDescent="0.25">
      <c r="A379" s="26" t="s">
        <v>150</v>
      </c>
      <c r="B379" s="26" t="s">
        <v>102</v>
      </c>
      <c r="C379" s="26" t="s">
        <v>119</v>
      </c>
      <c r="D379" s="27">
        <v>23</v>
      </c>
      <c r="E379" s="27">
        <v>4421</v>
      </c>
      <c r="F379" s="27">
        <v>2897</v>
      </c>
      <c r="G379" s="27">
        <v>625</v>
      </c>
      <c r="H379" s="60" t="str">
        <f>VLOOKUP($C379,'Look Up Table - The Heart'!$R:$S,2,FALSE)</f>
        <v>N - Company Dummy</v>
      </c>
      <c r="I379" s="71" t="str">
        <f>IFERROR(VLOOKUP(A379,'Look Up Table - The Heart'!$E:$H,4,FALSE),"Update Name In Table")</f>
        <v>N, P</v>
      </c>
    </row>
    <row r="380" spans="1:9" x14ac:dyDescent="0.25">
      <c r="A380" s="26" t="s">
        <v>144</v>
      </c>
      <c r="B380" s="26" t="s">
        <v>103</v>
      </c>
      <c r="C380" s="26" t="s">
        <v>119</v>
      </c>
      <c r="D380" s="27">
        <v>17</v>
      </c>
      <c r="E380" s="27">
        <v>4068</v>
      </c>
      <c r="F380" s="27">
        <v>3237</v>
      </c>
      <c r="G380" s="27">
        <v>308</v>
      </c>
      <c r="H380" s="60" t="str">
        <f>VLOOKUP($C380,'Look Up Table - The Heart'!$R:$S,2,FALSE)</f>
        <v>N - Company Dummy</v>
      </c>
      <c r="I380" s="71" t="str">
        <f>IFERROR(VLOOKUP(A380,'Look Up Table - The Heart'!$E:$H,4,FALSE),"Update Name In Table")</f>
        <v>Lu, G</v>
      </c>
    </row>
    <row r="381" spans="1:9" x14ac:dyDescent="0.25">
      <c r="A381" s="26" t="s">
        <v>144</v>
      </c>
      <c r="B381" s="26" t="s">
        <v>104</v>
      </c>
      <c r="C381" s="26" t="s">
        <v>119</v>
      </c>
      <c r="D381" s="27">
        <v>25</v>
      </c>
      <c r="E381" s="27">
        <v>5934</v>
      </c>
      <c r="F381" s="27">
        <v>4187</v>
      </c>
      <c r="G381" s="27">
        <v>768</v>
      </c>
      <c r="H381" s="60" t="str">
        <f>VLOOKUP($C381,'Look Up Table - The Heart'!$R:$S,2,FALSE)</f>
        <v>N - Company Dummy</v>
      </c>
      <c r="I381" s="71" t="str">
        <f>IFERROR(VLOOKUP(A381,'Look Up Table - The Heart'!$E:$H,4,FALSE),"Update Name In Table")</f>
        <v>Lu, G</v>
      </c>
    </row>
    <row r="382" spans="1:9" x14ac:dyDescent="0.25">
      <c r="A382" s="26" t="s">
        <v>147</v>
      </c>
      <c r="B382" s="26" t="s">
        <v>104</v>
      </c>
      <c r="C382" s="26" t="s">
        <v>119</v>
      </c>
      <c r="D382" s="27">
        <v>1</v>
      </c>
      <c r="E382" s="27">
        <v>371</v>
      </c>
      <c r="F382" s="27">
        <v>262</v>
      </c>
      <c r="G382" s="27">
        <v>50</v>
      </c>
      <c r="H382" s="60" t="str">
        <f>VLOOKUP($C382,'Look Up Table - The Heart'!$R:$S,2,FALSE)</f>
        <v>N - Company Dummy</v>
      </c>
      <c r="I382" s="71" t="str">
        <f>IFERROR(VLOOKUP(A382,'Look Up Table - The Heart'!$E:$H,4,FALSE),"Update Name In Table")</f>
        <v>J, K</v>
      </c>
    </row>
    <row r="383" spans="1:9" x14ac:dyDescent="0.25">
      <c r="A383" s="26" t="s">
        <v>150</v>
      </c>
      <c r="B383" s="26" t="s">
        <v>104</v>
      </c>
      <c r="C383" s="26" t="s">
        <v>119</v>
      </c>
      <c r="D383" s="27">
        <v>13</v>
      </c>
      <c r="E383" s="27">
        <v>3363</v>
      </c>
      <c r="F383" s="27">
        <v>2219</v>
      </c>
      <c r="G383" s="27">
        <v>248</v>
      </c>
      <c r="H383" s="60" t="str">
        <f>VLOOKUP($C383,'Look Up Table - The Heart'!$R:$S,2,FALSE)</f>
        <v>N - Company Dummy</v>
      </c>
      <c r="I383" s="71" t="str">
        <f>IFERROR(VLOOKUP(A383,'Look Up Table - The Heart'!$E:$H,4,FALSE),"Update Name In Table")</f>
        <v>N, P</v>
      </c>
    </row>
    <row r="384" spans="1:9" x14ac:dyDescent="0.25">
      <c r="A384" s="26" t="s">
        <v>144</v>
      </c>
      <c r="B384" s="26" t="s">
        <v>105</v>
      </c>
      <c r="C384" s="26" t="s">
        <v>119</v>
      </c>
      <c r="D384" s="27">
        <v>22</v>
      </c>
      <c r="E384" s="27">
        <v>6227</v>
      </c>
      <c r="F384" s="27">
        <v>4079</v>
      </c>
      <c r="G384" s="27">
        <v>912</v>
      </c>
      <c r="H384" s="60" t="str">
        <f>VLOOKUP($C384,'Look Up Table - The Heart'!$R:$S,2,FALSE)</f>
        <v>N - Company Dummy</v>
      </c>
      <c r="I384" s="71" t="str">
        <f>IFERROR(VLOOKUP(A384,'Look Up Table - The Heart'!$E:$H,4,FALSE),"Update Name In Table")</f>
        <v>Lu, G</v>
      </c>
    </row>
    <row r="385" spans="1:9" x14ac:dyDescent="0.25">
      <c r="A385" s="26" t="s">
        <v>141</v>
      </c>
      <c r="B385" s="26" t="s">
        <v>104</v>
      </c>
      <c r="C385" s="26" t="s">
        <v>120</v>
      </c>
      <c r="D385" s="27">
        <v>5</v>
      </c>
      <c r="E385" s="27">
        <v>742</v>
      </c>
      <c r="F385" s="27">
        <v>612</v>
      </c>
      <c r="G385" s="27">
        <v>120</v>
      </c>
      <c r="H385" s="60" t="str">
        <f>VLOOKUP($C385,'Look Up Table - The Heart'!$R:$S,2,FALSE)</f>
        <v>C - Company Company Dummy</v>
      </c>
      <c r="I385" s="71" t="str">
        <f>IFERROR(VLOOKUP(A385,'Look Up Table - The Heart'!$E:$H,4,FALSE),"Update Name In Table")</f>
        <v>T, G</v>
      </c>
    </row>
    <row r="386" spans="1:9" x14ac:dyDescent="0.25">
      <c r="A386" s="26" t="s">
        <v>143</v>
      </c>
      <c r="B386" s="26" t="s">
        <v>81</v>
      </c>
      <c r="C386" s="26" t="s">
        <v>121</v>
      </c>
      <c r="D386" s="27">
        <v>5</v>
      </c>
      <c r="E386" s="27">
        <v>1066</v>
      </c>
      <c r="F386" s="27">
        <v>904</v>
      </c>
      <c r="G386" s="27">
        <v>99</v>
      </c>
      <c r="H386" s="60" t="str">
        <f>VLOOKUP($C386,'Look Up Table - The Heart'!$R:$S,2,FALSE)</f>
        <v>G - Company Dummy</v>
      </c>
      <c r="I386" s="71" t="str">
        <f>IFERROR(VLOOKUP(A386,'Look Up Table - The Heart'!$E:$H,4,FALSE),"Update Name In Table")</f>
        <v>L, G</v>
      </c>
    </row>
    <row r="387" spans="1:9" x14ac:dyDescent="0.25">
      <c r="A387" s="26" t="s">
        <v>147</v>
      </c>
      <c r="B387" s="26" t="s">
        <v>81</v>
      </c>
      <c r="C387" s="26" t="s">
        <v>121</v>
      </c>
      <c r="D387" s="27">
        <v>14</v>
      </c>
      <c r="E387" s="27">
        <v>2719</v>
      </c>
      <c r="F387" s="27">
        <v>2990</v>
      </c>
      <c r="G387" s="27">
        <v>351</v>
      </c>
      <c r="H387" s="60" t="str">
        <f>VLOOKUP($C387,'Look Up Table - The Heart'!$R:$S,2,FALSE)</f>
        <v>G - Company Dummy</v>
      </c>
      <c r="I387" s="71" t="str">
        <f>IFERROR(VLOOKUP(A387,'Look Up Table - The Heart'!$E:$H,4,FALSE),"Update Name In Table")</f>
        <v>J, K</v>
      </c>
    </row>
    <row r="388" spans="1:9" x14ac:dyDescent="0.25">
      <c r="A388" s="26" t="s">
        <v>143</v>
      </c>
      <c r="B388" s="26" t="s">
        <v>82</v>
      </c>
      <c r="C388" s="26" t="s">
        <v>121</v>
      </c>
      <c r="D388" s="27">
        <v>19</v>
      </c>
      <c r="E388" s="27">
        <v>2244</v>
      </c>
      <c r="F388" s="27">
        <v>2415</v>
      </c>
      <c r="G388" s="27">
        <v>248</v>
      </c>
      <c r="H388" s="60" t="str">
        <f>VLOOKUP($C388,'Look Up Table - The Heart'!$R:$S,2,FALSE)</f>
        <v>G - Company Dummy</v>
      </c>
      <c r="I388" s="71" t="str">
        <f>IFERROR(VLOOKUP(A388,'Look Up Table - The Heart'!$E:$H,4,FALSE),"Update Name In Table")</f>
        <v>L, G</v>
      </c>
    </row>
    <row r="389" spans="1:9" x14ac:dyDescent="0.25">
      <c r="A389" s="26" t="s">
        <v>147</v>
      </c>
      <c r="B389" s="26" t="s">
        <v>82</v>
      </c>
      <c r="C389" s="26" t="s">
        <v>121</v>
      </c>
      <c r="D389" s="27">
        <v>25</v>
      </c>
      <c r="E389" s="27">
        <v>5404</v>
      </c>
      <c r="F389" s="27">
        <v>6038</v>
      </c>
      <c r="G389" s="27">
        <v>737</v>
      </c>
      <c r="H389" s="60" t="str">
        <f>VLOOKUP($C389,'Look Up Table - The Heart'!$R:$S,2,FALSE)</f>
        <v>G - Company Dummy</v>
      </c>
      <c r="I389" s="71" t="str">
        <f>IFERROR(VLOOKUP(A389,'Look Up Table - The Heart'!$E:$H,4,FALSE),"Update Name In Table")</f>
        <v>J, K</v>
      </c>
    </row>
    <row r="390" spans="1:9" x14ac:dyDescent="0.25">
      <c r="A390" s="26" t="s">
        <v>148</v>
      </c>
      <c r="B390" s="26" t="s">
        <v>82</v>
      </c>
      <c r="C390" s="26" t="s">
        <v>121</v>
      </c>
      <c r="D390" s="27">
        <v>7</v>
      </c>
      <c r="E390" s="27">
        <v>844</v>
      </c>
      <c r="F390" s="27">
        <v>996</v>
      </c>
      <c r="G390" s="27">
        <v>182</v>
      </c>
      <c r="H390" s="60" t="str">
        <f>VLOOKUP($C390,'Look Up Table - The Heart'!$R:$S,2,FALSE)</f>
        <v>G - Company Dummy</v>
      </c>
      <c r="I390" s="71" t="str">
        <f>IFERROR(VLOOKUP(A390,'Look Up Table - The Heart'!$E:$H,4,FALSE),"Update Name In Table")</f>
        <v>D, L</v>
      </c>
    </row>
    <row r="391" spans="1:9" x14ac:dyDescent="0.25">
      <c r="A391" s="26" t="s">
        <v>143</v>
      </c>
      <c r="B391" s="26" t="s">
        <v>83</v>
      </c>
      <c r="C391" s="26" t="s">
        <v>121</v>
      </c>
      <c r="D391" s="27">
        <v>7</v>
      </c>
      <c r="E391" s="27">
        <v>968</v>
      </c>
      <c r="F391" s="27">
        <v>961</v>
      </c>
      <c r="G391" s="27">
        <v>98</v>
      </c>
      <c r="H391" s="60" t="str">
        <f>VLOOKUP($C391,'Look Up Table - The Heart'!$R:$S,2,FALSE)</f>
        <v>G - Company Dummy</v>
      </c>
      <c r="I391" s="71" t="str">
        <f>IFERROR(VLOOKUP(A391,'Look Up Table - The Heart'!$E:$H,4,FALSE),"Update Name In Table")</f>
        <v>L, G</v>
      </c>
    </row>
    <row r="392" spans="1:9" x14ac:dyDescent="0.25">
      <c r="A392" s="26" t="s">
        <v>147</v>
      </c>
      <c r="B392" s="26" t="s">
        <v>83</v>
      </c>
      <c r="C392" s="26" t="s">
        <v>121</v>
      </c>
      <c r="D392" s="27">
        <v>12</v>
      </c>
      <c r="E392" s="27">
        <v>2855</v>
      </c>
      <c r="F392" s="27">
        <v>3044</v>
      </c>
      <c r="G392" s="27">
        <v>272</v>
      </c>
      <c r="H392" s="60" t="str">
        <f>VLOOKUP($C392,'Look Up Table - The Heart'!$R:$S,2,FALSE)</f>
        <v>G - Company Dummy</v>
      </c>
      <c r="I392" s="71" t="str">
        <f>IFERROR(VLOOKUP(A392,'Look Up Table - The Heart'!$E:$H,4,FALSE),"Update Name In Table")</f>
        <v>J, K</v>
      </c>
    </row>
    <row r="393" spans="1:9" x14ac:dyDescent="0.25">
      <c r="A393" s="26" t="s">
        <v>148</v>
      </c>
      <c r="B393" s="26" t="s">
        <v>83</v>
      </c>
      <c r="C393" s="26" t="s">
        <v>121</v>
      </c>
      <c r="D393" s="27">
        <v>9</v>
      </c>
      <c r="E393" s="27">
        <v>1264</v>
      </c>
      <c r="F393" s="27">
        <v>1377</v>
      </c>
      <c r="G393" s="27">
        <v>199</v>
      </c>
      <c r="H393" s="60" t="str">
        <f>VLOOKUP($C393,'Look Up Table - The Heart'!$R:$S,2,FALSE)</f>
        <v>G - Company Dummy</v>
      </c>
      <c r="I393" s="71" t="str">
        <f>IFERROR(VLOOKUP(A393,'Look Up Table - The Heart'!$E:$H,4,FALSE),"Update Name In Table")</f>
        <v>D, L</v>
      </c>
    </row>
    <row r="394" spans="1:9" x14ac:dyDescent="0.25">
      <c r="A394" s="26" t="s">
        <v>143</v>
      </c>
      <c r="B394" s="26" t="s">
        <v>84</v>
      </c>
      <c r="C394" s="26" t="s">
        <v>121</v>
      </c>
      <c r="D394" s="27">
        <v>3</v>
      </c>
      <c r="E394" s="27">
        <v>375</v>
      </c>
      <c r="F394" s="27">
        <v>361</v>
      </c>
      <c r="G394" s="27">
        <v>31</v>
      </c>
      <c r="H394" s="60" t="str">
        <f>VLOOKUP($C394,'Look Up Table - The Heart'!$R:$S,2,FALSE)</f>
        <v>G - Company Dummy</v>
      </c>
      <c r="I394" s="71" t="str">
        <f>IFERROR(VLOOKUP(A394,'Look Up Table - The Heart'!$E:$H,4,FALSE),"Update Name In Table")</f>
        <v>L, G</v>
      </c>
    </row>
    <row r="395" spans="1:9" x14ac:dyDescent="0.25">
      <c r="A395" s="26" t="s">
        <v>147</v>
      </c>
      <c r="B395" s="26" t="s">
        <v>84</v>
      </c>
      <c r="C395" s="26" t="s">
        <v>121</v>
      </c>
      <c r="D395" s="27">
        <v>18</v>
      </c>
      <c r="E395" s="27">
        <v>3183</v>
      </c>
      <c r="F395" s="27">
        <v>3445</v>
      </c>
      <c r="G395" s="27">
        <v>457</v>
      </c>
      <c r="H395" s="60" t="str">
        <f>VLOOKUP($C395,'Look Up Table - The Heart'!$R:$S,2,FALSE)</f>
        <v>G - Company Dummy</v>
      </c>
      <c r="I395" s="71" t="str">
        <f>IFERROR(VLOOKUP(A395,'Look Up Table - The Heart'!$E:$H,4,FALSE),"Update Name In Table")</f>
        <v>J, K</v>
      </c>
    </row>
    <row r="396" spans="1:9" x14ac:dyDescent="0.25">
      <c r="A396" s="26" t="s">
        <v>143</v>
      </c>
      <c r="B396" s="26" t="s">
        <v>85</v>
      </c>
      <c r="C396" s="26" t="s">
        <v>121</v>
      </c>
      <c r="D396" s="27">
        <v>2</v>
      </c>
      <c r="E396" s="27">
        <v>329</v>
      </c>
      <c r="F396" s="27">
        <v>365</v>
      </c>
      <c r="G396" s="27">
        <v>59</v>
      </c>
      <c r="H396" s="60" t="str">
        <f>VLOOKUP($C396,'Look Up Table - The Heart'!$R:$S,2,FALSE)</f>
        <v>G - Company Dummy</v>
      </c>
      <c r="I396" s="71" t="str">
        <f>IFERROR(VLOOKUP(A396,'Look Up Table - The Heart'!$E:$H,4,FALSE),"Update Name In Table")</f>
        <v>L, G</v>
      </c>
    </row>
    <row r="397" spans="1:9" x14ac:dyDescent="0.25">
      <c r="A397" s="26" t="s">
        <v>147</v>
      </c>
      <c r="B397" s="26" t="s">
        <v>85</v>
      </c>
      <c r="C397" s="26" t="s">
        <v>121</v>
      </c>
      <c r="D397" s="27">
        <v>15</v>
      </c>
      <c r="E397" s="27">
        <v>2485</v>
      </c>
      <c r="F397" s="27">
        <v>2783</v>
      </c>
      <c r="G397" s="27">
        <v>369</v>
      </c>
      <c r="H397" s="60" t="str">
        <f>VLOOKUP($C397,'Look Up Table - The Heart'!$R:$S,2,FALSE)</f>
        <v>G - Company Dummy</v>
      </c>
      <c r="I397" s="71" t="str">
        <f>IFERROR(VLOOKUP(A397,'Look Up Table - The Heart'!$E:$H,4,FALSE),"Update Name In Table")</f>
        <v>J, K</v>
      </c>
    </row>
    <row r="398" spans="1:9" x14ac:dyDescent="0.25">
      <c r="A398" s="26" t="s">
        <v>148</v>
      </c>
      <c r="B398" s="26" t="s">
        <v>85</v>
      </c>
      <c r="C398" s="26" t="s">
        <v>121</v>
      </c>
      <c r="D398" s="27">
        <v>3</v>
      </c>
      <c r="E398" s="27">
        <v>277</v>
      </c>
      <c r="F398" s="27">
        <v>324</v>
      </c>
      <c r="G398" s="27">
        <v>52</v>
      </c>
      <c r="H398" s="60" t="str">
        <f>VLOOKUP($C398,'Look Up Table - The Heart'!$R:$S,2,FALSE)</f>
        <v>G - Company Dummy</v>
      </c>
      <c r="I398" s="71" t="str">
        <f>IFERROR(VLOOKUP(A398,'Look Up Table - The Heart'!$E:$H,4,FALSE),"Update Name In Table")</f>
        <v>D, L</v>
      </c>
    </row>
    <row r="399" spans="1:9" x14ac:dyDescent="0.25">
      <c r="A399" s="26" t="s">
        <v>143</v>
      </c>
      <c r="B399" s="26" t="s">
        <v>86</v>
      </c>
      <c r="C399" s="26" t="s">
        <v>121</v>
      </c>
      <c r="D399" s="27">
        <v>10</v>
      </c>
      <c r="E399" s="27">
        <v>406</v>
      </c>
      <c r="F399" s="27">
        <v>549</v>
      </c>
      <c r="G399" s="27">
        <v>164</v>
      </c>
      <c r="H399" s="60" t="str">
        <f>VLOOKUP($C399,'Look Up Table - The Heart'!$R:$S,2,FALSE)</f>
        <v>G - Company Dummy</v>
      </c>
      <c r="I399" s="71" t="str">
        <f>IFERROR(VLOOKUP(A399,'Look Up Table - The Heart'!$E:$H,4,FALSE),"Update Name In Table")</f>
        <v>L, G</v>
      </c>
    </row>
    <row r="400" spans="1:9" x14ac:dyDescent="0.25">
      <c r="A400" s="26" t="s">
        <v>147</v>
      </c>
      <c r="B400" s="26" t="s">
        <v>86</v>
      </c>
      <c r="C400" s="26" t="s">
        <v>121</v>
      </c>
      <c r="D400" s="27">
        <v>12</v>
      </c>
      <c r="E400" s="27">
        <v>2488</v>
      </c>
      <c r="F400" s="27">
        <v>2771</v>
      </c>
      <c r="G400" s="27">
        <v>383</v>
      </c>
      <c r="H400" s="60" t="str">
        <f>VLOOKUP($C400,'Look Up Table - The Heart'!$R:$S,2,FALSE)</f>
        <v>G - Company Dummy</v>
      </c>
      <c r="I400" s="71" t="str">
        <f>IFERROR(VLOOKUP(A400,'Look Up Table - The Heart'!$E:$H,4,FALSE),"Update Name In Table")</f>
        <v>J, K</v>
      </c>
    </row>
    <row r="401" spans="1:9" x14ac:dyDescent="0.25">
      <c r="A401" s="26" t="s">
        <v>148</v>
      </c>
      <c r="B401" s="26" t="s">
        <v>86</v>
      </c>
      <c r="C401" s="26" t="s">
        <v>121</v>
      </c>
      <c r="D401" s="27">
        <v>7</v>
      </c>
      <c r="E401" s="27">
        <v>1141</v>
      </c>
      <c r="F401" s="27">
        <v>1196</v>
      </c>
      <c r="G401" s="27">
        <v>141</v>
      </c>
      <c r="H401" s="60" t="str">
        <f>VLOOKUP($C401,'Look Up Table - The Heart'!$R:$S,2,FALSE)</f>
        <v>G - Company Dummy</v>
      </c>
      <c r="I401" s="71" t="str">
        <f>IFERROR(VLOOKUP(A401,'Look Up Table - The Heart'!$E:$H,4,FALSE),"Update Name In Table")</f>
        <v>D, L</v>
      </c>
    </row>
    <row r="402" spans="1:9" x14ac:dyDescent="0.25">
      <c r="A402" s="26" t="s">
        <v>148</v>
      </c>
      <c r="B402" s="26" t="s">
        <v>87</v>
      </c>
      <c r="C402" s="26" t="s">
        <v>121</v>
      </c>
      <c r="D402" s="27">
        <v>10</v>
      </c>
      <c r="E402" s="27">
        <v>1486</v>
      </c>
      <c r="F402" s="27">
        <v>1746</v>
      </c>
      <c r="G402" s="27">
        <v>325</v>
      </c>
      <c r="H402" s="60" t="str">
        <f>VLOOKUP($C402,'Look Up Table - The Heart'!$R:$S,2,FALSE)</f>
        <v>G - Company Dummy</v>
      </c>
      <c r="I402" s="71" t="str">
        <f>IFERROR(VLOOKUP(A402,'Look Up Table - The Heart'!$E:$H,4,FALSE),"Update Name In Table")</f>
        <v>D, L</v>
      </c>
    </row>
    <row r="403" spans="1:9" x14ac:dyDescent="0.25">
      <c r="A403" s="26" t="s">
        <v>143</v>
      </c>
      <c r="B403" s="26" t="s">
        <v>88</v>
      </c>
      <c r="C403" s="26" t="s">
        <v>121</v>
      </c>
      <c r="D403" s="27">
        <v>19</v>
      </c>
      <c r="E403" s="27">
        <v>2450</v>
      </c>
      <c r="F403" s="27">
        <v>2646</v>
      </c>
      <c r="G403" s="27">
        <v>263</v>
      </c>
      <c r="H403" s="60" t="str">
        <f>VLOOKUP($C403,'Look Up Table - The Heart'!$R:$S,2,FALSE)</f>
        <v>G - Company Dummy</v>
      </c>
      <c r="I403" s="71" t="str">
        <f>IFERROR(VLOOKUP(A403,'Look Up Table - The Heart'!$E:$H,4,FALSE),"Update Name In Table")</f>
        <v>L, G</v>
      </c>
    </row>
    <row r="404" spans="1:9" x14ac:dyDescent="0.25">
      <c r="A404" s="26" t="s">
        <v>147</v>
      </c>
      <c r="B404" s="26" t="s">
        <v>88</v>
      </c>
      <c r="C404" s="26" t="s">
        <v>121</v>
      </c>
      <c r="D404" s="27">
        <v>23</v>
      </c>
      <c r="E404" s="27">
        <v>7426</v>
      </c>
      <c r="F404" s="27">
        <v>7695</v>
      </c>
      <c r="G404" s="27">
        <v>867</v>
      </c>
      <c r="H404" s="60" t="str">
        <f>VLOOKUP($C404,'Look Up Table - The Heart'!$R:$S,2,FALSE)</f>
        <v>G - Company Dummy</v>
      </c>
      <c r="I404" s="71" t="str">
        <f>IFERROR(VLOOKUP(A404,'Look Up Table - The Heart'!$E:$H,4,FALSE),"Update Name In Table")</f>
        <v>J, K</v>
      </c>
    </row>
    <row r="405" spans="1:9" x14ac:dyDescent="0.25">
      <c r="A405" s="26" t="s">
        <v>148</v>
      </c>
      <c r="B405" s="26" t="s">
        <v>88</v>
      </c>
      <c r="C405" s="26" t="s">
        <v>121</v>
      </c>
      <c r="D405" s="27">
        <v>12</v>
      </c>
      <c r="E405" s="27">
        <v>2146</v>
      </c>
      <c r="F405" s="27">
        <v>2399</v>
      </c>
      <c r="G405" s="27">
        <v>318</v>
      </c>
      <c r="H405" s="60" t="str">
        <f>VLOOKUP($C405,'Look Up Table - The Heart'!$R:$S,2,FALSE)</f>
        <v>G - Company Dummy</v>
      </c>
      <c r="I405" s="71" t="str">
        <f>IFERROR(VLOOKUP(A405,'Look Up Table - The Heart'!$E:$H,4,FALSE),"Update Name In Table")</f>
        <v>D, L</v>
      </c>
    </row>
    <row r="406" spans="1:9" x14ac:dyDescent="0.25">
      <c r="A406" s="26" t="s">
        <v>143</v>
      </c>
      <c r="B406" s="26" t="s">
        <v>89</v>
      </c>
      <c r="C406" s="26" t="s">
        <v>121</v>
      </c>
      <c r="D406" s="27">
        <v>10</v>
      </c>
      <c r="E406" s="27">
        <v>815</v>
      </c>
      <c r="F406" s="27">
        <v>901</v>
      </c>
      <c r="G406" s="27">
        <v>124</v>
      </c>
      <c r="H406" s="60" t="str">
        <f>VLOOKUP($C406,'Look Up Table - The Heart'!$R:$S,2,FALSE)</f>
        <v>G - Company Dummy</v>
      </c>
      <c r="I406" s="71" t="str">
        <f>IFERROR(VLOOKUP(A406,'Look Up Table - The Heart'!$E:$H,4,FALSE),"Update Name In Table")</f>
        <v>L, G</v>
      </c>
    </row>
    <row r="407" spans="1:9" x14ac:dyDescent="0.25">
      <c r="A407" s="26" t="s">
        <v>147</v>
      </c>
      <c r="B407" s="26" t="s">
        <v>89</v>
      </c>
      <c r="C407" s="26" t="s">
        <v>121</v>
      </c>
      <c r="D407" s="27">
        <v>11</v>
      </c>
      <c r="E407" s="27">
        <v>2012</v>
      </c>
      <c r="F407" s="27">
        <v>2141</v>
      </c>
      <c r="G407" s="27">
        <v>207</v>
      </c>
      <c r="H407" s="60" t="str">
        <f>VLOOKUP($C407,'Look Up Table - The Heart'!$R:$S,2,FALSE)</f>
        <v>G - Company Dummy</v>
      </c>
      <c r="I407" s="71" t="str">
        <f>IFERROR(VLOOKUP(A407,'Look Up Table - The Heart'!$E:$H,4,FALSE),"Update Name In Table")</f>
        <v>J, K</v>
      </c>
    </row>
    <row r="408" spans="1:9" x14ac:dyDescent="0.25">
      <c r="A408" s="26" t="s">
        <v>143</v>
      </c>
      <c r="B408" s="26" t="s">
        <v>90</v>
      </c>
      <c r="C408" s="26" t="s">
        <v>121</v>
      </c>
      <c r="D408" s="27">
        <v>16</v>
      </c>
      <c r="E408" s="27">
        <v>2418</v>
      </c>
      <c r="F408" s="27">
        <v>2583</v>
      </c>
      <c r="G408" s="27">
        <v>300</v>
      </c>
      <c r="H408" s="60" t="str">
        <f>VLOOKUP($C408,'Look Up Table - The Heart'!$R:$S,2,FALSE)</f>
        <v>G - Company Dummy</v>
      </c>
      <c r="I408" s="71" t="str">
        <f>IFERROR(VLOOKUP(A408,'Look Up Table - The Heart'!$E:$H,4,FALSE),"Update Name In Table")</f>
        <v>L, G</v>
      </c>
    </row>
    <row r="409" spans="1:9" x14ac:dyDescent="0.25">
      <c r="A409" s="26" t="s">
        <v>140</v>
      </c>
      <c r="B409" s="26" t="s">
        <v>91</v>
      </c>
      <c r="C409" s="26" t="s">
        <v>121</v>
      </c>
      <c r="D409" s="27">
        <v>2</v>
      </c>
      <c r="E409" s="27">
        <v>166</v>
      </c>
      <c r="F409" s="27">
        <v>312</v>
      </c>
      <c r="G409" s="27">
        <v>144</v>
      </c>
      <c r="H409" s="60" t="str">
        <f>VLOOKUP($C409,'Look Up Table - The Heart'!$R:$S,2,FALSE)</f>
        <v>G - Company Dummy</v>
      </c>
      <c r="I409" s="71" t="str">
        <f>IFERROR(VLOOKUP(A409,'Look Up Table - The Heart'!$E:$H,4,FALSE),"Update Name In Table")</f>
        <v>L, H</v>
      </c>
    </row>
    <row r="410" spans="1:9" x14ac:dyDescent="0.25">
      <c r="A410" s="26" t="s">
        <v>147</v>
      </c>
      <c r="B410" s="26" t="s">
        <v>91</v>
      </c>
      <c r="C410" s="26" t="s">
        <v>121</v>
      </c>
      <c r="D410" s="27">
        <v>16</v>
      </c>
      <c r="E410" s="27">
        <v>2657</v>
      </c>
      <c r="F410" s="27">
        <v>2809</v>
      </c>
      <c r="G410" s="27">
        <v>366</v>
      </c>
      <c r="H410" s="60" t="str">
        <f>VLOOKUP($C410,'Look Up Table - The Heart'!$R:$S,2,FALSE)</f>
        <v>G - Company Dummy</v>
      </c>
      <c r="I410" s="71" t="str">
        <f>IFERROR(VLOOKUP(A410,'Look Up Table - The Heart'!$E:$H,4,FALSE),"Update Name In Table")</f>
        <v>J, K</v>
      </c>
    </row>
    <row r="411" spans="1:9" x14ac:dyDescent="0.25">
      <c r="A411" s="26" t="s">
        <v>143</v>
      </c>
      <c r="B411" s="26" t="s">
        <v>92</v>
      </c>
      <c r="C411" s="26" t="s">
        <v>121</v>
      </c>
      <c r="D411" s="27">
        <v>21</v>
      </c>
      <c r="E411" s="27">
        <v>4438</v>
      </c>
      <c r="F411" s="27">
        <v>4193</v>
      </c>
      <c r="G411" s="27">
        <v>320</v>
      </c>
      <c r="H411" s="60" t="str">
        <f>VLOOKUP($C411,'Look Up Table - The Heart'!$R:$S,2,FALSE)</f>
        <v>G - Company Dummy</v>
      </c>
      <c r="I411" s="71" t="str">
        <f>IFERROR(VLOOKUP(A411,'Look Up Table - The Heart'!$E:$H,4,FALSE),"Update Name In Table")</f>
        <v>L, G</v>
      </c>
    </row>
    <row r="412" spans="1:9" x14ac:dyDescent="0.25">
      <c r="A412" s="26" t="s">
        <v>147</v>
      </c>
      <c r="B412" s="26" t="s">
        <v>92</v>
      </c>
      <c r="C412" s="26" t="s">
        <v>121</v>
      </c>
      <c r="D412" s="27">
        <v>19</v>
      </c>
      <c r="E412" s="27">
        <v>3912</v>
      </c>
      <c r="F412" s="27">
        <v>4348</v>
      </c>
      <c r="G412" s="27">
        <v>652</v>
      </c>
      <c r="H412" s="60" t="str">
        <f>VLOOKUP($C412,'Look Up Table - The Heart'!$R:$S,2,FALSE)</f>
        <v>G - Company Dummy</v>
      </c>
      <c r="I412" s="71" t="str">
        <f>IFERROR(VLOOKUP(A412,'Look Up Table - The Heart'!$E:$H,4,FALSE),"Update Name In Table")</f>
        <v>J, K</v>
      </c>
    </row>
    <row r="413" spans="1:9" x14ac:dyDescent="0.25">
      <c r="A413" s="26" t="s">
        <v>143</v>
      </c>
      <c r="B413" s="26" t="s">
        <v>93</v>
      </c>
      <c r="C413" s="26" t="s">
        <v>121</v>
      </c>
      <c r="D413" s="27">
        <v>7</v>
      </c>
      <c r="E413" s="27">
        <v>667</v>
      </c>
      <c r="F413" s="27">
        <v>660</v>
      </c>
      <c r="G413" s="27">
        <v>73</v>
      </c>
      <c r="H413" s="60" t="str">
        <f>VLOOKUP($C413,'Look Up Table - The Heart'!$R:$S,2,FALSE)</f>
        <v>G - Company Dummy</v>
      </c>
      <c r="I413" s="71" t="str">
        <f>IFERROR(VLOOKUP(A413,'Look Up Table - The Heart'!$E:$H,4,FALSE),"Update Name In Table")</f>
        <v>L, G</v>
      </c>
    </row>
    <row r="414" spans="1:9" x14ac:dyDescent="0.25">
      <c r="A414" s="26" t="s">
        <v>147</v>
      </c>
      <c r="B414" s="26" t="s">
        <v>93</v>
      </c>
      <c r="C414" s="26" t="s">
        <v>121</v>
      </c>
      <c r="D414" s="27">
        <v>13</v>
      </c>
      <c r="E414" s="27">
        <v>2337</v>
      </c>
      <c r="F414" s="27">
        <v>2554</v>
      </c>
      <c r="G414" s="27">
        <v>319</v>
      </c>
      <c r="H414" s="60" t="str">
        <f>VLOOKUP($C414,'Look Up Table - The Heart'!$R:$S,2,FALSE)</f>
        <v>G - Company Dummy</v>
      </c>
      <c r="I414" s="71" t="str">
        <f>IFERROR(VLOOKUP(A414,'Look Up Table - The Heart'!$E:$H,4,FALSE),"Update Name In Table")</f>
        <v>J, K</v>
      </c>
    </row>
    <row r="415" spans="1:9" x14ac:dyDescent="0.25">
      <c r="A415" s="26" t="s">
        <v>143</v>
      </c>
      <c r="B415" s="26" t="s">
        <v>94</v>
      </c>
      <c r="C415" s="26" t="s">
        <v>121</v>
      </c>
      <c r="D415" s="27">
        <v>17</v>
      </c>
      <c r="E415" s="27">
        <v>1974</v>
      </c>
      <c r="F415" s="27">
        <v>2159</v>
      </c>
      <c r="G415" s="27">
        <v>231</v>
      </c>
      <c r="H415" s="60" t="str">
        <f>VLOOKUP($C415,'Look Up Table - The Heart'!$R:$S,2,FALSE)</f>
        <v>G - Company Dummy</v>
      </c>
      <c r="I415" s="71" t="str">
        <f>IFERROR(VLOOKUP(A415,'Look Up Table - The Heart'!$E:$H,4,FALSE),"Update Name In Table")</f>
        <v>L, G</v>
      </c>
    </row>
    <row r="416" spans="1:9" x14ac:dyDescent="0.25">
      <c r="A416" s="26" t="s">
        <v>147</v>
      </c>
      <c r="B416" s="26" t="s">
        <v>94</v>
      </c>
      <c r="C416" s="26" t="s">
        <v>121</v>
      </c>
      <c r="D416" s="27">
        <v>15</v>
      </c>
      <c r="E416" s="27">
        <v>3207</v>
      </c>
      <c r="F416" s="27">
        <v>3597</v>
      </c>
      <c r="G416" s="27">
        <v>611</v>
      </c>
      <c r="H416" s="60" t="str">
        <f>VLOOKUP($C416,'Look Up Table - The Heart'!$R:$S,2,FALSE)</f>
        <v>G - Company Dummy</v>
      </c>
      <c r="I416" s="71" t="str">
        <f>IFERROR(VLOOKUP(A416,'Look Up Table - The Heart'!$E:$H,4,FALSE),"Update Name In Table")</f>
        <v>J, K</v>
      </c>
    </row>
    <row r="417" spans="1:9" x14ac:dyDescent="0.25">
      <c r="A417" s="26" t="s">
        <v>148</v>
      </c>
      <c r="B417" s="26" t="s">
        <v>94</v>
      </c>
      <c r="C417" s="26" t="s">
        <v>121</v>
      </c>
      <c r="D417" s="27">
        <v>11</v>
      </c>
      <c r="E417" s="27">
        <v>1954</v>
      </c>
      <c r="F417" s="27">
        <v>2213</v>
      </c>
      <c r="G417" s="27">
        <v>310</v>
      </c>
      <c r="H417" s="60" t="str">
        <f>VLOOKUP($C417,'Look Up Table - The Heart'!$R:$S,2,FALSE)</f>
        <v>G - Company Dummy</v>
      </c>
      <c r="I417" s="71" t="str">
        <f>IFERROR(VLOOKUP(A417,'Look Up Table - The Heart'!$E:$H,4,FALSE),"Update Name In Table")</f>
        <v>D, L</v>
      </c>
    </row>
    <row r="418" spans="1:9" x14ac:dyDescent="0.25">
      <c r="A418" s="26" t="s">
        <v>143</v>
      </c>
      <c r="B418" s="26" t="s">
        <v>95</v>
      </c>
      <c r="C418" s="26" t="s">
        <v>121</v>
      </c>
      <c r="D418" s="27">
        <v>2</v>
      </c>
      <c r="E418" s="27">
        <v>15</v>
      </c>
      <c r="F418" s="27">
        <v>18</v>
      </c>
      <c r="G418" s="27">
        <v>4</v>
      </c>
      <c r="H418" s="60" t="str">
        <f>VLOOKUP($C418,'Look Up Table - The Heart'!$R:$S,2,FALSE)</f>
        <v>G - Company Dummy</v>
      </c>
      <c r="I418" s="71" t="str">
        <f>IFERROR(VLOOKUP(A418,'Look Up Table - The Heart'!$E:$H,4,FALSE),"Update Name In Table")</f>
        <v>L, G</v>
      </c>
    </row>
    <row r="419" spans="1:9" x14ac:dyDescent="0.25">
      <c r="A419" s="26" t="s">
        <v>147</v>
      </c>
      <c r="B419" s="26" t="s">
        <v>95</v>
      </c>
      <c r="C419" s="26" t="s">
        <v>121</v>
      </c>
      <c r="D419" s="27">
        <v>12</v>
      </c>
      <c r="E419" s="27">
        <v>1735</v>
      </c>
      <c r="F419" s="27">
        <v>1887</v>
      </c>
      <c r="G419" s="27">
        <v>222</v>
      </c>
      <c r="H419" s="60" t="str">
        <f>VLOOKUP($C419,'Look Up Table - The Heart'!$R:$S,2,FALSE)</f>
        <v>G - Company Dummy</v>
      </c>
      <c r="I419" s="71" t="str">
        <f>IFERROR(VLOOKUP(A419,'Look Up Table - The Heart'!$E:$H,4,FALSE),"Update Name In Table")</f>
        <v>J, K</v>
      </c>
    </row>
    <row r="420" spans="1:9" x14ac:dyDescent="0.25">
      <c r="A420" s="26" t="s">
        <v>148</v>
      </c>
      <c r="B420" s="26" t="s">
        <v>95</v>
      </c>
      <c r="C420" s="26" t="s">
        <v>121</v>
      </c>
      <c r="D420" s="27">
        <v>9</v>
      </c>
      <c r="E420" s="27">
        <v>1747</v>
      </c>
      <c r="F420" s="27">
        <v>1855</v>
      </c>
      <c r="G420" s="27">
        <v>237</v>
      </c>
      <c r="H420" s="60" t="str">
        <f>VLOOKUP($C420,'Look Up Table - The Heart'!$R:$S,2,FALSE)</f>
        <v>G - Company Dummy</v>
      </c>
      <c r="I420" s="71" t="str">
        <f>IFERROR(VLOOKUP(A420,'Look Up Table - The Heart'!$E:$H,4,FALSE),"Update Name In Table")</f>
        <v>D, L</v>
      </c>
    </row>
    <row r="421" spans="1:9" x14ac:dyDescent="0.25">
      <c r="A421" s="26" t="s">
        <v>143</v>
      </c>
      <c r="B421" s="26" t="s">
        <v>96</v>
      </c>
      <c r="C421" s="26" t="s">
        <v>121</v>
      </c>
      <c r="D421" s="27">
        <v>6</v>
      </c>
      <c r="E421" s="27">
        <v>1012</v>
      </c>
      <c r="F421" s="27">
        <v>1030</v>
      </c>
      <c r="G421" s="27">
        <v>60</v>
      </c>
      <c r="H421" s="60" t="str">
        <f>VLOOKUP($C421,'Look Up Table - The Heart'!$R:$S,2,FALSE)</f>
        <v>G - Company Dummy</v>
      </c>
      <c r="I421" s="71" t="str">
        <f>IFERROR(VLOOKUP(A421,'Look Up Table - The Heart'!$E:$H,4,FALSE),"Update Name In Table")</f>
        <v>L, G</v>
      </c>
    </row>
    <row r="422" spans="1:9" x14ac:dyDescent="0.25">
      <c r="A422" s="26" t="s">
        <v>147</v>
      </c>
      <c r="B422" s="26" t="s">
        <v>96</v>
      </c>
      <c r="C422" s="26" t="s">
        <v>121</v>
      </c>
      <c r="D422" s="27">
        <v>13</v>
      </c>
      <c r="E422" s="27">
        <v>2014</v>
      </c>
      <c r="F422" s="27">
        <v>2297</v>
      </c>
      <c r="G422" s="27">
        <v>342</v>
      </c>
      <c r="H422" s="60" t="str">
        <f>VLOOKUP($C422,'Look Up Table - The Heart'!$R:$S,2,FALSE)</f>
        <v>G - Company Dummy</v>
      </c>
      <c r="I422" s="71" t="str">
        <f>IFERROR(VLOOKUP(A422,'Look Up Table - The Heart'!$E:$H,4,FALSE),"Update Name In Table")</f>
        <v>J, K</v>
      </c>
    </row>
    <row r="423" spans="1:9" x14ac:dyDescent="0.25">
      <c r="A423" s="26" t="s">
        <v>143</v>
      </c>
      <c r="B423" s="26" t="s">
        <v>97</v>
      </c>
      <c r="C423" s="26" t="s">
        <v>121</v>
      </c>
      <c r="D423" s="27">
        <v>1</v>
      </c>
      <c r="E423" s="27">
        <v>20</v>
      </c>
      <c r="F423" s="27">
        <v>22</v>
      </c>
      <c r="G423" s="27">
        <v>2</v>
      </c>
      <c r="H423" s="60" t="str">
        <f>VLOOKUP($C423,'Look Up Table - The Heart'!$R:$S,2,FALSE)</f>
        <v>G - Company Dummy</v>
      </c>
      <c r="I423" s="71" t="str">
        <f>IFERROR(VLOOKUP(A423,'Look Up Table - The Heart'!$E:$H,4,FALSE),"Update Name In Table")</f>
        <v>L, G</v>
      </c>
    </row>
    <row r="424" spans="1:9" x14ac:dyDescent="0.25">
      <c r="A424" s="26" t="s">
        <v>147</v>
      </c>
      <c r="B424" s="26" t="s">
        <v>97</v>
      </c>
      <c r="C424" s="26" t="s">
        <v>121</v>
      </c>
      <c r="D424" s="27">
        <v>21</v>
      </c>
      <c r="E424" s="27">
        <v>4630</v>
      </c>
      <c r="F424" s="27">
        <v>4826</v>
      </c>
      <c r="G424" s="27">
        <v>580</v>
      </c>
      <c r="H424" s="60" t="str">
        <f>VLOOKUP($C424,'Look Up Table - The Heart'!$R:$S,2,FALSE)</f>
        <v>G - Company Dummy</v>
      </c>
      <c r="I424" s="71" t="str">
        <f>IFERROR(VLOOKUP(A424,'Look Up Table - The Heart'!$E:$H,4,FALSE),"Update Name In Table")</f>
        <v>J, K</v>
      </c>
    </row>
    <row r="425" spans="1:9" x14ac:dyDescent="0.25">
      <c r="A425" s="26" t="s">
        <v>148</v>
      </c>
      <c r="B425" s="26" t="s">
        <v>97</v>
      </c>
      <c r="C425" s="26" t="s">
        <v>121</v>
      </c>
      <c r="D425" s="27">
        <v>9</v>
      </c>
      <c r="E425" s="27">
        <v>1465</v>
      </c>
      <c r="F425" s="27">
        <v>1649</v>
      </c>
      <c r="G425" s="27">
        <v>242</v>
      </c>
      <c r="H425" s="60" t="str">
        <f>VLOOKUP($C425,'Look Up Table - The Heart'!$R:$S,2,FALSE)</f>
        <v>G - Company Dummy</v>
      </c>
      <c r="I425" s="71" t="str">
        <f>IFERROR(VLOOKUP(A425,'Look Up Table - The Heart'!$E:$H,4,FALSE),"Update Name In Table")</f>
        <v>D, L</v>
      </c>
    </row>
    <row r="426" spans="1:9" x14ac:dyDescent="0.25">
      <c r="A426" s="26" t="s">
        <v>143</v>
      </c>
      <c r="B426" s="26" t="s">
        <v>98</v>
      </c>
      <c r="C426" s="26" t="s">
        <v>121</v>
      </c>
      <c r="D426" s="27">
        <v>17</v>
      </c>
      <c r="E426" s="27">
        <v>2195</v>
      </c>
      <c r="F426" s="27">
        <v>2545</v>
      </c>
      <c r="G426" s="27">
        <v>397</v>
      </c>
      <c r="H426" s="60" t="str">
        <f>VLOOKUP($C426,'Look Up Table - The Heart'!$R:$S,2,FALSE)</f>
        <v>G - Company Dummy</v>
      </c>
      <c r="I426" s="71" t="str">
        <f>IFERROR(VLOOKUP(A426,'Look Up Table - The Heart'!$E:$H,4,FALSE),"Update Name In Table")</f>
        <v>L, G</v>
      </c>
    </row>
    <row r="427" spans="1:9" x14ac:dyDescent="0.25">
      <c r="A427" s="26" t="s">
        <v>148</v>
      </c>
      <c r="B427" s="26" t="s">
        <v>98</v>
      </c>
      <c r="C427" s="26" t="s">
        <v>121</v>
      </c>
      <c r="D427" s="27">
        <v>13</v>
      </c>
      <c r="E427" s="27">
        <v>1984</v>
      </c>
      <c r="F427" s="27">
        <v>2127</v>
      </c>
      <c r="G427" s="27">
        <v>277</v>
      </c>
      <c r="H427" s="60" t="str">
        <f>VLOOKUP($C427,'Look Up Table - The Heart'!$R:$S,2,FALSE)</f>
        <v>G - Company Dummy</v>
      </c>
      <c r="I427" s="71" t="str">
        <f>IFERROR(VLOOKUP(A427,'Look Up Table - The Heart'!$E:$H,4,FALSE),"Update Name In Table")</f>
        <v>D, L</v>
      </c>
    </row>
    <row r="428" spans="1:9" x14ac:dyDescent="0.25">
      <c r="A428" s="26" t="s">
        <v>148</v>
      </c>
      <c r="B428" s="26" t="s">
        <v>99</v>
      </c>
      <c r="C428" s="26" t="s">
        <v>121</v>
      </c>
      <c r="D428" s="27">
        <v>10</v>
      </c>
      <c r="E428" s="27">
        <v>1034</v>
      </c>
      <c r="F428" s="27">
        <v>1174</v>
      </c>
      <c r="G428" s="27">
        <v>245</v>
      </c>
      <c r="H428" s="60" t="str">
        <f>VLOOKUP($C428,'Look Up Table - The Heart'!$R:$S,2,FALSE)</f>
        <v>G - Company Dummy</v>
      </c>
      <c r="I428" s="71" t="str">
        <f>IFERROR(VLOOKUP(A428,'Look Up Table - The Heart'!$E:$H,4,FALSE),"Update Name In Table")</f>
        <v>D, L</v>
      </c>
    </row>
    <row r="429" spans="1:9" x14ac:dyDescent="0.25">
      <c r="A429" s="26" t="s">
        <v>143</v>
      </c>
      <c r="B429" s="26" t="s">
        <v>100</v>
      </c>
      <c r="C429" s="26" t="s">
        <v>121</v>
      </c>
      <c r="D429" s="27">
        <v>4</v>
      </c>
      <c r="E429" s="27">
        <v>77</v>
      </c>
      <c r="F429" s="27">
        <v>86</v>
      </c>
      <c r="G429" s="27">
        <v>5</v>
      </c>
      <c r="H429" s="60" t="str">
        <f>VLOOKUP($C429,'Look Up Table - The Heart'!$R:$S,2,FALSE)</f>
        <v>G - Company Dummy</v>
      </c>
      <c r="I429" s="71" t="str">
        <f>IFERROR(VLOOKUP(A429,'Look Up Table - The Heart'!$E:$H,4,FALSE),"Update Name In Table")</f>
        <v>L, G</v>
      </c>
    </row>
    <row r="430" spans="1:9" x14ac:dyDescent="0.25">
      <c r="A430" s="26" t="s">
        <v>147</v>
      </c>
      <c r="B430" s="26" t="s">
        <v>100</v>
      </c>
      <c r="C430" s="26" t="s">
        <v>121</v>
      </c>
      <c r="D430" s="27">
        <v>27</v>
      </c>
      <c r="E430" s="27">
        <v>5642</v>
      </c>
      <c r="F430" s="27">
        <v>6045</v>
      </c>
      <c r="G430" s="27">
        <v>737</v>
      </c>
      <c r="H430" s="60" t="str">
        <f>VLOOKUP($C430,'Look Up Table - The Heart'!$R:$S,2,FALSE)</f>
        <v>G - Company Dummy</v>
      </c>
      <c r="I430" s="71" t="str">
        <f>IFERROR(VLOOKUP(A430,'Look Up Table - The Heart'!$E:$H,4,FALSE),"Update Name In Table")</f>
        <v>J, K</v>
      </c>
    </row>
    <row r="431" spans="1:9" x14ac:dyDescent="0.25">
      <c r="A431" s="26" t="s">
        <v>148</v>
      </c>
      <c r="B431" s="26" t="s">
        <v>100</v>
      </c>
      <c r="C431" s="26" t="s">
        <v>121</v>
      </c>
      <c r="D431" s="27">
        <v>15</v>
      </c>
      <c r="E431" s="27">
        <v>2251</v>
      </c>
      <c r="F431" s="27">
        <v>2532</v>
      </c>
      <c r="G431" s="27">
        <v>373</v>
      </c>
      <c r="H431" s="60" t="str">
        <f>VLOOKUP($C431,'Look Up Table - The Heart'!$R:$S,2,FALSE)</f>
        <v>G - Company Dummy</v>
      </c>
      <c r="I431" s="71" t="str">
        <f>IFERROR(VLOOKUP(A431,'Look Up Table - The Heart'!$E:$H,4,FALSE),"Update Name In Table")</f>
        <v>D, L</v>
      </c>
    </row>
    <row r="432" spans="1:9" x14ac:dyDescent="0.25">
      <c r="A432" s="26" t="s">
        <v>143</v>
      </c>
      <c r="B432" s="26" t="s">
        <v>101</v>
      </c>
      <c r="C432" s="26" t="s">
        <v>121</v>
      </c>
      <c r="D432" s="27">
        <v>3</v>
      </c>
      <c r="E432" s="27">
        <v>21</v>
      </c>
      <c r="F432" s="27">
        <v>27</v>
      </c>
      <c r="G432" s="27">
        <v>6</v>
      </c>
      <c r="H432" s="60" t="str">
        <f>VLOOKUP($C432,'Look Up Table - The Heart'!$R:$S,2,FALSE)</f>
        <v>G - Company Dummy</v>
      </c>
      <c r="I432" s="71" t="str">
        <f>IFERROR(VLOOKUP(A432,'Look Up Table - The Heart'!$E:$H,4,FALSE),"Update Name In Table")</f>
        <v>L, G</v>
      </c>
    </row>
    <row r="433" spans="1:9" x14ac:dyDescent="0.25">
      <c r="A433" s="26" t="s">
        <v>147</v>
      </c>
      <c r="B433" s="26" t="s">
        <v>101</v>
      </c>
      <c r="C433" s="26" t="s">
        <v>121</v>
      </c>
      <c r="D433" s="27">
        <v>9</v>
      </c>
      <c r="E433" s="27">
        <v>1256</v>
      </c>
      <c r="F433" s="27">
        <v>1440</v>
      </c>
      <c r="G433" s="27">
        <v>216</v>
      </c>
      <c r="H433" s="60" t="str">
        <f>VLOOKUP($C433,'Look Up Table - The Heart'!$R:$S,2,FALSE)</f>
        <v>G - Company Dummy</v>
      </c>
      <c r="I433" s="71" t="str">
        <f>IFERROR(VLOOKUP(A433,'Look Up Table - The Heart'!$E:$H,4,FALSE),"Update Name In Table")</f>
        <v>J, K</v>
      </c>
    </row>
    <row r="434" spans="1:9" x14ac:dyDescent="0.25">
      <c r="A434" s="26" t="s">
        <v>148</v>
      </c>
      <c r="B434" s="26" t="s">
        <v>101</v>
      </c>
      <c r="C434" s="26" t="s">
        <v>121</v>
      </c>
      <c r="D434" s="27">
        <v>7</v>
      </c>
      <c r="E434" s="27">
        <v>655</v>
      </c>
      <c r="F434" s="27">
        <v>728</v>
      </c>
      <c r="G434" s="27">
        <v>104</v>
      </c>
      <c r="H434" s="60" t="str">
        <f>VLOOKUP($C434,'Look Up Table - The Heart'!$R:$S,2,FALSE)</f>
        <v>G - Company Dummy</v>
      </c>
      <c r="I434" s="71" t="str">
        <f>IFERROR(VLOOKUP(A434,'Look Up Table - The Heart'!$E:$H,4,FALSE),"Update Name In Table")</f>
        <v>D, L</v>
      </c>
    </row>
    <row r="435" spans="1:9" x14ac:dyDescent="0.25">
      <c r="A435" s="26" t="s">
        <v>143</v>
      </c>
      <c r="B435" s="26" t="s">
        <v>102</v>
      </c>
      <c r="C435" s="26" t="s">
        <v>121</v>
      </c>
      <c r="D435" s="27">
        <v>12</v>
      </c>
      <c r="E435" s="27">
        <v>1320</v>
      </c>
      <c r="F435" s="27">
        <v>1540</v>
      </c>
      <c r="G435" s="27">
        <v>248</v>
      </c>
      <c r="H435" s="60" t="str">
        <f>VLOOKUP($C435,'Look Up Table - The Heart'!$R:$S,2,FALSE)</f>
        <v>G - Company Dummy</v>
      </c>
      <c r="I435" s="71" t="str">
        <f>IFERROR(VLOOKUP(A435,'Look Up Table - The Heart'!$E:$H,4,FALSE),"Update Name In Table")</f>
        <v>L, G</v>
      </c>
    </row>
    <row r="436" spans="1:9" x14ac:dyDescent="0.25">
      <c r="A436" s="26" t="s">
        <v>148</v>
      </c>
      <c r="B436" s="26" t="s">
        <v>102</v>
      </c>
      <c r="C436" s="26" t="s">
        <v>121</v>
      </c>
      <c r="D436" s="27">
        <v>7</v>
      </c>
      <c r="E436" s="27">
        <v>975</v>
      </c>
      <c r="F436" s="27">
        <v>1114</v>
      </c>
      <c r="G436" s="27">
        <v>142</v>
      </c>
      <c r="H436" s="60" t="str">
        <f>VLOOKUP($C436,'Look Up Table - The Heart'!$R:$S,2,FALSE)</f>
        <v>G - Company Dummy</v>
      </c>
      <c r="I436" s="71" t="str">
        <f>IFERROR(VLOOKUP(A436,'Look Up Table - The Heart'!$E:$H,4,FALSE),"Update Name In Table")</f>
        <v>D, L</v>
      </c>
    </row>
    <row r="437" spans="1:9" x14ac:dyDescent="0.25">
      <c r="A437" s="26" t="s">
        <v>147</v>
      </c>
      <c r="B437" s="26" t="s">
        <v>103</v>
      </c>
      <c r="C437" s="26" t="s">
        <v>121</v>
      </c>
      <c r="D437" s="27">
        <v>14</v>
      </c>
      <c r="E437" s="27">
        <v>2585</v>
      </c>
      <c r="F437" s="27">
        <v>2760</v>
      </c>
      <c r="G437" s="27">
        <v>391</v>
      </c>
      <c r="H437" s="60" t="str">
        <f>VLOOKUP($C437,'Look Up Table - The Heart'!$R:$S,2,FALSE)</f>
        <v>G - Company Dummy</v>
      </c>
      <c r="I437" s="71" t="str">
        <f>IFERROR(VLOOKUP(A437,'Look Up Table - The Heart'!$E:$H,4,FALSE),"Update Name In Table")</f>
        <v>J, K</v>
      </c>
    </row>
    <row r="438" spans="1:9" x14ac:dyDescent="0.25">
      <c r="A438" s="26" t="s">
        <v>148</v>
      </c>
      <c r="B438" s="26" t="s">
        <v>103</v>
      </c>
      <c r="C438" s="26" t="s">
        <v>121</v>
      </c>
      <c r="D438" s="27">
        <v>9</v>
      </c>
      <c r="E438" s="27">
        <v>1456</v>
      </c>
      <c r="F438" s="27">
        <v>1571</v>
      </c>
      <c r="G438" s="27">
        <v>203</v>
      </c>
      <c r="H438" s="60" t="str">
        <f>VLOOKUP($C438,'Look Up Table - The Heart'!$R:$S,2,FALSE)</f>
        <v>G - Company Dummy</v>
      </c>
      <c r="I438" s="71" t="str">
        <f>IFERROR(VLOOKUP(A438,'Look Up Table - The Heart'!$E:$H,4,FALSE),"Update Name In Table")</f>
        <v>D, L</v>
      </c>
    </row>
    <row r="439" spans="1:9" x14ac:dyDescent="0.25">
      <c r="A439" s="26" t="s">
        <v>147</v>
      </c>
      <c r="B439" s="26" t="s">
        <v>104</v>
      </c>
      <c r="C439" s="26" t="s">
        <v>121</v>
      </c>
      <c r="D439" s="27">
        <v>18</v>
      </c>
      <c r="E439" s="27">
        <v>3424</v>
      </c>
      <c r="F439" s="27">
        <v>3601</v>
      </c>
      <c r="G439" s="27">
        <v>435</v>
      </c>
      <c r="H439" s="60" t="str">
        <f>VLOOKUP($C439,'Look Up Table - The Heart'!$R:$S,2,FALSE)</f>
        <v>G - Company Dummy</v>
      </c>
      <c r="I439" s="71" t="str">
        <f>IFERROR(VLOOKUP(A439,'Look Up Table - The Heart'!$E:$H,4,FALSE),"Update Name In Table")</f>
        <v>J, K</v>
      </c>
    </row>
    <row r="440" spans="1:9" x14ac:dyDescent="0.25">
      <c r="A440" s="26" t="s">
        <v>148</v>
      </c>
      <c r="B440" s="26" t="s">
        <v>104</v>
      </c>
      <c r="C440" s="26" t="s">
        <v>121</v>
      </c>
      <c r="D440" s="27">
        <v>9</v>
      </c>
      <c r="E440" s="27">
        <v>1831</v>
      </c>
      <c r="F440" s="27">
        <v>1780</v>
      </c>
      <c r="G440" s="27">
        <v>198</v>
      </c>
      <c r="H440" s="60" t="str">
        <f>VLOOKUP($C440,'Look Up Table - The Heart'!$R:$S,2,FALSE)</f>
        <v>G - Company Dummy</v>
      </c>
      <c r="I440" s="71" t="str">
        <f>IFERROR(VLOOKUP(A440,'Look Up Table - The Heart'!$E:$H,4,FALSE),"Update Name In Table")</f>
        <v>D, L</v>
      </c>
    </row>
    <row r="441" spans="1:9" x14ac:dyDescent="0.25">
      <c r="A441" s="26" t="s">
        <v>143</v>
      </c>
      <c r="B441" s="26" t="s">
        <v>105</v>
      </c>
      <c r="C441" s="26" t="s">
        <v>121</v>
      </c>
      <c r="D441" s="27">
        <v>7</v>
      </c>
      <c r="E441" s="27">
        <v>861</v>
      </c>
      <c r="F441" s="27">
        <v>908</v>
      </c>
      <c r="G441" s="27">
        <v>117</v>
      </c>
      <c r="H441" s="60" t="str">
        <f>VLOOKUP($C441,'Look Up Table - The Heart'!$R:$S,2,FALSE)</f>
        <v>G - Company Dummy</v>
      </c>
      <c r="I441" s="71" t="str">
        <f>IFERROR(VLOOKUP(A441,'Look Up Table - The Heart'!$E:$H,4,FALSE),"Update Name In Table")</f>
        <v>L, G</v>
      </c>
    </row>
    <row r="442" spans="1:9" x14ac:dyDescent="0.25">
      <c r="A442" s="26" t="s">
        <v>147</v>
      </c>
      <c r="B442" s="26" t="s">
        <v>105</v>
      </c>
      <c r="C442" s="26" t="s">
        <v>121</v>
      </c>
      <c r="D442" s="27">
        <v>13</v>
      </c>
      <c r="E442" s="27">
        <v>2222</v>
      </c>
      <c r="F442" s="27">
        <v>2401</v>
      </c>
      <c r="G442" s="27">
        <v>305</v>
      </c>
      <c r="H442" s="60" t="str">
        <f>VLOOKUP($C442,'Look Up Table - The Heart'!$R:$S,2,FALSE)</f>
        <v>G - Company Dummy</v>
      </c>
      <c r="I442" s="71" t="str">
        <f>IFERROR(VLOOKUP(A442,'Look Up Table - The Heart'!$E:$H,4,FALSE),"Update Name In Table")</f>
        <v>J, K</v>
      </c>
    </row>
    <row r="443" spans="1:9" x14ac:dyDescent="0.25">
      <c r="A443" s="26" t="s">
        <v>143</v>
      </c>
      <c r="B443" s="26" t="s">
        <v>82</v>
      </c>
      <c r="C443" s="26" t="s">
        <v>122</v>
      </c>
      <c r="D443" s="27">
        <v>5</v>
      </c>
      <c r="E443" s="27">
        <v>522</v>
      </c>
      <c r="F443" s="27">
        <v>540</v>
      </c>
      <c r="G443" s="27">
        <v>72</v>
      </c>
      <c r="H443" s="60" t="str">
        <f>VLOOKUP($C443,'Look Up Table - The Heart'!$R:$S,2,FALSE)</f>
        <v>G - Company Dummy</v>
      </c>
      <c r="I443" s="71" t="str">
        <f>IFERROR(VLOOKUP(A443,'Look Up Table - The Heart'!$E:$H,4,FALSE),"Update Name In Table")</f>
        <v>L, G</v>
      </c>
    </row>
    <row r="444" spans="1:9" x14ac:dyDescent="0.25">
      <c r="A444" s="26" t="s">
        <v>143</v>
      </c>
      <c r="B444" s="26" t="s">
        <v>84</v>
      </c>
      <c r="C444" s="26" t="s">
        <v>122</v>
      </c>
      <c r="D444" s="27">
        <v>13</v>
      </c>
      <c r="E444" s="27">
        <v>2253</v>
      </c>
      <c r="F444" s="27">
        <v>2533</v>
      </c>
      <c r="G444" s="27">
        <v>377</v>
      </c>
      <c r="H444" s="60" t="str">
        <f>VLOOKUP($C444,'Look Up Table - The Heart'!$R:$S,2,FALSE)</f>
        <v>G - Company Dummy</v>
      </c>
      <c r="I444" s="71" t="str">
        <f>IFERROR(VLOOKUP(A444,'Look Up Table - The Heart'!$E:$H,4,FALSE),"Update Name In Table")</f>
        <v>L, G</v>
      </c>
    </row>
    <row r="445" spans="1:9" x14ac:dyDescent="0.25">
      <c r="A445" s="26" t="s">
        <v>143</v>
      </c>
      <c r="B445" s="26" t="s">
        <v>85</v>
      </c>
      <c r="C445" s="26" t="s">
        <v>122</v>
      </c>
      <c r="D445" s="27">
        <v>6</v>
      </c>
      <c r="E445" s="27">
        <v>930</v>
      </c>
      <c r="F445" s="27">
        <v>1041</v>
      </c>
      <c r="G445" s="27">
        <v>160</v>
      </c>
      <c r="H445" s="60" t="str">
        <f>VLOOKUP($C445,'Look Up Table - The Heart'!$R:$S,2,FALSE)</f>
        <v>G - Company Dummy</v>
      </c>
      <c r="I445" s="71" t="str">
        <f>IFERROR(VLOOKUP(A445,'Look Up Table - The Heart'!$E:$H,4,FALSE),"Update Name In Table")</f>
        <v>L, G</v>
      </c>
    </row>
    <row r="446" spans="1:9" x14ac:dyDescent="0.25">
      <c r="A446" s="26" t="s">
        <v>143</v>
      </c>
      <c r="B446" s="26" t="s">
        <v>86</v>
      </c>
      <c r="C446" s="26" t="s">
        <v>122</v>
      </c>
      <c r="D446" s="27">
        <v>1</v>
      </c>
      <c r="E446" s="27">
        <v>346</v>
      </c>
      <c r="F446" s="27">
        <v>348</v>
      </c>
      <c r="G446" s="27">
        <v>1</v>
      </c>
      <c r="H446" s="60" t="str">
        <f>VLOOKUP($C446,'Look Up Table - The Heart'!$R:$S,2,FALSE)</f>
        <v>G - Company Dummy</v>
      </c>
      <c r="I446" s="71" t="str">
        <f>IFERROR(VLOOKUP(A446,'Look Up Table - The Heart'!$E:$H,4,FALSE),"Update Name In Table")</f>
        <v>L, G</v>
      </c>
    </row>
    <row r="447" spans="1:9" x14ac:dyDescent="0.25">
      <c r="A447" s="26" t="s">
        <v>143</v>
      </c>
      <c r="B447" s="26" t="s">
        <v>90</v>
      </c>
      <c r="C447" s="26" t="s">
        <v>122</v>
      </c>
      <c r="D447" s="27">
        <v>1</v>
      </c>
      <c r="E447" s="27">
        <v>16</v>
      </c>
      <c r="F447" s="27">
        <v>18</v>
      </c>
      <c r="G447" s="27">
        <v>1</v>
      </c>
      <c r="H447" s="60" t="str">
        <f>VLOOKUP($C447,'Look Up Table - The Heart'!$R:$S,2,FALSE)</f>
        <v>G - Company Dummy</v>
      </c>
      <c r="I447" s="71" t="str">
        <f>IFERROR(VLOOKUP(A447,'Look Up Table - The Heart'!$E:$H,4,FALSE),"Update Name In Table")</f>
        <v>L, G</v>
      </c>
    </row>
    <row r="448" spans="1:9" x14ac:dyDescent="0.25">
      <c r="A448" s="26" t="s">
        <v>140</v>
      </c>
      <c r="B448" s="26" t="s">
        <v>91</v>
      </c>
      <c r="C448" s="26" t="s">
        <v>122</v>
      </c>
      <c r="D448" s="27">
        <v>6</v>
      </c>
      <c r="E448" s="27">
        <v>913</v>
      </c>
      <c r="F448" s="27">
        <v>1067</v>
      </c>
      <c r="G448" s="27">
        <v>201</v>
      </c>
      <c r="H448" s="60" t="str">
        <f>VLOOKUP($C448,'Look Up Table - The Heart'!$R:$S,2,FALSE)</f>
        <v>G - Company Dummy</v>
      </c>
      <c r="I448" s="71" t="str">
        <f>IFERROR(VLOOKUP(A448,'Look Up Table - The Heart'!$E:$H,4,FALSE),"Update Name In Table")</f>
        <v>L, H</v>
      </c>
    </row>
    <row r="449" spans="1:9" x14ac:dyDescent="0.25">
      <c r="A449" s="26" t="s">
        <v>147</v>
      </c>
      <c r="B449" s="26" t="s">
        <v>91</v>
      </c>
      <c r="C449" s="26" t="s">
        <v>122</v>
      </c>
      <c r="D449" s="27">
        <v>3</v>
      </c>
      <c r="E449" s="27">
        <v>552</v>
      </c>
      <c r="F449" s="27">
        <v>584</v>
      </c>
      <c r="G449" s="27">
        <v>61</v>
      </c>
      <c r="H449" s="60" t="str">
        <f>VLOOKUP($C449,'Look Up Table - The Heart'!$R:$S,2,FALSE)</f>
        <v>G - Company Dummy</v>
      </c>
      <c r="I449" s="71" t="str">
        <f>IFERROR(VLOOKUP(A449,'Look Up Table - The Heart'!$E:$H,4,FALSE),"Update Name In Table")</f>
        <v>J, K</v>
      </c>
    </row>
    <row r="450" spans="1:9" x14ac:dyDescent="0.25">
      <c r="A450" s="26" t="s">
        <v>143</v>
      </c>
      <c r="B450" s="26" t="s">
        <v>94</v>
      </c>
      <c r="C450" s="26" t="s">
        <v>122</v>
      </c>
      <c r="D450" s="27">
        <v>8</v>
      </c>
      <c r="E450" s="27">
        <v>1015</v>
      </c>
      <c r="F450" s="27">
        <v>1081</v>
      </c>
      <c r="G450" s="27">
        <v>160</v>
      </c>
      <c r="H450" s="60" t="str">
        <f>VLOOKUP($C450,'Look Up Table - The Heart'!$R:$S,2,FALSE)</f>
        <v>G - Company Dummy</v>
      </c>
      <c r="I450" s="71" t="str">
        <f>IFERROR(VLOOKUP(A450,'Look Up Table - The Heart'!$E:$H,4,FALSE),"Update Name In Table")</f>
        <v>L, G</v>
      </c>
    </row>
    <row r="451" spans="1:9" x14ac:dyDescent="0.25">
      <c r="A451" s="26" t="s">
        <v>143</v>
      </c>
      <c r="B451" s="26" t="s">
        <v>96</v>
      </c>
      <c r="C451" s="26" t="s">
        <v>122</v>
      </c>
      <c r="D451" s="27">
        <v>5</v>
      </c>
      <c r="E451" s="27">
        <v>604</v>
      </c>
      <c r="F451" s="27">
        <v>599</v>
      </c>
      <c r="G451" s="27">
        <v>75</v>
      </c>
      <c r="H451" s="60" t="str">
        <f>VLOOKUP($C451,'Look Up Table - The Heart'!$R:$S,2,FALSE)</f>
        <v>G - Company Dummy</v>
      </c>
      <c r="I451" s="71" t="str">
        <f>IFERROR(VLOOKUP(A451,'Look Up Table - The Heart'!$E:$H,4,FALSE),"Update Name In Table")</f>
        <v>L, G</v>
      </c>
    </row>
    <row r="452" spans="1:9" x14ac:dyDescent="0.25">
      <c r="A452" s="26" t="s">
        <v>143</v>
      </c>
      <c r="B452" s="26" t="s">
        <v>97</v>
      </c>
      <c r="C452" s="26" t="s">
        <v>122</v>
      </c>
      <c r="D452" s="27">
        <v>3</v>
      </c>
      <c r="E452" s="27">
        <v>293</v>
      </c>
      <c r="F452" s="27">
        <v>337</v>
      </c>
      <c r="G452" s="27">
        <v>62</v>
      </c>
      <c r="H452" s="60" t="str">
        <f>VLOOKUP($C452,'Look Up Table - The Heart'!$R:$S,2,FALSE)</f>
        <v>G - Company Dummy</v>
      </c>
      <c r="I452" s="71" t="str">
        <f>IFERROR(VLOOKUP(A452,'Look Up Table - The Heart'!$E:$H,4,FALSE),"Update Name In Table")</f>
        <v>L, G</v>
      </c>
    </row>
    <row r="453" spans="1:9" x14ac:dyDescent="0.25">
      <c r="A453" s="26" t="s">
        <v>143</v>
      </c>
      <c r="B453" s="26" t="s">
        <v>98</v>
      </c>
      <c r="C453" s="26" t="s">
        <v>122</v>
      </c>
      <c r="D453" s="27">
        <v>3</v>
      </c>
      <c r="E453" s="27">
        <v>393</v>
      </c>
      <c r="F453" s="27">
        <v>463</v>
      </c>
      <c r="G453" s="27">
        <v>67</v>
      </c>
      <c r="H453" s="60" t="str">
        <f>VLOOKUP($C453,'Look Up Table - The Heart'!$R:$S,2,FALSE)</f>
        <v>G - Company Dummy</v>
      </c>
      <c r="I453" s="71" t="str">
        <f>IFERROR(VLOOKUP(A453,'Look Up Table - The Heart'!$E:$H,4,FALSE),"Update Name In Table")</f>
        <v>L, G</v>
      </c>
    </row>
    <row r="454" spans="1:9" x14ac:dyDescent="0.25">
      <c r="A454" s="26" t="s">
        <v>143</v>
      </c>
      <c r="B454" s="26" t="s">
        <v>102</v>
      </c>
      <c r="C454" s="26" t="s">
        <v>122</v>
      </c>
      <c r="D454" s="27">
        <v>12</v>
      </c>
      <c r="E454" s="27">
        <v>1552</v>
      </c>
      <c r="F454" s="27">
        <v>1687</v>
      </c>
      <c r="G454" s="27">
        <v>259</v>
      </c>
      <c r="H454" s="60" t="str">
        <f>VLOOKUP($C454,'Look Up Table - The Heart'!$R:$S,2,FALSE)</f>
        <v>G - Company Dummy</v>
      </c>
      <c r="I454" s="71" t="str">
        <f>IFERROR(VLOOKUP(A454,'Look Up Table - The Heart'!$E:$H,4,FALSE),"Update Name In Table")</f>
        <v>L, G</v>
      </c>
    </row>
    <row r="455" spans="1:9" x14ac:dyDescent="0.25">
      <c r="A455" s="26" t="s">
        <v>143</v>
      </c>
      <c r="B455" s="26" t="s">
        <v>81</v>
      </c>
      <c r="C455" s="26" t="s">
        <v>123</v>
      </c>
      <c r="D455" s="27">
        <v>5</v>
      </c>
      <c r="E455" s="27">
        <v>634</v>
      </c>
      <c r="F455" s="27">
        <v>711</v>
      </c>
      <c r="G455" s="27">
        <v>104</v>
      </c>
      <c r="H455" s="60" t="str">
        <f>VLOOKUP($C455,'Look Up Table - The Heart'!$R:$S,2,FALSE)</f>
        <v>G - Company Dummy</v>
      </c>
      <c r="I455" s="71" t="str">
        <f>IFERROR(VLOOKUP(A455,'Look Up Table - The Heart'!$E:$H,4,FALSE),"Update Name In Table")</f>
        <v>L, G</v>
      </c>
    </row>
    <row r="456" spans="1:9" x14ac:dyDescent="0.25">
      <c r="A456" s="26" t="s">
        <v>143</v>
      </c>
      <c r="B456" s="26" t="s">
        <v>82</v>
      </c>
      <c r="C456" s="26" t="s">
        <v>123</v>
      </c>
      <c r="D456" s="27">
        <v>5</v>
      </c>
      <c r="E456" s="27">
        <v>647</v>
      </c>
      <c r="F456" s="27">
        <v>705</v>
      </c>
      <c r="G456" s="27">
        <v>125</v>
      </c>
      <c r="H456" s="60" t="str">
        <f>VLOOKUP($C456,'Look Up Table - The Heart'!$R:$S,2,FALSE)</f>
        <v>G - Company Dummy</v>
      </c>
      <c r="I456" s="71" t="str">
        <f>IFERROR(VLOOKUP(A456,'Look Up Table - The Heart'!$E:$H,4,FALSE),"Update Name In Table")</f>
        <v>L, G</v>
      </c>
    </row>
    <row r="457" spans="1:9" x14ac:dyDescent="0.25">
      <c r="A457" s="26" t="s">
        <v>147</v>
      </c>
      <c r="B457" s="26" t="s">
        <v>82</v>
      </c>
      <c r="C457" s="26" t="s">
        <v>123</v>
      </c>
      <c r="D457" s="27">
        <v>2</v>
      </c>
      <c r="E457" s="27">
        <v>317</v>
      </c>
      <c r="F457" s="27">
        <v>344</v>
      </c>
      <c r="G457" s="27">
        <v>48</v>
      </c>
      <c r="H457" s="60" t="str">
        <f>VLOOKUP($C457,'Look Up Table - The Heart'!$R:$S,2,FALSE)</f>
        <v>G - Company Dummy</v>
      </c>
      <c r="I457" s="71" t="str">
        <f>IFERROR(VLOOKUP(A457,'Look Up Table - The Heart'!$E:$H,4,FALSE),"Update Name In Table")</f>
        <v>J, K</v>
      </c>
    </row>
    <row r="458" spans="1:9" x14ac:dyDescent="0.25">
      <c r="A458" s="26" t="s">
        <v>148</v>
      </c>
      <c r="B458" s="26" t="s">
        <v>82</v>
      </c>
      <c r="C458" s="26" t="s">
        <v>123</v>
      </c>
      <c r="D458" s="27">
        <v>10</v>
      </c>
      <c r="E458" s="27">
        <v>1611</v>
      </c>
      <c r="F458" s="27">
        <v>1727</v>
      </c>
      <c r="G458" s="27">
        <v>259</v>
      </c>
      <c r="H458" s="60" t="str">
        <f>VLOOKUP($C458,'Look Up Table - The Heart'!$R:$S,2,FALSE)</f>
        <v>G - Company Dummy</v>
      </c>
      <c r="I458" s="71" t="str">
        <f>IFERROR(VLOOKUP(A458,'Look Up Table - The Heart'!$E:$H,4,FALSE),"Update Name In Table")</f>
        <v>D, L</v>
      </c>
    </row>
    <row r="459" spans="1:9" x14ac:dyDescent="0.25">
      <c r="A459" s="26" t="s">
        <v>143</v>
      </c>
      <c r="B459" s="26" t="s">
        <v>83</v>
      </c>
      <c r="C459" s="26" t="s">
        <v>123</v>
      </c>
      <c r="D459" s="27">
        <v>1</v>
      </c>
      <c r="E459" s="27">
        <v>147</v>
      </c>
      <c r="F459" s="27">
        <v>137</v>
      </c>
      <c r="G459" s="27">
        <v>19</v>
      </c>
      <c r="H459" s="60" t="str">
        <f>VLOOKUP($C459,'Look Up Table - The Heart'!$R:$S,2,FALSE)</f>
        <v>G - Company Dummy</v>
      </c>
      <c r="I459" s="71" t="str">
        <f>IFERROR(VLOOKUP(A459,'Look Up Table - The Heart'!$E:$H,4,FALSE),"Update Name In Table")</f>
        <v>L, G</v>
      </c>
    </row>
    <row r="460" spans="1:9" x14ac:dyDescent="0.25">
      <c r="A460" s="26" t="s">
        <v>147</v>
      </c>
      <c r="B460" s="26" t="s">
        <v>83</v>
      </c>
      <c r="C460" s="26" t="s">
        <v>123</v>
      </c>
      <c r="D460" s="27">
        <v>5</v>
      </c>
      <c r="E460" s="27">
        <v>469</v>
      </c>
      <c r="F460" s="27">
        <v>503</v>
      </c>
      <c r="G460" s="27">
        <v>35</v>
      </c>
      <c r="H460" s="60" t="str">
        <f>VLOOKUP($C460,'Look Up Table - The Heart'!$R:$S,2,FALSE)</f>
        <v>G - Company Dummy</v>
      </c>
      <c r="I460" s="71" t="str">
        <f>IFERROR(VLOOKUP(A460,'Look Up Table - The Heart'!$E:$H,4,FALSE),"Update Name In Table")</f>
        <v>J, K</v>
      </c>
    </row>
    <row r="461" spans="1:9" x14ac:dyDescent="0.25">
      <c r="A461" s="26" t="s">
        <v>148</v>
      </c>
      <c r="B461" s="26" t="s">
        <v>83</v>
      </c>
      <c r="C461" s="26" t="s">
        <v>123</v>
      </c>
      <c r="D461" s="27">
        <v>2</v>
      </c>
      <c r="E461" s="27">
        <v>406</v>
      </c>
      <c r="F461" s="27">
        <v>464</v>
      </c>
      <c r="G461" s="27">
        <v>58</v>
      </c>
      <c r="H461" s="60" t="str">
        <f>VLOOKUP($C461,'Look Up Table - The Heart'!$R:$S,2,FALSE)</f>
        <v>G - Company Dummy</v>
      </c>
      <c r="I461" s="71" t="str">
        <f>IFERROR(VLOOKUP(A461,'Look Up Table - The Heart'!$E:$H,4,FALSE),"Update Name In Table")</f>
        <v>D, L</v>
      </c>
    </row>
    <row r="462" spans="1:9" x14ac:dyDescent="0.25">
      <c r="A462" s="26" t="s">
        <v>147</v>
      </c>
      <c r="B462" s="26" t="s">
        <v>84</v>
      </c>
      <c r="C462" s="26" t="s">
        <v>123</v>
      </c>
      <c r="D462" s="27">
        <v>9</v>
      </c>
      <c r="E462" s="27">
        <v>1738</v>
      </c>
      <c r="F462" s="27">
        <v>1212</v>
      </c>
      <c r="G462" s="27">
        <v>97</v>
      </c>
      <c r="H462" s="60" t="str">
        <f>VLOOKUP($C462,'Look Up Table - The Heart'!$R:$S,2,FALSE)</f>
        <v>G - Company Dummy</v>
      </c>
      <c r="I462" s="71" t="str">
        <f>IFERROR(VLOOKUP(A462,'Look Up Table - The Heart'!$E:$H,4,FALSE),"Update Name In Table")</f>
        <v>J, K</v>
      </c>
    </row>
    <row r="463" spans="1:9" x14ac:dyDescent="0.25">
      <c r="A463" s="26" t="s">
        <v>147</v>
      </c>
      <c r="B463" s="26" t="s">
        <v>85</v>
      </c>
      <c r="C463" s="26" t="s">
        <v>123</v>
      </c>
      <c r="D463" s="27">
        <v>4</v>
      </c>
      <c r="E463" s="27">
        <v>160</v>
      </c>
      <c r="F463" s="27">
        <v>182</v>
      </c>
      <c r="G463" s="27">
        <v>22</v>
      </c>
      <c r="H463" s="60" t="str">
        <f>VLOOKUP($C463,'Look Up Table - The Heart'!$R:$S,2,FALSE)</f>
        <v>G - Company Dummy</v>
      </c>
      <c r="I463" s="71" t="str">
        <f>IFERROR(VLOOKUP(A463,'Look Up Table - The Heart'!$E:$H,4,FALSE),"Update Name In Table")</f>
        <v>J, K</v>
      </c>
    </row>
    <row r="464" spans="1:9" x14ac:dyDescent="0.25">
      <c r="A464" s="26" t="s">
        <v>148</v>
      </c>
      <c r="B464" s="26" t="s">
        <v>85</v>
      </c>
      <c r="C464" s="26" t="s">
        <v>123</v>
      </c>
      <c r="D464" s="27">
        <v>8</v>
      </c>
      <c r="E464" s="27">
        <v>1392</v>
      </c>
      <c r="F464" s="27">
        <v>1539</v>
      </c>
      <c r="G464" s="27">
        <v>218</v>
      </c>
      <c r="H464" s="60" t="str">
        <f>VLOOKUP($C464,'Look Up Table - The Heart'!$R:$S,2,FALSE)</f>
        <v>G - Company Dummy</v>
      </c>
      <c r="I464" s="71" t="str">
        <f>IFERROR(VLOOKUP(A464,'Look Up Table - The Heart'!$E:$H,4,FALSE),"Update Name In Table")</f>
        <v>D, L</v>
      </c>
    </row>
    <row r="465" spans="1:9" x14ac:dyDescent="0.25">
      <c r="A465" s="26" t="s">
        <v>143</v>
      </c>
      <c r="B465" s="26" t="s">
        <v>86</v>
      </c>
      <c r="C465" s="26" t="s">
        <v>123</v>
      </c>
      <c r="D465" s="27">
        <v>2</v>
      </c>
      <c r="E465" s="27">
        <v>334</v>
      </c>
      <c r="F465" s="27">
        <v>328</v>
      </c>
      <c r="G465" s="27">
        <v>28</v>
      </c>
      <c r="H465" s="60" t="str">
        <f>VLOOKUP($C465,'Look Up Table - The Heart'!$R:$S,2,FALSE)</f>
        <v>G - Company Dummy</v>
      </c>
      <c r="I465" s="71" t="str">
        <f>IFERROR(VLOOKUP(A465,'Look Up Table - The Heart'!$E:$H,4,FALSE),"Update Name In Table")</f>
        <v>L, G</v>
      </c>
    </row>
    <row r="466" spans="1:9" x14ac:dyDescent="0.25">
      <c r="A466" s="26" t="s">
        <v>147</v>
      </c>
      <c r="B466" s="26" t="s">
        <v>86</v>
      </c>
      <c r="C466" s="26" t="s">
        <v>123</v>
      </c>
      <c r="D466" s="27">
        <v>1</v>
      </c>
      <c r="E466" s="27">
        <v>119</v>
      </c>
      <c r="F466" s="27">
        <v>129</v>
      </c>
      <c r="G466" s="27">
        <v>13</v>
      </c>
      <c r="H466" s="60" t="str">
        <f>VLOOKUP($C466,'Look Up Table - The Heart'!$R:$S,2,FALSE)</f>
        <v>G - Company Dummy</v>
      </c>
      <c r="I466" s="71" t="str">
        <f>IFERROR(VLOOKUP(A466,'Look Up Table - The Heart'!$E:$H,4,FALSE),"Update Name In Table")</f>
        <v>J, K</v>
      </c>
    </row>
    <row r="467" spans="1:9" x14ac:dyDescent="0.25">
      <c r="A467" s="26" t="s">
        <v>148</v>
      </c>
      <c r="B467" s="26" t="s">
        <v>86</v>
      </c>
      <c r="C467" s="26" t="s">
        <v>123</v>
      </c>
      <c r="D467" s="27">
        <v>7</v>
      </c>
      <c r="E467" s="27">
        <v>833</v>
      </c>
      <c r="F467" s="27">
        <v>917</v>
      </c>
      <c r="G467" s="27">
        <v>146</v>
      </c>
      <c r="H467" s="60" t="str">
        <f>VLOOKUP($C467,'Look Up Table - The Heart'!$R:$S,2,FALSE)</f>
        <v>G - Company Dummy</v>
      </c>
      <c r="I467" s="71" t="str">
        <f>IFERROR(VLOOKUP(A467,'Look Up Table - The Heart'!$E:$H,4,FALSE),"Update Name In Table")</f>
        <v>D, L</v>
      </c>
    </row>
    <row r="468" spans="1:9" x14ac:dyDescent="0.25">
      <c r="A468" s="26" t="s">
        <v>148</v>
      </c>
      <c r="B468" s="26" t="s">
        <v>87</v>
      </c>
      <c r="C468" s="26" t="s">
        <v>123</v>
      </c>
      <c r="D468" s="27">
        <v>2</v>
      </c>
      <c r="E468" s="27">
        <v>59</v>
      </c>
      <c r="F468" s="27">
        <v>76</v>
      </c>
      <c r="G468" s="27">
        <v>17</v>
      </c>
      <c r="H468" s="60" t="str">
        <f>VLOOKUP($C468,'Look Up Table - The Heart'!$R:$S,2,FALSE)</f>
        <v>G - Company Dummy</v>
      </c>
      <c r="I468" s="71" t="str">
        <f>IFERROR(VLOOKUP(A468,'Look Up Table - The Heart'!$E:$H,4,FALSE),"Update Name In Table")</f>
        <v>D, L</v>
      </c>
    </row>
    <row r="469" spans="1:9" x14ac:dyDescent="0.25">
      <c r="A469" s="26" t="s">
        <v>143</v>
      </c>
      <c r="B469" s="26" t="s">
        <v>88</v>
      </c>
      <c r="C469" s="26" t="s">
        <v>123</v>
      </c>
      <c r="D469" s="27">
        <v>4</v>
      </c>
      <c r="E469" s="27">
        <v>796</v>
      </c>
      <c r="F469" s="27">
        <v>884</v>
      </c>
      <c r="G469" s="27">
        <v>103</v>
      </c>
      <c r="H469" s="60" t="str">
        <f>VLOOKUP($C469,'Look Up Table - The Heart'!$R:$S,2,FALSE)</f>
        <v>G - Company Dummy</v>
      </c>
      <c r="I469" s="71" t="str">
        <f>IFERROR(VLOOKUP(A469,'Look Up Table - The Heart'!$E:$H,4,FALSE),"Update Name In Table")</f>
        <v>L, G</v>
      </c>
    </row>
    <row r="470" spans="1:9" x14ac:dyDescent="0.25">
      <c r="A470" s="26" t="s">
        <v>147</v>
      </c>
      <c r="B470" s="26" t="s">
        <v>88</v>
      </c>
      <c r="C470" s="26" t="s">
        <v>123</v>
      </c>
      <c r="D470" s="27">
        <v>4</v>
      </c>
      <c r="E470" s="27">
        <v>152</v>
      </c>
      <c r="F470" s="27">
        <v>182</v>
      </c>
      <c r="G470" s="27">
        <v>34</v>
      </c>
      <c r="H470" s="60" t="str">
        <f>VLOOKUP($C470,'Look Up Table - The Heart'!$R:$S,2,FALSE)</f>
        <v>G - Company Dummy</v>
      </c>
      <c r="I470" s="71" t="str">
        <f>IFERROR(VLOOKUP(A470,'Look Up Table - The Heart'!$E:$H,4,FALSE),"Update Name In Table")</f>
        <v>J, K</v>
      </c>
    </row>
    <row r="471" spans="1:9" x14ac:dyDescent="0.25">
      <c r="A471" s="26" t="s">
        <v>148</v>
      </c>
      <c r="B471" s="26" t="s">
        <v>88</v>
      </c>
      <c r="C471" s="26" t="s">
        <v>123</v>
      </c>
      <c r="D471" s="27">
        <v>7</v>
      </c>
      <c r="E471" s="27">
        <v>947</v>
      </c>
      <c r="F471" s="27">
        <v>1011</v>
      </c>
      <c r="G471" s="27">
        <v>147</v>
      </c>
      <c r="H471" s="60" t="str">
        <f>VLOOKUP($C471,'Look Up Table - The Heart'!$R:$S,2,FALSE)</f>
        <v>G - Company Dummy</v>
      </c>
      <c r="I471" s="71" t="str">
        <f>IFERROR(VLOOKUP(A471,'Look Up Table - The Heart'!$E:$H,4,FALSE),"Update Name In Table")</f>
        <v>D, L</v>
      </c>
    </row>
    <row r="472" spans="1:9" x14ac:dyDescent="0.25">
      <c r="A472" s="26" t="s">
        <v>143</v>
      </c>
      <c r="B472" s="26" t="s">
        <v>89</v>
      </c>
      <c r="C472" s="26" t="s">
        <v>123</v>
      </c>
      <c r="D472" s="27">
        <v>6</v>
      </c>
      <c r="E472" s="27">
        <v>766</v>
      </c>
      <c r="F472" s="27">
        <v>793</v>
      </c>
      <c r="G472" s="27">
        <v>110</v>
      </c>
      <c r="H472" s="60" t="str">
        <f>VLOOKUP($C472,'Look Up Table - The Heart'!$R:$S,2,FALSE)</f>
        <v>G - Company Dummy</v>
      </c>
      <c r="I472" s="71" t="str">
        <f>IFERROR(VLOOKUP(A472,'Look Up Table - The Heart'!$E:$H,4,FALSE),"Update Name In Table")</f>
        <v>L, G</v>
      </c>
    </row>
    <row r="473" spans="1:9" x14ac:dyDescent="0.25">
      <c r="A473" s="26" t="s">
        <v>147</v>
      </c>
      <c r="B473" s="26" t="s">
        <v>89</v>
      </c>
      <c r="C473" s="26" t="s">
        <v>123</v>
      </c>
      <c r="D473" s="27">
        <v>4</v>
      </c>
      <c r="E473" s="27">
        <v>480</v>
      </c>
      <c r="F473" s="27">
        <v>527</v>
      </c>
      <c r="G473" s="27">
        <v>62</v>
      </c>
      <c r="H473" s="60" t="str">
        <f>VLOOKUP($C473,'Look Up Table - The Heart'!$R:$S,2,FALSE)</f>
        <v>G - Company Dummy</v>
      </c>
      <c r="I473" s="71" t="str">
        <f>IFERROR(VLOOKUP(A473,'Look Up Table - The Heart'!$E:$H,4,FALSE),"Update Name In Table")</f>
        <v>J, K</v>
      </c>
    </row>
    <row r="474" spans="1:9" x14ac:dyDescent="0.25">
      <c r="A474" s="26" t="s">
        <v>143</v>
      </c>
      <c r="B474" s="26" t="s">
        <v>90</v>
      </c>
      <c r="C474" s="26" t="s">
        <v>123</v>
      </c>
      <c r="D474" s="27">
        <v>10</v>
      </c>
      <c r="E474" s="27">
        <v>1572</v>
      </c>
      <c r="F474" s="27">
        <v>1625</v>
      </c>
      <c r="G474" s="27">
        <v>215</v>
      </c>
      <c r="H474" s="60" t="str">
        <f>VLOOKUP($C474,'Look Up Table - The Heart'!$R:$S,2,FALSE)</f>
        <v>G - Company Dummy</v>
      </c>
      <c r="I474" s="71" t="str">
        <f>IFERROR(VLOOKUP(A474,'Look Up Table - The Heart'!$E:$H,4,FALSE),"Update Name In Table")</f>
        <v>L, G</v>
      </c>
    </row>
    <row r="475" spans="1:9" x14ac:dyDescent="0.25">
      <c r="A475" s="26" t="s">
        <v>147</v>
      </c>
      <c r="B475" s="26" t="s">
        <v>91</v>
      </c>
      <c r="C475" s="26" t="s">
        <v>123</v>
      </c>
      <c r="D475" s="27">
        <v>7</v>
      </c>
      <c r="E475" s="27">
        <v>993</v>
      </c>
      <c r="F475" s="27">
        <v>1102</v>
      </c>
      <c r="G475" s="27">
        <v>147</v>
      </c>
      <c r="H475" s="60" t="str">
        <f>VLOOKUP($C475,'Look Up Table - The Heart'!$R:$S,2,FALSE)</f>
        <v>G - Company Dummy</v>
      </c>
      <c r="I475" s="71" t="str">
        <f>IFERROR(VLOOKUP(A475,'Look Up Table - The Heart'!$E:$H,4,FALSE),"Update Name In Table")</f>
        <v>J, K</v>
      </c>
    </row>
    <row r="476" spans="1:9" x14ac:dyDescent="0.25">
      <c r="A476" s="26" t="s">
        <v>143</v>
      </c>
      <c r="B476" s="26" t="s">
        <v>92</v>
      </c>
      <c r="C476" s="26" t="s">
        <v>123</v>
      </c>
      <c r="D476" s="27">
        <v>2</v>
      </c>
      <c r="E476" s="27">
        <v>305</v>
      </c>
      <c r="F476" s="27">
        <v>275</v>
      </c>
      <c r="G476" s="27">
        <v>20</v>
      </c>
      <c r="H476" s="60" t="str">
        <f>VLOOKUP($C476,'Look Up Table - The Heart'!$R:$S,2,FALSE)</f>
        <v>G - Company Dummy</v>
      </c>
      <c r="I476" s="71" t="str">
        <f>IFERROR(VLOOKUP(A476,'Look Up Table - The Heart'!$E:$H,4,FALSE),"Update Name In Table")</f>
        <v>L, G</v>
      </c>
    </row>
    <row r="477" spans="1:9" x14ac:dyDescent="0.25">
      <c r="A477" s="26" t="s">
        <v>147</v>
      </c>
      <c r="B477" s="26" t="s">
        <v>92</v>
      </c>
      <c r="C477" s="26" t="s">
        <v>123</v>
      </c>
      <c r="D477" s="27">
        <v>7</v>
      </c>
      <c r="E477" s="27">
        <v>796</v>
      </c>
      <c r="F477" s="27">
        <v>847</v>
      </c>
      <c r="G477" s="27">
        <v>128</v>
      </c>
      <c r="H477" s="60" t="str">
        <f>VLOOKUP($C477,'Look Up Table - The Heart'!$R:$S,2,FALSE)</f>
        <v>G - Company Dummy</v>
      </c>
      <c r="I477" s="71" t="str">
        <f>IFERROR(VLOOKUP(A477,'Look Up Table - The Heart'!$E:$H,4,FALSE),"Update Name In Table")</f>
        <v>J, K</v>
      </c>
    </row>
    <row r="478" spans="1:9" x14ac:dyDescent="0.25">
      <c r="A478" s="26" t="s">
        <v>143</v>
      </c>
      <c r="B478" s="26" t="s">
        <v>93</v>
      </c>
      <c r="C478" s="26" t="s">
        <v>123</v>
      </c>
      <c r="D478" s="27">
        <v>4</v>
      </c>
      <c r="E478" s="27">
        <v>291</v>
      </c>
      <c r="F478" s="27">
        <v>359</v>
      </c>
      <c r="G478" s="27">
        <v>79</v>
      </c>
      <c r="H478" s="60" t="str">
        <f>VLOOKUP($C478,'Look Up Table - The Heart'!$R:$S,2,FALSE)</f>
        <v>G - Company Dummy</v>
      </c>
      <c r="I478" s="71" t="str">
        <f>IFERROR(VLOOKUP(A478,'Look Up Table - The Heart'!$E:$H,4,FALSE),"Update Name In Table")</f>
        <v>L, G</v>
      </c>
    </row>
    <row r="479" spans="1:9" x14ac:dyDescent="0.25">
      <c r="A479" s="26" t="s">
        <v>143</v>
      </c>
      <c r="B479" s="26" t="s">
        <v>94</v>
      </c>
      <c r="C479" s="26" t="s">
        <v>123</v>
      </c>
      <c r="D479" s="27">
        <v>8</v>
      </c>
      <c r="E479" s="27">
        <v>1097</v>
      </c>
      <c r="F479" s="27">
        <v>1062</v>
      </c>
      <c r="G479" s="27">
        <v>94</v>
      </c>
      <c r="H479" s="60" t="str">
        <f>VLOOKUP($C479,'Look Up Table - The Heart'!$R:$S,2,FALSE)</f>
        <v>G - Company Dummy</v>
      </c>
      <c r="I479" s="71" t="str">
        <f>IFERROR(VLOOKUP(A479,'Look Up Table - The Heart'!$E:$H,4,FALSE),"Update Name In Table")</f>
        <v>L, G</v>
      </c>
    </row>
    <row r="480" spans="1:9" x14ac:dyDescent="0.25">
      <c r="A480" s="26" t="s">
        <v>147</v>
      </c>
      <c r="B480" s="26" t="s">
        <v>94</v>
      </c>
      <c r="C480" s="26" t="s">
        <v>123</v>
      </c>
      <c r="D480" s="27">
        <v>7</v>
      </c>
      <c r="E480" s="27">
        <v>1973</v>
      </c>
      <c r="F480" s="27">
        <v>1507</v>
      </c>
      <c r="G480" s="27">
        <v>113</v>
      </c>
      <c r="H480" s="60" t="str">
        <f>VLOOKUP($C480,'Look Up Table - The Heart'!$R:$S,2,FALSE)</f>
        <v>G - Company Dummy</v>
      </c>
      <c r="I480" s="71" t="str">
        <f>IFERROR(VLOOKUP(A480,'Look Up Table - The Heart'!$E:$H,4,FALSE),"Update Name In Table")</f>
        <v>J, K</v>
      </c>
    </row>
    <row r="481" spans="1:9" x14ac:dyDescent="0.25">
      <c r="A481" s="26" t="s">
        <v>148</v>
      </c>
      <c r="B481" s="26" t="s">
        <v>94</v>
      </c>
      <c r="C481" s="26" t="s">
        <v>123</v>
      </c>
      <c r="D481" s="27">
        <v>6</v>
      </c>
      <c r="E481" s="27">
        <v>979</v>
      </c>
      <c r="F481" s="27">
        <v>1122</v>
      </c>
      <c r="G481" s="27">
        <v>194</v>
      </c>
      <c r="H481" s="60" t="str">
        <f>VLOOKUP($C481,'Look Up Table - The Heart'!$R:$S,2,FALSE)</f>
        <v>G - Company Dummy</v>
      </c>
      <c r="I481" s="71" t="str">
        <f>IFERROR(VLOOKUP(A481,'Look Up Table - The Heart'!$E:$H,4,FALSE),"Update Name In Table")</f>
        <v>D, L</v>
      </c>
    </row>
    <row r="482" spans="1:9" x14ac:dyDescent="0.25">
      <c r="A482" s="26" t="s">
        <v>143</v>
      </c>
      <c r="B482" s="26" t="s">
        <v>95</v>
      </c>
      <c r="C482" s="26" t="s">
        <v>123</v>
      </c>
      <c r="D482" s="27">
        <v>1</v>
      </c>
      <c r="E482" s="27">
        <v>63</v>
      </c>
      <c r="F482" s="27">
        <v>65</v>
      </c>
      <c r="G482" s="27">
        <v>1</v>
      </c>
      <c r="H482" s="60" t="str">
        <f>VLOOKUP($C482,'Look Up Table - The Heart'!$R:$S,2,FALSE)</f>
        <v>G - Company Dummy</v>
      </c>
      <c r="I482" s="71" t="str">
        <f>IFERROR(VLOOKUP(A482,'Look Up Table - The Heart'!$E:$H,4,FALSE),"Update Name In Table")</f>
        <v>L, G</v>
      </c>
    </row>
    <row r="483" spans="1:9" x14ac:dyDescent="0.25">
      <c r="A483" s="26" t="s">
        <v>147</v>
      </c>
      <c r="B483" s="26" t="s">
        <v>95</v>
      </c>
      <c r="C483" s="26" t="s">
        <v>123</v>
      </c>
      <c r="D483" s="27">
        <v>1</v>
      </c>
      <c r="E483" s="27">
        <v>32</v>
      </c>
      <c r="F483" s="27">
        <v>32</v>
      </c>
      <c r="G483" s="27">
        <v>4</v>
      </c>
      <c r="H483" s="60" t="str">
        <f>VLOOKUP($C483,'Look Up Table - The Heart'!$R:$S,2,FALSE)</f>
        <v>G - Company Dummy</v>
      </c>
      <c r="I483" s="71" t="str">
        <f>IFERROR(VLOOKUP(A483,'Look Up Table - The Heart'!$E:$H,4,FALSE),"Update Name In Table")</f>
        <v>J, K</v>
      </c>
    </row>
    <row r="484" spans="1:9" x14ac:dyDescent="0.25">
      <c r="A484" s="26" t="s">
        <v>148</v>
      </c>
      <c r="B484" s="26" t="s">
        <v>95</v>
      </c>
      <c r="C484" s="26" t="s">
        <v>123</v>
      </c>
      <c r="D484" s="27">
        <v>4</v>
      </c>
      <c r="E484" s="27">
        <v>330</v>
      </c>
      <c r="F484" s="27">
        <v>368</v>
      </c>
      <c r="G484" s="27">
        <v>48</v>
      </c>
      <c r="H484" s="60" t="str">
        <f>VLOOKUP($C484,'Look Up Table - The Heart'!$R:$S,2,FALSE)</f>
        <v>G - Company Dummy</v>
      </c>
      <c r="I484" s="71" t="str">
        <f>IFERROR(VLOOKUP(A484,'Look Up Table - The Heart'!$E:$H,4,FALSE),"Update Name In Table")</f>
        <v>D, L</v>
      </c>
    </row>
    <row r="485" spans="1:9" x14ac:dyDescent="0.25">
      <c r="A485" s="26" t="s">
        <v>143</v>
      </c>
      <c r="B485" s="26" t="s">
        <v>96</v>
      </c>
      <c r="C485" s="26" t="s">
        <v>123</v>
      </c>
      <c r="D485" s="27">
        <v>3</v>
      </c>
      <c r="E485" s="27">
        <v>372</v>
      </c>
      <c r="F485" s="27">
        <v>311</v>
      </c>
      <c r="G485" s="27">
        <v>14</v>
      </c>
      <c r="H485" s="60" t="str">
        <f>VLOOKUP($C485,'Look Up Table - The Heart'!$R:$S,2,FALSE)</f>
        <v>G - Company Dummy</v>
      </c>
      <c r="I485" s="71" t="str">
        <f>IFERROR(VLOOKUP(A485,'Look Up Table - The Heart'!$E:$H,4,FALSE),"Update Name In Table")</f>
        <v>L, G</v>
      </c>
    </row>
    <row r="486" spans="1:9" x14ac:dyDescent="0.25">
      <c r="A486" s="26" t="s">
        <v>147</v>
      </c>
      <c r="B486" s="26" t="s">
        <v>96</v>
      </c>
      <c r="C486" s="26" t="s">
        <v>123</v>
      </c>
      <c r="D486" s="27">
        <v>9</v>
      </c>
      <c r="E486" s="27">
        <v>1495</v>
      </c>
      <c r="F486" s="27">
        <v>1499</v>
      </c>
      <c r="G486" s="27">
        <v>208</v>
      </c>
      <c r="H486" s="60" t="str">
        <f>VLOOKUP($C486,'Look Up Table - The Heart'!$R:$S,2,FALSE)</f>
        <v>G - Company Dummy</v>
      </c>
      <c r="I486" s="71" t="str">
        <f>IFERROR(VLOOKUP(A486,'Look Up Table - The Heart'!$E:$H,4,FALSE),"Update Name In Table")</f>
        <v>J, K</v>
      </c>
    </row>
    <row r="487" spans="1:9" x14ac:dyDescent="0.25">
      <c r="A487" s="26" t="s">
        <v>143</v>
      </c>
      <c r="B487" s="26" t="s">
        <v>97</v>
      </c>
      <c r="C487" s="26" t="s">
        <v>123</v>
      </c>
      <c r="D487" s="27">
        <v>1</v>
      </c>
      <c r="E487" s="27">
        <v>4</v>
      </c>
      <c r="F487" s="27">
        <v>6</v>
      </c>
      <c r="G487" s="27">
        <v>2</v>
      </c>
      <c r="H487" s="60" t="str">
        <f>VLOOKUP($C487,'Look Up Table - The Heart'!$R:$S,2,FALSE)</f>
        <v>G - Company Dummy</v>
      </c>
      <c r="I487" s="71" t="str">
        <f>IFERROR(VLOOKUP(A487,'Look Up Table - The Heart'!$E:$H,4,FALSE),"Update Name In Table")</f>
        <v>L, G</v>
      </c>
    </row>
    <row r="488" spans="1:9" x14ac:dyDescent="0.25">
      <c r="A488" s="26" t="s">
        <v>147</v>
      </c>
      <c r="B488" s="26" t="s">
        <v>97</v>
      </c>
      <c r="C488" s="26" t="s">
        <v>123</v>
      </c>
      <c r="D488" s="27">
        <v>5</v>
      </c>
      <c r="E488" s="27">
        <v>270</v>
      </c>
      <c r="F488" s="27">
        <v>292</v>
      </c>
      <c r="G488" s="27">
        <v>33</v>
      </c>
      <c r="H488" s="60" t="str">
        <f>VLOOKUP($C488,'Look Up Table - The Heart'!$R:$S,2,FALSE)</f>
        <v>G - Company Dummy</v>
      </c>
      <c r="I488" s="71" t="str">
        <f>IFERROR(VLOOKUP(A488,'Look Up Table - The Heart'!$E:$H,4,FALSE),"Update Name In Table")</f>
        <v>J, K</v>
      </c>
    </row>
    <row r="489" spans="1:9" x14ac:dyDescent="0.25">
      <c r="A489" s="26" t="s">
        <v>148</v>
      </c>
      <c r="B489" s="26" t="s">
        <v>97</v>
      </c>
      <c r="C489" s="26" t="s">
        <v>123</v>
      </c>
      <c r="D489" s="27">
        <v>7</v>
      </c>
      <c r="E489" s="27">
        <v>1268</v>
      </c>
      <c r="F489" s="27">
        <v>1389</v>
      </c>
      <c r="G489" s="27">
        <v>159</v>
      </c>
      <c r="H489" s="60" t="str">
        <f>VLOOKUP($C489,'Look Up Table - The Heart'!$R:$S,2,FALSE)</f>
        <v>G - Company Dummy</v>
      </c>
      <c r="I489" s="71" t="str">
        <f>IFERROR(VLOOKUP(A489,'Look Up Table - The Heart'!$E:$H,4,FALSE),"Update Name In Table")</f>
        <v>D, L</v>
      </c>
    </row>
    <row r="490" spans="1:9" x14ac:dyDescent="0.25">
      <c r="A490" s="26" t="s">
        <v>143</v>
      </c>
      <c r="B490" s="26" t="s">
        <v>98</v>
      </c>
      <c r="C490" s="26" t="s">
        <v>123</v>
      </c>
      <c r="D490" s="27">
        <v>3</v>
      </c>
      <c r="E490" s="27">
        <v>226</v>
      </c>
      <c r="F490" s="27">
        <v>270</v>
      </c>
      <c r="G490" s="27">
        <v>49</v>
      </c>
      <c r="H490" s="60" t="str">
        <f>VLOOKUP($C490,'Look Up Table - The Heart'!$R:$S,2,FALSE)</f>
        <v>G - Company Dummy</v>
      </c>
      <c r="I490" s="71" t="str">
        <f>IFERROR(VLOOKUP(A490,'Look Up Table - The Heart'!$E:$H,4,FALSE),"Update Name In Table")</f>
        <v>L, G</v>
      </c>
    </row>
    <row r="491" spans="1:9" x14ac:dyDescent="0.25">
      <c r="A491" s="26" t="s">
        <v>148</v>
      </c>
      <c r="B491" s="26" t="s">
        <v>98</v>
      </c>
      <c r="C491" s="26" t="s">
        <v>123</v>
      </c>
      <c r="D491" s="27">
        <v>8</v>
      </c>
      <c r="E491" s="27">
        <v>831</v>
      </c>
      <c r="F491" s="27">
        <v>883</v>
      </c>
      <c r="G491" s="27">
        <v>78</v>
      </c>
      <c r="H491" s="60" t="str">
        <f>VLOOKUP($C491,'Look Up Table - The Heart'!$R:$S,2,FALSE)</f>
        <v>G - Company Dummy</v>
      </c>
      <c r="I491" s="71" t="str">
        <f>IFERROR(VLOOKUP(A491,'Look Up Table - The Heart'!$E:$H,4,FALSE),"Update Name In Table")</f>
        <v>D, L</v>
      </c>
    </row>
    <row r="492" spans="1:9" x14ac:dyDescent="0.25">
      <c r="A492" s="26" t="s">
        <v>148</v>
      </c>
      <c r="B492" s="26" t="s">
        <v>99</v>
      </c>
      <c r="C492" s="26" t="s">
        <v>123</v>
      </c>
      <c r="D492" s="27">
        <v>2</v>
      </c>
      <c r="E492" s="27">
        <v>129</v>
      </c>
      <c r="F492" s="27">
        <v>155</v>
      </c>
      <c r="G492" s="27">
        <v>28</v>
      </c>
      <c r="H492" s="60" t="str">
        <f>VLOOKUP($C492,'Look Up Table - The Heart'!$R:$S,2,FALSE)</f>
        <v>G - Company Dummy</v>
      </c>
      <c r="I492" s="71" t="str">
        <f>IFERROR(VLOOKUP(A492,'Look Up Table - The Heart'!$E:$H,4,FALSE),"Update Name In Table")</f>
        <v>D, L</v>
      </c>
    </row>
    <row r="493" spans="1:9" x14ac:dyDescent="0.25">
      <c r="A493" s="26" t="s">
        <v>143</v>
      </c>
      <c r="B493" s="26" t="s">
        <v>100</v>
      </c>
      <c r="C493" s="26" t="s">
        <v>123</v>
      </c>
      <c r="D493" s="27">
        <v>9</v>
      </c>
      <c r="E493" s="27">
        <v>1766</v>
      </c>
      <c r="F493" s="27">
        <v>1792</v>
      </c>
      <c r="G493" s="27">
        <v>193</v>
      </c>
      <c r="H493" s="60" t="str">
        <f>VLOOKUP($C493,'Look Up Table - The Heart'!$R:$S,2,FALSE)</f>
        <v>G - Company Dummy</v>
      </c>
      <c r="I493" s="71" t="str">
        <f>IFERROR(VLOOKUP(A493,'Look Up Table - The Heart'!$E:$H,4,FALSE),"Update Name In Table")</f>
        <v>L, G</v>
      </c>
    </row>
    <row r="494" spans="1:9" x14ac:dyDescent="0.25">
      <c r="A494" s="26" t="s">
        <v>147</v>
      </c>
      <c r="B494" s="26" t="s">
        <v>100</v>
      </c>
      <c r="C494" s="26" t="s">
        <v>123</v>
      </c>
      <c r="D494" s="27">
        <v>6</v>
      </c>
      <c r="E494" s="27">
        <v>778</v>
      </c>
      <c r="F494" s="27">
        <v>809</v>
      </c>
      <c r="G494" s="27">
        <v>84</v>
      </c>
      <c r="H494" s="60" t="str">
        <f>VLOOKUP($C494,'Look Up Table - The Heart'!$R:$S,2,FALSE)</f>
        <v>G - Company Dummy</v>
      </c>
      <c r="I494" s="71" t="str">
        <f>IFERROR(VLOOKUP(A494,'Look Up Table - The Heart'!$E:$H,4,FALSE),"Update Name In Table")</f>
        <v>J, K</v>
      </c>
    </row>
    <row r="495" spans="1:9" x14ac:dyDescent="0.25">
      <c r="A495" s="26" t="s">
        <v>148</v>
      </c>
      <c r="B495" s="26" t="s">
        <v>100</v>
      </c>
      <c r="C495" s="26" t="s">
        <v>123</v>
      </c>
      <c r="D495" s="27">
        <v>7</v>
      </c>
      <c r="E495" s="27">
        <v>1223</v>
      </c>
      <c r="F495" s="27">
        <v>1172</v>
      </c>
      <c r="G495" s="27">
        <v>127</v>
      </c>
      <c r="H495" s="60" t="str">
        <f>VLOOKUP($C495,'Look Up Table - The Heart'!$R:$S,2,FALSE)</f>
        <v>G - Company Dummy</v>
      </c>
      <c r="I495" s="71" t="str">
        <f>IFERROR(VLOOKUP(A495,'Look Up Table - The Heart'!$E:$H,4,FALSE),"Update Name In Table")</f>
        <v>D, L</v>
      </c>
    </row>
    <row r="496" spans="1:9" x14ac:dyDescent="0.25">
      <c r="A496" s="26" t="s">
        <v>143</v>
      </c>
      <c r="B496" s="26" t="s">
        <v>101</v>
      </c>
      <c r="C496" s="26" t="s">
        <v>123</v>
      </c>
      <c r="D496" s="27">
        <v>1</v>
      </c>
      <c r="E496" s="27">
        <v>8</v>
      </c>
      <c r="F496" s="27">
        <v>10</v>
      </c>
      <c r="G496" s="27">
        <v>1</v>
      </c>
      <c r="H496" s="60" t="str">
        <f>VLOOKUP($C496,'Look Up Table - The Heart'!$R:$S,2,FALSE)</f>
        <v>G - Company Dummy</v>
      </c>
      <c r="I496" s="71" t="str">
        <f>IFERROR(VLOOKUP(A496,'Look Up Table - The Heart'!$E:$H,4,FALSE),"Update Name In Table")</f>
        <v>L, G</v>
      </c>
    </row>
    <row r="497" spans="1:9" x14ac:dyDescent="0.25">
      <c r="A497" s="26" t="s">
        <v>147</v>
      </c>
      <c r="B497" s="26" t="s">
        <v>101</v>
      </c>
      <c r="C497" s="26" t="s">
        <v>123</v>
      </c>
      <c r="D497" s="27">
        <v>3</v>
      </c>
      <c r="E497" s="27">
        <v>484</v>
      </c>
      <c r="F497" s="27">
        <v>491</v>
      </c>
      <c r="G497" s="27">
        <v>74</v>
      </c>
      <c r="H497" s="60" t="str">
        <f>VLOOKUP($C497,'Look Up Table - The Heart'!$R:$S,2,FALSE)</f>
        <v>G - Company Dummy</v>
      </c>
      <c r="I497" s="71" t="str">
        <f>IFERROR(VLOOKUP(A497,'Look Up Table - The Heart'!$E:$H,4,FALSE),"Update Name In Table")</f>
        <v>J, K</v>
      </c>
    </row>
    <row r="498" spans="1:9" x14ac:dyDescent="0.25">
      <c r="A498" s="26" t="s">
        <v>148</v>
      </c>
      <c r="B498" s="26" t="s">
        <v>101</v>
      </c>
      <c r="C498" s="26" t="s">
        <v>123</v>
      </c>
      <c r="D498" s="27">
        <v>4</v>
      </c>
      <c r="E498" s="27">
        <v>413</v>
      </c>
      <c r="F498" s="27">
        <v>399</v>
      </c>
      <c r="G498" s="27">
        <v>52</v>
      </c>
      <c r="H498" s="60" t="str">
        <f>VLOOKUP($C498,'Look Up Table - The Heart'!$R:$S,2,FALSE)</f>
        <v>G - Company Dummy</v>
      </c>
      <c r="I498" s="71" t="str">
        <f>IFERROR(VLOOKUP(A498,'Look Up Table - The Heart'!$E:$H,4,FALSE),"Update Name In Table")</f>
        <v>D, L</v>
      </c>
    </row>
    <row r="499" spans="1:9" x14ac:dyDescent="0.25">
      <c r="A499" s="26" t="s">
        <v>143</v>
      </c>
      <c r="B499" s="26" t="s">
        <v>102</v>
      </c>
      <c r="C499" s="26" t="s">
        <v>123</v>
      </c>
      <c r="D499" s="27">
        <v>4</v>
      </c>
      <c r="E499" s="27">
        <v>669</v>
      </c>
      <c r="F499" s="27">
        <v>711</v>
      </c>
      <c r="G499" s="27">
        <v>55</v>
      </c>
      <c r="H499" s="60" t="str">
        <f>VLOOKUP($C499,'Look Up Table - The Heart'!$R:$S,2,FALSE)</f>
        <v>G - Company Dummy</v>
      </c>
      <c r="I499" s="71" t="str">
        <f>IFERROR(VLOOKUP(A499,'Look Up Table - The Heart'!$E:$H,4,FALSE),"Update Name In Table")</f>
        <v>L, G</v>
      </c>
    </row>
    <row r="500" spans="1:9" x14ac:dyDescent="0.25">
      <c r="A500" s="26" t="s">
        <v>148</v>
      </c>
      <c r="B500" s="26" t="s">
        <v>102</v>
      </c>
      <c r="C500" s="26" t="s">
        <v>123</v>
      </c>
      <c r="D500" s="27">
        <v>4</v>
      </c>
      <c r="E500" s="27">
        <v>773</v>
      </c>
      <c r="F500" s="27">
        <v>849</v>
      </c>
      <c r="G500" s="27">
        <v>149</v>
      </c>
      <c r="H500" s="60" t="str">
        <f>VLOOKUP($C500,'Look Up Table - The Heart'!$R:$S,2,FALSE)</f>
        <v>G - Company Dummy</v>
      </c>
      <c r="I500" s="71" t="str">
        <f>IFERROR(VLOOKUP(A500,'Look Up Table - The Heart'!$E:$H,4,FALSE),"Update Name In Table")</f>
        <v>D, L</v>
      </c>
    </row>
    <row r="501" spans="1:9" x14ac:dyDescent="0.25">
      <c r="A501" s="26" t="s">
        <v>147</v>
      </c>
      <c r="B501" s="26" t="s">
        <v>103</v>
      </c>
      <c r="C501" s="26" t="s">
        <v>123</v>
      </c>
      <c r="D501" s="27">
        <v>4</v>
      </c>
      <c r="E501" s="27">
        <v>258</v>
      </c>
      <c r="F501" s="27">
        <v>246</v>
      </c>
      <c r="G501" s="27">
        <v>36</v>
      </c>
      <c r="H501" s="60" t="str">
        <f>VLOOKUP($C501,'Look Up Table - The Heart'!$R:$S,2,FALSE)</f>
        <v>G - Company Dummy</v>
      </c>
      <c r="I501" s="71" t="str">
        <f>IFERROR(VLOOKUP(A501,'Look Up Table - The Heart'!$E:$H,4,FALSE),"Update Name In Table")</f>
        <v>J, K</v>
      </c>
    </row>
    <row r="502" spans="1:9" x14ac:dyDescent="0.25">
      <c r="A502" s="26" t="s">
        <v>148</v>
      </c>
      <c r="B502" s="26" t="s">
        <v>103</v>
      </c>
      <c r="C502" s="26" t="s">
        <v>123</v>
      </c>
      <c r="D502" s="27">
        <v>2</v>
      </c>
      <c r="E502" s="27">
        <v>124</v>
      </c>
      <c r="F502" s="27">
        <v>128</v>
      </c>
      <c r="G502" s="27">
        <v>29</v>
      </c>
      <c r="H502" s="60" t="str">
        <f>VLOOKUP($C502,'Look Up Table - The Heart'!$R:$S,2,FALSE)</f>
        <v>G - Company Dummy</v>
      </c>
      <c r="I502" s="71" t="str">
        <f>IFERROR(VLOOKUP(A502,'Look Up Table - The Heart'!$E:$H,4,FALSE),"Update Name In Table")</f>
        <v>D, L</v>
      </c>
    </row>
    <row r="503" spans="1:9" x14ac:dyDescent="0.25">
      <c r="A503" s="26" t="s">
        <v>147</v>
      </c>
      <c r="B503" s="26" t="s">
        <v>104</v>
      </c>
      <c r="C503" s="26" t="s">
        <v>123</v>
      </c>
      <c r="D503" s="27">
        <v>3</v>
      </c>
      <c r="E503" s="27">
        <v>521</v>
      </c>
      <c r="F503" s="27">
        <v>496</v>
      </c>
      <c r="G503" s="27">
        <v>79</v>
      </c>
      <c r="H503" s="60" t="str">
        <f>VLOOKUP($C503,'Look Up Table - The Heart'!$R:$S,2,FALSE)</f>
        <v>G - Company Dummy</v>
      </c>
      <c r="I503" s="71" t="str">
        <f>IFERROR(VLOOKUP(A503,'Look Up Table - The Heart'!$E:$H,4,FALSE),"Update Name In Table")</f>
        <v>J, K</v>
      </c>
    </row>
    <row r="504" spans="1:9" x14ac:dyDescent="0.25">
      <c r="A504" s="26" t="s">
        <v>148</v>
      </c>
      <c r="B504" s="26" t="s">
        <v>104</v>
      </c>
      <c r="C504" s="26" t="s">
        <v>123</v>
      </c>
      <c r="D504" s="27">
        <v>4</v>
      </c>
      <c r="E504" s="27">
        <v>457</v>
      </c>
      <c r="F504" s="27">
        <v>463</v>
      </c>
      <c r="G504" s="27">
        <v>61</v>
      </c>
      <c r="H504" s="60" t="str">
        <f>VLOOKUP($C504,'Look Up Table - The Heart'!$R:$S,2,FALSE)</f>
        <v>G - Company Dummy</v>
      </c>
      <c r="I504" s="71" t="str">
        <f>IFERROR(VLOOKUP(A504,'Look Up Table - The Heart'!$E:$H,4,FALSE),"Update Name In Table")</f>
        <v>D, L</v>
      </c>
    </row>
    <row r="505" spans="1:9" x14ac:dyDescent="0.25">
      <c r="A505" s="26" t="s">
        <v>143</v>
      </c>
      <c r="B505" s="26" t="s">
        <v>105</v>
      </c>
      <c r="C505" s="26" t="s">
        <v>123</v>
      </c>
      <c r="D505" s="27">
        <v>4</v>
      </c>
      <c r="E505" s="27">
        <v>534</v>
      </c>
      <c r="F505" s="27">
        <v>563</v>
      </c>
      <c r="G505" s="27">
        <v>67</v>
      </c>
      <c r="H505" s="60" t="str">
        <f>VLOOKUP($C505,'Look Up Table - The Heart'!$R:$S,2,FALSE)</f>
        <v>G - Company Dummy</v>
      </c>
      <c r="I505" s="71" t="str">
        <f>IFERROR(VLOOKUP(A505,'Look Up Table - The Heart'!$E:$H,4,FALSE),"Update Name In Table")</f>
        <v>L, G</v>
      </c>
    </row>
    <row r="506" spans="1:9" x14ac:dyDescent="0.25">
      <c r="A506" s="26" t="s">
        <v>147</v>
      </c>
      <c r="B506" s="26" t="s">
        <v>105</v>
      </c>
      <c r="C506" s="26" t="s">
        <v>123</v>
      </c>
      <c r="D506" s="27">
        <v>1</v>
      </c>
      <c r="E506" s="27">
        <v>95</v>
      </c>
      <c r="F506" s="27">
        <v>92</v>
      </c>
      <c r="G506" s="27">
        <v>16</v>
      </c>
      <c r="H506" s="60" t="str">
        <f>VLOOKUP($C506,'Look Up Table - The Heart'!$R:$S,2,FALSE)</f>
        <v>G - Company Dummy</v>
      </c>
      <c r="I506" s="71" t="str">
        <f>IFERROR(VLOOKUP(A506,'Look Up Table - The Heart'!$E:$H,4,FALSE),"Update Name In Table")</f>
        <v>J, K</v>
      </c>
    </row>
    <row r="507" spans="1:9" x14ac:dyDescent="0.25">
      <c r="A507" s="26" t="s">
        <v>141</v>
      </c>
      <c r="B507" s="26" t="s">
        <v>82</v>
      </c>
      <c r="C507" s="26" t="s">
        <v>124</v>
      </c>
      <c r="D507" s="27">
        <v>3</v>
      </c>
      <c r="E507" s="27">
        <v>334</v>
      </c>
      <c r="F507" s="27">
        <v>309</v>
      </c>
      <c r="G507" s="27">
        <v>80</v>
      </c>
      <c r="H507" s="60" t="str">
        <f>VLOOKUP($C507,'Look Up Table - The Heart'!$R:$S,2,FALSE)</f>
        <v>C - Company Company Dummy</v>
      </c>
      <c r="I507" s="71" t="str">
        <f>IFERROR(VLOOKUP(A507,'Look Up Table - The Heart'!$E:$H,4,FALSE),"Update Name In Table")</f>
        <v>T, G</v>
      </c>
    </row>
    <row r="508" spans="1:9" x14ac:dyDescent="0.25">
      <c r="A508" s="26" t="s">
        <v>140</v>
      </c>
      <c r="B508" s="26" t="s">
        <v>82</v>
      </c>
      <c r="C508" s="26" t="s">
        <v>124</v>
      </c>
      <c r="D508" s="27">
        <v>14</v>
      </c>
      <c r="E508" s="27">
        <v>2561</v>
      </c>
      <c r="F508" s="27">
        <v>2134</v>
      </c>
      <c r="G508" s="27">
        <v>157</v>
      </c>
      <c r="H508" s="60" t="str">
        <f>VLOOKUP($C508,'Look Up Table - The Heart'!$R:$S,2,FALSE)</f>
        <v>C - Company Company Dummy</v>
      </c>
      <c r="I508" s="71" t="str">
        <f>IFERROR(VLOOKUP(A508,'Look Up Table - The Heart'!$E:$H,4,FALSE),"Update Name In Table")</f>
        <v>L, H</v>
      </c>
    </row>
    <row r="509" spans="1:9" x14ac:dyDescent="0.25">
      <c r="A509" s="26" t="s">
        <v>149</v>
      </c>
      <c r="B509" s="26" t="s">
        <v>82</v>
      </c>
      <c r="C509" s="26" t="s">
        <v>124</v>
      </c>
      <c r="D509" s="27">
        <v>9</v>
      </c>
      <c r="E509" s="27">
        <v>3009</v>
      </c>
      <c r="F509" s="27">
        <v>2458</v>
      </c>
      <c r="G509" s="27">
        <v>304</v>
      </c>
      <c r="H509" s="60" t="str">
        <f>VLOOKUP($C509,'Look Up Table - The Heart'!$R:$S,2,FALSE)</f>
        <v>C - Company Company Dummy</v>
      </c>
      <c r="I509" s="71" t="str">
        <f>IFERROR(VLOOKUP(A509,'Look Up Table - The Heart'!$E:$H,4,FALSE),"Update Name In Table")</f>
        <v>D, P</v>
      </c>
    </row>
    <row r="510" spans="1:9" x14ac:dyDescent="0.25">
      <c r="A510" s="26" t="s">
        <v>141</v>
      </c>
      <c r="B510" s="26" t="s">
        <v>83</v>
      </c>
      <c r="C510" s="26" t="s">
        <v>124</v>
      </c>
      <c r="D510" s="27">
        <v>6</v>
      </c>
      <c r="E510" s="27">
        <v>588</v>
      </c>
      <c r="F510" s="27">
        <v>562</v>
      </c>
      <c r="G510" s="27">
        <v>16</v>
      </c>
      <c r="H510" s="60" t="str">
        <f>VLOOKUP($C510,'Look Up Table - The Heart'!$R:$S,2,FALSE)</f>
        <v>C - Company Company Dummy</v>
      </c>
      <c r="I510" s="71" t="str">
        <f>IFERROR(VLOOKUP(A510,'Look Up Table - The Heart'!$E:$H,4,FALSE),"Update Name In Table")</f>
        <v>T, G</v>
      </c>
    </row>
    <row r="511" spans="1:9" x14ac:dyDescent="0.25">
      <c r="A511" s="26" t="s">
        <v>140</v>
      </c>
      <c r="B511" s="26" t="s">
        <v>83</v>
      </c>
      <c r="C511" s="26" t="s">
        <v>124</v>
      </c>
      <c r="D511" s="27">
        <v>7</v>
      </c>
      <c r="E511" s="27">
        <v>1983</v>
      </c>
      <c r="F511" s="27">
        <v>1821</v>
      </c>
      <c r="G511" s="27">
        <v>73</v>
      </c>
      <c r="H511" s="60" t="str">
        <f>VLOOKUP($C511,'Look Up Table - The Heart'!$R:$S,2,FALSE)</f>
        <v>C - Company Company Dummy</v>
      </c>
      <c r="I511" s="71" t="str">
        <f>IFERROR(VLOOKUP(A511,'Look Up Table - The Heart'!$E:$H,4,FALSE),"Update Name In Table")</f>
        <v>L, H</v>
      </c>
    </row>
    <row r="512" spans="1:9" x14ac:dyDescent="0.25">
      <c r="A512" s="26" t="s">
        <v>149</v>
      </c>
      <c r="B512" s="26" t="s">
        <v>83</v>
      </c>
      <c r="C512" s="26" t="s">
        <v>124</v>
      </c>
      <c r="D512" s="27">
        <v>10</v>
      </c>
      <c r="E512" s="27">
        <v>1589</v>
      </c>
      <c r="F512" s="27">
        <v>1325</v>
      </c>
      <c r="G512" s="27">
        <v>126</v>
      </c>
      <c r="H512" s="60" t="str">
        <f>VLOOKUP($C512,'Look Up Table - The Heart'!$R:$S,2,FALSE)</f>
        <v>C - Company Company Dummy</v>
      </c>
      <c r="I512" s="71" t="str">
        <f>IFERROR(VLOOKUP(A512,'Look Up Table - The Heart'!$E:$H,4,FALSE),"Update Name In Table")</f>
        <v>D, P</v>
      </c>
    </row>
    <row r="513" spans="1:9" x14ac:dyDescent="0.25">
      <c r="A513" s="26" t="s">
        <v>141</v>
      </c>
      <c r="B513" s="26" t="s">
        <v>84</v>
      </c>
      <c r="C513" s="26" t="s">
        <v>124</v>
      </c>
      <c r="D513" s="27">
        <v>14</v>
      </c>
      <c r="E513" s="27">
        <v>2681</v>
      </c>
      <c r="F513" s="27">
        <v>2176</v>
      </c>
      <c r="G513" s="27">
        <v>199</v>
      </c>
      <c r="H513" s="60" t="str">
        <f>VLOOKUP($C513,'Look Up Table - The Heart'!$R:$S,2,FALSE)</f>
        <v>C - Company Company Dummy</v>
      </c>
      <c r="I513" s="71" t="str">
        <f>IFERROR(VLOOKUP(A513,'Look Up Table - The Heart'!$E:$H,4,FALSE),"Update Name In Table")</f>
        <v>T, G</v>
      </c>
    </row>
    <row r="514" spans="1:9" x14ac:dyDescent="0.25">
      <c r="A514" s="26" t="s">
        <v>141</v>
      </c>
      <c r="B514" s="26" t="s">
        <v>85</v>
      </c>
      <c r="C514" s="26" t="s">
        <v>124</v>
      </c>
      <c r="D514" s="27">
        <v>3</v>
      </c>
      <c r="E514" s="27">
        <v>725</v>
      </c>
      <c r="F514" s="27">
        <v>588</v>
      </c>
      <c r="G514" s="27">
        <v>85</v>
      </c>
      <c r="H514" s="60" t="str">
        <f>VLOOKUP($C514,'Look Up Table - The Heart'!$R:$S,2,FALSE)</f>
        <v>C - Company Company Dummy</v>
      </c>
      <c r="I514" s="71" t="str">
        <f>IFERROR(VLOOKUP(A514,'Look Up Table - The Heart'!$E:$H,4,FALSE),"Update Name In Table")</f>
        <v>T, G</v>
      </c>
    </row>
    <row r="515" spans="1:9" x14ac:dyDescent="0.25">
      <c r="A515" s="26" t="s">
        <v>140</v>
      </c>
      <c r="B515" s="26" t="s">
        <v>85</v>
      </c>
      <c r="C515" s="26" t="s">
        <v>124</v>
      </c>
      <c r="D515" s="27">
        <v>11</v>
      </c>
      <c r="E515" s="27">
        <v>1264</v>
      </c>
      <c r="F515" s="27">
        <v>1086</v>
      </c>
      <c r="G515" s="27">
        <v>135</v>
      </c>
      <c r="H515" s="60" t="str">
        <f>VLOOKUP($C515,'Look Up Table - The Heart'!$R:$S,2,FALSE)</f>
        <v>C - Company Company Dummy</v>
      </c>
      <c r="I515" s="71" t="str">
        <f>IFERROR(VLOOKUP(A515,'Look Up Table - The Heart'!$E:$H,4,FALSE),"Update Name In Table")</f>
        <v>L, H</v>
      </c>
    </row>
    <row r="516" spans="1:9" x14ac:dyDescent="0.25">
      <c r="A516" s="26" t="s">
        <v>141</v>
      </c>
      <c r="B516" s="26" t="s">
        <v>86</v>
      </c>
      <c r="C516" s="26" t="s">
        <v>124</v>
      </c>
      <c r="D516" s="27">
        <v>2</v>
      </c>
      <c r="E516" s="27">
        <v>154</v>
      </c>
      <c r="F516" s="27">
        <v>128</v>
      </c>
      <c r="G516" s="27">
        <v>11</v>
      </c>
      <c r="H516" s="60" t="str">
        <f>VLOOKUP($C516,'Look Up Table - The Heart'!$R:$S,2,FALSE)</f>
        <v>C - Company Company Dummy</v>
      </c>
      <c r="I516" s="71" t="str">
        <f>IFERROR(VLOOKUP(A516,'Look Up Table - The Heart'!$E:$H,4,FALSE),"Update Name In Table")</f>
        <v>T, G</v>
      </c>
    </row>
    <row r="517" spans="1:9" x14ac:dyDescent="0.25">
      <c r="A517" s="26" t="s">
        <v>140</v>
      </c>
      <c r="B517" s="26" t="s">
        <v>86</v>
      </c>
      <c r="C517" s="26" t="s">
        <v>124</v>
      </c>
      <c r="D517" s="27">
        <v>14</v>
      </c>
      <c r="E517" s="27">
        <v>2943</v>
      </c>
      <c r="F517" s="27">
        <v>2582</v>
      </c>
      <c r="G517" s="27">
        <v>274</v>
      </c>
      <c r="H517" s="60" t="str">
        <f>VLOOKUP($C517,'Look Up Table - The Heart'!$R:$S,2,FALSE)</f>
        <v>C - Company Company Dummy</v>
      </c>
      <c r="I517" s="71" t="str">
        <f>IFERROR(VLOOKUP(A517,'Look Up Table - The Heart'!$E:$H,4,FALSE),"Update Name In Table")</f>
        <v>L, H</v>
      </c>
    </row>
    <row r="518" spans="1:9" x14ac:dyDescent="0.25">
      <c r="A518" s="26" t="s">
        <v>140</v>
      </c>
      <c r="B518" s="26" t="s">
        <v>87</v>
      </c>
      <c r="C518" s="26" t="s">
        <v>124</v>
      </c>
      <c r="D518" s="27">
        <v>13</v>
      </c>
      <c r="E518" s="27">
        <v>2612</v>
      </c>
      <c r="F518" s="27">
        <v>2187</v>
      </c>
      <c r="G518" s="27">
        <v>218</v>
      </c>
      <c r="H518" s="60" t="str">
        <f>VLOOKUP($C518,'Look Up Table - The Heart'!$R:$S,2,FALSE)</f>
        <v>C - Company Company Dummy</v>
      </c>
      <c r="I518" s="71" t="str">
        <f>IFERROR(VLOOKUP(A518,'Look Up Table - The Heart'!$E:$H,4,FALSE),"Update Name In Table")</f>
        <v>L, H</v>
      </c>
    </row>
    <row r="519" spans="1:9" x14ac:dyDescent="0.25">
      <c r="A519" s="26" t="s">
        <v>141</v>
      </c>
      <c r="B519" s="26" t="s">
        <v>88</v>
      </c>
      <c r="C519" s="26" t="s">
        <v>124</v>
      </c>
      <c r="D519" s="27">
        <v>3</v>
      </c>
      <c r="E519" s="27">
        <v>836</v>
      </c>
      <c r="F519" s="27">
        <v>655</v>
      </c>
      <c r="G519" s="27">
        <v>117</v>
      </c>
      <c r="H519" s="60" t="str">
        <f>VLOOKUP($C519,'Look Up Table - The Heart'!$R:$S,2,FALSE)</f>
        <v>C - Company Company Dummy</v>
      </c>
      <c r="I519" s="71" t="str">
        <f>IFERROR(VLOOKUP(A519,'Look Up Table - The Heart'!$E:$H,4,FALSE),"Update Name In Table")</f>
        <v>T, G</v>
      </c>
    </row>
    <row r="520" spans="1:9" x14ac:dyDescent="0.25">
      <c r="A520" s="26" t="s">
        <v>140</v>
      </c>
      <c r="B520" s="26" t="s">
        <v>88</v>
      </c>
      <c r="C520" s="26" t="s">
        <v>124</v>
      </c>
      <c r="D520" s="27">
        <v>6</v>
      </c>
      <c r="E520" s="27">
        <v>815</v>
      </c>
      <c r="F520" s="27">
        <v>685</v>
      </c>
      <c r="G520" s="27">
        <v>128</v>
      </c>
      <c r="H520" s="60" t="str">
        <f>VLOOKUP($C520,'Look Up Table - The Heart'!$R:$S,2,FALSE)</f>
        <v>C - Company Company Dummy</v>
      </c>
      <c r="I520" s="71" t="str">
        <f>IFERROR(VLOOKUP(A520,'Look Up Table - The Heart'!$E:$H,4,FALSE),"Update Name In Table")</f>
        <v>L, H</v>
      </c>
    </row>
    <row r="521" spans="1:9" x14ac:dyDescent="0.25">
      <c r="A521" s="26" t="s">
        <v>141</v>
      </c>
      <c r="B521" s="26" t="s">
        <v>89</v>
      </c>
      <c r="C521" s="26" t="s">
        <v>124</v>
      </c>
      <c r="D521" s="27">
        <v>2</v>
      </c>
      <c r="E521" s="27">
        <v>448</v>
      </c>
      <c r="F521" s="27">
        <v>369</v>
      </c>
      <c r="G521" s="27">
        <v>16</v>
      </c>
      <c r="H521" s="60" t="str">
        <f>VLOOKUP($C521,'Look Up Table - The Heart'!$R:$S,2,FALSE)</f>
        <v>C - Company Company Dummy</v>
      </c>
      <c r="I521" s="71" t="str">
        <f>IFERROR(VLOOKUP(A521,'Look Up Table - The Heart'!$E:$H,4,FALSE),"Update Name In Table")</f>
        <v>T, G</v>
      </c>
    </row>
    <row r="522" spans="1:9" x14ac:dyDescent="0.25">
      <c r="A522" s="26" t="s">
        <v>140</v>
      </c>
      <c r="B522" s="26" t="s">
        <v>89</v>
      </c>
      <c r="C522" s="26" t="s">
        <v>124</v>
      </c>
      <c r="D522" s="27">
        <v>13</v>
      </c>
      <c r="E522" s="27">
        <v>2717</v>
      </c>
      <c r="F522" s="27">
        <v>2250</v>
      </c>
      <c r="G522" s="27">
        <v>182</v>
      </c>
      <c r="H522" s="60" t="str">
        <f>VLOOKUP($C522,'Look Up Table - The Heart'!$R:$S,2,FALSE)</f>
        <v>C - Company Company Dummy</v>
      </c>
      <c r="I522" s="71" t="str">
        <f>IFERROR(VLOOKUP(A522,'Look Up Table - The Heart'!$E:$H,4,FALSE),"Update Name In Table")</f>
        <v>L, H</v>
      </c>
    </row>
    <row r="523" spans="1:9" x14ac:dyDescent="0.25">
      <c r="A523" s="26" t="s">
        <v>140</v>
      </c>
      <c r="B523" s="26" t="s">
        <v>90</v>
      </c>
      <c r="C523" s="26" t="s">
        <v>124</v>
      </c>
      <c r="D523" s="27">
        <v>7</v>
      </c>
      <c r="E523" s="27">
        <v>703</v>
      </c>
      <c r="F523" s="27">
        <v>587</v>
      </c>
      <c r="G523" s="27">
        <v>95</v>
      </c>
      <c r="H523" s="60" t="str">
        <f>VLOOKUP($C523,'Look Up Table - The Heart'!$R:$S,2,FALSE)</f>
        <v>C - Company Company Dummy</v>
      </c>
      <c r="I523" s="71" t="str">
        <f>IFERROR(VLOOKUP(A523,'Look Up Table - The Heart'!$E:$H,4,FALSE),"Update Name In Table")</f>
        <v>L, H</v>
      </c>
    </row>
    <row r="524" spans="1:9" x14ac:dyDescent="0.25">
      <c r="A524" s="26" t="s">
        <v>140</v>
      </c>
      <c r="B524" s="26" t="s">
        <v>91</v>
      </c>
      <c r="C524" s="26" t="s">
        <v>124</v>
      </c>
      <c r="D524" s="27">
        <v>10</v>
      </c>
      <c r="E524" s="27">
        <v>1485</v>
      </c>
      <c r="F524" s="27">
        <v>1287</v>
      </c>
      <c r="G524" s="27">
        <v>142</v>
      </c>
      <c r="H524" s="60" t="str">
        <f>VLOOKUP($C524,'Look Up Table - The Heart'!$R:$S,2,FALSE)</f>
        <v>C - Company Company Dummy</v>
      </c>
      <c r="I524" s="71" t="str">
        <f>IFERROR(VLOOKUP(A524,'Look Up Table - The Heart'!$E:$H,4,FALSE),"Update Name In Table")</f>
        <v>L, H</v>
      </c>
    </row>
    <row r="525" spans="1:9" x14ac:dyDescent="0.25">
      <c r="A525" s="26" t="s">
        <v>141</v>
      </c>
      <c r="B525" s="26" t="s">
        <v>92</v>
      </c>
      <c r="C525" s="26" t="s">
        <v>124</v>
      </c>
      <c r="D525" s="27">
        <v>6</v>
      </c>
      <c r="E525" s="27">
        <v>444</v>
      </c>
      <c r="F525" s="27">
        <v>363</v>
      </c>
      <c r="G525" s="27">
        <v>60</v>
      </c>
      <c r="H525" s="60" t="str">
        <f>VLOOKUP($C525,'Look Up Table - The Heart'!$R:$S,2,FALSE)</f>
        <v>C - Company Company Dummy</v>
      </c>
      <c r="I525" s="71" t="str">
        <f>IFERROR(VLOOKUP(A525,'Look Up Table - The Heart'!$E:$H,4,FALSE),"Update Name In Table")</f>
        <v>T, G</v>
      </c>
    </row>
    <row r="526" spans="1:9" x14ac:dyDescent="0.25">
      <c r="A526" s="26" t="s">
        <v>140</v>
      </c>
      <c r="B526" s="26" t="s">
        <v>92</v>
      </c>
      <c r="C526" s="26" t="s">
        <v>124</v>
      </c>
      <c r="D526" s="27">
        <v>11</v>
      </c>
      <c r="E526" s="27">
        <v>2678</v>
      </c>
      <c r="F526" s="27">
        <v>2332</v>
      </c>
      <c r="G526" s="27">
        <v>217</v>
      </c>
      <c r="H526" s="60" t="str">
        <f>VLOOKUP($C526,'Look Up Table - The Heart'!$R:$S,2,FALSE)</f>
        <v>C - Company Company Dummy</v>
      </c>
      <c r="I526" s="71" t="str">
        <f>IFERROR(VLOOKUP(A526,'Look Up Table - The Heart'!$E:$H,4,FALSE),"Update Name In Table")</f>
        <v>L, H</v>
      </c>
    </row>
    <row r="527" spans="1:9" x14ac:dyDescent="0.25">
      <c r="A527" s="26" t="s">
        <v>141</v>
      </c>
      <c r="B527" s="26" t="s">
        <v>94</v>
      </c>
      <c r="C527" s="26" t="s">
        <v>124</v>
      </c>
      <c r="D527" s="27">
        <v>6</v>
      </c>
      <c r="E527" s="27">
        <v>1022</v>
      </c>
      <c r="F527" s="27">
        <v>833</v>
      </c>
      <c r="G527" s="27">
        <v>140</v>
      </c>
      <c r="H527" s="60" t="str">
        <f>VLOOKUP($C527,'Look Up Table - The Heart'!$R:$S,2,FALSE)</f>
        <v>C - Company Company Dummy</v>
      </c>
      <c r="I527" s="71" t="str">
        <f>IFERROR(VLOOKUP(A527,'Look Up Table - The Heart'!$E:$H,4,FALSE),"Update Name In Table")</f>
        <v>T, G</v>
      </c>
    </row>
    <row r="528" spans="1:9" x14ac:dyDescent="0.25">
      <c r="A528" s="26" t="s">
        <v>140</v>
      </c>
      <c r="B528" s="26" t="s">
        <v>94</v>
      </c>
      <c r="C528" s="26" t="s">
        <v>124</v>
      </c>
      <c r="D528" s="27">
        <v>21</v>
      </c>
      <c r="E528" s="27">
        <v>4217</v>
      </c>
      <c r="F528" s="27">
        <v>3571</v>
      </c>
      <c r="G528" s="27">
        <v>376</v>
      </c>
      <c r="H528" s="60" t="str">
        <f>VLOOKUP($C528,'Look Up Table - The Heart'!$R:$S,2,FALSE)</f>
        <v>C - Company Company Dummy</v>
      </c>
      <c r="I528" s="71" t="str">
        <f>IFERROR(VLOOKUP(A528,'Look Up Table - The Heart'!$E:$H,4,FALSE),"Update Name In Table")</f>
        <v>L, H</v>
      </c>
    </row>
    <row r="529" spans="1:9" x14ac:dyDescent="0.25">
      <c r="A529" s="26" t="s">
        <v>141</v>
      </c>
      <c r="B529" s="26" t="s">
        <v>95</v>
      </c>
      <c r="C529" s="26" t="s">
        <v>124</v>
      </c>
      <c r="D529" s="27">
        <v>10</v>
      </c>
      <c r="E529" s="27">
        <v>1730</v>
      </c>
      <c r="F529" s="27">
        <v>1543</v>
      </c>
      <c r="G529" s="27">
        <v>61</v>
      </c>
      <c r="H529" s="60" t="str">
        <f>VLOOKUP($C529,'Look Up Table - The Heart'!$R:$S,2,FALSE)</f>
        <v>C - Company Company Dummy</v>
      </c>
      <c r="I529" s="71" t="str">
        <f>IFERROR(VLOOKUP(A529,'Look Up Table - The Heart'!$E:$H,4,FALSE),"Update Name In Table")</f>
        <v>T, G</v>
      </c>
    </row>
    <row r="530" spans="1:9" x14ac:dyDescent="0.25">
      <c r="A530" s="26" t="s">
        <v>140</v>
      </c>
      <c r="B530" s="26" t="s">
        <v>95</v>
      </c>
      <c r="C530" s="26" t="s">
        <v>124</v>
      </c>
      <c r="D530" s="27">
        <v>15</v>
      </c>
      <c r="E530" s="27">
        <v>3379</v>
      </c>
      <c r="F530" s="27">
        <v>2937</v>
      </c>
      <c r="G530" s="27">
        <v>216</v>
      </c>
      <c r="H530" s="60" t="str">
        <f>VLOOKUP($C530,'Look Up Table - The Heart'!$R:$S,2,FALSE)</f>
        <v>C - Company Company Dummy</v>
      </c>
      <c r="I530" s="71" t="str">
        <f>IFERROR(VLOOKUP(A530,'Look Up Table - The Heart'!$E:$H,4,FALSE),"Update Name In Table")</f>
        <v>L, H</v>
      </c>
    </row>
    <row r="531" spans="1:9" x14ac:dyDescent="0.25">
      <c r="A531" s="26" t="s">
        <v>141</v>
      </c>
      <c r="B531" s="26" t="s">
        <v>96</v>
      </c>
      <c r="C531" s="26" t="s">
        <v>124</v>
      </c>
      <c r="D531" s="27">
        <v>11</v>
      </c>
      <c r="E531" s="27">
        <v>2158</v>
      </c>
      <c r="F531" s="27">
        <v>1779</v>
      </c>
      <c r="G531" s="27">
        <v>118</v>
      </c>
      <c r="H531" s="60" t="str">
        <f>VLOOKUP($C531,'Look Up Table - The Heart'!$R:$S,2,FALSE)</f>
        <v>C - Company Company Dummy</v>
      </c>
      <c r="I531" s="71" t="str">
        <f>IFERROR(VLOOKUP(A531,'Look Up Table - The Heart'!$E:$H,4,FALSE),"Update Name In Table")</f>
        <v>T, G</v>
      </c>
    </row>
    <row r="532" spans="1:9" x14ac:dyDescent="0.25">
      <c r="A532" s="26" t="s">
        <v>140</v>
      </c>
      <c r="B532" s="26" t="s">
        <v>97</v>
      </c>
      <c r="C532" s="26" t="s">
        <v>124</v>
      </c>
      <c r="D532" s="27">
        <v>11</v>
      </c>
      <c r="E532" s="27">
        <v>2289</v>
      </c>
      <c r="F532" s="27">
        <v>1997</v>
      </c>
      <c r="G532" s="27">
        <v>156</v>
      </c>
      <c r="H532" s="60" t="str">
        <f>VLOOKUP($C532,'Look Up Table - The Heart'!$R:$S,2,FALSE)</f>
        <v>C - Company Company Dummy</v>
      </c>
      <c r="I532" s="71" t="str">
        <f>IFERROR(VLOOKUP(A532,'Look Up Table - The Heart'!$E:$H,4,FALSE),"Update Name In Table")</f>
        <v>L, H</v>
      </c>
    </row>
    <row r="533" spans="1:9" x14ac:dyDescent="0.25">
      <c r="A533" s="26" t="s">
        <v>140</v>
      </c>
      <c r="B533" s="26" t="s">
        <v>98</v>
      </c>
      <c r="C533" s="26" t="s">
        <v>124</v>
      </c>
      <c r="D533" s="27">
        <v>16</v>
      </c>
      <c r="E533" s="27">
        <v>3405</v>
      </c>
      <c r="F533" s="27">
        <v>2924</v>
      </c>
      <c r="G533" s="27">
        <v>228</v>
      </c>
      <c r="H533" s="60" t="str">
        <f>VLOOKUP($C533,'Look Up Table - The Heart'!$R:$S,2,FALSE)</f>
        <v>C - Company Company Dummy</v>
      </c>
      <c r="I533" s="71" t="str">
        <f>IFERROR(VLOOKUP(A533,'Look Up Table - The Heart'!$E:$H,4,FALSE),"Update Name In Table")</f>
        <v>L, H</v>
      </c>
    </row>
    <row r="534" spans="1:9" x14ac:dyDescent="0.25">
      <c r="A534" s="26" t="s">
        <v>140</v>
      </c>
      <c r="B534" s="26" t="s">
        <v>99</v>
      </c>
      <c r="C534" s="26" t="s">
        <v>124</v>
      </c>
      <c r="D534" s="27">
        <v>16</v>
      </c>
      <c r="E534" s="27">
        <v>3874</v>
      </c>
      <c r="F534" s="27">
        <v>3166</v>
      </c>
      <c r="G534" s="27">
        <v>269</v>
      </c>
      <c r="H534" s="60" t="str">
        <f>VLOOKUP($C534,'Look Up Table - The Heart'!$R:$S,2,FALSE)</f>
        <v>C - Company Company Dummy</v>
      </c>
      <c r="I534" s="71" t="str">
        <f>IFERROR(VLOOKUP(A534,'Look Up Table - The Heart'!$E:$H,4,FALSE),"Update Name In Table")</f>
        <v>L, H</v>
      </c>
    </row>
    <row r="535" spans="1:9" x14ac:dyDescent="0.25">
      <c r="A535" s="26" t="s">
        <v>140</v>
      </c>
      <c r="B535" s="26" t="s">
        <v>100</v>
      </c>
      <c r="C535" s="26" t="s">
        <v>124</v>
      </c>
      <c r="D535" s="27">
        <v>16</v>
      </c>
      <c r="E535" s="27">
        <v>4069</v>
      </c>
      <c r="F535" s="27">
        <v>3668</v>
      </c>
      <c r="G535" s="27">
        <v>311</v>
      </c>
      <c r="H535" s="60" t="str">
        <f>VLOOKUP($C535,'Look Up Table - The Heart'!$R:$S,2,FALSE)</f>
        <v>C - Company Company Dummy</v>
      </c>
      <c r="I535" s="71" t="str">
        <f>IFERROR(VLOOKUP(A535,'Look Up Table - The Heart'!$E:$H,4,FALSE),"Update Name In Table")</f>
        <v>L, H</v>
      </c>
    </row>
    <row r="536" spans="1:9" x14ac:dyDescent="0.25">
      <c r="A536" s="26" t="s">
        <v>140</v>
      </c>
      <c r="B536" s="26" t="s">
        <v>101</v>
      </c>
      <c r="C536" s="26" t="s">
        <v>124</v>
      </c>
      <c r="D536" s="27">
        <v>19</v>
      </c>
      <c r="E536" s="27">
        <v>4145</v>
      </c>
      <c r="F536" s="27">
        <v>3668</v>
      </c>
      <c r="G536" s="27">
        <v>205</v>
      </c>
      <c r="H536" s="60" t="str">
        <f>VLOOKUP($C536,'Look Up Table - The Heart'!$R:$S,2,FALSE)</f>
        <v>C - Company Company Dummy</v>
      </c>
      <c r="I536" s="71" t="str">
        <f>IFERROR(VLOOKUP(A536,'Look Up Table - The Heart'!$E:$H,4,FALSE),"Update Name In Table")</f>
        <v>L, H</v>
      </c>
    </row>
    <row r="537" spans="1:9" x14ac:dyDescent="0.25">
      <c r="A537" s="26" t="s">
        <v>140</v>
      </c>
      <c r="B537" s="26" t="s">
        <v>102</v>
      </c>
      <c r="C537" s="26" t="s">
        <v>124</v>
      </c>
      <c r="D537" s="27">
        <v>10</v>
      </c>
      <c r="E537" s="27">
        <v>1549</v>
      </c>
      <c r="F537" s="27">
        <v>1296</v>
      </c>
      <c r="G537" s="27">
        <v>194</v>
      </c>
      <c r="H537" s="60" t="str">
        <f>VLOOKUP($C537,'Look Up Table - The Heart'!$R:$S,2,FALSE)</f>
        <v>C - Company Company Dummy</v>
      </c>
      <c r="I537" s="71" t="str">
        <f>IFERROR(VLOOKUP(A537,'Look Up Table - The Heart'!$E:$H,4,FALSE),"Update Name In Table")</f>
        <v>L, H</v>
      </c>
    </row>
    <row r="538" spans="1:9" x14ac:dyDescent="0.25">
      <c r="A538" s="26" t="s">
        <v>141</v>
      </c>
      <c r="B538" s="26" t="s">
        <v>103</v>
      </c>
      <c r="C538" s="26" t="s">
        <v>124</v>
      </c>
      <c r="D538" s="27">
        <v>5</v>
      </c>
      <c r="E538" s="27">
        <v>764</v>
      </c>
      <c r="F538" s="27">
        <v>748</v>
      </c>
      <c r="G538" s="27">
        <v>45</v>
      </c>
      <c r="H538" s="60" t="str">
        <f>VLOOKUP($C538,'Look Up Table - The Heart'!$R:$S,2,FALSE)</f>
        <v>C - Company Company Dummy</v>
      </c>
      <c r="I538" s="71" t="str">
        <f>IFERROR(VLOOKUP(A538,'Look Up Table - The Heart'!$E:$H,4,FALSE),"Update Name In Table")</f>
        <v>T, G</v>
      </c>
    </row>
    <row r="539" spans="1:9" x14ac:dyDescent="0.25">
      <c r="A539" s="26" t="s">
        <v>140</v>
      </c>
      <c r="B539" s="26" t="s">
        <v>103</v>
      </c>
      <c r="C539" s="26" t="s">
        <v>124</v>
      </c>
      <c r="D539" s="27">
        <v>12</v>
      </c>
      <c r="E539" s="27">
        <v>1789</v>
      </c>
      <c r="F539" s="27">
        <v>1510</v>
      </c>
      <c r="G539" s="27">
        <v>167</v>
      </c>
      <c r="H539" s="60" t="str">
        <f>VLOOKUP($C539,'Look Up Table - The Heart'!$R:$S,2,FALSE)</f>
        <v>C - Company Company Dummy</v>
      </c>
      <c r="I539" s="71" t="str">
        <f>IFERROR(VLOOKUP(A539,'Look Up Table - The Heart'!$E:$H,4,FALSE),"Update Name In Table")</f>
        <v>L, H</v>
      </c>
    </row>
    <row r="540" spans="1:9" x14ac:dyDescent="0.25">
      <c r="A540" s="26" t="s">
        <v>141</v>
      </c>
      <c r="B540" s="26" t="s">
        <v>104</v>
      </c>
      <c r="C540" s="26" t="s">
        <v>124</v>
      </c>
      <c r="D540" s="27">
        <v>4</v>
      </c>
      <c r="E540" s="27">
        <v>543</v>
      </c>
      <c r="F540" s="27">
        <v>522</v>
      </c>
      <c r="G540" s="27">
        <v>15</v>
      </c>
      <c r="H540" s="60" t="str">
        <f>VLOOKUP($C540,'Look Up Table - The Heart'!$R:$S,2,FALSE)</f>
        <v>C - Company Company Dummy</v>
      </c>
      <c r="I540" s="71" t="str">
        <f>IFERROR(VLOOKUP(A540,'Look Up Table - The Heart'!$E:$H,4,FALSE),"Update Name In Table")</f>
        <v>T, G</v>
      </c>
    </row>
    <row r="541" spans="1:9" x14ac:dyDescent="0.25">
      <c r="A541" s="26" t="s">
        <v>140</v>
      </c>
      <c r="B541" s="26" t="s">
        <v>104</v>
      </c>
      <c r="C541" s="26" t="s">
        <v>124</v>
      </c>
      <c r="D541" s="27">
        <v>12</v>
      </c>
      <c r="E541" s="27">
        <v>3443</v>
      </c>
      <c r="F541" s="27">
        <v>3289</v>
      </c>
      <c r="G541" s="27">
        <v>114</v>
      </c>
      <c r="H541" s="60" t="str">
        <f>VLOOKUP($C541,'Look Up Table - The Heart'!$R:$S,2,FALSE)</f>
        <v>C - Company Company Dummy</v>
      </c>
      <c r="I541" s="71" t="str">
        <f>IFERROR(VLOOKUP(A541,'Look Up Table - The Heart'!$E:$H,4,FALSE),"Update Name In Table")</f>
        <v>L, H</v>
      </c>
    </row>
    <row r="542" spans="1:9" x14ac:dyDescent="0.25">
      <c r="A542" s="26"/>
      <c r="B542" s="26"/>
      <c r="C542" s="26"/>
      <c r="D542" s="27"/>
      <c r="E542" s="27"/>
      <c r="F542" s="27"/>
      <c r="G542" s="27"/>
    </row>
    <row r="543" spans="1:9" x14ac:dyDescent="0.25">
      <c r="A543" s="26"/>
      <c r="B543" s="26"/>
      <c r="C543" s="26"/>
      <c r="D543" s="27"/>
      <c r="E543" s="27"/>
      <c r="F543" s="27"/>
      <c r="G543" s="27"/>
    </row>
    <row r="544" spans="1:9" x14ac:dyDescent="0.25">
      <c r="A544" s="26"/>
      <c r="B544" s="26"/>
      <c r="C544" s="26"/>
      <c r="D544" s="27"/>
      <c r="E544" s="27"/>
      <c r="F544" s="27"/>
      <c r="G544" s="27"/>
    </row>
    <row r="545" spans="1:7" x14ac:dyDescent="0.25">
      <c r="A545" s="26"/>
      <c r="B545" s="26"/>
      <c r="C545" s="26"/>
      <c r="D545" s="27"/>
      <c r="E545" s="27"/>
      <c r="F545" s="27"/>
      <c r="G545" s="27"/>
    </row>
    <row r="546" spans="1:7" x14ac:dyDescent="0.25">
      <c r="A546" s="26"/>
      <c r="B546" s="26"/>
      <c r="C546" s="26"/>
      <c r="D546" s="27"/>
      <c r="E546" s="27"/>
      <c r="F546" s="27"/>
      <c r="G546" s="27"/>
    </row>
    <row r="547" spans="1:7" x14ac:dyDescent="0.25">
      <c r="A547" s="26"/>
      <c r="B547" s="26"/>
      <c r="C547" s="26"/>
      <c r="D547" s="27"/>
      <c r="E547" s="27"/>
      <c r="F547" s="27"/>
      <c r="G547" s="27"/>
    </row>
    <row r="548" spans="1:7" x14ac:dyDescent="0.25">
      <c r="A548" s="26"/>
      <c r="B548" s="26"/>
      <c r="C548" s="26"/>
      <c r="D548" s="27"/>
      <c r="E548" s="27"/>
      <c r="F548" s="27"/>
      <c r="G548" s="27"/>
    </row>
    <row r="549" spans="1:7" x14ac:dyDescent="0.25">
      <c r="A549" s="26"/>
      <c r="B549" s="26"/>
      <c r="C549" s="26"/>
      <c r="D549" s="27"/>
      <c r="E549" s="27"/>
      <c r="F549" s="27"/>
      <c r="G549" s="27"/>
    </row>
    <row r="550" spans="1:7" x14ac:dyDescent="0.25">
      <c r="A550" s="26"/>
      <c r="B550" s="26"/>
      <c r="C550" s="26"/>
      <c r="D550" s="27"/>
      <c r="E550" s="27"/>
      <c r="F550" s="27"/>
      <c r="G550" s="27"/>
    </row>
    <row r="551" spans="1:7" x14ac:dyDescent="0.25">
      <c r="A551" s="26"/>
      <c r="B551" s="26"/>
      <c r="C551" s="26"/>
      <c r="D551" s="27"/>
      <c r="E551" s="27"/>
      <c r="F551" s="27"/>
      <c r="G551" s="27"/>
    </row>
    <row r="552" spans="1:7" x14ac:dyDescent="0.25">
      <c r="A552" s="26"/>
      <c r="B552" s="26"/>
      <c r="C552" s="26"/>
      <c r="D552" s="27"/>
      <c r="E552" s="27"/>
      <c r="F552" s="27"/>
      <c r="G552" s="27"/>
    </row>
    <row r="553" spans="1:7" x14ac:dyDescent="0.25">
      <c r="A553" s="26"/>
      <c r="B553" s="26"/>
      <c r="C553" s="26"/>
      <c r="D553" s="27"/>
      <c r="E553" s="27"/>
      <c r="F553" s="27"/>
      <c r="G553" s="27"/>
    </row>
    <row r="554" spans="1:7" x14ac:dyDescent="0.25">
      <c r="A554" s="26"/>
      <c r="B554" s="26"/>
      <c r="C554" s="26"/>
      <c r="D554" s="27"/>
      <c r="E554" s="27"/>
      <c r="F554" s="27"/>
      <c r="G554" s="27"/>
    </row>
    <row r="555" spans="1:7" x14ac:dyDescent="0.25">
      <c r="A555" s="26"/>
      <c r="B555" s="26"/>
      <c r="C555" s="26"/>
      <c r="D555" s="27"/>
      <c r="E555" s="27"/>
      <c r="F555" s="27"/>
      <c r="G555" s="27"/>
    </row>
    <row r="556" spans="1:7" x14ac:dyDescent="0.25">
      <c r="A556" s="26"/>
      <c r="B556" s="26"/>
      <c r="C556" s="26"/>
      <c r="D556" s="27"/>
      <c r="E556" s="27"/>
      <c r="F556" s="27"/>
      <c r="G556" s="27"/>
    </row>
    <row r="557" spans="1:7" x14ac:dyDescent="0.25">
      <c r="A557" s="26"/>
      <c r="B557" s="26"/>
      <c r="C557" s="26"/>
      <c r="D557" s="27"/>
      <c r="E557" s="27"/>
      <c r="F557" s="27"/>
      <c r="G557" s="27"/>
    </row>
    <row r="558" spans="1:7" x14ac:dyDescent="0.25">
      <c r="A558" s="26"/>
      <c r="B558" s="26"/>
      <c r="C558" s="26"/>
      <c r="D558" s="27"/>
      <c r="E558" s="27"/>
      <c r="F558" s="27"/>
      <c r="G558" s="27"/>
    </row>
    <row r="559" spans="1:7" x14ac:dyDescent="0.25">
      <c r="A559" s="26"/>
      <c r="B559" s="26"/>
      <c r="C559" s="26"/>
      <c r="D559" s="27"/>
      <c r="E559" s="27"/>
      <c r="F559" s="27"/>
      <c r="G559" s="27"/>
    </row>
    <row r="560" spans="1:7" x14ac:dyDescent="0.25">
      <c r="A560" s="26"/>
      <c r="B560" s="26"/>
      <c r="C560" s="26"/>
      <c r="D560" s="27"/>
      <c r="E560" s="27"/>
      <c r="F560" s="27"/>
      <c r="G560" s="27"/>
    </row>
    <row r="561" spans="1:7" x14ac:dyDescent="0.25">
      <c r="A561" s="26"/>
      <c r="B561" s="26"/>
      <c r="C561" s="26"/>
      <c r="D561" s="27"/>
      <c r="E561" s="27"/>
      <c r="F561" s="27"/>
      <c r="G561" s="27"/>
    </row>
    <row r="562" spans="1:7" x14ac:dyDescent="0.25">
      <c r="A562" s="26"/>
      <c r="B562" s="26"/>
      <c r="C562" s="26"/>
      <c r="D562" s="27"/>
      <c r="E562" s="27"/>
      <c r="F562" s="27"/>
      <c r="G562" s="27"/>
    </row>
    <row r="563" spans="1:7" x14ac:dyDescent="0.25">
      <c r="A563" s="26"/>
      <c r="B563" s="26"/>
      <c r="C563" s="26"/>
      <c r="D563" s="27"/>
      <c r="E563" s="27"/>
      <c r="F563" s="27"/>
      <c r="G563" s="27"/>
    </row>
    <row r="564" spans="1:7" x14ac:dyDescent="0.25">
      <c r="A564" s="26"/>
      <c r="B564" s="26"/>
      <c r="C564" s="26"/>
      <c r="D564" s="27"/>
      <c r="E564" s="27"/>
      <c r="F564" s="27"/>
      <c r="G564" s="27"/>
    </row>
    <row r="565" spans="1:7" x14ac:dyDescent="0.25">
      <c r="A565" s="26"/>
      <c r="B565" s="26"/>
      <c r="C565" s="26"/>
      <c r="D565" s="27"/>
      <c r="E565" s="27"/>
      <c r="F565" s="27"/>
      <c r="G565" s="27"/>
    </row>
    <row r="566" spans="1:7" x14ac:dyDescent="0.25">
      <c r="A566" s="26"/>
      <c r="B566" s="26"/>
      <c r="C566" s="26"/>
      <c r="D566" s="27"/>
      <c r="E566" s="27"/>
      <c r="F566" s="27"/>
      <c r="G566" s="27"/>
    </row>
    <row r="567" spans="1:7" x14ac:dyDescent="0.25">
      <c r="A567" s="26"/>
      <c r="B567" s="26"/>
      <c r="C567" s="26"/>
      <c r="D567" s="27"/>
      <c r="E567" s="27"/>
      <c r="F567" s="27"/>
      <c r="G567" s="27"/>
    </row>
    <row r="568" spans="1:7" x14ac:dyDescent="0.25">
      <c r="A568" s="26"/>
      <c r="B568" s="26"/>
      <c r="C568" s="26"/>
      <c r="D568" s="27"/>
      <c r="E568" s="27"/>
      <c r="F568" s="27"/>
      <c r="G568" s="27"/>
    </row>
    <row r="569" spans="1:7" x14ac:dyDescent="0.25">
      <c r="A569" s="26"/>
      <c r="B569" s="26"/>
      <c r="C569" s="26"/>
      <c r="D569" s="27"/>
      <c r="E569" s="27"/>
      <c r="F569" s="27"/>
      <c r="G569" s="27"/>
    </row>
    <row r="570" spans="1:7" x14ac:dyDescent="0.25">
      <c r="A570" s="26"/>
      <c r="B570" s="26"/>
      <c r="C570" s="26"/>
      <c r="D570" s="27"/>
      <c r="E570" s="27"/>
      <c r="F570" s="27"/>
      <c r="G570" s="27"/>
    </row>
    <row r="571" spans="1:7" x14ac:dyDescent="0.25">
      <c r="A571" s="26"/>
      <c r="B571" s="26"/>
      <c r="C571" s="26"/>
      <c r="D571" s="27"/>
      <c r="E571" s="27"/>
      <c r="F571" s="27"/>
      <c r="G571" s="27"/>
    </row>
    <row r="572" spans="1:7" x14ac:dyDescent="0.25">
      <c r="A572" s="26"/>
      <c r="B572" s="26"/>
      <c r="C572" s="26"/>
      <c r="D572" s="27"/>
      <c r="E572" s="27"/>
      <c r="F572" s="27"/>
      <c r="G572" s="27"/>
    </row>
    <row r="573" spans="1:7" x14ac:dyDescent="0.25">
      <c r="A573" s="26"/>
      <c r="B573" s="26"/>
      <c r="C573" s="26"/>
      <c r="D573" s="27"/>
      <c r="E573" s="27"/>
      <c r="F573" s="27"/>
      <c r="G573" s="27"/>
    </row>
    <row r="574" spans="1:7" x14ac:dyDescent="0.25">
      <c r="A574" s="26"/>
      <c r="B574" s="26"/>
      <c r="C574" s="26"/>
      <c r="D574" s="27"/>
      <c r="E574" s="27"/>
      <c r="F574" s="27"/>
      <c r="G574" s="27"/>
    </row>
    <row r="575" spans="1:7" x14ac:dyDescent="0.25">
      <c r="A575" s="26"/>
      <c r="B575" s="26"/>
      <c r="C575" s="26"/>
      <c r="D575" s="27"/>
      <c r="E575" s="27"/>
      <c r="F575" s="27"/>
      <c r="G575" s="27"/>
    </row>
    <row r="576" spans="1:7" x14ac:dyDescent="0.25">
      <c r="A576" s="26"/>
      <c r="B576" s="26"/>
      <c r="C576" s="26"/>
      <c r="D576" s="27"/>
      <c r="E576" s="27"/>
      <c r="F576" s="27"/>
      <c r="G576" s="27"/>
    </row>
    <row r="577" spans="1:7" x14ac:dyDescent="0.25">
      <c r="A577" s="26"/>
      <c r="B577" s="26"/>
      <c r="C577" s="26"/>
      <c r="D577" s="27"/>
      <c r="E577" s="27"/>
      <c r="F577" s="27"/>
      <c r="G577" s="27"/>
    </row>
    <row r="578" spans="1:7" x14ac:dyDescent="0.25">
      <c r="A578" s="26"/>
      <c r="B578" s="26"/>
      <c r="C578" s="26"/>
      <c r="D578" s="27"/>
      <c r="E578" s="27"/>
      <c r="F578" s="27"/>
      <c r="G578" s="27"/>
    </row>
    <row r="579" spans="1:7" x14ac:dyDescent="0.25">
      <c r="A579" s="26"/>
      <c r="B579" s="26"/>
      <c r="C579" s="26"/>
      <c r="D579" s="27"/>
      <c r="E579" s="27"/>
      <c r="F579" s="27"/>
      <c r="G579" s="27"/>
    </row>
    <row r="580" spans="1:7" x14ac:dyDescent="0.25">
      <c r="A580" s="26"/>
      <c r="B580" s="26"/>
      <c r="C580" s="26"/>
      <c r="D580" s="27"/>
      <c r="E580" s="27"/>
      <c r="F580" s="27"/>
      <c r="G580" s="27"/>
    </row>
    <row r="581" spans="1:7" x14ac:dyDescent="0.25">
      <c r="A581" s="26"/>
      <c r="B581" s="26"/>
      <c r="C581" s="26"/>
      <c r="D581" s="27"/>
      <c r="E581" s="27"/>
      <c r="F581" s="27"/>
      <c r="G581" s="27"/>
    </row>
    <row r="582" spans="1:7" x14ac:dyDescent="0.25">
      <c r="A582" s="26"/>
      <c r="B582" s="26"/>
      <c r="C582" s="26"/>
      <c r="D582" s="27"/>
      <c r="E582" s="27"/>
      <c r="F582" s="27"/>
      <c r="G582" s="27"/>
    </row>
    <row r="583" spans="1:7" x14ac:dyDescent="0.25">
      <c r="A583" s="26"/>
      <c r="B583" s="26"/>
      <c r="C583" s="26"/>
      <c r="D583" s="27"/>
      <c r="E583" s="27"/>
      <c r="F583" s="27"/>
      <c r="G583" s="27"/>
    </row>
    <row r="584" spans="1:7" x14ac:dyDescent="0.25">
      <c r="A584" s="26"/>
      <c r="B584" s="26"/>
      <c r="C584" s="26"/>
      <c r="D584" s="27"/>
      <c r="E584" s="27"/>
      <c r="F584" s="27"/>
      <c r="G584" s="27"/>
    </row>
    <row r="585" spans="1:7" x14ac:dyDescent="0.25">
      <c r="A585" s="26"/>
      <c r="B585" s="26"/>
      <c r="C585" s="26"/>
      <c r="D585" s="27"/>
      <c r="E585" s="27"/>
      <c r="F585" s="27"/>
      <c r="G585" s="27"/>
    </row>
    <row r="586" spans="1:7" x14ac:dyDescent="0.25">
      <c r="A586" s="26"/>
      <c r="B586" s="26"/>
      <c r="C586" s="26"/>
      <c r="D586" s="27"/>
      <c r="E586" s="27"/>
      <c r="F586" s="27"/>
      <c r="G586" s="27"/>
    </row>
    <row r="587" spans="1:7" x14ac:dyDescent="0.25">
      <c r="A587" s="26"/>
      <c r="B587" s="26"/>
      <c r="C587" s="26"/>
      <c r="D587" s="27"/>
      <c r="E587" s="27"/>
      <c r="F587" s="27"/>
      <c r="G587" s="27"/>
    </row>
    <row r="588" spans="1:7" x14ac:dyDescent="0.25">
      <c r="A588" s="26"/>
      <c r="B588" s="26"/>
      <c r="C588" s="26"/>
      <c r="D588" s="27"/>
      <c r="E588" s="27"/>
      <c r="F588" s="27"/>
      <c r="G588" s="27"/>
    </row>
    <row r="589" spans="1:7" x14ac:dyDescent="0.25">
      <c r="A589" s="26"/>
      <c r="B589" s="26"/>
      <c r="C589" s="26"/>
      <c r="D589" s="27"/>
      <c r="E589" s="27"/>
      <c r="F589" s="27"/>
      <c r="G589" s="27"/>
    </row>
    <row r="590" spans="1:7" x14ac:dyDescent="0.25">
      <c r="A590" s="26"/>
      <c r="B590" s="26"/>
      <c r="C590" s="26"/>
      <c r="D590" s="27"/>
      <c r="E590" s="27"/>
      <c r="F590" s="27"/>
      <c r="G590" s="27"/>
    </row>
    <row r="591" spans="1:7" x14ac:dyDescent="0.25">
      <c r="A591" s="26"/>
      <c r="B591" s="26"/>
      <c r="C591" s="26"/>
      <c r="D591" s="27"/>
      <c r="E591" s="27"/>
      <c r="F591" s="27"/>
      <c r="G591" s="27"/>
    </row>
    <row r="592" spans="1:7" x14ac:dyDescent="0.25">
      <c r="A592" s="26"/>
      <c r="B592" s="26"/>
      <c r="C592" s="26"/>
      <c r="D592" s="27"/>
      <c r="E592" s="27"/>
      <c r="F592" s="27"/>
      <c r="G592" s="27"/>
    </row>
    <row r="593" spans="1:7" x14ac:dyDescent="0.25">
      <c r="A593" s="26"/>
      <c r="B593" s="26"/>
      <c r="C593" s="26"/>
      <c r="D593" s="27"/>
      <c r="E593" s="27"/>
      <c r="F593" s="27"/>
      <c r="G593" s="27"/>
    </row>
    <row r="594" spans="1:7" x14ac:dyDescent="0.25">
      <c r="A594" s="26"/>
      <c r="B594" s="26"/>
      <c r="C594" s="26"/>
      <c r="D594" s="27"/>
      <c r="E594" s="27"/>
      <c r="F594" s="27"/>
      <c r="G594" s="27"/>
    </row>
    <row r="595" spans="1:7" x14ac:dyDescent="0.25">
      <c r="A595" s="26"/>
      <c r="B595" s="26"/>
      <c r="C595" s="26"/>
      <c r="D595" s="27"/>
      <c r="E595" s="27"/>
      <c r="F595" s="27"/>
      <c r="G595" s="27"/>
    </row>
    <row r="596" spans="1:7" x14ac:dyDescent="0.25">
      <c r="A596" s="26"/>
      <c r="B596" s="26"/>
      <c r="C596" s="26"/>
      <c r="D596" s="27"/>
      <c r="E596" s="27"/>
      <c r="F596" s="27"/>
      <c r="G596" s="27"/>
    </row>
    <row r="597" spans="1:7" x14ac:dyDescent="0.25">
      <c r="A597" s="26"/>
      <c r="B597" s="26"/>
      <c r="C597" s="26"/>
      <c r="D597" s="27"/>
      <c r="E597" s="27"/>
      <c r="F597" s="27"/>
      <c r="G597" s="27"/>
    </row>
    <row r="598" spans="1:7" x14ac:dyDescent="0.25">
      <c r="A598" s="26"/>
      <c r="B598" s="26"/>
      <c r="C598" s="26"/>
      <c r="D598" s="27"/>
      <c r="E598" s="27"/>
      <c r="F598" s="27"/>
      <c r="G598" s="27"/>
    </row>
    <row r="599" spans="1:7" x14ac:dyDescent="0.25">
      <c r="A599" s="26"/>
      <c r="B599" s="26"/>
      <c r="C599" s="26"/>
      <c r="D599" s="27"/>
      <c r="E599" s="27"/>
      <c r="F599" s="27"/>
      <c r="G599" s="27"/>
    </row>
    <row r="600" spans="1:7" x14ac:dyDescent="0.25">
      <c r="A600" s="26"/>
      <c r="B600" s="26"/>
      <c r="C600" s="26"/>
      <c r="D600" s="27"/>
      <c r="E600" s="27"/>
      <c r="F600" s="27"/>
      <c r="G600" s="27"/>
    </row>
    <row r="601" spans="1:7" x14ac:dyDescent="0.25">
      <c r="A601" s="26"/>
      <c r="B601" s="26"/>
      <c r="C601" s="26"/>
      <c r="D601" s="27"/>
      <c r="E601" s="27"/>
      <c r="F601" s="27"/>
      <c r="G601" s="27"/>
    </row>
    <row r="602" spans="1:7" x14ac:dyDescent="0.25">
      <c r="A602" s="26"/>
      <c r="B602" s="26"/>
      <c r="C602" s="26"/>
      <c r="D602" s="27"/>
      <c r="E602" s="27"/>
      <c r="F602" s="27"/>
      <c r="G602" s="27"/>
    </row>
    <row r="603" spans="1:7" x14ac:dyDescent="0.25">
      <c r="A603" s="26"/>
      <c r="B603" s="26"/>
      <c r="C603" s="26"/>
      <c r="D603" s="27"/>
      <c r="E603" s="27"/>
      <c r="F603" s="27"/>
      <c r="G603" s="27"/>
    </row>
    <row r="604" spans="1:7" x14ac:dyDescent="0.25">
      <c r="A604" s="26"/>
      <c r="B604" s="26"/>
      <c r="C604" s="26"/>
      <c r="D604" s="27"/>
      <c r="E604" s="27"/>
      <c r="F604" s="27"/>
      <c r="G604" s="27"/>
    </row>
    <row r="605" spans="1:7" x14ac:dyDescent="0.25">
      <c r="A605" s="26"/>
      <c r="B605" s="26"/>
      <c r="C605" s="26"/>
      <c r="D605" s="27"/>
      <c r="E605" s="27"/>
      <c r="F605" s="27"/>
      <c r="G605" s="27"/>
    </row>
    <row r="606" spans="1:7" x14ac:dyDescent="0.25">
      <c r="A606" s="26"/>
      <c r="B606" s="26"/>
      <c r="C606" s="26"/>
      <c r="D606" s="27"/>
      <c r="E606" s="27"/>
      <c r="F606" s="27"/>
      <c r="G606" s="27"/>
    </row>
    <row r="607" spans="1:7" x14ac:dyDescent="0.25">
      <c r="A607" s="26"/>
      <c r="B607" s="26"/>
      <c r="C607" s="26"/>
      <c r="D607" s="27"/>
      <c r="E607" s="27"/>
      <c r="F607" s="27"/>
      <c r="G607" s="27"/>
    </row>
    <row r="608" spans="1:7" x14ac:dyDescent="0.25">
      <c r="A608" s="26"/>
      <c r="B608" s="26"/>
      <c r="C608" s="26"/>
      <c r="D608" s="27"/>
      <c r="E608" s="27"/>
      <c r="F608" s="27"/>
      <c r="G608" s="27"/>
    </row>
    <row r="609" spans="1:7" x14ac:dyDescent="0.25">
      <c r="A609" s="26"/>
      <c r="B609" s="26"/>
      <c r="C609" s="26"/>
      <c r="D609" s="27"/>
      <c r="E609" s="27"/>
      <c r="F609" s="27"/>
      <c r="G609" s="27"/>
    </row>
    <row r="610" spans="1:7" x14ac:dyDescent="0.25">
      <c r="A610" s="26"/>
      <c r="B610" s="26"/>
      <c r="C610" s="26"/>
      <c r="D610" s="27"/>
      <c r="E610" s="27"/>
      <c r="F610" s="27"/>
      <c r="G610" s="27"/>
    </row>
    <row r="611" spans="1:7" x14ac:dyDescent="0.25">
      <c r="A611" s="26"/>
      <c r="B611" s="26"/>
      <c r="C611" s="26"/>
      <c r="D611" s="27"/>
      <c r="E611" s="27"/>
      <c r="F611" s="27"/>
      <c r="G611" s="27"/>
    </row>
    <row r="612" spans="1:7" x14ac:dyDescent="0.25">
      <c r="A612" s="26"/>
      <c r="B612" s="26"/>
      <c r="C612" s="26"/>
      <c r="D612" s="27"/>
      <c r="E612" s="27"/>
      <c r="F612" s="27"/>
      <c r="G612" s="27"/>
    </row>
    <row r="613" spans="1:7" x14ac:dyDescent="0.25">
      <c r="A613" s="26"/>
      <c r="B613" s="26"/>
      <c r="C613" s="26"/>
      <c r="D613" s="27"/>
      <c r="E613" s="27"/>
      <c r="F613" s="27"/>
      <c r="G613" s="27"/>
    </row>
    <row r="614" spans="1:7" x14ac:dyDescent="0.25">
      <c r="A614" s="26"/>
      <c r="B614" s="26"/>
      <c r="C614" s="26"/>
      <c r="D614" s="27"/>
      <c r="E614" s="27"/>
      <c r="F614" s="27"/>
      <c r="G614" s="27"/>
    </row>
    <row r="615" spans="1:7" x14ac:dyDescent="0.25">
      <c r="A615" s="26"/>
      <c r="B615" s="26"/>
      <c r="C615" s="26"/>
      <c r="D615" s="27"/>
      <c r="E615" s="27"/>
      <c r="F615" s="27"/>
      <c r="G615" s="27"/>
    </row>
    <row r="616" spans="1:7" x14ac:dyDescent="0.25">
      <c r="A616" s="26"/>
      <c r="B616" s="26"/>
      <c r="C616" s="26"/>
      <c r="D616" s="27"/>
      <c r="E616" s="27"/>
      <c r="F616" s="27"/>
      <c r="G616" s="27"/>
    </row>
    <row r="617" spans="1:7" x14ac:dyDescent="0.25">
      <c r="A617" s="26"/>
      <c r="B617" s="26"/>
      <c r="C617" s="26"/>
      <c r="D617" s="27"/>
      <c r="E617" s="27"/>
      <c r="F617" s="27"/>
      <c r="G617" s="27"/>
    </row>
    <row r="618" spans="1:7" x14ac:dyDescent="0.25">
      <c r="A618" s="26"/>
      <c r="B618" s="26"/>
      <c r="C618" s="26"/>
      <c r="D618" s="27"/>
      <c r="E618" s="27"/>
      <c r="F618" s="27"/>
      <c r="G618" s="27"/>
    </row>
    <row r="619" spans="1:7" x14ac:dyDescent="0.25">
      <c r="A619" s="26"/>
      <c r="B619" s="26"/>
      <c r="C619" s="26"/>
      <c r="D619" s="27"/>
      <c r="E619" s="27"/>
      <c r="F619" s="27"/>
      <c r="G619" s="27"/>
    </row>
    <row r="620" spans="1:7" x14ac:dyDescent="0.25">
      <c r="A620" s="26"/>
      <c r="B620" s="26"/>
      <c r="C620" s="26"/>
      <c r="D620" s="27"/>
      <c r="E620" s="27"/>
      <c r="F620" s="27"/>
      <c r="G620" s="27"/>
    </row>
    <row r="621" spans="1:7" x14ac:dyDescent="0.25">
      <c r="A621" s="26"/>
      <c r="B621" s="26"/>
      <c r="C621" s="26"/>
      <c r="D621" s="27"/>
      <c r="E621" s="27"/>
      <c r="F621" s="27"/>
      <c r="G621" s="27"/>
    </row>
    <row r="622" spans="1:7" x14ac:dyDescent="0.25">
      <c r="A622" s="26"/>
      <c r="B622" s="26"/>
      <c r="C622" s="26"/>
      <c r="D622" s="27"/>
      <c r="E622" s="27"/>
      <c r="F622" s="27"/>
      <c r="G622" s="27"/>
    </row>
    <row r="623" spans="1:7" x14ac:dyDescent="0.25">
      <c r="A623" s="26"/>
      <c r="B623" s="26"/>
      <c r="C623" s="26"/>
      <c r="D623" s="27"/>
      <c r="E623" s="27"/>
      <c r="F623" s="27"/>
      <c r="G623" s="27"/>
    </row>
    <row r="624" spans="1:7" x14ac:dyDescent="0.25">
      <c r="A624" s="26"/>
      <c r="B624" s="26"/>
      <c r="C624" s="26"/>
      <c r="D624" s="27"/>
      <c r="E624" s="27"/>
      <c r="F624" s="27"/>
      <c r="G624" s="27"/>
    </row>
    <row r="625" spans="1:7" x14ac:dyDescent="0.25">
      <c r="A625" s="26"/>
      <c r="B625" s="26"/>
      <c r="C625" s="26"/>
      <c r="D625" s="27"/>
      <c r="E625" s="27"/>
      <c r="F625" s="27"/>
      <c r="G625" s="27"/>
    </row>
    <row r="626" spans="1:7" x14ac:dyDescent="0.25">
      <c r="A626" s="26"/>
      <c r="B626" s="26"/>
      <c r="C626" s="26"/>
      <c r="D626" s="27"/>
      <c r="E626" s="27"/>
      <c r="F626" s="27"/>
      <c r="G626" s="27"/>
    </row>
    <row r="627" spans="1:7" x14ac:dyDescent="0.25">
      <c r="A627" s="26"/>
      <c r="B627" s="26"/>
      <c r="C627" s="26"/>
      <c r="D627" s="27"/>
      <c r="E627" s="27"/>
      <c r="F627" s="27"/>
      <c r="G627" s="27"/>
    </row>
    <row r="628" spans="1:7" x14ac:dyDescent="0.25">
      <c r="A628" s="26"/>
      <c r="B628" s="26"/>
      <c r="C628" s="26"/>
      <c r="D628" s="27"/>
      <c r="E628" s="27"/>
      <c r="F628" s="27"/>
      <c r="G628" s="27"/>
    </row>
    <row r="629" spans="1:7" x14ac:dyDescent="0.25">
      <c r="A629" s="26"/>
      <c r="B629" s="26"/>
      <c r="C629" s="26"/>
      <c r="D629" s="27"/>
      <c r="E629" s="27"/>
      <c r="F629" s="27"/>
      <c r="G629" s="27"/>
    </row>
    <row r="630" spans="1:7" x14ac:dyDescent="0.25">
      <c r="A630" s="26"/>
      <c r="B630" s="26"/>
      <c r="C630" s="26"/>
      <c r="D630" s="27"/>
      <c r="E630" s="27"/>
      <c r="F630" s="27"/>
      <c r="G630" s="27"/>
    </row>
    <row r="631" spans="1:7" x14ac:dyDescent="0.25">
      <c r="A631" s="26"/>
      <c r="B631" s="26"/>
      <c r="C631" s="26"/>
      <c r="D631" s="27"/>
      <c r="E631" s="27"/>
      <c r="F631" s="27"/>
      <c r="G631" s="27"/>
    </row>
    <row r="632" spans="1:7" x14ac:dyDescent="0.25">
      <c r="A632" s="26"/>
      <c r="B632" s="26"/>
      <c r="C632" s="26"/>
      <c r="D632" s="27"/>
      <c r="E632" s="27"/>
      <c r="F632" s="27"/>
      <c r="G632" s="27"/>
    </row>
    <row r="633" spans="1:7" x14ac:dyDescent="0.25">
      <c r="A633" s="26"/>
      <c r="B633" s="26"/>
      <c r="C633" s="26"/>
      <c r="D633" s="27"/>
      <c r="E633" s="27"/>
      <c r="F633" s="27"/>
      <c r="G633" s="27"/>
    </row>
    <row r="634" spans="1:7" x14ac:dyDescent="0.25">
      <c r="A634" s="26"/>
      <c r="B634" s="26"/>
      <c r="C634" s="26"/>
      <c r="D634" s="27"/>
      <c r="E634" s="27"/>
      <c r="F634" s="27"/>
      <c r="G634" s="27"/>
    </row>
    <row r="635" spans="1:7" x14ac:dyDescent="0.25">
      <c r="A635" s="26"/>
      <c r="B635" s="26"/>
      <c r="C635" s="26"/>
      <c r="D635" s="27"/>
      <c r="E635" s="27"/>
      <c r="F635" s="27"/>
      <c r="G635" s="27"/>
    </row>
    <row r="636" spans="1:7" x14ac:dyDescent="0.25">
      <c r="A636" s="26"/>
      <c r="B636" s="26"/>
      <c r="C636" s="26"/>
      <c r="D636" s="27"/>
      <c r="E636" s="27"/>
      <c r="F636" s="27"/>
      <c r="G636" s="27"/>
    </row>
    <row r="637" spans="1:7" x14ac:dyDescent="0.25">
      <c r="A637" s="26"/>
      <c r="B637" s="26"/>
      <c r="C637" s="26"/>
      <c r="D637" s="27"/>
      <c r="E637" s="27"/>
      <c r="F637" s="27"/>
      <c r="G637" s="27"/>
    </row>
    <row r="638" spans="1:7" x14ac:dyDescent="0.25">
      <c r="A638" s="26"/>
      <c r="B638" s="26"/>
      <c r="C638" s="26"/>
      <c r="D638" s="27"/>
      <c r="E638" s="27"/>
      <c r="F638" s="27"/>
      <c r="G638" s="27"/>
    </row>
    <row r="639" spans="1:7" x14ac:dyDescent="0.25">
      <c r="A639" s="26"/>
      <c r="B639" s="26"/>
      <c r="C639" s="26"/>
      <c r="D639" s="27"/>
      <c r="E639" s="27"/>
      <c r="F639" s="27"/>
      <c r="G639" s="27"/>
    </row>
    <row r="640" spans="1:7" x14ac:dyDescent="0.25">
      <c r="A640" s="26"/>
      <c r="B640" s="26"/>
      <c r="C640" s="26"/>
      <c r="D640" s="27"/>
      <c r="E640" s="27"/>
      <c r="F640" s="27"/>
      <c r="G640" s="27"/>
    </row>
    <row r="641" spans="1:7" x14ac:dyDescent="0.25">
      <c r="A641" s="26"/>
      <c r="B641" s="26"/>
      <c r="C641" s="26"/>
      <c r="D641" s="27"/>
      <c r="E641" s="27"/>
      <c r="F641" s="27"/>
      <c r="G641" s="27"/>
    </row>
    <row r="642" spans="1:7" x14ac:dyDescent="0.25">
      <c r="A642" s="26"/>
      <c r="B642" s="26"/>
      <c r="C642" s="26"/>
      <c r="D642" s="27"/>
      <c r="E642" s="27"/>
      <c r="F642" s="27"/>
      <c r="G642" s="27"/>
    </row>
    <row r="643" spans="1:7" x14ac:dyDescent="0.25">
      <c r="A643" s="26"/>
      <c r="B643" s="26"/>
      <c r="C643" s="26"/>
      <c r="D643" s="27"/>
      <c r="E643" s="27"/>
      <c r="F643" s="27"/>
      <c r="G643" s="27"/>
    </row>
    <row r="644" spans="1:7" x14ac:dyDescent="0.25">
      <c r="A644" s="26"/>
      <c r="B644" s="26"/>
      <c r="C644" s="26"/>
      <c r="D644" s="27"/>
      <c r="E644" s="27"/>
      <c r="F644" s="27"/>
      <c r="G644" s="27"/>
    </row>
    <row r="645" spans="1:7" x14ac:dyDescent="0.25">
      <c r="A645" s="26"/>
      <c r="B645" s="26"/>
      <c r="C645" s="26"/>
      <c r="D645" s="27"/>
      <c r="E645" s="27"/>
      <c r="F645" s="27"/>
      <c r="G645" s="27"/>
    </row>
    <row r="646" spans="1:7" x14ac:dyDescent="0.25">
      <c r="A646" s="26"/>
      <c r="B646" s="26"/>
      <c r="C646" s="26"/>
      <c r="D646" s="27"/>
      <c r="E646" s="27"/>
      <c r="F646" s="27"/>
      <c r="G646" s="27"/>
    </row>
    <row r="647" spans="1:7" x14ac:dyDescent="0.25">
      <c r="A647" s="26"/>
      <c r="B647" s="26"/>
      <c r="C647" s="26"/>
      <c r="D647" s="27"/>
      <c r="E647" s="27"/>
      <c r="F647" s="27"/>
      <c r="G647" s="27"/>
    </row>
    <row r="648" spans="1:7" x14ac:dyDescent="0.25">
      <c r="A648" s="26"/>
      <c r="B648" s="26"/>
      <c r="C648" s="26"/>
      <c r="D648" s="27"/>
      <c r="E648" s="27"/>
      <c r="F648" s="27"/>
      <c r="G648" s="27"/>
    </row>
    <row r="649" spans="1:7" x14ac:dyDescent="0.25">
      <c r="A649" s="26"/>
      <c r="B649" s="26"/>
      <c r="C649" s="26"/>
      <c r="D649" s="27"/>
      <c r="E649" s="27"/>
      <c r="F649" s="27"/>
      <c r="G649" s="27"/>
    </row>
    <row r="650" spans="1:7" x14ac:dyDescent="0.25">
      <c r="A650" s="26"/>
      <c r="B650" s="26"/>
      <c r="C650" s="26"/>
      <c r="D650" s="27"/>
      <c r="E650" s="27"/>
      <c r="F650" s="27"/>
      <c r="G650" s="27"/>
    </row>
    <row r="651" spans="1:7" x14ac:dyDescent="0.25">
      <c r="A651" s="26"/>
      <c r="B651" s="26"/>
      <c r="C651" s="26"/>
      <c r="D651" s="27"/>
      <c r="E651" s="27"/>
      <c r="F651" s="27"/>
      <c r="G651" s="27"/>
    </row>
    <row r="652" spans="1:7" x14ac:dyDescent="0.25">
      <c r="A652" s="26"/>
      <c r="B652" s="26"/>
      <c r="C652" s="26"/>
      <c r="D652" s="27"/>
      <c r="E652" s="27"/>
      <c r="F652" s="27"/>
      <c r="G652" s="27"/>
    </row>
    <row r="653" spans="1:7" x14ac:dyDescent="0.25">
      <c r="A653" s="26"/>
      <c r="B653" s="26"/>
      <c r="C653" s="26"/>
      <c r="D653" s="27"/>
      <c r="E653" s="27"/>
      <c r="F653" s="27"/>
      <c r="G653" s="27"/>
    </row>
    <row r="654" spans="1:7" x14ac:dyDescent="0.25">
      <c r="A654" s="26"/>
      <c r="B654" s="26"/>
      <c r="C654" s="26"/>
      <c r="D654" s="27"/>
      <c r="E654" s="27"/>
      <c r="F654" s="27"/>
      <c r="G654" s="27"/>
    </row>
    <row r="655" spans="1:7" x14ac:dyDescent="0.25">
      <c r="A655" s="26"/>
      <c r="B655" s="26"/>
      <c r="C655" s="26"/>
      <c r="D655" s="27"/>
      <c r="E655" s="27"/>
      <c r="F655" s="27"/>
      <c r="G655" s="27"/>
    </row>
    <row r="656" spans="1:7" x14ac:dyDescent="0.25">
      <c r="A656" s="26"/>
      <c r="B656" s="26"/>
      <c r="C656" s="26"/>
      <c r="D656" s="27"/>
      <c r="E656" s="27"/>
      <c r="F656" s="27"/>
      <c r="G656" s="27"/>
    </row>
    <row r="657" spans="1:7" x14ac:dyDescent="0.25">
      <c r="A657" s="26"/>
      <c r="B657" s="26"/>
      <c r="C657" s="26"/>
      <c r="D657" s="27"/>
      <c r="E657" s="27"/>
      <c r="F657" s="27"/>
      <c r="G657" s="27"/>
    </row>
    <row r="658" spans="1:7" x14ac:dyDescent="0.25">
      <c r="A658" s="26"/>
      <c r="B658" s="26"/>
      <c r="C658" s="26"/>
      <c r="D658" s="27"/>
      <c r="E658" s="27"/>
      <c r="F658" s="27"/>
      <c r="G658" s="27"/>
    </row>
    <row r="659" spans="1:7" x14ac:dyDescent="0.25">
      <c r="A659" s="26"/>
      <c r="B659" s="26"/>
      <c r="C659" s="26"/>
      <c r="D659" s="27"/>
      <c r="E659" s="27"/>
      <c r="F659" s="27"/>
      <c r="G659" s="27"/>
    </row>
    <row r="660" spans="1:7" x14ac:dyDescent="0.25">
      <c r="A660" s="26"/>
      <c r="B660" s="26"/>
      <c r="C660" s="26"/>
      <c r="D660" s="27"/>
      <c r="E660" s="27"/>
      <c r="F660" s="27"/>
      <c r="G660" s="27"/>
    </row>
    <row r="661" spans="1:7" x14ac:dyDescent="0.25">
      <c r="A661" s="26"/>
      <c r="B661" s="26"/>
      <c r="C661" s="26"/>
      <c r="D661" s="27"/>
      <c r="E661" s="27"/>
      <c r="F661" s="27"/>
      <c r="G661" s="27"/>
    </row>
    <row r="662" spans="1:7" x14ac:dyDescent="0.25">
      <c r="A662" s="26"/>
      <c r="B662" s="26"/>
      <c r="C662" s="26"/>
      <c r="D662" s="27"/>
      <c r="E662" s="27"/>
      <c r="F662" s="27"/>
      <c r="G662" s="27"/>
    </row>
    <row r="663" spans="1:7" x14ac:dyDescent="0.25">
      <c r="A663" s="26"/>
      <c r="B663" s="26"/>
      <c r="C663" s="26"/>
      <c r="D663" s="27"/>
      <c r="E663" s="27"/>
      <c r="F663" s="27"/>
      <c r="G663" s="27"/>
    </row>
    <row r="664" spans="1:7" x14ac:dyDescent="0.25">
      <c r="A664" s="26"/>
      <c r="B664" s="26"/>
      <c r="C664" s="26"/>
      <c r="D664" s="27"/>
      <c r="E664" s="27"/>
      <c r="F664" s="27"/>
      <c r="G664" s="27"/>
    </row>
    <row r="665" spans="1:7" x14ac:dyDescent="0.25">
      <c r="A665" s="26"/>
      <c r="B665" s="26"/>
      <c r="C665" s="26"/>
      <c r="D665" s="27"/>
      <c r="E665" s="27"/>
      <c r="F665" s="27"/>
      <c r="G665" s="27"/>
    </row>
    <row r="666" spans="1:7" x14ac:dyDescent="0.25">
      <c r="A666" s="26"/>
      <c r="B666" s="26"/>
      <c r="C666" s="26"/>
      <c r="D666" s="27"/>
      <c r="E666" s="27"/>
      <c r="F666" s="27"/>
      <c r="G666" s="27"/>
    </row>
    <row r="667" spans="1:7" x14ac:dyDescent="0.25">
      <c r="A667" s="26"/>
      <c r="B667" s="26"/>
      <c r="C667" s="26"/>
      <c r="D667" s="27"/>
      <c r="E667" s="27"/>
      <c r="F667" s="27"/>
      <c r="G667" s="27"/>
    </row>
    <row r="668" spans="1:7" x14ac:dyDescent="0.25">
      <c r="A668" s="26"/>
      <c r="B668" s="26"/>
      <c r="C668" s="26"/>
      <c r="D668" s="27"/>
      <c r="E668" s="27"/>
      <c r="F668" s="27"/>
      <c r="G668" s="27"/>
    </row>
    <row r="669" spans="1:7" x14ac:dyDescent="0.25">
      <c r="A669" s="26"/>
      <c r="B669" s="26"/>
      <c r="C669" s="26"/>
      <c r="D669" s="27"/>
      <c r="E669" s="27"/>
      <c r="F669" s="27"/>
      <c r="G669" s="27"/>
    </row>
    <row r="670" spans="1:7" x14ac:dyDescent="0.25">
      <c r="A670" s="26"/>
      <c r="B670" s="26"/>
      <c r="C670" s="26"/>
      <c r="D670" s="27"/>
      <c r="E670" s="27"/>
      <c r="F670" s="27"/>
      <c r="G670" s="27"/>
    </row>
    <row r="671" spans="1:7" x14ac:dyDescent="0.25">
      <c r="A671" s="26"/>
      <c r="B671" s="26"/>
      <c r="C671" s="26"/>
      <c r="D671" s="27"/>
      <c r="E671" s="27"/>
      <c r="F671" s="27"/>
      <c r="G671" s="27"/>
    </row>
    <row r="672" spans="1:7" x14ac:dyDescent="0.25">
      <c r="A672" s="26"/>
      <c r="B672" s="26"/>
      <c r="C672" s="26"/>
      <c r="D672" s="27"/>
      <c r="E672" s="27"/>
      <c r="F672" s="27"/>
      <c r="G672" s="27"/>
    </row>
    <row r="673" spans="1:7" x14ac:dyDescent="0.25">
      <c r="A673" s="26"/>
      <c r="B673" s="26"/>
      <c r="C673" s="26"/>
      <c r="D673" s="27"/>
      <c r="E673" s="27"/>
      <c r="F673" s="27"/>
      <c r="G673" s="27"/>
    </row>
    <row r="674" spans="1:7" x14ac:dyDescent="0.25">
      <c r="A674" s="26"/>
      <c r="B674" s="26"/>
      <c r="C674" s="26"/>
      <c r="D674" s="27"/>
      <c r="E674" s="27"/>
      <c r="F674" s="27"/>
      <c r="G674" s="27"/>
    </row>
    <row r="675" spans="1:7" x14ac:dyDescent="0.25">
      <c r="A675" s="26"/>
      <c r="B675" s="26"/>
      <c r="C675" s="26"/>
      <c r="D675" s="27"/>
      <c r="E675" s="27"/>
      <c r="F675" s="27"/>
      <c r="G675" s="27"/>
    </row>
    <row r="676" spans="1:7" x14ac:dyDescent="0.25">
      <c r="A676" s="26"/>
      <c r="B676" s="26"/>
      <c r="C676" s="26"/>
      <c r="D676" s="27"/>
      <c r="E676" s="27"/>
      <c r="F676" s="27"/>
      <c r="G676" s="27"/>
    </row>
    <row r="677" spans="1:7" x14ac:dyDescent="0.25">
      <c r="A677" s="26"/>
      <c r="B677" s="26"/>
      <c r="C677" s="26"/>
      <c r="D677" s="27"/>
      <c r="E677" s="27"/>
      <c r="F677" s="27"/>
      <c r="G677" s="27"/>
    </row>
    <row r="678" spans="1:7" x14ac:dyDescent="0.25">
      <c r="A678" s="26"/>
      <c r="B678" s="26"/>
      <c r="C678" s="26"/>
      <c r="D678" s="27"/>
      <c r="E678" s="27"/>
      <c r="F678" s="27"/>
      <c r="G678" s="27"/>
    </row>
    <row r="679" spans="1:7" x14ac:dyDescent="0.25">
      <c r="A679" s="26"/>
      <c r="B679" s="26"/>
      <c r="C679" s="26"/>
      <c r="D679" s="27"/>
      <c r="E679" s="27"/>
      <c r="F679" s="27"/>
      <c r="G679" s="27"/>
    </row>
    <row r="680" spans="1:7" x14ac:dyDescent="0.25">
      <c r="A680" s="26"/>
      <c r="B680" s="26"/>
      <c r="C680" s="26"/>
      <c r="D680" s="27"/>
      <c r="E680" s="27"/>
      <c r="F680" s="27"/>
      <c r="G680" s="27"/>
    </row>
    <row r="681" spans="1:7" x14ac:dyDescent="0.25">
      <c r="A681" s="26"/>
      <c r="B681" s="26"/>
      <c r="C681" s="26"/>
      <c r="D681" s="27"/>
      <c r="E681" s="27"/>
      <c r="F681" s="27"/>
      <c r="G681" s="27"/>
    </row>
    <row r="682" spans="1:7" x14ac:dyDescent="0.25">
      <c r="A682" s="26"/>
      <c r="B682" s="26"/>
      <c r="C682" s="26"/>
      <c r="D682" s="27"/>
      <c r="E682" s="27"/>
      <c r="F682" s="27"/>
      <c r="G682" s="27"/>
    </row>
    <row r="683" spans="1:7" x14ac:dyDescent="0.25">
      <c r="A683" s="26"/>
      <c r="B683" s="26"/>
      <c r="C683" s="26"/>
      <c r="D683" s="27"/>
      <c r="E683" s="27"/>
      <c r="F683" s="27"/>
      <c r="G683" s="27"/>
    </row>
    <row r="684" spans="1:7" x14ac:dyDescent="0.25">
      <c r="A684" s="26"/>
      <c r="B684" s="26"/>
      <c r="C684" s="26"/>
      <c r="D684" s="27"/>
      <c r="E684" s="27"/>
      <c r="F684" s="27"/>
      <c r="G684" s="27"/>
    </row>
    <row r="685" spans="1:7" x14ac:dyDescent="0.25">
      <c r="A685" s="26"/>
      <c r="B685" s="26"/>
      <c r="C685" s="26"/>
      <c r="D685" s="27"/>
      <c r="E685" s="27"/>
      <c r="F685" s="27"/>
      <c r="G685" s="27"/>
    </row>
    <row r="686" spans="1:7" x14ac:dyDescent="0.25">
      <c r="A686" s="26"/>
      <c r="B686" s="26"/>
      <c r="C686" s="26"/>
      <c r="D686" s="27"/>
      <c r="E686" s="27"/>
      <c r="F686" s="27"/>
      <c r="G686" s="27"/>
    </row>
    <row r="687" spans="1:7" x14ac:dyDescent="0.25">
      <c r="A687" s="26"/>
      <c r="B687" s="26"/>
      <c r="C687" s="26"/>
      <c r="D687" s="27"/>
      <c r="E687" s="27"/>
      <c r="F687" s="27"/>
      <c r="G687" s="27"/>
    </row>
    <row r="688" spans="1:7" x14ac:dyDescent="0.25">
      <c r="A688" s="26"/>
      <c r="B688" s="26"/>
      <c r="C688" s="26"/>
      <c r="D688" s="27"/>
      <c r="E688" s="27"/>
      <c r="F688" s="27"/>
      <c r="G688" s="27"/>
    </row>
    <row r="689" spans="1:7" x14ac:dyDescent="0.25">
      <c r="A689" s="26"/>
      <c r="B689" s="26"/>
      <c r="C689" s="26"/>
      <c r="D689" s="27"/>
      <c r="E689" s="27"/>
      <c r="F689" s="27"/>
      <c r="G689" s="27"/>
    </row>
    <row r="690" spans="1:7" x14ac:dyDescent="0.25">
      <c r="A690" s="26"/>
      <c r="B690" s="26"/>
      <c r="C690" s="26"/>
      <c r="D690" s="27"/>
      <c r="E690" s="27"/>
      <c r="F690" s="27"/>
      <c r="G690" s="27"/>
    </row>
    <row r="691" spans="1:7" x14ac:dyDescent="0.25">
      <c r="A691" s="26"/>
      <c r="B691" s="26"/>
      <c r="C691" s="26"/>
      <c r="D691" s="27"/>
      <c r="E691" s="27"/>
      <c r="F691" s="27"/>
      <c r="G691" s="27"/>
    </row>
    <row r="692" spans="1:7" x14ac:dyDescent="0.25">
      <c r="A692" s="26"/>
      <c r="B692" s="26"/>
      <c r="C692" s="26"/>
      <c r="D692" s="27"/>
      <c r="E692" s="27"/>
      <c r="F692" s="27"/>
      <c r="G692" s="27"/>
    </row>
    <row r="693" spans="1:7" x14ac:dyDescent="0.25">
      <c r="A693" s="26"/>
      <c r="B693" s="26"/>
      <c r="C693" s="26"/>
      <c r="D693" s="27"/>
      <c r="E693" s="27"/>
      <c r="F693" s="27"/>
      <c r="G693" s="27"/>
    </row>
    <row r="694" spans="1:7" x14ac:dyDescent="0.25">
      <c r="A694" s="26"/>
      <c r="B694" s="26"/>
      <c r="C694" s="26"/>
      <c r="D694" s="27"/>
      <c r="E694" s="27"/>
      <c r="F694" s="27"/>
      <c r="G694" s="27"/>
    </row>
    <row r="695" spans="1:7" x14ac:dyDescent="0.25">
      <c r="A695" s="26"/>
      <c r="B695" s="26"/>
      <c r="C695" s="26"/>
      <c r="D695" s="27"/>
      <c r="E695" s="27"/>
      <c r="F695" s="27"/>
      <c r="G695" s="27"/>
    </row>
    <row r="696" spans="1:7" x14ac:dyDescent="0.25">
      <c r="A696" s="26"/>
      <c r="B696" s="26"/>
      <c r="C696" s="26"/>
      <c r="D696" s="27"/>
      <c r="E696" s="27"/>
      <c r="F696" s="27"/>
      <c r="G696" s="27"/>
    </row>
    <row r="697" spans="1:7" x14ac:dyDescent="0.25">
      <c r="A697" s="26"/>
      <c r="B697" s="26"/>
      <c r="C697" s="26"/>
      <c r="D697" s="27"/>
      <c r="E697" s="27"/>
      <c r="F697" s="27"/>
      <c r="G697" s="27"/>
    </row>
    <row r="698" spans="1:7" x14ac:dyDescent="0.25">
      <c r="A698" s="26"/>
      <c r="B698" s="26"/>
      <c r="C698" s="26"/>
      <c r="D698" s="27"/>
      <c r="E698" s="27"/>
      <c r="F698" s="27"/>
      <c r="G698" s="27"/>
    </row>
    <row r="699" spans="1:7" x14ac:dyDescent="0.25">
      <c r="A699" s="26"/>
      <c r="B699" s="26"/>
      <c r="C699" s="26"/>
      <c r="D699" s="27"/>
      <c r="E699" s="27"/>
      <c r="F699" s="27"/>
      <c r="G699" s="27"/>
    </row>
    <row r="700" spans="1:7" x14ac:dyDescent="0.25">
      <c r="A700" s="26"/>
      <c r="B700" s="26"/>
      <c r="C700" s="26"/>
      <c r="D700" s="27"/>
      <c r="E700" s="27"/>
      <c r="F700" s="27"/>
      <c r="G700" s="27"/>
    </row>
    <row r="701" spans="1:7" x14ac:dyDescent="0.25">
      <c r="A701" s="26"/>
      <c r="B701" s="26"/>
      <c r="C701" s="26"/>
      <c r="D701" s="27"/>
      <c r="E701" s="27"/>
      <c r="F701" s="27"/>
      <c r="G701" s="27"/>
    </row>
    <row r="702" spans="1:7" x14ac:dyDescent="0.25">
      <c r="A702" s="26"/>
      <c r="B702" s="26"/>
      <c r="C702" s="26"/>
      <c r="D702" s="27"/>
      <c r="E702" s="27"/>
      <c r="F702" s="27"/>
      <c r="G702" s="27"/>
    </row>
    <row r="703" spans="1:7" x14ac:dyDescent="0.25">
      <c r="A703" s="26"/>
      <c r="B703" s="26"/>
      <c r="C703" s="26"/>
      <c r="D703" s="27"/>
      <c r="E703" s="27"/>
      <c r="F703" s="27"/>
      <c r="G703" s="27"/>
    </row>
    <row r="704" spans="1:7" x14ac:dyDescent="0.25">
      <c r="A704" s="26"/>
      <c r="B704" s="26"/>
      <c r="C704" s="26"/>
      <c r="D704" s="27"/>
      <c r="E704" s="27"/>
      <c r="F704" s="27"/>
      <c r="G704" s="27"/>
    </row>
    <row r="705" spans="1:7" x14ac:dyDescent="0.25">
      <c r="A705" s="26"/>
      <c r="B705" s="26"/>
      <c r="C705" s="26"/>
      <c r="D705" s="27"/>
      <c r="E705" s="27"/>
      <c r="F705" s="27"/>
      <c r="G705" s="27"/>
    </row>
    <row r="706" spans="1:7" x14ac:dyDescent="0.25">
      <c r="A706" s="26"/>
      <c r="B706" s="26"/>
      <c r="C706" s="26"/>
      <c r="D706" s="27"/>
      <c r="E706" s="27"/>
      <c r="F706" s="27"/>
      <c r="G706" s="27"/>
    </row>
    <row r="707" spans="1:7" x14ac:dyDescent="0.25">
      <c r="A707" s="26"/>
      <c r="B707" s="26"/>
      <c r="C707" s="26"/>
      <c r="D707" s="27"/>
      <c r="E707" s="27"/>
      <c r="F707" s="27"/>
      <c r="G707" s="27"/>
    </row>
    <row r="708" spans="1:7" x14ac:dyDescent="0.25">
      <c r="A708" s="26"/>
      <c r="B708" s="26"/>
      <c r="C708" s="26"/>
      <c r="D708" s="27"/>
      <c r="E708" s="27"/>
      <c r="F708" s="27"/>
      <c r="G708" s="27"/>
    </row>
    <row r="709" spans="1:7" x14ac:dyDescent="0.25">
      <c r="A709" s="26"/>
      <c r="B709" s="26"/>
      <c r="C709" s="26"/>
      <c r="D709" s="27"/>
      <c r="E709" s="27"/>
      <c r="F709" s="27"/>
      <c r="G709" s="27"/>
    </row>
    <row r="710" spans="1:7" x14ac:dyDescent="0.25">
      <c r="A710" s="26"/>
      <c r="B710" s="26"/>
      <c r="C710" s="26"/>
      <c r="D710" s="27"/>
      <c r="E710" s="27"/>
      <c r="F710" s="27"/>
      <c r="G710" s="27"/>
    </row>
    <row r="711" spans="1:7" x14ac:dyDescent="0.25">
      <c r="A711" s="26"/>
      <c r="B711" s="26"/>
      <c r="C711" s="26"/>
      <c r="D711" s="27"/>
      <c r="E711" s="27"/>
      <c r="F711" s="27"/>
      <c r="G711" s="27"/>
    </row>
    <row r="712" spans="1:7" x14ac:dyDescent="0.25">
      <c r="A712" s="26"/>
      <c r="B712" s="26"/>
      <c r="C712" s="26"/>
      <c r="D712" s="27"/>
      <c r="E712" s="27"/>
      <c r="F712" s="27"/>
      <c r="G712" s="27"/>
    </row>
    <row r="713" spans="1:7" x14ac:dyDescent="0.25">
      <c r="A713" s="26"/>
      <c r="B713" s="26"/>
      <c r="C713" s="26"/>
      <c r="D713" s="27"/>
      <c r="E713" s="27"/>
      <c r="F713" s="27"/>
      <c r="G713" s="27"/>
    </row>
    <row r="714" spans="1:7" x14ac:dyDescent="0.25">
      <c r="A714" s="26"/>
      <c r="B714" s="26"/>
      <c r="C714" s="26"/>
      <c r="D714" s="27"/>
      <c r="E714" s="27"/>
      <c r="F714" s="27"/>
      <c r="G714" s="27"/>
    </row>
    <row r="715" spans="1:7" x14ac:dyDescent="0.25">
      <c r="A715" s="26"/>
      <c r="B715" s="26"/>
      <c r="C715" s="26"/>
      <c r="D715" s="27"/>
      <c r="E715" s="27"/>
      <c r="F715" s="27"/>
      <c r="G715" s="27"/>
    </row>
    <row r="716" spans="1:7" x14ac:dyDescent="0.25">
      <c r="A716" s="26"/>
      <c r="B716" s="26"/>
      <c r="C716" s="26"/>
      <c r="D716" s="27"/>
      <c r="E716" s="27"/>
      <c r="F716" s="27"/>
      <c r="G716" s="27"/>
    </row>
    <row r="717" spans="1:7" x14ac:dyDescent="0.25">
      <c r="A717" s="26"/>
      <c r="B717" s="26"/>
      <c r="C717" s="26"/>
      <c r="D717" s="27"/>
      <c r="E717" s="27"/>
      <c r="F717" s="27"/>
      <c r="G717" s="27"/>
    </row>
    <row r="718" spans="1:7" x14ac:dyDescent="0.25">
      <c r="A718" s="26"/>
      <c r="B718" s="26"/>
      <c r="C718" s="26"/>
      <c r="D718" s="27"/>
      <c r="E718" s="27"/>
      <c r="F718" s="27"/>
      <c r="G718" s="27"/>
    </row>
    <row r="719" spans="1:7" x14ac:dyDescent="0.25">
      <c r="A719" s="26"/>
      <c r="B719" s="26"/>
      <c r="C719" s="26"/>
      <c r="D719" s="27"/>
      <c r="E719" s="27"/>
      <c r="F719" s="27"/>
      <c r="G719" s="27"/>
    </row>
    <row r="720" spans="1:7" x14ac:dyDescent="0.25">
      <c r="A720" s="26"/>
      <c r="B720" s="26"/>
      <c r="C720" s="26"/>
      <c r="D720" s="27"/>
      <c r="E720" s="27"/>
      <c r="F720" s="27"/>
      <c r="G720" s="27"/>
    </row>
    <row r="721" spans="1:7" x14ac:dyDescent="0.25">
      <c r="A721" s="26"/>
      <c r="B721" s="26"/>
      <c r="C721" s="26"/>
      <c r="D721" s="27"/>
      <c r="E721" s="27"/>
      <c r="F721" s="27"/>
      <c r="G721" s="27"/>
    </row>
    <row r="722" spans="1:7" x14ac:dyDescent="0.25">
      <c r="A722" s="26"/>
      <c r="B722" s="26"/>
      <c r="C722" s="26"/>
      <c r="D722" s="27"/>
      <c r="E722" s="27"/>
      <c r="F722" s="27"/>
      <c r="G722" s="27"/>
    </row>
    <row r="723" spans="1:7" x14ac:dyDescent="0.25">
      <c r="A723" s="26"/>
      <c r="B723" s="26"/>
      <c r="C723" s="26"/>
      <c r="D723" s="27"/>
      <c r="E723" s="27"/>
      <c r="F723" s="27"/>
      <c r="G723" s="27"/>
    </row>
    <row r="724" spans="1:7" x14ac:dyDescent="0.25">
      <c r="A724" s="26"/>
      <c r="B724" s="26"/>
      <c r="C724" s="26"/>
      <c r="D724" s="27"/>
      <c r="E724" s="27"/>
      <c r="F724" s="27"/>
      <c r="G724" s="27"/>
    </row>
    <row r="725" spans="1:7" x14ac:dyDescent="0.25">
      <c r="A725" s="26"/>
      <c r="B725" s="26"/>
      <c r="C725" s="26"/>
      <c r="D725" s="27"/>
      <c r="E725" s="27"/>
      <c r="F725" s="27"/>
      <c r="G725" s="27"/>
    </row>
    <row r="726" spans="1:7" x14ac:dyDescent="0.25">
      <c r="A726" s="26"/>
      <c r="B726" s="26"/>
      <c r="C726" s="26"/>
      <c r="D726" s="27"/>
      <c r="E726" s="27"/>
      <c r="F726" s="27"/>
      <c r="G726" s="27"/>
    </row>
    <row r="727" spans="1:7" x14ac:dyDescent="0.25">
      <c r="A727" s="26"/>
      <c r="B727" s="26"/>
      <c r="C727" s="26"/>
      <c r="D727" s="27"/>
      <c r="E727" s="27"/>
      <c r="F727" s="27"/>
      <c r="G727" s="27"/>
    </row>
    <row r="728" spans="1:7" x14ac:dyDescent="0.25">
      <c r="A728" s="26"/>
      <c r="B728" s="26"/>
      <c r="C728" s="26"/>
      <c r="D728" s="27"/>
      <c r="E728" s="27"/>
      <c r="F728" s="27"/>
      <c r="G728" s="27"/>
    </row>
    <row r="729" spans="1:7" x14ac:dyDescent="0.25">
      <c r="A729" s="26"/>
      <c r="B729" s="26"/>
      <c r="C729" s="26"/>
      <c r="D729" s="27"/>
      <c r="E729" s="27"/>
      <c r="F729" s="27"/>
      <c r="G729" s="27"/>
    </row>
    <row r="730" spans="1:7" x14ac:dyDescent="0.25">
      <c r="A730" s="26"/>
      <c r="B730" s="26"/>
      <c r="C730" s="26"/>
      <c r="D730" s="27"/>
      <c r="E730" s="27"/>
      <c r="F730" s="27"/>
      <c r="G730" s="27"/>
    </row>
    <row r="731" spans="1:7" x14ac:dyDescent="0.25">
      <c r="A731" s="26"/>
      <c r="B731" s="26"/>
      <c r="C731" s="26"/>
      <c r="D731" s="27"/>
      <c r="E731" s="27"/>
      <c r="F731" s="27"/>
      <c r="G731" s="27"/>
    </row>
    <row r="732" spans="1:7" x14ac:dyDescent="0.25">
      <c r="A732" s="26"/>
      <c r="B732" s="26"/>
      <c r="C732" s="26"/>
      <c r="D732" s="27"/>
      <c r="E732" s="27"/>
      <c r="F732" s="27"/>
      <c r="G732" s="27"/>
    </row>
    <row r="733" spans="1:7" x14ac:dyDescent="0.25">
      <c r="A733" s="26"/>
      <c r="B733" s="26"/>
      <c r="C733" s="26"/>
      <c r="D733" s="27"/>
      <c r="E733" s="27"/>
      <c r="F733" s="27"/>
      <c r="G733" s="27"/>
    </row>
    <row r="734" spans="1:7" x14ac:dyDescent="0.25">
      <c r="A734" s="26"/>
      <c r="B734" s="26"/>
      <c r="C734" s="26"/>
      <c r="D734" s="27"/>
      <c r="E734" s="27"/>
      <c r="F734" s="27"/>
      <c r="G734" s="27"/>
    </row>
    <row r="735" spans="1:7" x14ac:dyDescent="0.25">
      <c r="A735" s="26"/>
      <c r="B735" s="26"/>
      <c r="C735" s="26"/>
      <c r="D735" s="27"/>
      <c r="E735" s="27"/>
      <c r="F735" s="27"/>
      <c r="G735" s="27"/>
    </row>
    <row r="736" spans="1:7" x14ac:dyDescent="0.25">
      <c r="A736" s="26"/>
      <c r="B736" s="26"/>
      <c r="C736" s="26"/>
      <c r="D736" s="27"/>
      <c r="E736" s="27"/>
      <c r="F736" s="27"/>
      <c r="G736" s="27"/>
    </row>
    <row r="737" spans="1:7" x14ac:dyDescent="0.25">
      <c r="A737" s="26"/>
      <c r="B737" s="26"/>
      <c r="C737" s="26"/>
      <c r="D737" s="27"/>
      <c r="E737" s="27"/>
      <c r="F737" s="27"/>
      <c r="G737" s="27"/>
    </row>
    <row r="738" spans="1:7" x14ac:dyDescent="0.25">
      <c r="A738" s="26"/>
      <c r="B738" s="26"/>
      <c r="C738" s="26"/>
      <c r="D738" s="27"/>
      <c r="E738" s="27"/>
      <c r="F738" s="27"/>
      <c r="G738" s="27"/>
    </row>
    <row r="739" spans="1:7" x14ac:dyDescent="0.25">
      <c r="A739" s="26"/>
      <c r="B739" s="26"/>
      <c r="C739" s="26"/>
      <c r="D739" s="27"/>
      <c r="E739" s="27"/>
      <c r="F739" s="27"/>
      <c r="G739" s="27"/>
    </row>
    <row r="740" spans="1:7" x14ac:dyDescent="0.25">
      <c r="A740" s="26"/>
      <c r="B740" s="26"/>
      <c r="C740" s="26"/>
      <c r="D740" s="27"/>
      <c r="E740" s="27"/>
      <c r="F740" s="27"/>
      <c r="G740" s="27"/>
    </row>
    <row r="741" spans="1:7" x14ac:dyDescent="0.25">
      <c r="A741" s="26"/>
      <c r="B741" s="26"/>
      <c r="C741" s="26"/>
      <c r="D741" s="27"/>
      <c r="E741" s="27"/>
      <c r="F741" s="27"/>
      <c r="G741" s="27"/>
    </row>
    <row r="742" spans="1:7" x14ac:dyDescent="0.25">
      <c r="A742" s="26"/>
      <c r="B742" s="26"/>
      <c r="C742" s="26"/>
      <c r="D742" s="27"/>
      <c r="E742" s="27"/>
      <c r="F742" s="27"/>
      <c r="G742" s="27"/>
    </row>
    <row r="743" spans="1:7" x14ac:dyDescent="0.25">
      <c r="A743" s="26"/>
      <c r="B743" s="26"/>
      <c r="C743" s="26"/>
      <c r="D743" s="27"/>
      <c r="E743" s="27"/>
      <c r="F743" s="27"/>
      <c r="G743" s="27"/>
    </row>
    <row r="744" spans="1:7" x14ac:dyDescent="0.25">
      <c r="A744" s="26"/>
      <c r="B744" s="26"/>
      <c r="C744" s="26"/>
      <c r="D744" s="27"/>
      <c r="E744" s="27"/>
      <c r="F744" s="27"/>
      <c r="G744" s="27"/>
    </row>
    <row r="745" spans="1:7" x14ac:dyDescent="0.25">
      <c r="A745" s="26"/>
      <c r="B745" s="26"/>
      <c r="C745" s="26"/>
      <c r="D745" s="27"/>
      <c r="E745" s="27"/>
      <c r="F745" s="27"/>
      <c r="G745" s="27"/>
    </row>
    <row r="746" spans="1:7" x14ac:dyDescent="0.25">
      <c r="A746" s="26"/>
      <c r="B746" s="26"/>
      <c r="C746" s="26"/>
      <c r="D746" s="27"/>
      <c r="E746" s="27"/>
      <c r="F746" s="27"/>
      <c r="G746" s="27"/>
    </row>
    <row r="747" spans="1:7" x14ac:dyDescent="0.25">
      <c r="A747" s="26"/>
      <c r="B747" s="26"/>
      <c r="C747" s="26"/>
      <c r="D747" s="27"/>
      <c r="E747" s="27"/>
      <c r="F747" s="27"/>
      <c r="G747" s="27"/>
    </row>
    <row r="748" spans="1:7" x14ac:dyDescent="0.25">
      <c r="A748" s="26"/>
      <c r="B748" s="26"/>
      <c r="C748" s="26"/>
      <c r="D748" s="27"/>
      <c r="E748" s="27"/>
      <c r="F748" s="27"/>
      <c r="G748" s="27"/>
    </row>
    <row r="749" spans="1:7" x14ac:dyDescent="0.25">
      <c r="A749" s="26"/>
      <c r="B749" s="26"/>
      <c r="C749" s="26"/>
      <c r="D749" s="27"/>
      <c r="E749" s="27"/>
      <c r="F749" s="27"/>
      <c r="G749" s="27"/>
    </row>
    <row r="750" spans="1:7" x14ac:dyDescent="0.25">
      <c r="A750" s="26"/>
      <c r="B750" s="26"/>
      <c r="C750" s="26"/>
      <c r="D750" s="27"/>
      <c r="E750" s="27"/>
      <c r="F750" s="27"/>
      <c r="G750" s="27"/>
    </row>
    <row r="751" spans="1:7" x14ac:dyDescent="0.25">
      <c r="A751" s="26"/>
      <c r="B751" s="26"/>
      <c r="C751" s="26"/>
      <c r="D751" s="27"/>
      <c r="E751" s="27"/>
      <c r="F751" s="27"/>
      <c r="G751" s="27"/>
    </row>
    <row r="752" spans="1:7" x14ac:dyDescent="0.25">
      <c r="A752" s="26"/>
      <c r="B752" s="26"/>
      <c r="C752" s="26"/>
      <c r="D752" s="27"/>
      <c r="E752" s="27"/>
      <c r="F752" s="27"/>
      <c r="G752" s="27"/>
    </row>
    <row r="753" spans="1:7" x14ac:dyDescent="0.25">
      <c r="A753" s="26"/>
      <c r="B753" s="26"/>
      <c r="C753" s="26"/>
      <c r="D753" s="27"/>
      <c r="E753" s="27"/>
      <c r="F753" s="27"/>
      <c r="G753" s="27"/>
    </row>
    <row r="754" spans="1:7" x14ac:dyDescent="0.25">
      <c r="A754" s="26"/>
      <c r="B754" s="26"/>
      <c r="C754" s="26"/>
      <c r="D754" s="27"/>
      <c r="E754" s="27"/>
      <c r="F754" s="27"/>
      <c r="G754" s="27"/>
    </row>
    <row r="755" spans="1:7" x14ac:dyDescent="0.25">
      <c r="A755" s="26"/>
      <c r="B755" s="26"/>
      <c r="C755" s="26"/>
      <c r="D755" s="27"/>
      <c r="E755" s="27"/>
      <c r="F755" s="27"/>
      <c r="G755" s="27"/>
    </row>
    <row r="756" spans="1:7" x14ac:dyDescent="0.25">
      <c r="A756" s="26"/>
      <c r="B756" s="26"/>
      <c r="C756" s="26"/>
      <c r="D756" s="27"/>
      <c r="E756" s="27"/>
      <c r="F756" s="27"/>
      <c r="G756" s="27"/>
    </row>
    <row r="757" spans="1:7" x14ac:dyDescent="0.25">
      <c r="A757" s="26"/>
      <c r="B757" s="26"/>
      <c r="C757" s="26"/>
      <c r="D757" s="27"/>
      <c r="E757" s="27"/>
      <c r="F757" s="27"/>
      <c r="G757" s="27"/>
    </row>
    <row r="758" spans="1:7" x14ac:dyDescent="0.25">
      <c r="A758" s="26"/>
      <c r="B758" s="26"/>
      <c r="C758" s="26"/>
      <c r="D758" s="27"/>
      <c r="E758" s="27"/>
      <c r="F758" s="27"/>
      <c r="G758" s="27"/>
    </row>
    <row r="759" spans="1:7" x14ac:dyDescent="0.25">
      <c r="A759" s="26"/>
      <c r="B759" s="26"/>
      <c r="C759" s="26"/>
      <c r="D759" s="27"/>
      <c r="E759" s="27"/>
      <c r="F759" s="27"/>
      <c r="G759" s="27"/>
    </row>
    <row r="760" spans="1:7" x14ac:dyDescent="0.25">
      <c r="A760" s="26"/>
      <c r="B760" s="26"/>
      <c r="C760" s="26"/>
      <c r="D760" s="27"/>
      <c r="E760" s="27"/>
      <c r="F760" s="27"/>
      <c r="G760" s="27"/>
    </row>
    <row r="761" spans="1:7" x14ac:dyDescent="0.25">
      <c r="A761" s="26"/>
      <c r="B761" s="26"/>
      <c r="C761" s="26"/>
      <c r="D761" s="27"/>
      <c r="E761" s="27"/>
      <c r="F761" s="27"/>
      <c r="G761" s="27"/>
    </row>
    <row r="762" spans="1:7" x14ac:dyDescent="0.25">
      <c r="A762" s="26"/>
      <c r="B762" s="26"/>
      <c r="C762" s="26"/>
      <c r="D762" s="27"/>
      <c r="E762" s="27"/>
      <c r="F762" s="27"/>
      <c r="G762" s="27"/>
    </row>
    <row r="763" spans="1:7" x14ac:dyDescent="0.25">
      <c r="A763" s="26"/>
      <c r="B763" s="26"/>
      <c r="C763" s="26"/>
      <c r="D763" s="27"/>
      <c r="E763" s="27"/>
      <c r="F763" s="27"/>
      <c r="G763" s="27"/>
    </row>
    <row r="764" spans="1:7" x14ac:dyDescent="0.25">
      <c r="A764" s="26"/>
      <c r="B764" s="26"/>
      <c r="C764" s="26"/>
      <c r="D764" s="27"/>
      <c r="E764" s="27"/>
      <c r="F764" s="27"/>
      <c r="G764" s="27"/>
    </row>
    <row r="765" spans="1:7" x14ac:dyDescent="0.25">
      <c r="A765" s="26"/>
      <c r="B765" s="26"/>
      <c r="C765" s="26"/>
      <c r="D765" s="27"/>
      <c r="E765" s="27"/>
      <c r="F765" s="27"/>
      <c r="G765" s="27"/>
    </row>
    <row r="766" spans="1:7" x14ac:dyDescent="0.25">
      <c r="A766" s="26"/>
      <c r="B766" s="26"/>
      <c r="C766" s="26"/>
      <c r="D766" s="27"/>
      <c r="E766" s="27"/>
      <c r="F766" s="27"/>
      <c r="G766" s="27"/>
    </row>
    <row r="767" spans="1:7" x14ac:dyDescent="0.25">
      <c r="A767" s="26"/>
      <c r="B767" s="26"/>
      <c r="C767" s="26"/>
      <c r="D767" s="27"/>
      <c r="E767" s="27"/>
      <c r="F767" s="27"/>
      <c r="G767" s="27"/>
    </row>
    <row r="768" spans="1:7" x14ac:dyDescent="0.25">
      <c r="A768" s="26"/>
      <c r="B768" s="26"/>
      <c r="C768" s="26"/>
      <c r="D768" s="27"/>
      <c r="E768" s="27"/>
      <c r="F768" s="27"/>
      <c r="G768" s="27"/>
    </row>
    <row r="769" spans="1:7" x14ac:dyDescent="0.25">
      <c r="A769" s="26"/>
      <c r="B769" s="26"/>
      <c r="C769" s="26"/>
      <c r="D769" s="27"/>
      <c r="E769" s="27"/>
      <c r="F769" s="27"/>
      <c r="G769" s="27"/>
    </row>
    <row r="770" spans="1:7" x14ac:dyDescent="0.25">
      <c r="A770" s="26"/>
      <c r="B770" s="26"/>
      <c r="C770" s="26"/>
      <c r="D770" s="27"/>
      <c r="E770" s="27"/>
      <c r="F770" s="27"/>
      <c r="G770" s="27"/>
    </row>
    <row r="771" spans="1:7" x14ac:dyDescent="0.25">
      <c r="A771" s="26"/>
      <c r="B771" s="26"/>
      <c r="C771" s="26"/>
      <c r="D771" s="27"/>
      <c r="E771" s="27"/>
      <c r="F771" s="27"/>
      <c r="G771" s="27"/>
    </row>
    <row r="772" spans="1:7" x14ac:dyDescent="0.25">
      <c r="A772" s="26"/>
      <c r="B772" s="26"/>
      <c r="C772" s="26"/>
      <c r="D772" s="27"/>
      <c r="E772" s="27"/>
      <c r="F772" s="27"/>
      <c r="G772" s="27"/>
    </row>
    <row r="773" spans="1:7" x14ac:dyDescent="0.25">
      <c r="A773" s="26"/>
      <c r="B773" s="26"/>
      <c r="C773" s="26"/>
      <c r="D773" s="27"/>
      <c r="E773" s="27"/>
      <c r="F773" s="27"/>
      <c r="G773" s="27"/>
    </row>
    <row r="774" spans="1:7" x14ac:dyDescent="0.25">
      <c r="A774" s="26"/>
      <c r="B774" s="26"/>
      <c r="C774" s="26"/>
      <c r="D774" s="27"/>
      <c r="E774" s="27"/>
      <c r="F774" s="27"/>
      <c r="G774" s="27"/>
    </row>
    <row r="775" spans="1:7" x14ac:dyDescent="0.25">
      <c r="A775" s="26"/>
      <c r="B775" s="26"/>
      <c r="C775" s="26"/>
      <c r="D775" s="27"/>
      <c r="E775" s="27"/>
      <c r="F775" s="27"/>
      <c r="G775" s="27"/>
    </row>
    <row r="776" spans="1:7" x14ac:dyDescent="0.25">
      <c r="A776" s="26"/>
      <c r="B776" s="26"/>
      <c r="C776" s="26"/>
      <c r="D776" s="27"/>
      <c r="E776" s="27"/>
      <c r="F776" s="27"/>
      <c r="G776" s="27"/>
    </row>
    <row r="777" spans="1:7" x14ac:dyDescent="0.25">
      <c r="A777" s="26"/>
      <c r="B777" s="26"/>
      <c r="C777" s="26"/>
      <c r="D777" s="27"/>
      <c r="E777" s="27"/>
      <c r="F777" s="27"/>
      <c r="G777" s="27"/>
    </row>
    <row r="778" spans="1:7" x14ac:dyDescent="0.25">
      <c r="A778" s="26"/>
      <c r="B778" s="26"/>
      <c r="C778" s="26"/>
      <c r="D778" s="27"/>
      <c r="E778" s="27"/>
      <c r="F778" s="27"/>
      <c r="G778" s="27"/>
    </row>
    <row r="779" spans="1:7" x14ac:dyDescent="0.25">
      <c r="A779" s="26"/>
      <c r="B779" s="26"/>
      <c r="C779" s="26"/>
      <c r="D779" s="27"/>
      <c r="E779" s="27"/>
      <c r="F779" s="27"/>
      <c r="G779" s="27"/>
    </row>
    <row r="780" spans="1:7" x14ac:dyDescent="0.25">
      <c r="A780" s="26"/>
      <c r="B780" s="26"/>
      <c r="C780" s="26"/>
      <c r="D780" s="27"/>
      <c r="E780" s="27"/>
      <c r="F780" s="27"/>
      <c r="G780" s="27"/>
    </row>
    <row r="781" spans="1:7" x14ac:dyDescent="0.25">
      <c r="A781" s="26"/>
      <c r="B781" s="26"/>
      <c r="C781" s="26"/>
      <c r="D781" s="27"/>
      <c r="E781" s="27"/>
      <c r="F781" s="27"/>
      <c r="G781" s="27"/>
    </row>
    <row r="782" spans="1:7" x14ac:dyDescent="0.25">
      <c r="A782" s="26"/>
      <c r="B782" s="26"/>
      <c r="C782" s="26"/>
      <c r="D782" s="27"/>
      <c r="E782" s="27"/>
      <c r="F782" s="27"/>
      <c r="G782" s="27"/>
    </row>
    <row r="783" spans="1:7" x14ac:dyDescent="0.25">
      <c r="A783" s="26"/>
      <c r="B783" s="26"/>
      <c r="C783" s="26"/>
      <c r="D783" s="27"/>
      <c r="E783" s="27"/>
      <c r="F783" s="27"/>
      <c r="G783" s="27"/>
    </row>
    <row r="784" spans="1:7" x14ac:dyDescent="0.25">
      <c r="A784" s="26"/>
      <c r="B784" s="26"/>
      <c r="C784" s="26"/>
      <c r="D784" s="27"/>
      <c r="E784" s="27"/>
      <c r="F784" s="27"/>
      <c r="G784" s="27"/>
    </row>
    <row r="785" spans="1:7" x14ac:dyDescent="0.25">
      <c r="A785" s="26"/>
      <c r="B785" s="26"/>
      <c r="C785" s="26"/>
      <c r="D785" s="27"/>
      <c r="E785" s="27"/>
      <c r="F785" s="27"/>
      <c r="G785" s="27"/>
    </row>
    <row r="786" spans="1:7" x14ac:dyDescent="0.25">
      <c r="A786" s="26"/>
      <c r="B786" s="26"/>
      <c r="C786" s="26"/>
      <c r="D786" s="27"/>
      <c r="E786" s="27"/>
      <c r="F786" s="27"/>
      <c r="G786" s="27"/>
    </row>
    <row r="787" spans="1:7" x14ac:dyDescent="0.25">
      <c r="A787" s="26"/>
      <c r="B787" s="26"/>
      <c r="C787" s="26"/>
      <c r="D787" s="27"/>
      <c r="E787" s="27"/>
      <c r="F787" s="27"/>
      <c r="G787" s="27"/>
    </row>
    <row r="788" spans="1:7" x14ac:dyDescent="0.25">
      <c r="A788" s="26"/>
      <c r="B788" s="26"/>
      <c r="C788" s="26"/>
      <c r="D788" s="27"/>
      <c r="E788" s="27"/>
      <c r="F788" s="27"/>
      <c r="G788" s="27"/>
    </row>
    <row r="789" spans="1:7" x14ac:dyDescent="0.25">
      <c r="A789" s="26"/>
      <c r="B789" s="26"/>
      <c r="C789" s="26"/>
      <c r="D789" s="27"/>
      <c r="E789" s="27"/>
      <c r="F789" s="27"/>
      <c r="G789" s="27"/>
    </row>
    <row r="790" spans="1:7" x14ac:dyDescent="0.25">
      <c r="A790" s="26"/>
      <c r="B790" s="26"/>
      <c r="C790" s="26"/>
      <c r="D790" s="27"/>
      <c r="E790" s="27"/>
      <c r="F790" s="27"/>
      <c r="G790" s="27"/>
    </row>
    <row r="791" spans="1:7" x14ac:dyDescent="0.25">
      <c r="A791" s="26"/>
      <c r="B791" s="26"/>
      <c r="C791" s="26"/>
      <c r="D791" s="27"/>
      <c r="E791" s="27"/>
      <c r="F791" s="27"/>
      <c r="G791" s="27"/>
    </row>
    <row r="792" spans="1:7" x14ac:dyDescent="0.25">
      <c r="A792" s="26"/>
      <c r="B792" s="26"/>
      <c r="C792" s="26"/>
      <c r="D792" s="27"/>
      <c r="E792" s="27"/>
      <c r="F792" s="27"/>
      <c r="G792" s="27"/>
    </row>
    <row r="793" spans="1:7" x14ac:dyDescent="0.25">
      <c r="A793" s="26"/>
      <c r="B793" s="26"/>
      <c r="C793" s="26"/>
      <c r="D793" s="27"/>
      <c r="E793" s="27"/>
      <c r="F793" s="27"/>
      <c r="G793" s="27"/>
    </row>
    <row r="794" spans="1:7" x14ac:dyDescent="0.25">
      <c r="A794" s="26"/>
      <c r="B794" s="26"/>
      <c r="C794" s="26"/>
      <c r="D794" s="27"/>
      <c r="E794" s="27"/>
      <c r="F794" s="27"/>
      <c r="G794" s="27"/>
    </row>
    <row r="795" spans="1:7" x14ac:dyDescent="0.25">
      <c r="A795" s="26"/>
      <c r="B795" s="26"/>
      <c r="C795" s="26"/>
      <c r="D795" s="27"/>
      <c r="E795" s="27"/>
      <c r="F795" s="27"/>
      <c r="G795" s="27"/>
    </row>
    <row r="796" spans="1:7" x14ac:dyDescent="0.25">
      <c r="A796" s="26"/>
      <c r="B796" s="26"/>
      <c r="C796" s="26"/>
      <c r="D796" s="27"/>
      <c r="E796" s="27"/>
      <c r="F796" s="27"/>
      <c r="G796" s="27"/>
    </row>
    <row r="797" spans="1:7" x14ac:dyDescent="0.25">
      <c r="A797" s="26"/>
      <c r="B797" s="26"/>
      <c r="C797" s="26"/>
      <c r="D797" s="27"/>
      <c r="E797" s="27"/>
      <c r="F797" s="27"/>
      <c r="G797" s="27"/>
    </row>
    <row r="798" spans="1:7" x14ac:dyDescent="0.25">
      <c r="A798" s="26"/>
      <c r="B798" s="26"/>
      <c r="C798" s="26"/>
      <c r="D798" s="27"/>
      <c r="E798" s="27"/>
      <c r="F798" s="27"/>
      <c r="G798" s="27"/>
    </row>
    <row r="799" spans="1:7" x14ac:dyDescent="0.25">
      <c r="A799" s="26"/>
      <c r="B799" s="26"/>
      <c r="C799" s="26"/>
      <c r="D799" s="27"/>
      <c r="E799" s="27"/>
      <c r="F799" s="27"/>
      <c r="G799" s="27"/>
    </row>
    <row r="800" spans="1:7" x14ac:dyDescent="0.25">
      <c r="A800" s="26"/>
      <c r="B800" s="26"/>
      <c r="C800" s="26"/>
      <c r="D800" s="27"/>
      <c r="E800" s="27"/>
      <c r="F800" s="27"/>
      <c r="G800" s="27"/>
    </row>
    <row r="801" spans="1:7" x14ac:dyDescent="0.25">
      <c r="A801" s="26"/>
      <c r="B801" s="26"/>
      <c r="C801" s="26"/>
      <c r="D801" s="27"/>
      <c r="E801" s="27"/>
      <c r="F801" s="27"/>
      <c r="G801" s="27"/>
    </row>
    <row r="802" spans="1:7" x14ac:dyDescent="0.25">
      <c r="A802" s="26"/>
      <c r="B802" s="26"/>
      <c r="C802" s="26"/>
      <c r="D802" s="27"/>
      <c r="E802" s="27"/>
      <c r="F802" s="27"/>
      <c r="G802" s="27"/>
    </row>
    <row r="803" spans="1:7" x14ac:dyDescent="0.25">
      <c r="A803" s="26"/>
      <c r="B803" s="26"/>
      <c r="C803" s="26"/>
      <c r="D803" s="27"/>
      <c r="E803" s="27"/>
      <c r="F803" s="27"/>
      <c r="G803" s="27"/>
    </row>
    <row r="804" spans="1:7" x14ac:dyDescent="0.25">
      <c r="A804" s="26"/>
      <c r="B804" s="26"/>
      <c r="C804" s="26"/>
      <c r="D804" s="27"/>
      <c r="E804" s="27"/>
      <c r="F804" s="27"/>
      <c r="G804" s="27"/>
    </row>
    <row r="805" spans="1:7" x14ac:dyDescent="0.25">
      <c r="A805" s="26"/>
      <c r="B805" s="26"/>
      <c r="C805" s="26"/>
      <c r="D805" s="27"/>
      <c r="E805" s="27"/>
      <c r="F805" s="27"/>
      <c r="G805" s="27"/>
    </row>
    <row r="806" spans="1:7" x14ac:dyDescent="0.25">
      <c r="A806" s="26"/>
      <c r="B806" s="26"/>
      <c r="C806" s="26"/>
      <c r="D806" s="27"/>
      <c r="E806" s="27"/>
      <c r="F806" s="27"/>
      <c r="G806" s="27"/>
    </row>
    <row r="807" spans="1:7" x14ac:dyDescent="0.25">
      <c r="A807" s="26"/>
      <c r="B807" s="26"/>
      <c r="C807" s="26"/>
      <c r="D807" s="27"/>
      <c r="E807" s="27"/>
      <c r="F807" s="27"/>
      <c r="G807" s="27"/>
    </row>
    <row r="808" spans="1:7" x14ac:dyDescent="0.25">
      <c r="A808" s="26"/>
      <c r="B808" s="26"/>
      <c r="C808" s="26"/>
      <c r="D808" s="27"/>
      <c r="E808" s="27"/>
      <c r="F808" s="27"/>
      <c r="G808" s="27"/>
    </row>
    <row r="809" spans="1:7" x14ac:dyDescent="0.25">
      <c r="A809" s="26"/>
      <c r="B809" s="26"/>
      <c r="C809" s="26"/>
      <c r="D809" s="27"/>
      <c r="E809" s="27"/>
      <c r="F809" s="27"/>
      <c r="G809" s="27"/>
    </row>
    <row r="810" spans="1:7" x14ac:dyDescent="0.25">
      <c r="A810" s="26"/>
      <c r="B810" s="26"/>
      <c r="C810" s="26"/>
      <c r="D810" s="27"/>
      <c r="E810" s="27"/>
      <c r="F810" s="27"/>
      <c r="G810" s="27"/>
    </row>
    <row r="811" spans="1:7" x14ac:dyDescent="0.25">
      <c r="A811" s="26"/>
      <c r="B811" s="26"/>
      <c r="C811" s="26"/>
      <c r="D811" s="27"/>
      <c r="E811" s="27"/>
      <c r="F811" s="27"/>
      <c r="G811" s="27"/>
    </row>
    <row r="812" spans="1:7" x14ac:dyDescent="0.25">
      <c r="A812" s="26"/>
      <c r="B812" s="26"/>
      <c r="C812" s="26"/>
      <c r="D812" s="27"/>
      <c r="E812" s="27"/>
      <c r="F812" s="27"/>
      <c r="G812" s="27"/>
    </row>
    <row r="813" spans="1:7" x14ac:dyDescent="0.25">
      <c r="A813" s="26"/>
      <c r="B813" s="26"/>
      <c r="C813" s="26"/>
      <c r="D813" s="27"/>
      <c r="E813" s="27"/>
      <c r="F813" s="27"/>
      <c r="G813" s="27"/>
    </row>
    <row r="814" spans="1:7" x14ac:dyDescent="0.25">
      <c r="A814" s="26"/>
      <c r="B814" s="26"/>
      <c r="C814" s="26"/>
      <c r="D814" s="27"/>
      <c r="E814" s="27"/>
      <c r="F814" s="27"/>
      <c r="G814" s="27"/>
    </row>
    <row r="815" spans="1:7" x14ac:dyDescent="0.25">
      <c r="A815" s="26"/>
      <c r="B815" s="26"/>
      <c r="C815" s="26"/>
      <c r="D815" s="27"/>
      <c r="E815" s="27"/>
      <c r="F815" s="27"/>
      <c r="G815" s="27"/>
    </row>
    <row r="816" spans="1:7" x14ac:dyDescent="0.25">
      <c r="A816" s="26"/>
      <c r="B816" s="26"/>
      <c r="C816" s="26"/>
      <c r="D816" s="27"/>
      <c r="E816" s="27"/>
      <c r="F816" s="27"/>
      <c r="G816" s="27"/>
    </row>
    <row r="817" spans="1:7" x14ac:dyDescent="0.25">
      <c r="A817" s="26"/>
      <c r="B817" s="26"/>
      <c r="C817" s="26"/>
      <c r="D817" s="27"/>
      <c r="E817" s="27"/>
      <c r="F817" s="27"/>
      <c r="G817" s="27"/>
    </row>
    <row r="818" spans="1:7" x14ac:dyDescent="0.25">
      <c r="A818" s="26"/>
      <c r="B818" s="26"/>
      <c r="C818" s="26"/>
      <c r="D818" s="27"/>
      <c r="E818" s="27"/>
      <c r="F818" s="27"/>
      <c r="G818" s="27"/>
    </row>
    <row r="819" spans="1:7" x14ac:dyDescent="0.25">
      <c r="A819" s="26"/>
      <c r="B819" s="26"/>
      <c r="C819" s="26"/>
      <c r="D819" s="27"/>
      <c r="E819" s="27"/>
      <c r="F819" s="27"/>
      <c r="G819" s="27"/>
    </row>
    <row r="820" spans="1:7" x14ac:dyDescent="0.25">
      <c r="A820" s="26"/>
      <c r="B820" s="26"/>
      <c r="C820" s="26"/>
      <c r="D820" s="27"/>
      <c r="E820" s="27"/>
      <c r="F820" s="27"/>
      <c r="G820" s="27"/>
    </row>
    <row r="821" spans="1:7" x14ac:dyDescent="0.25">
      <c r="A821" s="26"/>
      <c r="B821" s="26"/>
      <c r="C821" s="26"/>
      <c r="D821" s="27"/>
      <c r="E821" s="27"/>
      <c r="F821" s="27"/>
      <c r="G821" s="27"/>
    </row>
    <row r="822" spans="1:7" x14ac:dyDescent="0.25">
      <c r="A822" s="26"/>
      <c r="B822" s="26"/>
      <c r="C822" s="26"/>
      <c r="D822" s="27"/>
      <c r="E822" s="27"/>
      <c r="F822" s="27"/>
      <c r="G822" s="27"/>
    </row>
    <row r="823" spans="1:7" x14ac:dyDescent="0.25">
      <c r="A823" s="26"/>
      <c r="B823" s="26"/>
      <c r="C823" s="26"/>
      <c r="D823" s="27"/>
      <c r="E823" s="27"/>
      <c r="F823" s="27"/>
      <c r="G823" s="27"/>
    </row>
    <row r="824" spans="1:7" x14ac:dyDescent="0.25">
      <c r="A824" s="26"/>
      <c r="B824" s="26"/>
      <c r="C824" s="26"/>
      <c r="D824" s="27"/>
      <c r="E824" s="27"/>
      <c r="F824" s="27"/>
      <c r="G824" s="27"/>
    </row>
    <row r="825" spans="1:7" x14ac:dyDescent="0.25">
      <c r="A825" s="26"/>
      <c r="B825" s="26"/>
      <c r="C825" s="26"/>
      <c r="D825" s="27"/>
      <c r="E825" s="27"/>
      <c r="F825" s="27"/>
      <c r="G825" s="27"/>
    </row>
    <row r="826" spans="1:7" x14ac:dyDescent="0.25">
      <c r="A826" s="26"/>
      <c r="B826" s="26"/>
      <c r="C826" s="26"/>
      <c r="D826" s="27"/>
      <c r="E826" s="27"/>
      <c r="F826" s="27"/>
      <c r="G826" s="27"/>
    </row>
    <row r="827" spans="1:7" x14ac:dyDescent="0.25">
      <c r="A827" s="26"/>
      <c r="B827" s="26"/>
      <c r="C827" s="26"/>
      <c r="D827" s="27"/>
      <c r="E827" s="27"/>
      <c r="F827" s="27"/>
      <c r="G827" s="27"/>
    </row>
    <row r="828" spans="1:7" x14ac:dyDescent="0.25">
      <c r="A828" s="26"/>
      <c r="B828" s="26"/>
      <c r="C828" s="26"/>
      <c r="D828" s="27"/>
      <c r="E828" s="27"/>
      <c r="F828" s="27"/>
      <c r="G828" s="27"/>
    </row>
    <row r="829" spans="1:7" x14ac:dyDescent="0.25">
      <c r="A829" s="26"/>
      <c r="B829" s="26"/>
      <c r="C829" s="26"/>
      <c r="D829" s="27"/>
      <c r="E829" s="27"/>
      <c r="F829" s="27"/>
      <c r="G829" s="27"/>
    </row>
    <row r="830" spans="1:7" x14ac:dyDescent="0.25">
      <c r="A830" s="26"/>
      <c r="B830" s="26"/>
      <c r="C830" s="26"/>
      <c r="D830" s="27"/>
      <c r="E830" s="27"/>
      <c r="F830" s="27"/>
      <c r="G830" s="27"/>
    </row>
    <row r="831" spans="1:7" x14ac:dyDescent="0.25">
      <c r="A831" s="26"/>
      <c r="B831" s="26"/>
      <c r="C831" s="26"/>
      <c r="D831" s="27"/>
      <c r="E831" s="27"/>
      <c r="F831" s="27"/>
      <c r="G831" s="27"/>
    </row>
    <row r="832" spans="1:7" x14ac:dyDescent="0.25">
      <c r="A832" s="26"/>
      <c r="B832" s="26"/>
      <c r="C832" s="26"/>
      <c r="D832" s="27"/>
      <c r="E832" s="27"/>
      <c r="F832" s="27"/>
      <c r="G832" s="27"/>
    </row>
    <row r="833" spans="1:7" x14ac:dyDescent="0.25">
      <c r="A833" s="26"/>
      <c r="B833" s="26"/>
      <c r="C833" s="26"/>
      <c r="D833" s="27"/>
      <c r="E833" s="27"/>
      <c r="F833" s="27"/>
      <c r="G833" s="27"/>
    </row>
    <row r="834" spans="1:7" x14ac:dyDescent="0.25">
      <c r="A834" s="26"/>
      <c r="B834" s="26"/>
      <c r="C834" s="26"/>
      <c r="D834" s="27"/>
      <c r="E834" s="27"/>
      <c r="F834" s="27"/>
      <c r="G834" s="27"/>
    </row>
    <row r="835" spans="1:7" x14ac:dyDescent="0.25">
      <c r="A835" s="26"/>
      <c r="B835" s="26"/>
      <c r="C835" s="26"/>
      <c r="D835" s="27"/>
      <c r="E835" s="27"/>
      <c r="F835" s="27"/>
      <c r="G835" s="27"/>
    </row>
    <row r="836" spans="1:7" x14ac:dyDescent="0.25">
      <c r="A836" s="26"/>
      <c r="B836" s="26"/>
      <c r="C836" s="26"/>
      <c r="D836" s="27"/>
      <c r="E836" s="27"/>
      <c r="F836" s="27"/>
      <c r="G836" s="27"/>
    </row>
    <row r="837" spans="1:7" x14ac:dyDescent="0.25">
      <c r="A837" s="26"/>
      <c r="B837" s="26"/>
      <c r="C837" s="26"/>
      <c r="D837" s="27"/>
      <c r="E837" s="27"/>
      <c r="F837" s="27"/>
      <c r="G837" s="27"/>
    </row>
    <row r="838" spans="1:7" x14ac:dyDescent="0.25">
      <c r="A838" s="26"/>
      <c r="B838" s="26"/>
      <c r="C838" s="26"/>
      <c r="D838" s="27"/>
      <c r="E838" s="27"/>
      <c r="F838" s="27"/>
      <c r="G838" s="27"/>
    </row>
    <row r="839" spans="1:7" x14ac:dyDescent="0.25">
      <c r="A839" s="26"/>
      <c r="B839" s="26"/>
      <c r="C839" s="26"/>
      <c r="D839" s="27"/>
      <c r="E839" s="27"/>
      <c r="F839" s="27"/>
      <c r="G839" s="27"/>
    </row>
    <row r="840" spans="1:7" x14ac:dyDescent="0.25">
      <c r="A840" s="26"/>
      <c r="B840" s="26"/>
      <c r="C840" s="26"/>
      <c r="D840" s="27"/>
      <c r="E840" s="27"/>
      <c r="F840" s="27"/>
      <c r="G840" s="27"/>
    </row>
    <row r="841" spans="1:7" x14ac:dyDescent="0.25">
      <c r="A841" s="26"/>
      <c r="B841" s="26"/>
      <c r="C841" s="26"/>
      <c r="D841" s="27"/>
      <c r="E841" s="27"/>
      <c r="F841" s="27"/>
      <c r="G841" s="27"/>
    </row>
    <row r="842" spans="1:7" x14ac:dyDescent="0.25">
      <c r="A842" s="26"/>
      <c r="B842" s="26"/>
      <c r="C842" s="26"/>
      <c r="D842" s="27"/>
      <c r="E842" s="27"/>
      <c r="F842" s="27"/>
      <c r="G842" s="27"/>
    </row>
    <row r="843" spans="1:7" x14ac:dyDescent="0.25">
      <c r="A843" s="26"/>
      <c r="B843" s="26"/>
      <c r="C843" s="26"/>
      <c r="D843" s="27"/>
      <c r="E843" s="27"/>
      <c r="F843" s="27"/>
      <c r="G843" s="27"/>
    </row>
    <row r="844" spans="1:7" x14ac:dyDescent="0.25">
      <c r="A844" s="26"/>
      <c r="B844" s="26"/>
      <c r="C844" s="26"/>
      <c r="D844" s="27"/>
      <c r="E844" s="27"/>
      <c r="F844" s="27"/>
      <c r="G844" s="27"/>
    </row>
    <row r="845" spans="1:7" x14ac:dyDescent="0.25">
      <c r="A845" s="26"/>
      <c r="B845" s="26"/>
      <c r="C845" s="26"/>
      <c r="D845" s="27"/>
      <c r="E845" s="27"/>
      <c r="F845" s="27"/>
      <c r="G845" s="27"/>
    </row>
    <row r="846" spans="1:7" x14ac:dyDescent="0.25">
      <c r="A846" s="26"/>
      <c r="B846" s="26"/>
      <c r="C846" s="26"/>
      <c r="D846" s="27"/>
      <c r="E846" s="27"/>
      <c r="F846" s="27"/>
      <c r="G846" s="27"/>
    </row>
    <row r="847" spans="1:7" x14ac:dyDescent="0.25">
      <c r="A847" s="26"/>
      <c r="B847" s="26"/>
      <c r="C847" s="26"/>
      <c r="D847" s="27"/>
      <c r="E847" s="27"/>
      <c r="F847" s="27"/>
      <c r="G847" s="27"/>
    </row>
    <row r="848" spans="1:7" x14ac:dyDescent="0.25">
      <c r="A848" s="26"/>
      <c r="B848" s="26"/>
      <c r="C848" s="26"/>
      <c r="D848" s="27"/>
      <c r="E848" s="27"/>
      <c r="F848" s="27"/>
      <c r="G848" s="27"/>
    </row>
    <row r="849" spans="1:7" x14ac:dyDescent="0.25">
      <c r="A849" s="26"/>
      <c r="B849" s="26"/>
      <c r="C849" s="26"/>
      <c r="D849" s="27"/>
      <c r="E849" s="27"/>
      <c r="F849" s="27"/>
      <c r="G849" s="27"/>
    </row>
    <row r="850" spans="1:7" x14ac:dyDescent="0.25">
      <c r="A850" s="26"/>
      <c r="B850" s="26"/>
      <c r="C850" s="26"/>
      <c r="D850" s="27"/>
      <c r="E850" s="27"/>
      <c r="F850" s="27"/>
      <c r="G850" s="27"/>
    </row>
    <row r="851" spans="1:7" x14ac:dyDescent="0.25">
      <c r="A851" s="26"/>
      <c r="B851" s="26"/>
      <c r="C851" s="26"/>
      <c r="D851" s="27"/>
      <c r="E851" s="27"/>
      <c r="F851" s="27"/>
      <c r="G851" s="27"/>
    </row>
    <row r="852" spans="1:7" x14ac:dyDescent="0.25">
      <c r="A852" s="26"/>
      <c r="B852" s="26"/>
      <c r="C852" s="26"/>
      <c r="D852" s="27"/>
      <c r="E852" s="27"/>
      <c r="F852" s="27"/>
      <c r="G852" s="27"/>
    </row>
    <row r="853" spans="1:7" x14ac:dyDescent="0.25">
      <c r="A853" s="26"/>
      <c r="B853" s="26"/>
      <c r="C853" s="26"/>
      <c r="D853" s="27"/>
      <c r="E853" s="27"/>
      <c r="F853" s="27"/>
      <c r="G853" s="27"/>
    </row>
    <row r="854" spans="1:7" x14ac:dyDescent="0.25">
      <c r="A854" s="26"/>
      <c r="B854" s="26"/>
      <c r="C854" s="26"/>
      <c r="D854" s="27"/>
      <c r="E854" s="27"/>
      <c r="F854" s="27"/>
      <c r="G854" s="27"/>
    </row>
    <row r="855" spans="1:7" x14ac:dyDescent="0.25">
      <c r="A855" s="26"/>
      <c r="B855" s="26"/>
      <c r="C855" s="26"/>
      <c r="D855" s="27"/>
      <c r="E855" s="27"/>
      <c r="F855" s="27"/>
      <c r="G855" s="27"/>
    </row>
    <row r="856" spans="1:7" x14ac:dyDescent="0.25">
      <c r="A856" s="26"/>
      <c r="B856" s="26"/>
      <c r="C856" s="26"/>
      <c r="D856" s="27"/>
      <c r="E856" s="27"/>
      <c r="F856" s="27"/>
      <c r="G856" s="27"/>
    </row>
    <row r="857" spans="1:7" x14ac:dyDescent="0.25">
      <c r="A857" s="26"/>
      <c r="B857" s="26"/>
      <c r="C857" s="26"/>
      <c r="D857" s="27"/>
      <c r="E857" s="27"/>
      <c r="F857" s="27"/>
      <c r="G857" s="27"/>
    </row>
    <row r="858" spans="1:7" x14ac:dyDescent="0.25">
      <c r="A858" s="26"/>
      <c r="B858" s="26"/>
      <c r="C858" s="26"/>
      <c r="D858" s="27"/>
      <c r="E858" s="27"/>
      <c r="F858" s="27"/>
      <c r="G858" s="27"/>
    </row>
    <row r="859" spans="1:7" x14ac:dyDescent="0.25">
      <c r="A859" s="26"/>
      <c r="B859" s="26"/>
      <c r="C859" s="26"/>
      <c r="D859" s="27"/>
      <c r="E859" s="27"/>
      <c r="F859" s="27"/>
      <c r="G859" s="27"/>
    </row>
    <row r="860" spans="1:7" x14ac:dyDescent="0.25">
      <c r="A860" s="26"/>
      <c r="B860" s="26"/>
      <c r="C860" s="26"/>
      <c r="D860" s="27"/>
      <c r="E860" s="27"/>
      <c r="F860" s="27"/>
      <c r="G860" s="27"/>
    </row>
    <row r="861" spans="1:7" x14ac:dyDescent="0.25">
      <c r="A861" s="26"/>
      <c r="B861" s="26"/>
      <c r="C861" s="26"/>
      <c r="D861" s="27"/>
      <c r="E861" s="27"/>
      <c r="F861" s="27"/>
      <c r="G861" s="27"/>
    </row>
    <row r="862" spans="1:7" x14ac:dyDescent="0.25">
      <c r="A862" s="26"/>
      <c r="B862" s="26"/>
      <c r="C862" s="26"/>
      <c r="D862" s="27"/>
      <c r="E862" s="27"/>
      <c r="F862" s="27"/>
      <c r="G862" s="27"/>
    </row>
    <row r="863" spans="1:7" x14ac:dyDescent="0.25">
      <c r="A863" s="26"/>
      <c r="B863" s="26"/>
      <c r="C863" s="26"/>
      <c r="D863" s="27"/>
      <c r="E863" s="27"/>
      <c r="F863" s="27"/>
      <c r="G863" s="27"/>
    </row>
    <row r="864" spans="1:7" x14ac:dyDescent="0.25">
      <c r="A864" s="26"/>
      <c r="B864" s="26"/>
      <c r="C864" s="26"/>
      <c r="D864" s="27"/>
      <c r="E864" s="27"/>
      <c r="F864" s="27"/>
      <c r="G864" s="27"/>
    </row>
    <row r="865" spans="1:7" x14ac:dyDescent="0.25">
      <c r="A865" s="26"/>
      <c r="B865" s="26"/>
      <c r="C865" s="26"/>
      <c r="D865" s="27"/>
      <c r="E865" s="27"/>
      <c r="F865" s="27"/>
      <c r="G865" s="27"/>
    </row>
    <row r="866" spans="1:7" x14ac:dyDescent="0.25">
      <c r="A866" s="26"/>
      <c r="B866" s="26"/>
      <c r="C866" s="26"/>
      <c r="D866" s="27"/>
      <c r="E866" s="27"/>
      <c r="F866" s="27"/>
      <c r="G866" s="27"/>
    </row>
    <row r="867" spans="1:7" x14ac:dyDescent="0.25">
      <c r="A867" s="26"/>
      <c r="B867" s="26"/>
      <c r="C867" s="26"/>
      <c r="D867" s="27"/>
      <c r="E867" s="27"/>
      <c r="F867" s="27"/>
      <c r="G867" s="27"/>
    </row>
    <row r="868" spans="1:7" x14ac:dyDescent="0.25">
      <c r="A868" s="26"/>
      <c r="B868" s="26"/>
      <c r="C868" s="26"/>
      <c r="D868" s="27"/>
      <c r="E868" s="27"/>
      <c r="F868" s="27"/>
      <c r="G868" s="27"/>
    </row>
    <row r="869" spans="1:7" x14ac:dyDescent="0.25">
      <c r="A869" s="26"/>
      <c r="B869" s="26"/>
      <c r="C869" s="26"/>
      <c r="D869" s="27"/>
      <c r="E869" s="27"/>
      <c r="F869" s="27"/>
      <c r="G869" s="27"/>
    </row>
    <row r="870" spans="1:7" x14ac:dyDescent="0.25">
      <c r="A870" s="26"/>
      <c r="B870" s="26"/>
      <c r="C870" s="26"/>
      <c r="D870" s="27"/>
      <c r="E870" s="27"/>
      <c r="F870" s="27"/>
      <c r="G870" s="27"/>
    </row>
    <row r="871" spans="1:7" x14ac:dyDescent="0.25">
      <c r="A871" s="26"/>
      <c r="B871" s="26"/>
      <c r="C871" s="26"/>
      <c r="D871" s="27"/>
      <c r="E871" s="27"/>
      <c r="F871" s="27"/>
      <c r="G871" s="27"/>
    </row>
    <row r="872" spans="1:7" x14ac:dyDescent="0.25">
      <c r="A872" s="26"/>
      <c r="B872" s="26"/>
      <c r="C872" s="26"/>
      <c r="D872" s="27"/>
      <c r="E872" s="27"/>
      <c r="F872" s="27"/>
      <c r="G872" s="27"/>
    </row>
    <row r="873" spans="1:7" x14ac:dyDescent="0.25">
      <c r="A873" s="26"/>
      <c r="B873" s="26"/>
      <c r="C873" s="26"/>
      <c r="D873" s="27"/>
      <c r="E873" s="27"/>
      <c r="F873" s="27"/>
      <c r="G873" s="27"/>
    </row>
    <row r="874" spans="1:7" x14ac:dyDescent="0.25">
      <c r="A874" s="26"/>
      <c r="B874" s="26"/>
      <c r="C874" s="26"/>
      <c r="D874" s="27"/>
      <c r="E874" s="27"/>
      <c r="F874" s="27"/>
      <c r="G874" s="27"/>
    </row>
    <row r="875" spans="1:7" x14ac:dyDescent="0.25">
      <c r="A875" s="26"/>
      <c r="B875" s="26"/>
      <c r="C875" s="26"/>
      <c r="D875" s="27"/>
      <c r="E875" s="27"/>
      <c r="F875" s="27"/>
      <c r="G875" s="27"/>
    </row>
    <row r="876" spans="1:7" x14ac:dyDescent="0.25">
      <c r="A876" s="26"/>
      <c r="B876" s="26"/>
      <c r="C876" s="26"/>
      <c r="D876" s="27"/>
      <c r="E876" s="27"/>
      <c r="F876" s="27"/>
      <c r="G876" s="27"/>
    </row>
    <row r="877" spans="1:7" x14ac:dyDescent="0.25">
      <c r="A877" s="26"/>
      <c r="B877" s="26"/>
      <c r="C877" s="26"/>
      <c r="D877" s="27"/>
      <c r="E877" s="27"/>
      <c r="F877" s="27"/>
      <c r="G877" s="27"/>
    </row>
    <row r="878" spans="1:7" x14ac:dyDescent="0.25">
      <c r="A878" s="26"/>
      <c r="B878" s="26"/>
      <c r="C878" s="26"/>
      <c r="D878" s="27"/>
      <c r="E878" s="27"/>
      <c r="F878" s="27"/>
      <c r="G878" s="27"/>
    </row>
    <row r="879" spans="1:7" x14ac:dyDescent="0.25">
      <c r="A879" s="26"/>
      <c r="B879" s="26"/>
      <c r="C879" s="26"/>
      <c r="D879" s="27"/>
      <c r="E879" s="27"/>
      <c r="F879" s="27"/>
      <c r="G879" s="27"/>
    </row>
    <row r="880" spans="1:7" x14ac:dyDescent="0.25">
      <c r="A880" s="26"/>
      <c r="B880" s="26"/>
      <c r="C880" s="26"/>
      <c r="D880" s="27"/>
      <c r="E880" s="27"/>
      <c r="F880" s="27"/>
      <c r="G880" s="27"/>
    </row>
    <row r="881" spans="1:7" x14ac:dyDescent="0.25">
      <c r="A881" s="26"/>
      <c r="B881" s="26"/>
      <c r="C881" s="26"/>
      <c r="D881" s="27"/>
      <c r="E881" s="27"/>
      <c r="F881" s="27"/>
      <c r="G881" s="27"/>
    </row>
    <row r="882" spans="1:7" x14ac:dyDescent="0.25">
      <c r="A882" s="26"/>
      <c r="B882" s="26"/>
      <c r="C882" s="26"/>
      <c r="D882" s="27"/>
      <c r="E882" s="27"/>
      <c r="F882" s="27"/>
      <c r="G882" s="27"/>
    </row>
    <row r="883" spans="1:7" x14ac:dyDescent="0.25">
      <c r="A883" s="26"/>
      <c r="B883" s="26"/>
      <c r="C883" s="26"/>
      <c r="D883" s="27"/>
      <c r="E883" s="27"/>
      <c r="F883" s="27"/>
      <c r="G883" s="27"/>
    </row>
    <row r="884" spans="1:7" x14ac:dyDescent="0.25">
      <c r="A884" s="26"/>
      <c r="B884" s="26"/>
      <c r="C884" s="26"/>
      <c r="D884" s="27"/>
      <c r="E884" s="27"/>
      <c r="F884" s="27"/>
      <c r="G884" s="27"/>
    </row>
    <row r="885" spans="1:7" x14ac:dyDescent="0.25">
      <c r="A885" s="26"/>
      <c r="B885" s="26"/>
      <c r="C885" s="26"/>
      <c r="D885" s="27"/>
      <c r="E885" s="27"/>
      <c r="F885" s="27"/>
      <c r="G885" s="27"/>
    </row>
    <row r="886" spans="1:7" x14ac:dyDescent="0.25">
      <c r="A886" s="26"/>
      <c r="B886" s="26"/>
      <c r="C886" s="26"/>
      <c r="D886" s="27"/>
      <c r="E886" s="27"/>
      <c r="F886" s="27"/>
      <c r="G886" s="27"/>
    </row>
    <row r="887" spans="1:7" x14ac:dyDescent="0.25">
      <c r="A887" s="26"/>
      <c r="B887" s="26"/>
      <c r="C887" s="26"/>
      <c r="D887" s="27"/>
      <c r="E887" s="27"/>
      <c r="F887" s="27"/>
      <c r="G887" s="27"/>
    </row>
    <row r="888" spans="1:7" x14ac:dyDescent="0.25">
      <c r="A888" s="26"/>
      <c r="B888" s="26"/>
      <c r="C888" s="26"/>
      <c r="D888" s="27"/>
      <c r="E888" s="27"/>
      <c r="F888" s="27"/>
      <c r="G888" s="27"/>
    </row>
    <row r="889" spans="1:7" x14ac:dyDescent="0.25">
      <c r="A889" s="26"/>
      <c r="B889" s="26"/>
      <c r="C889" s="26"/>
      <c r="D889" s="27"/>
      <c r="E889" s="27"/>
      <c r="F889" s="27"/>
      <c r="G889" s="27"/>
    </row>
    <row r="890" spans="1:7" x14ac:dyDescent="0.25">
      <c r="A890" s="26"/>
      <c r="B890" s="26"/>
      <c r="C890" s="26"/>
      <c r="D890" s="27"/>
      <c r="E890" s="27"/>
      <c r="F890" s="27"/>
      <c r="G890" s="27"/>
    </row>
    <row r="891" spans="1:7" x14ac:dyDescent="0.25">
      <c r="A891" s="26"/>
      <c r="B891" s="26"/>
      <c r="C891" s="26"/>
      <c r="D891" s="27"/>
      <c r="E891" s="27"/>
      <c r="F891" s="27"/>
      <c r="G891" s="27"/>
    </row>
    <row r="892" spans="1:7" x14ac:dyDescent="0.25">
      <c r="A892" s="26"/>
      <c r="B892" s="26"/>
      <c r="C892" s="26"/>
      <c r="D892" s="27"/>
      <c r="E892" s="27"/>
      <c r="F892" s="27"/>
      <c r="G892" s="27"/>
    </row>
    <row r="893" spans="1:7" x14ac:dyDescent="0.25">
      <c r="A893" s="26"/>
      <c r="B893" s="26"/>
      <c r="C893" s="26"/>
      <c r="D893" s="27"/>
      <c r="E893" s="27"/>
      <c r="F893" s="27"/>
      <c r="G893" s="27"/>
    </row>
    <row r="894" spans="1:7" x14ac:dyDescent="0.25">
      <c r="A894" s="26"/>
      <c r="B894" s="26"/>
      <c r="C894" s="26"/>
      <c r="D894" s="27"/>
      <c r="E894" s="27"/>
      <c r="F894" s="27"/>
      <c r="G894" s="27"/>
    </row>
    <row r="895" spans="1:7" x14ac:dyDescent="0.25">
      <c r="A895" s="26"/>
      <c r="B895" s="26"/>
      <c r="C895" s="26"/>
      <c r="D895" s="27"/>
      <c r="E895" s="27"/>
      <c r="F895" s="27"/>
      <c r="G895" s="27"/>
    </row>
    <row r="896" spans="1:7" x14ac:dyDescent="0.25">
      <c r="A896" s="26"/>
      <c r="B896" s="26"/>
      <c r="C896" s="26"/>
      <c r="D896" s="27"/>
      <c r="E896" s="27"/>
      <c r="F896" s="27"/>
      <c r="G896" s="27"/>
    </row>
    <row r="897" spans="1:7" x14ac:dyDescent="0.25">
      <c r="A897" s="26"/>
      <c r="B897" s="26"/>
      <c r="C897" s="26"/>
      <c r="D897" s="27"/>
      <c r="E897" s="27"/>
      <c r="F897" s="27"/>
      <c r="G897" s="27"/>
    </row>
    <row r="898" spans="1:7" x14ac:dyDescent="0.25">
      <c r="A898" s="26"/>
      <c r="B898" s="26"/>
      <c r="C898" s="26"/>
      <c r="D898" s="27"/>
      <c r="E898" s="27"/>
      <c r="F898" s="27"/>
      <c r="G898" s="27"/>
    </row>
    <row r="899" spans="1:7" x14ac:dyDescent="0.25">
      <c r="A899" s="26"/>
      <c r="B899" s="26"/>
      <c r="C899" s="26"/>
      <c r="D899" s="27"/>
      <c r="E899" s="27"/>
      <c r="F899" s="27"/>
      <c r="G899" s="27"/>
    </row>
    <row r="900" spans="1:7" x14ac:dyDescent="0.25">
      <c r="A900" s="26"/>
      <c r="B900" s="26"/>
      <c r="C900" s="26"/>
      <c r="D900" s="27"/>
      <c r="E900" s="27"/>
      <c r="F900" s="27"/>
      <c r="G900" s="27"/>
    </row>
    <row r="901" spans="1:7" x14ac:dyDescent="0.25">
      <c r="A901" s="26"/>
      <c r="B901" s="26"/>
      <c r="C901" s="26"/>
      <c r="D901" s="27"/>
      <c r="E901" s="27"/>
      <c r="F901" s="27"/>
      <c r="G901" s="27"/>
    </row>
    <row r="902" spans="1:7" x14ac:dyDescent="0.25">
      <c r="A902" s="26"/>
      <c r="B902" s="26"/>
      <c r="C902" s="26"/>
      <c r="D902" s="27"/>
      <c r="E902" s="27"/>
      <c r="F902" s="27"/>
      <c r="G902" s="27"/>
    </row>
    <row r="903" spans="1:7" x14ac:dyDescent="0.25">
      <c r="A903" s="26"/>
      <c r="B903" s="26"/>
      <c r="C903" s="26"/>
      <c r="D903" s="27"/>
      <c r="E903" s="27"/>
      <c r="F903" s="27"/>
      <c r="G903" s="27"/>
    </row>
    <row r="904" spans="1:7" x14ac:dyDescent="0.25">
      <c r="A904" s="26"/>
      <c r="B904" s="26"/>
      <c r="C904" s="26"/>
      <c r="D904" s="27"/>
      <c r="E904" s="27"/>
      <c r="F904" s="27"/>
      <c r="G904" s="27"/>
    </row>
    <row r="905" spans="1:7" x14ac:dyDescent="0.25">
      <c r="A905" s="26"/>
      <c r="B905" s="26"/>
      <c r="C905" s="26"/>
      <c r="D905" s="27"/>
      <c r="E905" s="27"/>
      <c r="F905" s="27"/>
      <c r="G905" s="27"/>
    </row>
    <row r="906" spans="1:7" x14ac:dyDescent="0.25">
      <c r="A906" s="26"/>
      <c r="B906" s="26"/>
      <c r="C906" s="26"/>
      <c r="D906" s="27"/>
      <c r="E906" s="27"/>
      <c r="F906" s="27"/>
      <c r="G906" s="27"/>
    </row>
    <row r="907" spans="1:7" x14ac:dyDescent="0.25">
      <c r="A907" s="26"/>
      <c r="B907" s="26"/>
      <c r="C907" s="26"/>
      <c r="D907" s="27"/>
      <c r="E907" s="27"/>
      <c r="F907" s="27"/>
      <c r="G907" s="27"/>
    </row>
    <row r="908" spans="1:7" x14ac:dyDescent="0.25">
      <c r="A908" s="26"/>
      <c r="B908" s="26"/>
      <c r="C908" s="26"/>
      <c r="D908" s="27"/>
      <c r="E908" s="27"/>
      <c r="F908" s="27"/>
      <c r="G908" s="27"/>
    </row>
    <row r="909" spans="1:7" x14ac:dyDescent="0.25">
      <c r="A909" s="26"/>
      <c r="B909" s="26"/>
      <c r="C909" s="26"/>
      <c r="D909" s="27"/>
      <c r="E909" s="27"/>
      <c r="F909" s="27"/>
      <c r="G909" s="27"/>
    </row>
    <row r="910" spans="1:7" x14ac:dyDescent="0.25">
      <c r="A910" s="26"/>
      <c r="B910" s="26"/>
      <c r="C910" s="26"/>
      <c r="D910" s="27"/>
      <c r="E910" s="27"/>
      <c r="F910" s="27"/>
      <c r="G910" s="27"/>
    </row>
    <row r="911" spans="1:7" x14ac:dyDescent="0.25">
      <c r="A911" s="26"/>
      <c r="B911" s="26"/>
      <c r="C911" s="26"/>
      <c r="D911" s="27"/>
      <c r="E911" s="27"/>
      <c r="F911" s="27"/>
      <c r="G911" s="27"/>
    </row>
    <row r="912" spans="1:7" x14ac:dyDescent="0.25">
      <c r="A912" s="26"/>
      <c r="B912" s="26"/>
      <c r="C912" s="26"/>
      <c r="D912" s="27"/>
      <c r="E912" s="27"/>
      <c r="F912" s="27"/>
      <c r="G912" s="27"/>
    </row>
    <row r="913" spans="1:7" x14ac:dyDescent="0.25">
      <c r="A913" s="26"/>
      <c r="B913" s="26"/>
      <c r="C913" s="26"/>
      <c r="D913" s="27"/>
      <c r="E913" s="27"/>
      <c r="F913" s="27"/>
      <c r="G913" s="27"/>
    </row>
    <row r="914" spans="1:7" x14ac:dyDescent="0.25">
      <c r="A914" s="26"/>
      <c r="B914" s="26"/>
      <c r="C914" s="26"/>
      <c r="D914" s="27"/>
      <c r="E914" s="27"/>
      <c r="F914" s="27"/>
      <c r="G914" s="27"/>
    </row>
    <row r="915" spans="1:7" x14ac:dyDescent="0.25">
      <c r="A915" s="26"/>
      <c r="B915" s="26"/>
      <c r="C915" s="26"/>
      <c r="D915" s="27"/>
      <c r="E915" s="27"/>
      <c r="F915" s="27"/>
      <c r="G915" s="27"/>
    </row>
    <row r="916" spans="1:7" x14ac:dyDescent="0.25">
      <c r="A916" s="26"/>
      <c r="B916" s="26"/>
      <c r="C916" s="26"/>
      <c r="D916" s="27"/>
      <c r="E916" s="27"/>
      <c r="F916" s="27"/>
      <c r="G916" s="27"/>
    </row>
    <row r="917" spans="1:7" x14ac:dyDescent="0.25">
      <c r="A917" s="26"/>
      <c r="B917" s="26"/>
      <c r="C917" s="26"/>
      <c r="D917" s="27"/>
      <c r="E917" s="27"/>
      <c r="F917" s="27"/>
      <c r="G917" s="27"/>
    </row>
    <row r="918" spans="1:7" x14ac:dyDescent="0.25">
      <c r="A918" s="26"/>
      <c r="B918" s="26"/>
      <c r="C918" s="26"/>
      <c r="D918" s="27"/>
      <c r="E918" s="27"/>
      <c r="F918" s="27"/>
      <c r="G918" s="27"/>
    </row>
    <row r="919" spans="1:7" x14ac:dyDescent="0.25">
      <c r="A919" s="26"/>
      <c r="B919" s="26"/>
      <c r="C919" s="26"/>
      <c r="D919" s="27"/>
      <c r="E919" s="27"/>
      <c r="F919" s="27"/>
      <c r="G919" s="27"/>
    </row>
    <row r="920" spans="1:7" x14ac:dyDescent="0.25">
      <c r="A920" s="26"/>
      <c r="B920" s="26"/>
      <c r="C920" s="26"/>
      <c r="D920" s="27"/>
      <c r="E920" s="27"/>
      <c r="F920" s="27"/>
      <c r="G920" s="27"/>
    </row>
    <row r="921" spans="1:7" x14ac:dyDescent="0.25">
      <c r="A921" s="26"/>
      <c r="B921" s="26"/>
      <c r="C921" s="26"/>
      <c r="D921" s="27"/>
      <c r="E921" s="27"/>
      <c r="F921" s="27"/>
      <c r="G921" s="27"/>
    </row>
    <row r="922" spans="1:7" x14ac:dyDescent="0.25">
      <c r="A922" s="26"/>
      <c r="B922" s="26"/>
      <c r="C922" s="26"/>
      <c r="D922" s="27"/>
      <c r="E922" s="27"/>
      <c r="F922" s="27"/>
      <c r="G922" s="27"/>
    </row>
    <row r="923" spans="1:7" x14ac:dyDescent="0.25">
      <c r="A923" s="26"/>
      <c r="B923" s="26"/>
      <c r="C923" s="26"/>
      <c r="D923" s="27"/>
      <c r="E923" s="27"/>
      <c r="F923" s="27"/>
      <c r="G923" s="27"/>
    </row>
    <row r="924" spans="1:7" x14ac:dyDescent="0.25">
      <c r="A924" s="26"/>
      <c r="B924" s="26"/>
      <c r="C924" s="26"/>
      <c r="D924" s="27"/>
      <c r="E924" s="27"/>
      <c r="F924" s="27"/>
      <c r="G924" s="27"/>
    </row>
    <row r="925" spans="1:7" x14ac:dyDescent="0.25">
      <c r="A925" s="26"/>
      <c r="B925" s="26"/>
      <c r="C925" s="26"/>
      <c r="D925" s="27"/>
      <c r="E925" s="27"/>
      <c r="F925" s="27"/>
      <c r="G925" s="27"/>
    </row>
    <row r="926" spans="1:7" x14ac:dyDescent="0.25">
      <c r="A926" s="26"/>
      <c r="B926" s="26"/>
      <c r="C926" s="26"/>
      <c r="D926" s="27"/>
      <c r="E926" s="27"/>
      <c r="F926" s="27"/>
      <c r="G926" s="27"/>
    </row>
    <row r="927" spans="1:7" x14ac:dyDescent="0.25">
      <c r="A927" s="26"/>
      <c r="B927" s="26"/>
      <c r="C927" s="26"/>
      <c r="D927" s="27"/>
      <c r="E927" s="27"/>
      <c r="F927" s="27"/>
      <c r="G927" s="27"/>
    </row>
    <row r="928" spans="1:7" x14ac:dyDescent="0.25">
      <c r="A928" s="26"/>
      <c r="B928" s="26"/>
      <c r="C928" s="26"/>
      <c r="D928" s="27"/>
      <c r="E928" s="27"/>
      <c r="F928" s="27"/>
      <c r="G928" s="27"/>
    </row>
    <row r="929" spans="1:7" x14ac:dyDescent="0.25">
      <c r="A929" s="26"/>
      <c r="B929" s="26"/>
      <c r="C929" s="26"/>
      <c r="D929" s="27"/>
      <c r="E929" s="27"/>
      <c r="F929" s="27"/>
      <c r="G929" s="27"/>
    </row>
    <row r="930" spans="1:7" x14ac:dyDescent="0.25">
      <c r="A930" s="26"/>
      <c r="B930" s="26"/>
      <c r="C930" s="26"/>
      <c r="D930" s="27"/>
      <c r="E930" s="27"/>
      <c r="F930" s="27"/>
      <c r="G930" s="27"/>
    </row>
    <row r="931" spans="1:7" x14ac:dyDescent="0.25">
      <c r="A931" s="26"/>
      <c r="B931" s="26"/>
      <c r="C931" s="26"/>
      <c r="D931" s="27"/>
      <c r="E931" s="27"/>
      <c r="F931" s="27"/>
      <c r="G931" s="27"/>
    </row>
    <row r="932" spans="1:7" x14ac:dyDescent="0.25">
      <c r="A932" s="26"/>
      <c r="B932" s="26"/>
      <c r="C932" s="26"/>
      <c r="D932" s="27"/>
      <c r="E932" s="27"/>
      <c r="F932" s="27"/>
      <c r="G932" s="27"/>
    </row>
    <row r="933" spans="1:7" x14ac:dyDescent="0.25">
      <c r="A933" s="26"/>
      <c r="B933" s="26"/>
      <c r="C933" s="26"/>
      <c r="D933" s="27"/>
      <c r="E933" s="27"/>
      <c r="F933" s="27"/>
      <c r="G933" s="27"/>
    </row>
    <row r="934" spans="1:7" x14ac:dyDescent="0.25">
      <c r="A934" s="26"/>
      <c r="B934" s="26"/>
      <c r="C934" s="26"/>
      <c r="D934" s="27"/>
      <c r="E934" s="27"/>
      <c r="F934" s="27"/>
      <c r="G934" s="27"/>
    </row>
    <row r="935" spans="1:7" x14ac:dyDescent="0.25">
      <c r="A935" s="26"/>
      <c r="B935" s="26"/>
      <c r="C935" s="26"/>
      <c r="D935" s="27"/>
      <c r="E935" s="27"/>
      <c r="F935" s="27"/>
      <c r="G935" s="27"/>
    </row>
    <row r="936" spans="1:7" x14ac:dyDescent="0.25">
      <c r="A936" s="26"/>
      <c r="B936" s="26"/>
      <c r="C936" s="26"/>
      <c r="D936" s="27"/>
      <c r="E936" s="27"/>
      <c r="F936" s="27"/>
      <c r="G936" s="27"/>
    </row>
    <row r="937" spans="1:7" x14ac:dyDescent="0.25">
      <c r="A937" s="26"/>
      <c r="B937" s="26"/>
      <c r="C937" s="26"/>
      <c r="D937" s="27"/>
      <c r="E937" s="27"/>
      <c r="F937" s="27"/>
      <c r="G937" s="27"/>
    </row>
    <row r="938" spans="1:7" x14ac:dyDescent="0.25">
      <c r="A938" s="26"/>
      <c r="B938" s="26"/>
      <c r="C938" s="26"/>
      <c r="D938" s="27"/>
      <c r="E938" s="27"/>
      <c r="F938" s="27"/>
      <c r="G938" s="27"/>
    </row>
    <row r="939" spans="1:7" x14ac:dyDescent="0.25">
      <c r="A939" s="26"/>
      <c r="B939" s="26"/>
      <c r="C939" s="26"/>
      <c r="D939" s="27"/>
      <c r="E939" s="27"/>
      <c r="F939" s="27"/>
      <c r="G939" s="27"/>
    </row>
    <row r="940" spans="1:7" x14ac:dyDescent="0.25">
      <c r="A940" s="26"/>
      <c r="B940" s="26"/>
      <c r="C940" s="26"/>
      <c r="D940" s="27"/>
      <c r="E940" s="27"/>
      <c r="F940" s="27"/>
      <c r="G940" s="27"/>
    </row>
    <row r="941" spans="1:7" x14ac:dyDescent="0.25">
      <c r="A941" s="26"/>
      <c r="B941" s="26"/>
      <c r="C941" s="26"/>
      <c r="D941" s="27"/>
      <c r="E941" s="27"/>
      <c r="F941" s="27"/>
      <c r="G941" s="27"/>
    </row>
    <row r="942" spans="1:7" x14ac:dyDescent="0.25">
      <c r="A942" s="26"/>
      <c r="B942" s="26"/>
      <c r="C942" s="26"/>
      <c r="D942" s="27"/>
      <c r="E942" s="27"/>
      <c r="F942" s="27"/>
      <c r="G942" s="27"/>
    </row>
    <row r="943" spans="1:7" x14ac:dyDescent="0.25">
      <c r="A943" s="26"/>
      <c r="B943" s="26"/>
      <c r="C943" s="26"/>
      <c r="D943" s="27"/>
      <c r="E943" s="27"/>
      <c r="F943" s="27"/>
      <c r="G943" s="27"/>
    </row>
    <row r="944" spans="1:7" x14ac:dyDescent="0.25">
      <c r="A944" s="26"/>
      <c r="B944" s="26"/>
      <c r="C944" s="26"/>
      <c r="D944" s="27"/>
      <c r="E944" s="27"/>
      <c r="F944" s="27"/>
      <c r="G944" s="27"/>
    </row>
    <row r="945" spans="1:7" x14ac:dyDescent="0.25">
      <c r="A945" s="26"/>
      <c r="B945" s="26"/>
      <c r="C945" s="26"/>
      <c r="D945" s="27"/>
      <c r="E945" s="27"/>
      <c r="F945" s="27"/>
      <c r="G945" s="27"/>
    </row>
    <row r="946" spans="1:7" x14ac:dyDescent="0.25">
      <c r="A946" s="26"/>
      <c r="B946" s="26"/>
      <c r="C946" s="26"/>
      <c r="D946" s="27"/>
      <c r="E946" s="27"/>
      <c r="F946" s="27"/>
      <c r="G946" s="27"/>
    </row>
    <row r="947" spans="1:7" x14ac:dyDescent="0.25">
      <c r="A947" s="26"/>
      <c r="B947" s="26"/>
      <c r="C947" s="26"/>
      <c r="D947" s="27"/>
      <c r="E947" s="27"/>
      <c r="F947" s="27"/>
      <c r="G947" s="27"/>
    </row>
    <row r="948" spans="1:7" x14ac:dyDescent="0.25">
      <c r="A948" s="26"/>
      <c r="B948" s="26"/>
      <c r="C948" s="26"/>
      <c r="D948" s="27"/>
      <c r="E948" s="27"/>
      <c r="F948" s="27"/>
      <c r="G948" s="27"/>
    </row>
    <row r="949" spans="1:7" x14ac:dyDescent="0.25">
      <c r="A949" s="26"/>
      <c r="B949" s="26"/>
      <c r="C949" s="26"/>
      <c r="D949" s="27"/>
      <c r="E949" s="27"/>
      <c r="F949" s="27"/>
      <c r="G949" s="27"/>
    </row>
    <row r="950" spans="1:7" x14ac:dyDescent="0.25">
      <c r="A950" s="26"/>
      <c r="B950" s="26"/>
      <c r="C950" s="26"/>
      <c r="D950" s="27"/>
      <c r="E950" s="27"/>
      <c r="F950" s="27"/>
      <c r="G950" s="27"/>
    </row>
    <row r="951" spans="1:7" x14ac:dyDescent="0.25">
      <c r="A951" s="26"/>
      <c r="B951" s="26"/>
      <c r="C951" s="26"/>
      <c r="D951" s="27"/>
      <c r="E951" s="27"/>
      <c r="F951" s="27"/>
      <c r="G951" s="27"/>
    </row>
    <row r="952" spans="1:7" x14ac:dyDescent="0.25">
      <c r="A952" s="26"/>
      <c r="B952" s="26"/>
      <c r="C952" s="26"/>
      <c r="D952" s="27"/>
      <c r="E952" s="27"/>
      <c r="F952" s="27"/>
      <c r="G952" s="27"/>
    </row>
    <row r="953" spans="1:7" x14ac:dyDescent="0.25">
      <c r="A953" s="26"/>
      <c r="B953" s="26"/>
      <c r="C953" s="26"/>
      <c r="D953" s="27"/>
      <c r="E953" s="27"/>
      <c r="F953" s="27"/>
      <c r="G953" s="27"/>
    </row>
    <row r="954" spans="1:7" x14ac:dyDescent="0.25">
      <c r="A954" s="26"/>
      <c r="B954" s="26"/>
      <c r="C954" s="26"/>
      <c r="D954" s="27"/>
      <c r="E954" s="27"/>
      <c r="F954" s="27"/>
      <c r="G954" s="27"/>
    </row>
    <row r="955" spans="1:7" x14ac:dyDescent="0.25">
      <c r="A955" s="26"/>
      <c r="B955" s="26"/>
      <c r="C955" s="26"/>
      <c r="D955" s="27"/>
      <c r="E955" s="27"/>
      <c r="F955" s="27"/>
      <c r="G955" s="27"/>
    </row>
    <row r="956" spans="1:7" x14ac:dyDescent="0.25">
      <c r="A956" s="26"/>
      <c r="B956" s="26"/>
      <c r="C956" s="26"/>
      <c r="D956" s="27"/>
      <c r="E956" s="27"/>
      <c r="F956" s="27"/>
      <c r="G956" s="27"/>
    </row>
    <row r="957" spans="1:7" x14ac:dyDescent="0.25">
      <c r="A957" s="26"/>
      <c r="B957" s="26"/>
      <c r="C957" s="26"/>
      <c r="D957" s="27"/>
      <c r="E957" s="27"/>
      <c r="F957" s="27"/>
      <c r="G957" s="27"/>
    </row>
    <row r="958" spans="1:7" x14ac:dyDescent="0.25">
      <c r="A958" s="26"/>
      <c r="B958" s="26"/>
      <c r="C958" s="26"/>
      <c r="D958" s="27"/>
      <c r="E958" s="27"/>
      <c r="F958" s="27"/>
      <c r="G958" s="27"/>
    </row>
    <row r="959" spans="1:7" x14ac:dyDescent="0.25">
      <c r="A959" s="26"/>
      <c r="B959" s="26"/>
      <c r="C959" s="26"/>
      <c r="D959" s="27"/>
      <c r="E959" s="27"/>
      <c r="F959" s="27"/>
      <c r="G959" s="27"/>
    </row>
    <row r="960" spans="1:7" x14ac:dyDescent="0.25">
      <c r="A960" s="26"/>
      <c r="B960" s="26"/>
      <c r="C960" s="26"/>
      <c r="D960" s="27"/>
      <c r="E960" s="27"/>
      <c r="F960" s="27"/>
      <c r="G960" s="27"/>
    </row>
    <row r="961" spans="1:7" x14ac:dyDescent="0.25">
      <c r="A961" s="26"/>
      <c r="B961" s="26"/>
      <c r="C961" s="26"/>
      <c r="D961" s="27"/>
      <c r="E961" s="27"/>
      <c r="F961" s="27"/>
      <c r="G961" s="27"/>
    </row>
    <row r="962" spans="1:7" x14ac:dyDescent="0.25">
      <c r="A962" s="26"/>
      <c r="B962" s="26"/>
      <c r="C962" s="26"/>
      <c r="D962" s="27"/>
      <c r="E962" s="27"/>
      <c r="F962" s="27"/>
      <c r="G962" s="27"/>
    </row>
    <row r="963" spans="1:7" x14ac:dyDescent="0.25">
      <c r="A963" s="26"/>
      <c r="B963" s="26"/>
      <c r="C963" s="26"/>
      <c r="D963" s="27"/>
      <c r="E963" s="27"/>
      <c r="F963" s="27"/>
      <c r="G963" s="27"/>
    </row>
    <row r="964" spans="1:7" x14ac:dyDescent="0.25">
      <c r="A964" s="26"/>
      <c r="B964" s="26"/>
      <c r="C964" s="26"/>
      <c r="D964" s="27"/>
      <c r="E964" s="27"/>
      <c r="F964" s="27"/>
      <c r="G964" s="27"/>
    </row>
    <row r="965" spans="1:7" x14ac:dyDescent="0.25">
      <c r="A965" s="26"/>
      <c r="B965" s="26"/>
      <c r="C965" s="26"/>
      <c r="D965" s="27"/>
      <c r="E965" s="27"/>
      <c r="F965" s="27"/>
      <c r="G965" s="27"/>
    </row>
    <row r="966" spans="1:7" x14ac:dyDescent="0.25">
      <c r="A966" s="26"/>
      <c r="B966" s="26"/>
      <c r="C966" s="26"/>
      <c r="D966" s="27"/>
      <c r="E966" s="27"/>
      <c r="F966" s="27"/>
      <c r="G966" s="27"/>
    </row>
    <row r="967" spans="1:7" x14ac:dyDescent="0.25">
      <c r="A967" s="26"/>
      <c r="B967" s="26"/>
      <c r="C967" s="26"/>
      <c r="D967" s="27"/>
      <c r="E967" s="27"/>
      <c r="F967" s="27"/>
      <c r="G967" s="27"/>
    </row>
    <row r="968" spans="1:7" x14ac:dyDescent="0.25">
      <c r="A968" s="26"/>
      <c r="B968" s="26"/>
      <c r="C968" s="26"/>
      <c r="D968" s="27"/>
      <c r="E968" s="27"/>
      <c r="F968" s="27"/>
      <c r="G968" s="27"/>
    </row>
    <row r="969" spans="1:7" x14ac:dyDescent="0.25">
      <c r="A969" s="26"/>
      <c r="B969" s="26"/>
      <c r="C969" s="26"/>
      <c r="D969" s="27"/>
      <c r="E969" s="27"/>
      <c r="F969" s="27"/>
      <c r="G969" s="27"/>
    </row>
    <row r="970" spans="1:7" x14ac:dyDescent="0.25">
      <c r="A970" s="26"/>
      <c r="B970" s="26"/>
      <c r="C970" s="26"/>
      <c r="D970" s="27"/>
      <c r="E970" s="27"/>
      <c r="F970" s="27"/>
      <c r="G970" s="27"/>
    </row>
    <row r="971" spans="1:7" x14ac:dyDescent="0.25">
      <c r="A971" s="26"/>
      <c r="B971" s="26"/>
      <c r="C971" s="26"/>
      <c r="D971" s="27"/>
      <c r="E971" s="27"/>
      <c r="F971" s="27"/>
      <c r="G971" s="27"/>
    </row>
    <row r="972" spans="1:7" x14ac:dyDescent="0.25">
      <c r="A972" s="26"/>
      <c r="B972" s="26"/>
      <c r="C972" s="26"/>
      <c r="D972" s="27"/>
      <c r="E972" s="27"/>
      <c r="F972" s="27"/>
      <c r="G972" s="27"/>
    </row>
    <row r="973" spans="1:7" x14ac:dyDescent="0.25">
      <c r="A973" s="26"/>
      <c r="B973" s="26"/>
      <c r="C973" s="26"/>
      <c r="D973" s="27"/>
      <c r="E973" s="27"/>
      <c r="F973" s="27"/>
      <c r="G973" s="27"/>
    </row>
    <row r="974" spans="1:7" x14ac:dyDescent="0.25">
      <c r="A974" s="26"/>
      <c r="B974" s="26"/>
      <c r="C974" s="26"/>
      <c r="D974" s="27"/>
      <c r="E974" s="27"/>
      <c r="F974" s="27"/>
      <c r="G974" s="27"/>
    </row>
    <row r="975" spans="1:7" x14ac:dyDescent="0.25">
      <c r="A975" s="26"/>
      <c r="B975" s="26"/>
      <c r="C975" s="26"/>
      <c r="D975" s="27"/>
      <c r="E975" s="27"/>
      <c r="F975" s="27"/>
      <c r="G975" s="27"/>
    </row>
    <row r="976" spans="1:7" x14ac:dyDescent="0.25">
      <c r="A976" s="26"/>
      <c r="B976" s="26"/>
      <c r="C976" s="26"/>
      <c r="D976" s="27"/>
      <c r="E976" s="27"/>
      <c r="F976" s="27"/>
      <c r="G976" s="27"/>
    </row>
    <row r="977" spans="1:7" x14ac:dyDescent="0.25">
      <c r="A977" s="26"/>
      <c r="B977" s="26"/>
      <c r="C977" s="26"/>
      <c r="D977" s="27"/>
      <c r="E977" s="27"/>
      <c r="F977" s="27"/>
      <c r="G977" s="27"/>
    </row>
    <row r="978" spans="1:7" x14ac:dyDescent="0.25">
      <c r="A978" s="26"/>
      <c r="B978" s="26"/>
      <c r="C978" s="26"/>
      <c r="D978" s="27"/>
      <c r="E978" s="27"/>
      <c r="F978" s="27"/>
      <c r="G978" s="27"/>
    </row>
    <row r="979" spans="1:7" x14ac:dyDescent="0.25">
      <c r="A979" s="26"/>
      <c r="B979" s="26"/>
      <c r="C979" s="26"/>
      <c r="D979" s="27"/>
      <c r="E979" s="27"/>
      <c r="F979" s="27"/>
      <c r="G979" s="27"/>
    </row>
    <row r="980" spans="1:7" x14ac:dyDescent="0.25">
      <c r="A980" s="26"/>
      <c r="B980" s="26"/>
      <c r="C980" s="26"/>
      <c r="D980" s="27"/>
      <c r="E980" s="27"/>
      <c r="F980" s="27"/>
      <c r="G980" s="27"/>
    </row>
    <row r="981" spans="1:7" x14ac:dyDescent="0.25">
      <c r="A981" s="26"/>
      <c r="B981" s="26"/>
      <c r="C981" s="26"/>
      <c r="D981" s="27"/>
      <c r="E981" s="27"/>
      <c r="F981" s="27"/>
      <c r="G981" s="27"/>
    </row>
    <row r="982" spans="1:7" x14ac:dyDescent="0.25">
      <c r="A982" s="26"/>
      <c r="B982" s="26"/>
      <c r="C982" s="26"/>
      <c r="D982" s="27"/>
      <c r="E982" s="27"/>
      <c r="F982" s="27"/>
      <c r="G982" s="27"/>
    </row>
    <row r="983" spans="1:7" x14ac:dyDescent="0.25">
      <c r="A983" s="26"/>
      <c r="B983" s="26"/>
      <c r="C983" s="26"/>
      <c r="D983" s="27"/>
      <c r="E983" s="27"/>
      <c r="F983" s="27"/>
      <c r="G983" s="27"/>
    </row>
    <row r="984" spans="1:7" x14ac:dyDescent="0.25">
      <c r="A984" s="26"/>
      <c r="B984" s="26"/>
      <c r="C984" s="26"/>
      <c r="D984" s="27"/>
      <c r="E984" s="27"/>
      <c r="F984" s="27"/>
      <c r="G984" s="27"/>
    </row>
    <row r="985" spans="1:7" x14ac:dyDescent="0.25">
      <c r="A985" s="26"/>
      <c r="B985" s="26"/>
      <c r="C985" s="26"/>
      <c r="D985" s="27"/>
      <c r="E985" s="27"/>
      <c r="F985" s="27"/>
      <c r="G985" s="27"/>
    </row>
    <row r="986" spans="1:7" x14ac:dyDescent="0.25">
      <c r="A986" s="26"/>
      <c r="B986" s="26"/>
      <c r="C986" s="26"/>
      <c r="D986" s="27"/>
      <c r="E986" s="27"/>
      <c r="F986" s="27"/>
      <c r="G986" s="27"/>
    </row>
    <row r="987" spans="1:7" x14ac:dyDescent="0.25">
      <c r="A987" s="26"/>
      <c r="B987" s="26"/>
      <c r="C987" s="26"/>
      <c r="D987" s="27"/>
      <c r="E987" s="27"/>
      <c r="F987" s="27"/>
      <c r="G987" s="27"/>
    </row>
    <row r="988" spans="1:7" x14ac:dyDescent="0.25">
      <c r="A988" s="26"/>
      <c r="B988" s="26"/>
      <c r="C988" s="26"/>
      <c r="D988" s="27"/>
      <c r="E988" s="27"/>
      <c r="F988" s="27"/>
      <c r="G988" s="27"/>
    </row>
    <row r="989" spans="1:7" x14ac:dyDescent="0.25">
      <c r="A989" s="26"/>
      <c r="B989" s="26"/>
      <c r="C989" s="26"/>
      <c r="D989" s="27"/>
      <c r="E989" s="27"/>
      <c r="F989" s="27"/>
      <c r="G989" s="27"/>
    </row>
    <row r="990" spans="1:7" x14ac:dyDescent="0.25">
      <c r="A990" s="26"/>
      <c r="B990" s="26"/>
      <c r="C990" s="26"/>
      <c r="D990" s="27"/>
      <c r="E990" s="27"/>
      <c r="F990" s="27"/>
      <c r="G990" s="27"/>
    </row>
    <row r="991" spans="1:7" x14ac:dyDescent="0.25">
      <c r="A991" s="26"/>
      <c r="B991" s="26"/>
      <c r="C991" s="26"/>
      <c r="D991" s="27"/>
      <c r="E991" s="27"/>
      <c r="F991" s="27"/>
      <c r="G991" s="27"/>
    </row>
    <row r="992" spans="1:7" x14ac:dyDescent="0.25">
      <c r="A992" s="26"/>
      <c r="B992" s="26"/>
      <c r="C992" s="26"/>
      <c r="D992" s="27"/>
      <c r="E992" s="27"/>
      <c r="F992" s="27"/>
      <c r="G992" s="27"/>
    </row>
    <row r="993" spans="1:7" x14ac:dyDescent="0.25">
      <c r="A993" s="26"/>
      <c r="B993" s="26"/>
      <c r="C993" s="26"/>
      <c r="D993" s="27"/>
      <c r="E993" s="27"/>
      <c r="F993" s="27"/>
      <c r="G993" s="27"/>
    </row>
    <row r="994" spans="1:7" x14ac:dyDescent="0.25">
      <c r="A994" s="26"/>
      <c r="B994" s="26"/>
      <c r="C994" s="26"/>
      <c r="D994" s="27"/>
      <c r="E994" s="27"/>
      <c r="F994" s="27"/>
      <c r="G994" s="27"/>
    </row>
    <row r="995" spans="1:7" x14ac:dyDescent="0.25">
      <c r="A995" s="26"/>
      <c r="B995" s="26"/>
      <c r="C995" s="26"/>
      <c r="D995" s="27"/>
      <c r="E995" s="27"/>
      <c r="F995" s="27"/>
      <c r="G995" s="27"/>
    </row>
    <row r="996" spans="1:7" x14ac:dyDescent="0.25">
      <c r="A996" s="26"/>
      <c r="B996" s="26"/>
      <c r="C996" s="26"/>
      <c r="D996" s="27"/>
      <c r="E996" s="27"/>
      <c r="F996" s="27"/>
      <c r="G996" s="27"/>
    </row>
    <row r="997" spans="1:7" x14ac:dyDescent="0.25">
      <c r="A997" s="26"/>
      <c r="B997" s="26"/>
      <c r="C997" s="26"/>
      <c r="D997" s="27"/>
      <c r="E997" s="27"/>
      <c r="F997" s="27"/>
      <c r="G997" s="27"/>
    </row>
    <row r="998" spans="1:7" x14ac:dyDescent="0.25">
      <c r="A998" s="26"/>
      <c r="B998" s="26"/>
      <c r="C998" s="26"/>
      <c r="D998" s="27"/>
      <c r="E998" s="27"/>
      <c r="F998" s="27"/>
      <c r="G998" s="27"/>
    </row>
    <row r="999" spans="1:7" x14ac:dyDescent="0.25">
      <c r="A999" s="26"/>
      <c r="B999" s="26"/>
      <c r="C999" s="26"/>
      <c r="D999" s="27"/>
      <c r="E999" s="27"/>
      <c r="F999" s="27"/>
      <c r="G999" s="27"/>
    </row>
    <row r="1000" spans="1:7" x14ac:dyDescent="0.25">
      <c r="A1000" s="26"/>
      <c r="B1000" s="26"/>
      <c r="C1000" s="26"/>
      <c r="D1000" s="27"/>
      <c r="E1000" s="27"/>
      <c r="F1000" s="27"/>
      <c r="G1000" s="27"/>
    </row>
    <row r="1001" spans="1:7" x14ac:dyDescent="0.25">
      <c r="A1001" s="26"/>
      <c r="B1001" s="26"/>
      <c r="C1001" s="26"/>
      <c r="D1001" s="27"/>
      <c r="E1001" s="27"/>
      <c r="F1001" s="27"/>
      <c r="G1001" s="27"/>
    </row>
    <row r="1002" spans="1:7" x14ac:dyDescent="0.25">
      <c r="A1002" s="26"/>
      <c r="B1002" s="26"/>
      <c r="C1002" s="26"/>
      <c r="D1002" s="27"/>
      <c r="E1002" s="27"/>
      <c r="F1002" s="27"/>
      <c r="G1002" s="27"/>
    </row>
    <row r="1003" spans="1:7" x14ac:dyDescent="0.25">
      <c r="A1003" s="26"/>
      <c r="B1003" s="26"/>
      <c r="C1003" s="26"/>
      <c r="D1003" s="27"/>
      <c r="E1003" s="27"/>
      <c r="F1003" s="27"/>
      <c r="G1003" s="27"/>
    </row>
    <row r="1004" spans="1:7" x14ac:dyDescent="0.25">
      <c r="A1004" s="26"/>
      <c r="B1004" s="26"/>
      <c r="C1004" s="26"/>
      <c r="D1004" s="27"/>
      <c r="E1004" s="27"/>
      <c r="F1004" s="27"/>
      <c r="G1004" s="27"/>
    </row>
    <row r="1005" spans="1:7" x14ac:dyDescent="0.25">
      <c r="A1005" s="26"/>
      <c r="B1005" s="26"/>
      <c r="C1005" s="26"/>
      <c r="D1005" s="27"/>
      <c r="E1005" s="27"/>
      <c r="F1005" s="27"/>
      <c r="G1005" s="27"/>
    </row>
    <row r="1006" spans="1:7" x14ac:dyDescent="0.25">
      <c r="A1006" s="26"/>
      <c r="B1006" s="26"/>
      <c r="C1006" s="26"/>
      <c r="D1006" s="27"/>
      <c r="E1006" s="27"/>
      <c r="F1006" s="27"/>
      <c r="G1006" s="27"/>
    </row>
    <row r="1007" spans="1:7" x14ac:dyDescent="0.25">
      <c r="A1007" s="26"/>
      <c r="B1007" s="26"/>
      <c r="C1007" s="26"/>
      <c r="D1007" s="27"/>
      <c r="E1007" s="27"/>
      <c r="F1007" s="27"/>
      <c r="G1007" s="27"/>
    </row>
    <row r="1008" spans="1:7" x14ac:dyDescent="0.25">
      <c r="A1008" s="26"/>
      <c r="B1008" s="26"/>
      <c r="C1008" s="26"/>
      <c r="D1008" s="27"/>
      <c r="E1008" s="27"/>
      <c r="F1008" s="27"/>
      <c r="G1008" s="27"/>
    </row>
    <row r="1009" spans="1:7" x14ac:dyDescent="0.25">
      <c r="A1009" s="26"/>
      <c r="B1009" s="26"/>
      <c r="C1009" s="26"/>
      <c r="D1009" s="27"/>
      <c r="E1009" s="27"/>
      <c r="F1009" s="27"/>
      <c r="G1009" s="27"/>
    </row>
    <row r="1010" spans="1:7" x14ac:dyDescent="0.25">
      <c r="A1010" s="26"/>
      <c r="B1010" s="26"/>
      <c r="C1010" s="26"/>
      <c r="D1010" s="27"/>
      <c r="E1010" s="27"/>
      <c r="F1010" s="27"/>
      <c r="G1010" s="27"/>
    </row>
    <row r="1011" spans="1:7" x14ac:dyDescent="0.25">
      <c r="A1011" s="26"/>
      <c r="B1011" s="26"/>
      <c r="C1011" s="26"/>
      <c r="D1011" s="27"/>
      <c r="E1011" s="27"/>
      <c r="F1011" s="27"/>
      <c r="G1011" s="27"/>
    </row>
    <row r="1012" spans="1:7" x14ac:dyDescent="0.25">
      <c r="A1012" s="26"/>
      <c r="B1012" s="26"/>
      <c r="C1012" s="26"/>
      <c r="D1012" s="27"/>
      <c r="E1012" s="27"/>
      <c r="F1012" s="27"/>
      <c r="G1012" s="27"/>
    </row>
    <row r="1013" spans="1:7" x14ac:dyDescent="0.25">
      <c r="A1013" s="26"/>
      <c r="B1013" s="26"/>
      <c r="C1013" s="26"/>
      <c r="D1013" s="27"/>
      <c r="E1013" s="27"/>
      <c r="F1013" s="27"/>
      <c r="G1013" s="27"/>
    </row>
    <row r="1014" spans="1:7" x14ac:dyDescent="0.25">
      <c r="A1014" s="26"/>
      <c r="B1014" s="26"/>
      <c r="C1014" s="26"/>
      <c r="D1014" s="27"/>
      <c r="E1014" s="27"/>
      <c r="F1014" s="27"/>
      <c r="G1014" s="27"/>
    </row>
    <row r="1015" spans="1:7" x14ac:dyDescent="0.25">
      <c r="A1015" s="26"/>
      <c r="B1015" s="26"/>
      <c r="C1015" s="26"/>
      <c r="D1015" s="27"/>
      <c r="E1015" s="27"/>
      <c r="F1015" s="27"/>
      <c r="G1015" s="27"/>
    </row>
    <row r="1016" spans="1:7" x14ac:dyDescent="0.25">
      <c r="A1016" s="26"/>
      <c r="B1016" s="26"/>
      <c r="C1016" s="26"/>
      <c r="D1016" s="27"/>
      <c r="E1016" s="27"/>
      <c r="F1016" s="27"/>
      <c r="G1016" s="27"/>
    </row>
    <row r="1017" spans="1:7" x14ac:dyDescent="0.25">
      <c r="A1017" s="26"/>
      <c r="B1017" s="26"/>
      <c r="C1017" s="26"/>
      <c r="D1017" s="27"/>
      <c r="E1017" s="27"/>
      <c r="F1017" s="27"/>
      <c r="G1017" s="27"/>
    </row>
    <row r="1018" spans="1:7" x14ac:dyDescent="0.25">
      <c r="A1018" s="26"/>
      <c r="B1018" s="26"/>
      <c r="C1018" s="26"/>
      <c r="D1018" s="27"/>
      <c r="E1018" s="27"/>
      <c r="F1018" s="27"/>
      <c r="G1018" s="27"/>
    </row>
    <row r="1019" spans="1:7" x14ac:dyDescent="0.25">
      <c r="A1019" s="26"/>
      <c r="B1019" s="26"/>
      <c r="C1019" s="26"/>
      <c r="D1019" s="27"/>
      <c r="E1019" s="27"/>
      <c r="F1019" s="27"/>
      <c r="G1019" s="27"/>
    </row>
    <row r="1020" spans="1:7" x14ac:dyDescent="0.25">
      <c r="A1020" s="26"/>
      <c r="B1020" s="26"/>
      <c r="C1020" s="26"/>
      <c r="D1020" s="27"/>
      <c r="E1020" s="27"/>
      <c r="F1020" s="27"/>
      <c r="G1020" s="27"/>
    </row>
    <row r="1021" spans="1:7" x14ac:dyDescent="0.25">
      <c r="A1021" s="26"/>
      <c r="B1021" s="26"/>
      <c r="C1021" s="26"/>
      <c r="D1021" s="27"/>
      <c r="E1021" s="27"/>
      <c r="F1021" s="27"/>
      <c r="G1021" s="27"/>
    </row>
    <row r="1022" spans="1:7" x14ac:dyDescent="0.25">
      <c r="A1022" s="26"/>
      <c r="B1022" s="26"/>
      <c r="C1022" s="26"/>
      <c r="D1022" s="27"/>
      <c r="E1022" s="27"/>
      <c r="F1022" s="27"/>
      <c r="G1022" s="27"/>
    </row>
    <row r="1023" spans="1:7" x14ac:dyDescent="0.25">
      <c r="A1023" s="26"/>
      <c r="B1023" s="26"/>
      <c r="C1023" s="26"/>
      <c r="D1023" s="27"/>
      <c r="E1023" s="27"/>
      <c r="F1023" s="27"/>
      <c r="G1023" s="27"/>
    </row>
    <row r="1024" spans="1:7" x14ac:dyDescent="0.25">
      <c r="A1024" s="26"/>
      <c r="B1024" s="26"/>
      <c r="C1024" s="26"/>
      <c r="D1024" s="27"/>
      <c r="E1024" s="27"/>
      <c r="F1024" s="27"/>
      <c r="G1024" s="27"/>
    </row>
    <row r="1025" spans="1:7" x14ac:dyDescent="0.25">
      <c r="A1025" s="26"/>
      <c r="B1025" s="26"/>
      <c r="C1025" s="26"/>
      <c r="D1025" s="27"/>
      <c r="E1025" s="27"/>
      <c r="F1025" s="27"/>
      <c r="G1025" s="27"/>
    </row>
    <row r="1026" spans="1:7" x14ac:dyDescent="0.25">
      <c r="A1026" s="26"/>
      <c r="B1026" s="26"/>
      <c r="C1026" s="26"/>
      <c r="D1026" s="27"/>
      <c r="E1026" s="27"/>
      <c r="F1026" s="27"/>
      <c r="G1026" s="27"/>
    </row>
    <row r="1027" spans="1:7" x14ac:dyDescent="0.25">
      <c r="A1027" s="26"/>
      <c r="B1027" s="26"/>
      <c r="C1027" s="26"/>
      <c r="D1027" s="27"/>
      <c r="E1027" s="27"/>
      <c r="F1027" s="27"/>
      <c r="G1027" s="27"/>
    </row>
    <row r="1028" spans="1:7" x14ac:dyDescent="0.25">
      <c r="A1028" s="26"/>
      <c r="B1028" s="26"/>
      <c r="C1028" s="26"/>
      <c r="D1028" s="27"/>
      <c r="E1028" s="27"/>
      <c r="F1028" s="27"/>
      <c r="G1028" s="27"/>
    </row>
    <row r="1029" spans="1:7" x14ac:dyDescent="0.25">
      <c r="A1029" s="26"/>
      <c r="B1029" s="26"/>
      <c r="C1029" s="26"/>
      <c r="D1029" s="27"/>
      <c r="E1029" s="27"/>
      <c r="F1029" s="27"/>
      <c r="G1029" s="27"/>
    </row>
    <row r="1030" spans="1:7" x14ac:dyDescent="0.25">
      <c r="A1030" s="26"/>
      <c r="B1030" s="26"/>
      <c r="C1030" s="26"/>
      <c r="D1030" s="27"/>
      <c r="E1030" s="27"/>
      <c r="F1030" s="27"/>
      <c r="G1030" s="27"/>
    </row>
    <row r="1031" spans="1:7" x14ac:dyDescent="0.25">
      <c r="A1031" s="26"/>
      <c r="B1031" s="26"/>
      <c r="C1031" s="26"/>
      <c r="D1031" s="27"/>
      <c r="E1031" s="27"/>
      <c r="F1031" s="27"/>
      <c r="G1031" s="27"/>
    </row>
    <row r="1032" spans="1:7" x14ac:dyDescent="0.25">
      <c r="A1032" s="26"/>
      <c r="B1032" s="26"/>
      <c r="C1032" s="26"/>
      <c r="D1032" s="27"/>
      <c r="E1032" s="27"/>
      <c r="F1032" s="27"/>
      <c r="G1032" s="27"/>
    </row>
    <row r="1033" spans="1:7" x14ac:dyDescent="0.25">
      <c r="A1033" s="26"/>
      <c r="B1033" s="26"/>
      <c r="C1033" s="26"/>
      <c r="D1033" s="27"/>
      <c r="E1033" s="27"/>
      <c r="F1033" s="27"/>
      <c r="G1033" s="27"/>
    </row>
    <row r="1034" spans="1:7" x14ac:dyDescent="0.25">
      <c r="A1034" s="26"/>
      <c r="B1034" s="26"/>
      <c r="C1034" s="26"/>
      <c r="D1034" s="27"/>
      <c r="E1034" s="27"/>
      <c r="F1034" s="27"/>
      <c r="G1034" s="27"/>
    </row>
    <row r="1035" spans="1:7" x14ac:dyDescent="0.25">
      <c r="A1035" s="26"/>
      <c r="B1035" s="26"/>
      <c r="C1035" s="26"/>
      <c r="D1035" s="27"/>
      <c r="E1035" s="27"/>
      <c r="F1035" s="27"/>
      <c r="G1035" s="27"/>
    </row>
    <row r="1036" spans="1:7" x14ac:dyDescent="0.25">
      <c r="A1036" s="26"/>
      <c r="B1036" s="26"/>
      <c r="C1036" s="26"/>
      <c r="D1036" s="27"/>
      <c r="E1036" s="27"/>
      <c r="F1036" s="27"/>
      <c r="G1036" s="27"/>
    </row>
    <row r="1037" spans="1:7" x14ac:dyDescent="0.25">
      <c r="A1037" s="26"/>
      <c r="B1037" s="26"/>
      <c r="C1037" s="26"/>
      <c r="D1037" s="27"/>
      <c r="E1037" s="27"/>
      <c r="F1037" s="27"/>
      <c r="G1037" s="27"/>
    </row>
    <row r="1038" spans="1:7" x14ac:dyDescent="0.25">
      <c r="A1038" s="26"/>
      <c r="B1038" s="26"/>
      <c r="C1038" s="26"/>
      <c r="D1038" s="27"/>
      <c r="E1038" s="27"/>
      <c r="F1038" s="27"/>
      <c r="G1038" s="27"/>
    </row>
    <row r="1039" spans="1:7" x14ac:dyDescent="0.25">
      <c r="A1039" s="26"/>
      <c r="B1039" s="26"/>
      <c r="C1039" s="26"/>
      <c r="D1039" s="27"/>
      <c r="E1039" s="27"/>
      <c r="F1039" s="27"/>
      <c r="G1039" s="27"/>
    </row>
    <row r="1040" spans="1:7" x14ac:dyDescent="0.25">
      <c r="A1040" s="26"/>
      <c r="B1040" s="26"/>
      <c r="C1040" s="26"/>
      <c r="D1040" s="27"/>
      <c r="E1040" s="27"/>
      <c r="F1040" s="27"/>
      <c r="G1040" s="27"/>
    </row>
    <row r="1041" spans="1:7" x14ac:dyDescent="0.25">
      <c r="A1041" s="26"/>
      <c r="B1041" s="26"/>
      <c r="C1041" s="26"/>
      <c r="D1041" s="27"/>
      <c r="E1041" s="27"/>
      <c r="F1041" s="27"/>
      <c r="G1041" s="27"/>
    </row>
    <row r="1042" spans="1:7" x14ac:dyDescent="0.25">
      <c r="A1042" s="26"/>
      <c r="B1042" s="26"/>
      <c r="C1042" s="26"/>
      <c r="D1042" s="27"/>
      <c r="E1042" s="27"/>
      <c r="F1042" s="27"/>
      <c r="G1042" s="27"/>
    </row>
    <row r="1043" spans="1:7" x14ac:dyDescent="0.25">
      <c r="A1043" s="26"/>
      <c r="B1043" s="26"/>
      <c r="C1043" s="26"/>
      <c r="D1043" s="27"/>
      <c r="E1043" s="27"/>
      <c r="F1043" s="27"/>
      <c r="G1043" s="27"/>
    </row>
    <row r="1044" spans="1:7" x14ac:dyDescent="0.25">
      <c r="A1044" s="26"/>
      <c r="B1044" s="26"/>
      <c r="C1044" s="26"/>
      <c r="D1044" s="27"/>
      <c r="E1044" s="27"/>
      <c r="F1044" s="27"/>
      <c r="G1044" s="27"/>
    </row>
    <row r="1045" spans="1:7" x14ac:dyDescent="0.25">
      <c r="A1045" s="26"/>
      <c r="B1045" s="26"/>
      <c r="C1045" s="26"/>
      <c r="D1045" s="27"/>
      <c r="E1045" s="27"/>
      <c r="F1045" s="27"/>
      <c r="G1045" s="27"/>
    </row>
    <row r="1046" spans="1:7" x14ac:dyDescent="0.25">
      <c r="A1046" s="26"/>
      <c r="B1046" s="26"/>
      <c r="C1046" s="26"/>
      <c r="D1046" s="27"/>
      <c r="E1046" s="27"/>
      <c r="F1046" s="27"/>
      <c r="G1046" s="27"/>
    </row>
    <row r="1047" spans="1:7" x14ac:dyDescent="0.25">
      <c r="A1047" s="26"/>
      <c r="B1047" s="26"/>
      <c r="C1047" s="26"/>
      <c r="D1047" s="27"/>
      <c r="E1047" s="27"/>
      <c r="F1047" s="27"/>
      <c r="G1047" s="27"/>
    </row>
    <row r="1048" spans="1:7" x14ac:dyDescent="0.25">
      <c r="A1048" s="26"/>
      <c r="B1048" s="26"/>
      <c r="C1048" s="26"/>
      <c r="D1048" s="27"/>
      <c r="E1048" s="27"/>
      <c r="F1048" s="27"/>
      <c r="G1048" s="27"/>
    </row>
    <row r="1049" spans="1:7" x14ac:dyDescent="0.25">
      <c r="A1049" s="26"/>
      <c r="B1049" s="26"/>
      <c r="C1049" s="26"/>
      <c r="D1049" s="27"/>
      <c r="E1049" s="27"/>
      <c r="F1049" s="27"/>
      <c r="G1049" s="27"/>
    </row>
    <row r="1050" spans="1:7" x14ac:dyDescent="0.25">
      <c r="A1050" s="26"/>
      <c r="B1050" s="26"/>
      <c r="C1050" s="26"/>
      <c r="D1050" s="27"/>
      <c r="E1050" s="27"/>
      <c r="F1050" s="27"/>
      <c r="G1050" s="27"/>
    </row>
    <row r="1051" spans="1:7" x14ac:dyDescent="0.25">
      <c r="A1051" s="26"/>
      <c r="B1051" s="26"/>
      <c r="C1051" s="26"/>
      <c r="D1051" s="27"/>
      <c r="E1051" s="27"/>
      <c r="F1051" s="27"/>
      <c r="G1051" s="27"/>
    </row>
    <row r="1052" spans="1:7" x14ac:dyDescent="0.25">
      <c r="A1052" s="26"/>
      <c r="B1052" s="26"/>
      <c r="C1052" s="26"/>
      <c r="D1052" s="27"/>
      <c r="E1052" s="27"/>
      <c r="F1052" s="27"/>
      <c r="G1052" s="27"/>
    </row>
    <row r="1053" spans="1:7" x14ac:dyDescent="0.25">
      <c r="A1053" s="26"/>
      <c r="B1053" s="26"/>
      <c r="C1053" s="26"/>
      <c r="D1053" s="27"/>
      <c r="E1053" s="27"/>
      <c r="F1053" s="27"/>
      <c r="G1053" s="27"/>
    </row>
    <row r="1054" spans="1:7" x14ac:dyDescent="0.25">
      <c r="A1054" s="26"/>
      <c r="B1054" s="26"/>
      <c r="C1054" s="26"/>
      <c r="D1054" s="27"/>
      <c r="E1054" s="27"/>
      <c r="F1054" s="27"/>
      <c r="G1054" s="27"/>
    </row>
    <row r="1055" spans="1:7" x14ac:dyDescent="0.25">
      <c r="A1055" s="26"/>
      <c r="B1055" s="26"/>
      <c r="C1055" s="26"/>
      <c r="D1055" s="27"/>
      <c r="E1055" s="27"/>
      <c r="F1055" s="27"/>
      <c r="G1055" s="27"/>
    </row>
    <row r="1056" spans="1:7" x14ac:dyDescent="0.25">
      <c r="A1056" s="26"/>
      <c r="B1056" s="26"/>
      <c r="C1056" s="26"/>
      <c r="D1056" s="27"/>
      <c r="E1056" s="27"/>
      <c r="F1056" s="27"/>
      <c r="G1056" s="27"/>
    </row>
    <row r="1057" spans="1:7" x14ac:dyDescent="0.25">
      <c r="A1057" s="26"/>
      <c r="B1057" s="26"/>
      <c r="C1057" s="26"/>
      <c r="D1057" s="27"/>
      <c r="E1057" s="27"/>
      <c r="F1057" s="27"/>
      <c r="G1057" s="27"/>
    </row>
    <row r="1058" spans="1:7" x14ac:dyDescent="0.25">
      <c r="A1058" s="26"/>
      <c r="B1058" s="26"/>
      <c r="C1058" s="26"/>
      <c r="D1058" s="27"/>
      <c r="E1058" s="27"/>
      <c r="F1058" s="27"/>
      <c r="G1058" s="27"/>
    </row>
    <row r="1059" spans="1:7" x14ac:dyDescent="0.25">
      <c r="A1059" s="26"/>
      <c r="B1059" s="26"/>
      <c r="C1059" s="26"/>
      <c r="D1059" s="27"/>
      <c r="E1059" s="27"/>
      <c r="F1059" s="27"/>
      <c r="G1059" s="27"/>
    </row>
    <row r="1060" spans="1:7" x14ac:dyDescent="0.25">
      <c r="A1060" s="26"/>
      <c r="B1060" s="26"/>
      <c r="C1060" s="26"/>
      <c r="D1060" s="27"/>
      <c r="E1060" s="27"/>
      <c r="F1060" s="27"/>
      <c r="G1060" s="27"/>
    </row>
    <row r="1061" spans="1:7" x14ac:dyDescent="0.25">
      <c r="A1061" s="26"/>
      <c r="B1061" s="26"/>
      <c r="C1061" s="26"/>
      <c r="D1061" s="27"/>
      <c r="E1061" s="27"/>
      <c r="F1061" s="27"/>
      <c r="G1061" s="27"/>
    </row>
    <row r="1062" spans="1:7" x14ac:dyDescent="0.25">
      <c r="A1062" s="26"/>
      <c r="B1062" s="26"/>
      <c r="C1062" s="26"/>
      <c r="D1062" s="27"/>
      <c r="E1062" s="27"/>
      <c r="F1062" s="27"/>
      <c r="G1062" s="27"/>
    </row>
    <row r="1063" spans="1:7" x14ac:dyDescent="0.25">
      <c r="A1063" s="26"/>
      <c r="B1063" s="26"/>
      <c r="C1063" s="26"/>
      <c r="D1063" s="27"/>
      <c r="E1063" s="27"/>
      <c r="F1063" s="27"/>
      <c r="G1063" s="27"/>
    </row>
    <row r="1064" spans="1:7" x14ac:dyDescent="0.25">
      <c r="A1064" s="26"/>
      <c r="B1064" s="26"/>
      <c r="C1064" s="26"/>
      <c r="D1064" s="27"/>
      <c r="E1064" s="27"/>
      <c r="F1064" s="27"/>
      <c r="G1064" s="27"/>
    </row>
    <row r="1065" spans="1:7" x14ac:dyDescent="0.25">
      <c r="A1065" s="26"/>
      <c r="B1065" s="26"/>
      <c r="C1065" s="26"/>
      <c r="D1065" s="27"/>
      <c r="E1065" s="27"/>
      <c r="F1065" s="27"/>
      <c r="G1065" s="27"/>
    </row>
    <row r="1066" spans="1:7" x14ac:dyDescent="0.25">
      <c r="A1066" s="26"/>
      <c r="B1066" s="26"/>
      <c r="C1066" s="26"/>
      <c r="D1066" s="27"/>
      <c r="E1066" s="27"/>
      <c r="F1066" s="27"/>
      <c r="G1066" s="27"/>
    </row>
    <row r="1067" spans="1:7" x14ac:dyDescent="0.25">
      <c r="A1067" s="26"/>
      <c r="B1067" s="26"/>
      <c r="C1067" s="26"/>
      <c r="D1067" s="27"/>
      <c r="E1067" s="27"/>
      <c r="F1067" s="27"/>
      <c r="G1067" s="27"/>
    </row>
    <row r="1068" spans="1:7" x14ac:dyDescent="0.25">
      <c r="A1068" s="26"/>
      <c r="B1068" s="26"/>
      <c r="C1068" s="26"/>
      <c r="D1068" s="27"/>
      <c r="E1068" s="27"/>
      <c r="F1068" s="27"/>
      <c r="G1068" s="27"/>
    </row>
    <row r="1069" spans="1:7" x14ac:dyDescent="0.25">
      <c r="A1069" s="26"/>
      <c r="B1069" s="26"/>
      <c r="C1069" s="26"/>
      <c r="D1069" s="27"/>
      <c r="E1069" s="27"/>
      <c r="F1069" s="27"/>
      <c r="G1069" s="27"/>
    </row>
    <row r="1070" spans="1:7" x14ac:dyDescent="0.25">
      <c r="A1070" s="26"/>
      <c r="B1070" s="26"/>
      <c r="C1070" s="26"/>
      <c r="D1070" s="27"/>
      <c r="E1070" s="27"/>
      <c r="F1070" s="27"/>
      <c r="G1070" s="27"/>
    </row>
    <row r="1071" spans="1:7" x14ac:dyDescent="0.25">
      <c r="A1071" s="26"/>
      <c r="B1071" s="26"/>
      <c r="C1071" s="26"/>
      <c r="D1071" s="27"/>
      <c r="E1071" s="27"/>
      <c r="F1071" s="27"/>
      <c r="G1071" s="27"/>
    </row>
    <row r="1072" spans="1:7" x14ac:dyDescent="0.25">
      <c r="A1072" s="26"/>
      <c r="B1072" s="26"/>
      <c r="C1072" s="26"/>
      <c r="D1072" s="27"/>
      <c r="E1072" s="27"/>
      <c r="F1072" s="27"/>
      <c r="G1072" s="27"/>
    </row>
    <row r="1073" spans="1:7" x14ac:dyDescent="0.25">
      <c r="A1073" s="26"/>
      <c r="B1073" s="26"/>
      <c r="C1073" s="26"/>
      <c r="D1073" s="27"/>
      <c r="E1073" s="27"/>
      <c r="F1073" s="27"/>
      <c r="G1073" s="27"/>
    </row>
    <row r="1074" spans="1:7" x14ac:dyDescent="0.25">
      <c r="A1074" s="26"/>
      <c r="B1074" s="26"/>
      <c r="C1074" s="26"/>
      <c r="D1074" s="27"/>
      <c r="E1074" s="27"/>
      <c r="F1074" s="27"/>
      <c r="G1074" s="27"/>
    </row>
    <row r="1075" spans="1:7" x14ac:dyDescent="0.25">
      <c r="A1075" s="26"/>
      <c r="B1075" s="26"/>
      <c r="C1075" s="26"/>
      <c r="D1075" s="27"/>
      <c r="E1075" s="27"/>
      <c r="F1075" s="27"/>
      <c r="G1075" s="27"/>
    </row>
    <row r="1076" spans="1:7" x14ac:dyDescent="0.25">
      <c r="A1076" s="26"/>
      <c r="B1076" s="26"/>
      <c r="C1076" s="26"/>
      <c r="D1076" s="27"/>
      <c r="E1076" s="27"/>
      <c r="F1076" s="27"/>
      <c r="G1076" s="27"/>
    </row>
    <row r="1077" spans="1:7" x14ac:dyDescent="0.25">
      <c r="A1077" s="26"/>
      <c r="B1077" s="26"/>
      <c r="C1077" s="26"/>
      <c r="D1077" s="27"/>
      <c r="E1077" s="27"/>
      <c r="F1077" s="27"/>
      <c r="G1077" s="27"/>
    </row>
    <row r="1078" spans="1:7" x14ac:dyDescent="0.25">
      <c r="A1078" s="26"/>
      <c r="B1078" s="26"/>
      <c r="C1078" s="26"/>
      <c r="D1078" s="27"/>
      <c r="E1078" s="27"/>
      <c r="F1078" s="27"/>
      <c r="G1078" s="27"/>
    </row>
    <row r="1079" spans="1:7" x14ac:dyDescent="0.25">
      <c r="A1079" s="26"/>
      <c r="B1079" s="26"/>
      <c r="C1079" s="26"/>
      <c r="D1079" s="27"/>
      <c r="E1079" s="27"/>
      <c r="F1079" s="27"/>
      <c r="G1079" s="27"/>
    </row>
    <row r="1080" spans="1:7" x14ac:dyDescent="0.25">
      <c r="A1080" s="26"/>
      <c r="B1080" s="26"/>
      <c r="C1080" s="26"/>
      <c r="D1080" s="27"/>
      <c r="E1080" s="27"/>
      <c r="F1080" s="27"/>
      <c r="G1080" s="27"/>
    </row>
    <row r="1081" spans="1:7" x14ac:dyDescent="0.25">
      <c r="A1081" s="26"/>
      <c r="B1081" s="26"/>
      <c r="C1081" s="26"/>
      <c r="D1081" s="27"/>
      <c r="E1081" s="27"/>
      <c r="F1081" s="27"/>
      <c r="G1081" s="27"/>
    </row>
    <row r="1082" spans="1:7" x14ac:dyDescent="0.25">
      <c r="A1082" s="26"/>
      <c r="B1082" s="26"/>
      <c r="C1082" s="26"/>
      <c r="D1082" s="27"/>
      <c r="E1082" s="27"/>
      <c r="F1082" s="27"/>
      <c r="G1082" s="27"/>
    </row>
    <row r="1083" spans="1:7" x14ac:dyDescent="0.25">
      <c r="A1083" s="26"/>
      <c r="B1083" s="26"/>
      <c r="C1083" s="26"/>
      <c r="D1083" s="27"/>
      <c r="E1083" s="27"/>
      <c r="F1083" s="27"/>
      <c r="G1083" s="27"/>
    </row>
    <row r="1084" spans="1:7" x14ac:dyDescent="0.25">
      <c r="A1084" s="26"/>
      <c r="B1084" s="26"/>
      <c r="C1084" s="26"/>
      <c r="D1084" s="27"/>
      <c r="E1084" s="27"/>
      <c r="F1084" s="27"/>
      <c r="G1084" s="27"/>
    </row>
    <row r="1085" spans="1:7" x14ac:dyDescent="0.25">
      <c r="A1085" s="26"/>
      <c r="B1085" s="26"/>
      <c r="C1085" s="26"/>
      <c r="D1085" s="27"/>
      <c r="E1085" s="27"/>
      <c r="F1085" s="27"/>
      <c r="G1085" s="27"/>
    </row>
    <row r="1086" spans="1:7" x14ac:dyDescent="0.25">
      <c r="A1086" s="26"/>
      <c r="B1086" s="26"/>
      <c r="C1086" s="26"/>
      <c r="D1086" s="27"/>
      <c r="E1086" s="27"/>
      <c r="F1086" s="27"/>
      <c r="G1086" s="27"/>
    </row>
    <row r="1087" spans="1:7" x14ac:dyDescent="0.25">
      <c r="A1087" s="26"/>
      <c r="B1087" s="26"/>
      <c r="C1087" s="26"/>
      <c r="D1087" s="27"/>
      <c r="E1087" s="27"/>
      <c r="F1087" s="27"/>
      <c r="G1087" s="27"/>
    </row>
    <row r="1088" spans="1:7" x14ac:dyDescent="0.25">
      <c r="A1088" s="26"/>
      <c r="B1088" s="26"/>
      <c r="C1088" s="26"/>
      <c r="D1088" s="27"/>
      <c r="E1088" s="27"/>
      <c r="F1088" s="27"/>
      <c r="G1088" s="27"/>
    </row>
    <row r="1089" spans="1:7" x14ac:dyDescent="0.25">
      <c r="A1089" s="26"/>
      <c r="B1089" s="26"/>
      <c r="C1089" s="26"/>
      <c r="D1089" s="27"/>
      <c r="E1089" s="27"/>
      <c r="F1089" s="27"/>
      <c r="G1089" s="27"/>
    </row>
    <row r="1090" spans="1:7" x14ac:dyDescent="0.25">
      <c r="A1090" s="26"/>
      <c r="B1090" s="26"/>
      <c r="C1090" s="26"/>
      <c r="D1090" s="27"/>
      <c r="E1090" s="27"/>
      <c r="F1090" s="27"/>
      <c r="G1090" s="27"/>
    </row>
    <row r="1091" spans="1:7" x14ac:dyDescent="0.25">
      <c r="A1091" s="26"/>
      <c r="B1091" s="26"/>
      <c r="C1091" s="26"/>
      <c r="D1091" s="27"/>
      <c r="E1091" s="27"/>
      <c r="F1091" s="27"/>
      <c r="G1091" s="27"/>
    </row>
    <row r="1092" spans="1:7" x14ac:dyDescent="0.25">
      <c r="A1092" s="26"/>
      <c r="B1092" s="26"/>
      <c r="C1092" s="26"/>
      <c r="D1092" s="27"/>
      <c r="E1092" s="27"/>
      <c r="F1092" s="27"/>
      <c r="G1092" s="27"/>
    </row>
    <row r="1093" spans="1:7" x14ac:dyDescent="0.25">
      <c r="A1093" s="26"/>
      <c r="B1093" s="26"/>
      <c r="C1093" s="26"/>
      <c r="D1093" s="27"/>
      <c r="E1093" s="27"/>
      <c r="F1093" s="27"/>
      <c r="G1093" s="27"/>
    </row>
    <row r="1094" spans="1:7" x14ac:dyDescent="0.25">
      <c r="A1094" s="26"/>
      <c r="B1094" s="26"/>
      <c r="C1094" s="26"/>
      <c r="D1094" s="27"/>
      <c r="E1094" s="27"/>
      <c r="F1094" s="27"/>
      <c r="G1094" s="27"/>
    </row>
    <row r="1095" spans="1:7" x14ac:dyDescent="0.25">
      <c r="A1095" s="26"/>
      <c r="B1095" s="26"/>
      <c r="C1095" s="26"/>
      <c r="D1095" s="27"/>
      <c r="E1095" s="27"/>
      <c r="F1095" s="27"/>
      <c r="G1095" s="27"/>
    </row>
    <row r="1096" spans="1:7" x14ac:dyDescent="0.25">
      <c r="A1096" s="26"/>
      <c r="B1096" s="26"/>
      <c r="C1096" s="26"/>
      <c r="D1096" s="27"/>
      <c r="E1096" s="27"/>
      <c r="F1096" s="27"/>
      <c r="G1096" s="27"/>
    </row>
    <row r="1097" spans="1:7" x14ac:dyDescent="0.25">
      <c r="A1097" s="26"/>
      <c r="B1097" s="26"/>
      <c r="C1097" s="26"/>
      <c r="D1097" s="27"/>
      <c r="E1097" s="27"/>
      <c r="F1097" s="27"/>
      <c r="G1097" s="27"/>
    </row>
    <row r="1098" spans="1:7" x14ac:dyDescent="0.25">
      <c r="A1098" s="26"/>
      <c r="B1098" s="26"/>
      <c r="C1098" s="26"/>
      <c r="D1098" s="27"/>
      <c r="E1098" s="27"/>
      <c r="F1098" s="27"/>
      <c r="G1098" s="27"/>
    </row>
    <row r="1099" spans="1:7" x14ac:dyDescent="0.25">
      <c r="A1099" s="26"/>
      <c r="B1099" s="26"/>
      <c r="C1099" s="26"/>
      <c r="D1099" s="27"/>
      <c r="E1099" s="27"/>
      <c r="F1099" s="27"/>
      <c r="G1099" s="27"/>
    </row>
    <row r="1100" spans="1:7" x14ac:dyDescent="0.25">
      <c r="A1100" s="26"/>
      <c r="B1100" s="26"/>
      <c r="C1100" s="26"/>
      <c r="D1100" s="27"/>
      <c r="E1100" s="27"/>
      <c r="F1100" s="27"/>
      <c r="G1100" s="27"/>
    </row>
    <row r="1101" spans="1:7" x14ac:dyDescent="0.25">
      <c r="A1101" s="26"/>
      <c r="B1101" s="26"/>
      <c r="C1101" s="26"/>
      <c r="D1101" s="27"/>
      <c r="E1101" s="27"/>
      <c r="F1101" s="27"/>
      <c r="G1101" s="27"/>
    </row>
    <row r="1102" spans="1:7" x14ac:dyDescent="0.25">
      <c r="A1102" s="26"/>
      <c r="B1102" s="26"/>
      <c r="C1102" s="26"/>
      <c r="D1102" s="27"/>
      <c r="E1102" s="27"/>
      <c r="F1102" s="27"/>
      <c r="G1102" s="27"/>
    </row>
    <row r="1103" spans="1:7" x14ac:dyDescent="0.25">
      <c r="A1103" s="26"/>
      <c r="B1103" s="26"/>
      <c r="C1103" s="26"/>
      <c r="D1103" s="27"/>
      <c r="E1103" s="27"/>
      <c r="F1103" s="27"/>
      <c r="G1103" s="27"/>
    </row>
    <row r="1104" spans="1:7" x14ac:dyDescent="0.25">
      <c r="A1104" s="26"/>
      <c r="B1104" s="26"/>
      <c r="C1104" s="26"/>
      <c r="D1104" s="27"/>
      <c r="E1104" s="27"/>
      <c r="F1104" s="27"/>
      <c r="G1104" s="27"/>
    </row>
    <row r="1105" spans="1:7" x14ac:dyDescent="0.25">
      <c r="A1105" s="26"/>
      <c r="B1105" s="26"/>
      <c r="C1105" s="26"/>
      <c r="D1105" s="27"/>
      <c r="E1105" s="27"/>
      <c r="F1105" s="27"/>
      <c r="G1105" s="27"/>
    </row>
    <row r="1106" spans="1:7" x14ac:dyDescent="0.25">
      <c r="A1106" s="26"/>
      <c r="B1106" s="26"/>
      <c r="C1106" s="26"/>
      <c r="D1106" s="27"/>
      <c r="E1106" s="27"/>
      <c r="F1106" s="27"/>
      <c r="G1106" s="27"/>
    </row>
    <row r="1107" spans="1:7" x14ac:dyDescent="0.25">
      <c r="A1107" s="26"/>
      <c r="B1107" s="26"/>
      <c r="C1107" s="26"/>
      <c r="D1107" s="27"/>
      <c r="E1107" s="27"/>
      <c r="F1107" s="27"/>
      <c r="G1107" s="27"/>
    </row>
    <row r="1108" spans="1:7" x14ac:dyDescent="0.25">
      <c r="A1108" s="26"/>
      <c r="B1108" s="26"/>
      <c r="C1108" s="26"/>
      <c r="D1108" s="27"/>
      <c r="E1108" s="27"/>
      <c r="F1108" s="27"/>
      <c r="G1108" s="27"/>
    </row>
    <row r="1109" spans="1:7" x14ac:dyDescent="0.25">
      <c r="A1109" s="26"/>
      <c r="B1109" s="26"/>
      <c r="C1109" s="26"/>
      <c r="D1109" s="27"/>
      <c r="E1109" s="27"/>
      <c r="F1109" s="27"/>
      <c r="G1109" s="27"/>
    </row>
    <row r="1110" spans="1:7" x14ac:dyDescent="0.25">
      <c r="A1110" s="26"/>
      <c r="B1110" s="26"/>
      <c r="C1110" s="26"/>
      <c r="D1110" s="27"/>
      <c r="E1110" s="27"/>
      <c r="F1110" s="27"/>
      <c r="G1110" s="27"/>
    </row>
    <row r="1111" spans="1:7" x14ac:dyDescent="0.25">
      <c r="A1111" s="26"/>
      <c r="B1111" s="26"/>
      <c r="C1111" s="26"/>
      <c r="D1111" s="27"/>
      <c r="E1111" s="27"/>
      <c r="F1111" s="27"/>
      <c r="G1111" s="27"/>
    </row>
    <row r="1112" spans="1:7" x14ac:dyDescent="0.25">
      <c r="A1112" s="26"/>
      <c r="B1112" s="26"/>
      <c r="C1112" s="26"/>
      <c r="D1112" s="27"/>
      <c r="E1112" s="27"/>
      <c r="F1112" s="27"/>
      <c r="G1112" s="27"/>
    </row>
    <row r="1113" spans="1:7" x14ac:dyDescent="0.25">
      <c r="A1113" s="26"/>
      <c r="B1113" s="26"/>
      <c r="C1113" s="26"/>
      <c r="D1113" s="27"/>
      <c r="E1113" s="27"/>
      <c r="F1113" s="27"/>
      <c r="G1113" s="27"/>
    </row>
    <row r="1114" spans="1:7" x14ac:dyDescent="0.25">
      <c r="A1114" s="26"/>
      <c r="B1114" s="26"/>
      <c r="C1114" s="26"/>
      <c r="D1114" s="27"/>
      <c r="E1114" s="27"/>
      <c r="F1114" s="27"/>
      <c r="G1114" s="27"/>
    </row>
    <row r="1115" spans="1:7" x14ac:dyDescent="0.25">
      <c r="A1115" s="26"/>
      <c r="B1115" s="26"/>
      <c r="C1115" s="26"/>
      <c r="D1115" s="27"/>
      <c r="E1115" s="27"/>
      <c r="F1115" s="27"/>
      <c r="G1115" s="27"/>
    </row>
    <row r="1116" spans="1:7" x14ac:dyDescent="0.25">
      <c r="A1116" s="26"/>
      <c r="B1116" s="26"/>
      <c r="C1116" s="26"/>
      <c r="D1116" s="27"/>
      <c r="E1116" s="27"/>
      <c r="F1116" s="27"/>
      <c r="G1116" s="27"/>
    </row>
    <row r="1117" spans="1:7" x14ac:dyDescent="0.25">
      <c r="A1117" s="26"/>
      <c r="B1117" s="26"/>
      <c r="C1117" s="26"/>
      <c r="D1117" s="27"/>
      <c r="E1117" s="27"/>
      <c r="F1117" s="27"/>
      <c r="G1117" s="27"/>
    </row>
    <row r="1118" spans="1:7" x14ac:dyDescent="0.25">
      <c r="A1118" s="26"/>
      <c r="B1118" s="26"/>
      <c r="C1118" s="26"/>
      <c r="D1118" s="27"/>
      <c r="E1118" s="27"/>
      <c r="F1118" s="27"/>
      <c r="G1118" s="27"/>
    </row>
    <row r="1119" spans="1:7" x14ac:dyDescent="0.25">
      <c r="A1119" s="26"/>
      <c r="B1119" s="26"/>
      <c r="C1119" s="26"/>
      <c r="D1119" s="27"/>
      <c r="E1119" s="27"/>
      <c r="F1119" s="27"/>
      <c r="G1119" s="27"/>
    </row>
    <row r="1120" spans="1:7" x14ac:dyDescent="0.25">
      <c r="A1120" s="26"/>
      <c r="B1120" s="26"/>
      <c r="C1120" s="26"/>
      <c r="D1120" s="27"/>
      <c r="E1120" s="27"/>
      <c r="F1120" s="27"/>
      <c r="G1120" s="27"/>
    </row>
    <row r="1121" spans="1:7" x14ac:dyDescent="0.25">
      <c r="A1121" s="26"/>
      <c r="B1121" s="26"/>
      <c r="C1121" s="26"/>
      <c r="D1121" s="27"/>
      <c r="E1121" s="27"/>
      <c r="F1121" s="27"/>
      <c r="G1121" s="27"/>
    </row>
    <row r="1122" spans="1:7" x14ac:dyDescent="0.25">
      <c r="A1122" s="26"/>
      <c r="B1122" s="26"/>
      <c r="C1122" s="26"/>
      <c r="D1122" s="27"/>
      <c r="E1122" s="27"/>
      <c r="F1122" s="27"/>
      <c r="G1122" s="27"/>
    </row>
    <row r="1123" spans="1:7" x14ac:dyDescent="0.25">
      <c r="A1123" s="26"/>
      <c r="B1123" s="26"/>
      <c r="C1123" s="26"/>
      <c r="D1123" s="27"/>
      <c r="E1123" s="27"/>
      <c r="F1123" s="27"/>
      <c r="G1123" s="27"/>
    </row>
    <row r="1124" spans="1:7" x14ac:dyDescent="0.25">
      <c r="A1124" s="26"/>
      <c r="B1124" s="26"/>
      <c r="C1124" s="26"/>
      <c r="D1124" s="27"/>
      <c r="E1124" s="27"/>
      <c r="F1124" s="27"/>
      <c r="G1124" s="27"/>
    </row>
    <row r="1125" spans="1:7" x14ac:dyDescent="0.25">
      <c r="A1125" s="26"/>
      <c r="B1125" s="26"/>
      <c r="C1125" s="26"/>
      <c r="D1125" s="27"/>
      <c r="E1125" s="27"/>
      <c r="F1125" s="27"/>
      <c r="G1125" s="27"/>
    </row>
    <row r="1126" spans="1:7" x14ac:dyDescent="0.25">
      <c r="A1126" s="26"/>
      <c r="B1126" s="26"/>
      <c r="C1126" s="26"/>
      <c r="D1126" s="27"/>
      <c r="E1126" s="27"/>
      <c r="F1126" s="27"/>
      <c r="G1126" s="27"/>
    </row>
    <row r="1127" spans="1:7" x14ac:dyDescent="0.25">
      <c r="A1127" s="26"/>
      <c r="B1127" s="26"/>
      <c r="C1127" s="26"/>
      <c r="D1127" s="27"/>
      <c r="E1127" s="27"/>
      <c r="F1127" s="27"/>
      <c r="G1127" s="27"/>
    </row>
    <row r="1128" spans="1:7" x14ac:dyDescent="0.25">
      <c r="A1128" s="26"/>
      <c r="B1128" s="26"/>
      <c r="C1128" s="26"/>
      <c r="D1128" s="27"/>
      <c r="E1128" s="27"/>
      <c r="F1128" s="27"/>
      <c r="G1128" s="27"/>
    </row>
    <row r="1129" spans="1:7" x14ac:dyDescent="0.25">
      <c r="A1129" s="26"/>
      <c r="B1129" s="26"/>
      <c r="C1129" s="26"/>
      <c r="D1129" s="27"/>
      <c r="E1129" s="27"/>
      <c r="F1129" s="27"/>
      <c r="G1129" s="27"/>
    </row>
    <row r="1130" spans="1:7" x14ac:dyDescent="0.25">
      <c r="A1130" s="26"/>
      <c r="B1130" s="26"/>
      <c r="C1130" s="26"/>
      <c r="D1130" s="27"/>
      <c r="E1130" s="27"/>
      <c r="F1130" s="27"/>
      <c r="G1130" s="27"/>
    </row>
    <row r="1131" spans="1:7" x14ac:dyDescent="0.25">
      <c r="A1131" s="26"/>
      <c r="B1131" s="26"/>
      <c r="C1131" s="26"/>
      <c r="D1131" s="27"/>
      <c r="E1131" s="27"/>
      <c r="F1131" s="27"/>
      <c r="G1131" s="27"/>
    </row>
    <row r="1132" spans="1:7" x14ac:dyDescent="0.25">
      <c r="A1132" s="26"/>
      <c r="B1132" s="26"/>
      <c r="C1132" s="26"/>
      <c r="D1132" s="27"/>
      <c r="E1132" s="27"/>
      <c r="F1132" s="27"/>
      <c r="G1132" s="27"/>
    </row>
    <row r="1133" spans="1:7" x14ac:dyDescent="0.25">
      <c r="A1133" s="26"/>
      <c r="B1133" s="26"/>
      <c r="C1133" s="26"/>
      <c r="D1133" s="27"/>
      <c r="E1133" s="27"/>
      <c r="F1133" s="27"/>
      <c r="G1133" s="27"/>
    </row>
    <row r="1134" spans="1:7" x14ac:dyDescent="0.25">
      <c r="A1134" s="26"/>
      <c r="B1134" s="26"/>
      <c r="C1134" s="26"/>
      <c r="D1134" s="27"/>
      <c r="E1134" s="27"/>
      <c r="F1134" s="27"/>
      <c r="G1134" s="27"/>
    </row>
    <row r="1135" spans="1:7" x14ac:dyDescent="0.25">
      <c r="A1135" s="26"/>
      <c r="B1135" s="26"/>
      <c r="C1135" s="26"/>
      <c r="D1135" s="27"/>
      <c r="E1135" s="27"/>
      <c r="F1135" s="27"/>
      <c r="G1135" s="27"/>
    </row>
    <row r="1136" spans="1:7" x14ac:dyDescent="0.25">
      <c r="A1136" s="26"/>
      <c r="B1136" s="26"/>
      <c r="C1136" s="26"/>
      <c r="D1136" s="27"/>
      <c r="E1136" s="27"/>
      <c r="F1136" s="27"/>
      <c r="G1136" s="27"/>
    </row>
    <row r="1137" spans="1:7" x14ac:dyDescent="0.25">
      <c r="A1137" s="26"/>
      <c r="B1137" s="26"/>
      <c r="C1137" s="26"/>
      <c r="D1137" s="27"/>
      <c r="E1137" s="27"/>
      <c r="F1137" s="27"/>
      <c r="G1137" s="27"/>
    </row>
    <row r="1138" spans="1:7" x14ac:dyDescent="0.25">
      <c r="A1138" s="26"/>
      <c r="B1138" s="26"/>
      <c r="C1138" s="26"/>
      <c r="D1138" s="27"/>
      <c r="E1138" s="27"/>
      <c r="F1138" s="27"/>
      <c r="G1138" s="27"/>
    </row>
    <row r="1139" spans="1:7" x14ac:dyDescent="0.25">
      <c r="A1139" s="26"/>
      <c r="B1139" s="26"/>
      <c r="C1139" s="26"/>
      <c r="D1139" s="27"/>
      <c r="E1139" s="27"/>
      <c r="F1139" s="27"/>
      <c r="G1139" s="27"/>
    </row>
    <row r="1140" spans="1:7" x14ac:dyDescent="0.25">
      <c r="A1140" s="26"/>
      <c r="B1140" s="26"/>
      <c r="C1140" s="26"/>
      <c r="D1140" s="27"/>
      <c r="E1140" s="27"/>
      <c r="F1140" s="27"/>
      <c r="G1140" s="27"/>
    </row>
    <row r="1141" spans="1:7" x14ac:dyDescent="0.25">
      <c r="A1141" s="26"/>
      <c r="B1141" s="26"/>
      <c r="C1141" s="26"/>
      <c r="D1141" s="27"/>
      <c r="E1141" s="27"/>
      <c r="F1141" s="27"/>
      <c r="G1141" s="27"/>
    </row>
    <row r="1142" spans="1:7" x14ac:dyDescent="0.25">
      <c r="A1142" s="26"/>
      <c r="B1142" s="26"/>
      <c r="C1142" s="26"/>
      <c r="D1142" s="27"/>
      <c r="E1142" s="27"/>
      <c r="F1142" s="27"/>
      <c r="G1142" s="27"/>
    </row>
    <row r="1143" spans="1:7" x14ac:dyDescent="0.25">
      <c r="A1143" s="26"/>
      <c r="B1143" s="26"/>
      <c r="C1143" s="26"/>
      <c r="D1143" s="27"/>
      <c r="E1143" s="27"/>
      <c r="F1143" s="27"/>
      <c r="G1143" s="27"/>
    </row>
    <row r="1144" spans="1:7" x14ac:dyDescent="0.25">
      <c r="A1144" s="26"/>
      <c r="B1144" s="26"/>
      <c r="C1144" s="26"/>
      <c r="D1144" s="27"/>
      <c r="E1144" s="27"/>
      <c r="F1144" s="27"/>
      <c r="G1144" s="27"/>
    </row>
    <row r="1145" spans="1:7" x14ac:dyDescent="0.25">
      <c r="A1145" s="26"/>
      <c r="B1145" s="26"/>
      <c r="C1145" s="26"/>
      <c r="D1145" s="27"/>
      <c r="E1145" s="27"/>
      <c r="F1145" s="27"/>
      <c r="G1145" s="27"/>
    </row>
    <row r="1146" spans="1:7" x14ac:dyDescent="0.25">
      <c r="A1146" s="26"/>
      <c r="B1146" s="26"/>
      <c r="C1146" s="26"/>
      <c r="D1146" s="27"/>
      <c r="E1146" s="27"/>
      <c r="F1146" s="27"/>
      <c r="G1146" s="27"/>
    </row>
    <row r="1147" spans="1:7" x14ac:dyDescent="0.25">
      <c r="A1147" s="26"/>
      <c r="B1147" s="26"/>
      <c r="C1147" s="26"/>
      <c r="D1147" s="27"/>
      <c r="E1147" s="27"/>
      <c r="F1147" s="27"/>
      <c r="G1147" s="27"/>
    </row>
    <row r="1148" spans="1:7" x14ac:dyDescent="0.25">
      <c r="A1148" s="26"/>
      <c r="B1148" s="26"/>
      <c r="C1148" s="26"/>
      <c r="D1148" s="27"/>
      <c r="E1148" s="27"/>
      <c r="F1148" s="27"/>
      <c r="G1148" s="27"/>
    </row>
    <row r="1149" spans="1:7" x14ac:dyDescent="0.25">
      <c r="A1149" s="26"/>
      <c r="B1149" s="26"/>
      <c r="C1149" s="26"/>
      <c r="D1149" s="27"/>
      <c r="E1149" s="27"/>
      <c r="F1149" s="27"/>
      <c r="G1149" s="27"/>
    </row>
    <row r="1150" spans="1:7" x14ac:dyDescent="0.25">
      <c r="A1150" s="26"/>
      <c r="B1150" s="26"/>
      <c r="C1150" s="26"/>
      <c r="D1150" s="27"/>
      <c r="E1150" s="27"/>
      <c r="F1150" s="27"/>
      <c r="G1150" s="27"/>
    </row>
    <row r="1151" spans="1:7" x14ac:dyDescent="0.25">
      <c r="A1151" s="26"/>
      <c r="B1151" s="26"/>
      <c r="C1151" s="26"/>
      <c r="D1151" s="27"/>
      <c r="E1151" s="27"/>
      <c r="F1151" s="27"/>
      <c r="G1151" s="27"/>
    </row>
    <row r="1152" spans="1:7" x14ac:dyDescent="0.25">
      <c r="A1152" s="26"/>
      <c r="B1152" s="26"/>
      <c r="C1152" s="26"/>
      <c r="D1152" s="27"/>
      <c r="E1152" s="27"/>
      <c r="F1152" s="27"/>
      <c r="G1152" s="27"/>
    </row>
    <row r="1153" spans="1:7" x14ac:dyDescent="0.25">
      <c r="A1153" s="26"/>
      <c r="B1153" s="26"/>
      <c r="C1153" s="26"/>
      <c r="D1153" s="27"/>
      <c r="E1153" s="27"/>
      <c r="F1153" s="27"/>
      <c r="G1153" s="27"/>
    </row>
    <row r="1154" spans="1:7" x14ac:dyDescent="0.25">
      <c r="A1154" s="26"/>
      <c r="B1154" s="26"/>
      <c r="C1154" s="26"/>
      <c r="D1154" s="27"/>
      <c r="E1154" s="27"/>
      <c r="F1154" s="27"/>
      <c r="G1154" s="27"/>
    </row>
    <row r="1155" spans="1:7" x14ac:dyDescent="0.25">
      <c r="A1155" s="26"/>
      <c r="B1155" s="26"/>
      <c r="C1155" s="26"/>
      <c r="D1155" s="27"/>
      <c r="E1155" s="27"/>
      <c r="F1155" s="27"/>
      <c r="G1155" s="27"/>
    </row>
    <row r="1156" spans="1:7" x14ac:dyDescent="0.25">
      <c r="A1156" s="26"/>
      <c r="B1156" s="26"/>
      <c r="C1156" s="26"/>
      <c r="D1156" s="27"/>
      <c r="E1156" s="27"/>
      <c r="F1156" s="27"/>
      <c r="G1156" s="27"/>
    </row>
    <row r="1157" spans="1:7" x14ac:dyDescent="0.25">
      <c r="A1157" s="26"/>
      <c r="B1157" s="26"/>
      <c r="C1157" s="26"/>
      <c r="D1157" s="27"/>
      <c r="E1157" s="27"/>
      <c r="F1157" s="27"/>
      <c r="G1157" s="27"/>
    </row>
    <row r="1158" spans="1:7" x14ac:dyDescent="0.25">
      <c r="A1158" s="26"/>
      <c r="B1158" s="26"/>
      <c r="C1158" s="26"/>
      <c r="D1158" s="27"/>
      <c r="E1158" s="27"/>
      <c r="F1158" s="27"/>
      <c r="G1158" s="27"/>
    </row>
    <row r="1159" spans="1:7" x14ac:dyDescent="0.25">
      <c r="A1159" s="26"/>
      <c r="B1159" s="26"/>
      <c r="C1159" s="26"/>
      <c r="D1159" s="27"/>
      <c r="E1159" s="27"/>
      <c r="F1159" s="27"/>
      <c r="G1159" s="27"/>
    </row>
    <row r="1160" spans="1:7" x14ac:dyDescent="0.25">
      <c r="A1160" s="26"/>
      <c r="B1160" s="26"/>
      <c r="C1160" s="26"/>
      <c r="D1160" s="27"/>
      <c r="E1160" s="27"/>
      <c r="F1160" s="27"/>
      <c r="G1160" s="27"/>
    </row>
    <row r="1161" spans="1:7" x14ac:dyDescent="0.25">
      <c r="A1161" s="26"/>
      <c r="B1161" s="26"/>
      <c r="C1161" s="26"/>
      <c r="D1161" s="27"/>
      <c r="E1161" s="27"/>
      <c r="F1161" s="27"/>
      <c r="G1161" s="27"/>
    </row>
    <row r="1162" spans="1:7" x14ac:dyDescent="0.25">
      <c r="A1162" s="26"/>
      <c r="B1162" s="26"/>
      <c r="C1162" s="26"/>
      <c r="D1162" s="27"/>
      <c r="E1162" s="27"/>
      <c r="F1162" s="27"/>
      <c r="G1162" s="27"/>
    </row>
    <row r="1163" spans="1:7" x14ac:dyDescent="0.25">
      <c r="A1163" s="26"/>
      <c r="B1163" s="26"/>
      <c r="C1163" s="26"/>
      <c r="D1163" s="27"/>
      <c r="E1163" s="27"/>
      <c r="F1163" s="27"/>
      <c r="G1163" s="27"/>
    </row>
    <row r="1164" spans="1:7" x14ac:dyDescent="0.25">
      <c r="A1164" s="26"/>
      <c r="B1164" s="26"/>
      <c r="C1164" s="26"/>
      <c r="D1164" s="27"/>
      <c r="E1164" s="27"/>
      <c r="F1164" s="27"/>
      <c r="G1164" s="27"/>
    </row>
    <row r="1165" spans="1:7" x14ac:dyDescent="0.25">
      <c r="A1165" s="26"/>
      <c r="B1165" s="26"/>
      <c r="C1165" s="26"/>
      <c r="D1165" s="27"/>
      <c r="E1165" s="27"/>
      <c r="F1165" s="27"/>
      <c r="G1165" s="27"/>
    </row>
    <row r="1166" spans="1:7" x14ac:dyDescent="0.25">
      <c r="A1166" s="26"/>
      <c r="B1166" s="26"/>
      <c r="C1166" s="26"/>
      <c r="D1166" s="27"/>
      <c r="E1166" s="27"/>
      <c r="F1166" s="27"/>
      <c r="G1166" s="27"/>
    </row>
    <row r="1167" spans="1:7" x14ac:dyDescent="0.25">
      <c r="A1167" s="26"/>
      <c r="B1167" s="26"/>
      <c r="C1167" s="26"/>
      <c r="D1167" s="27"/>
      <c r="E1167" s="27"/>
      <c r="F1167" s="27"/>
      <c r="G1167" s="27"/>
    </row>
    <row r="1168" spans="1:7" x14ac:dyDescent="0.25">
      <c r="A1168" s="26"/>
      <c r="B1168" s="26"/>
      <c r="C1168" s="26"/>
      <c r="D1168" s="27"/>
      <c r="E1168" s="27"/>
      <c r="F1168" s="27"/>
      <c r="G1168" s="27"/>
    </row>
    <row r="1169" spans="1:7" x14ac:dyDescent="0.25">
      <c r="A1169" s="26"/>
      <c r="B1169" s="26"/>
      <c r="C1169" s="26"/>
      <c r="D1169" s="27"/>
      <c r="E1169" s="27"/>
      <c r="F1169" s="27"/>
      <c r="G1169" s="27"/>
    </row>
    <row r="1170" spans="1:7" x14ac:dyDescent="0.25">
      <c r="A1170" s="26"/>
      <c r="B1170" s="26"/>
      <c r="C1170" s="26"/>
      <c r="D1170" s="27"/>
      <c r="E1170" s="27"/>
      <c r="F1170" s="27"/>
      <c r="G1170" s="27"/>
    </row>
    <row r="1171" spans="1:7" x14ac:dyDescent="0.25">
      <c r="A1171" s="26"/>
      <c r="B1171" s="26"/>
      <c r="C1171" s="26"/>
      <c r="D1171" s="27"/>
      <c r="E1171" s="27"/>
      <c r="F1171" s="27"/>
      <c r="G1171" s="27"/>
    </row>
    <row r="1172" spans="1:7" x14ac:dyDescent="0.25">
      <c r="A1172" s="26"/>
      <c r="B1172" s="26"/>
      <c r="C1172" s="26"/>
      <c r="D1172" s="27"/>
      <c r="E1172" s="27"/>
      <c r="F1172" s="27"/>
      <c r="G1172" s="27"/>
    </row>
    <row r="1173" spans="1:7" x14ac:dyDescent="0.25">
      <c r="A1173" s="26"/>
      <c r="B1173" s="26"/>
      <c r="C1173" s="26"/>
      <c r="D1173" s="27"/>
      <c r="E1173" s="27"/>
      <c r="F1173" s="27"/>
      <c r="G1173" s="27"/>
    </row>
    <row r="1174" spans="1:7" x14ac:dyDescent="0.25">
      <c r="A1174" s="26"/>
      <c r="B1174" s="26"/>
      <c r="C1174" s="26"/>
      <c r="D1174" s="27"/>
      <c r="E1174" s="27"/>
      <c r="F1174" s="27"/>
      <c r="G1174" s="27"/>
    </row>
    <row r="1175" spans="1:7" x14ac:dyDescent="0.25">
      <c r="A1175" s="26"/>
      <c r="B1175" s="26"/>
      <c r="C1175" s="26"/>
      <c r="D1175" s="27"/>
      <c r="E1175" s="27"/>
      <c r="F1175" s="27"/>
      <c r="G1175" s="27"/>
    </row>
    <row r="1176" spans="1:7" x14ac:dyDescent="0.25">
      <c r="A1176" s="26"/>
      <c r="B1176" s="26"/>
      <c r="C1176" s="26"/>
      <c r="D1176" s="27"/>
      <c r="E1176" s="27"/>
      <c r="F1176" s="27"/>
      <c r="G1176" s="27"/>
    </row>
    <row r="1177" spans="1:7" x14ac:dyDescent="0.25">
      <c r="A1177" s="26"/>
      <c r="B1177" s="26"/>
      <c r="C1177" s="26"/>
      <c r="D1177" s="27"/>
      <c r="E1177" s="27"/>
      <c r="F1177" s="27"/>
      <c r="G1177" s="27"/>
    </row>
    <row r="1178" spans="1:7" x14ac:dyDescent="0.25">
      <c r="A1178" s="26"/>
      <c r="B1178" s="26"/>
      <c r="C1178" s="26"/>
      <c r="D1178" s="27"/>
      <c r="E1178" s="27"/>
      <c r="F1178" s="27"/>
      <c r="G1178" s="27"/>
    </row>
    <row r="1179" spans="1:7" x14ac:dyDescent="0.25">
      <c r="A1179" s="26"/>
      <c r="B1179" s="26"/>
      <c r="C1179" s="26"/>
      <c r="D1179" s="27"/>
      <c r="E1179" s="27"/>
      <c r="F1179" s="27"/>
      <c r="G1179" s="27"/>
    </row>
    <row r="1180" spans="1:7" x14ac:dyDescent="0.25">
      <c r="A1180" s="26"/>
      <c r="B1180" s="26"/>
      <c r="C1180" s="26"/>
      <c r="D1180" s="27"/>
      <c r="E1180" s="27"/>
      <c r="F1180" s="27"/>
      <c r="G1180" s="27"/>
    </row>
    <row r="1181" spans="1:7" x14ac:dyDescent="0.25">
      <c r="A1181" s="26"/>
      <c r="B1181" s="26"/>
      <c r="C1181" s="26"/>
      <c r="D1181" s="27"/>
      <c r="E1181" s="27"/>
      <c r="F1181" s="27"/>
      <c r="G1181" s="27"/>
    </row>
    <row r="1182" spans="1:7" x14ac:dyDescent="0.25">
      <c r="A1182" s="26"/>
      <c r="B1182" s="26"/>
      <c r="C1182" s="26"/>
      <c r="D1182" s="27"/>
      <c r="E1182" s="27"/>
      <c r="F1182" s="27"/>
      <c r="G1182" s="27"/>
    </row>
    <row r="1183" spans="1:7" x14ac:dyDescent="0.25">
      <c r="A1183" s="26"/>
      <c r="B1183" s="26"/>
      <c r="C1183" s="26"/>
      <c r="D1183" s="27"/>
      <c r="E1183" s="27"/>
      <c r="F1183" s="27"/>
      <c r="G1183" s="27"/>
    </row>
    <row r="1184" spans="1:7" x14ac:dyDescent="0.25">
      <c r="A1184" s="26"/>
      <c r="B1184" s="26"/>
      <c r="C1184" s="26"/>
      <c r="D1184" s="27"/>
      <c r="E1184" s="27"/>
      <c r="F1184" s="27"/>
      <c r="G1184" s="27"/>
    </row>
    <row r="1185" spans="1:7" x14ac:dyDescent="0.25">
      <c r="A1185" s="26"/>
      <c r="B1185" s="26"/>
      <c r="C1185" s="26"/>
      <c r="D1185" s="27"/>
      <c r="E1185" s="27"/>
      <c r="F1185" s="27"/>
      <c r="G1185" s="27"/>
    </row>
    <row r="1186" spans="1:7" x14ac:dyDescent="0.25">
      <c r="A1186" s="26"/>
      <c r="B1186" s="26"/>
      <c r="C1186" s="26"/>
      <c r="D1186" s="27"/>
      <c r="E1186" s="27"/>
      <c r="F1186" s="27"/>
      <c r="G1186" s="27"/>
    </row>
    <row r="1187" spans="1:7" x14ac:dyDescent="0.25">
      <c r="A1187" s="26"/>
      <c r="B1187" s="26"/>
      <c r="C1187" s="26"/>
      <c r="D1187" s="27"/>
      <c r="E1187" s="27"/>
      <c r="F1187" s="27"/>
      <c r="G1187" s="27"/>
    </row>
    <row r="1188" spans="1:7" x14ac:dyDescent="0.25">
      <c r="A1188" s="26"/>
      <c r="B1188" s="26"/>
      <c r="C1188" s="26"/>
      <c r="D1188" s="27"/>
      <c r="E1188" s="27"/>
      <c r="F1188" s="27"/>
      <c r="G1188" s="27"/>
    </row>
    <row r="1189" spans="1:7" x14ac:dyDescent="0.25">
      <c r="A1189" s="26"/>
      <c r="B1189" s="26"/>
      <c r="C1189" s="26"/>
      <c r="D1189" s="27"/>
      <c r="E1189" s="27"/>
      <c r="F1189" s="27"/>
      <c r="G1189" s="27"/>
    </row>
    <row r="1190" spans="1:7" x14ac:dyDescent="0.25">
      <c r="A1190" s="26"/>
      <c r="B1190" s="26"/>
      <c r="C1190" s="26"/>
      <c r="D1190" s="27"/>
      <c r="E1190" s="27"/>
      <c r="F1190" s="27"/>
      <c r="G1190" s="27"/>
    </row>
    <row r="1191" spans="1:7" x14ac:dyDescent="0.25">
      <c r="A1191" s="26"/>
      <c r="B1191" s="26"/>
      <c r="C1191" s="26"/>
      <c r="D1191" s="27"/>
      <c r="E1191" s="27"/>
      <c r="F1191" s="27"/>
      <c r="G1191" s="27"/>
    </row>
    <row r="1192" spans="1:7" x14ac:dyDescent="0.25">
      <c r="A1192" s="26"/>
      <c r="B1192" s="26"/>
      <c r="C1192" s="26"/>
      <c r="D1192" s="27"/>
      <c r="E1192" s="27"/>
      <c r="F1192" s="27"/>
      <c r="G1192" s="27"/>
    </row>
    <row r="1193" spans="1:7" x14ac:dyDescent="0.25">
      <c r="A1193" s="26"/>
      <c r="B1193" s="26"/>
      <c r="C1193" s="26"/>
      <c r="D1193" s="27"/>
      <c r="E1193" s="27"/>
      <c r="F1193" s="27"/>
      <c r="G1193" s="27"/>
    </row>
    <row r="1194" spans="1:7" x14ac:dyDescent="0.25">
      <c r="A1194" s="26"/>
      <c r="B1194" s="26"/>
      <c r="C1194" s="26"/>
      <c r="D1194" s="27"/>
      <c r="E1194" s="27"/>
      <c r="F1194" s="27"/>
      <c r="G1194" s="27"/>
    </row>
    <row r="1195" spans="1:7" x14ac:dyDescent="0.25">
      <c r="A1195" s="26"/>
      <c r="B1195" s="26"/>
      <c r="C1195" s="26"/>
      <c r="D1195" s="27"/>
      <c r="E1195" s="27"/>
      <c r="F1195" s="27"/>
      <c r="G1195" s="27"/>
    </row>
    <row r="1196" spans="1:7" x14ac:dyDescent="0.25">
      <c r="A1196" s="26"/>
      <c r="B1196" s="26"/>
      <c r="C1196" s="26"/>
      <c r="D1196" s="27"/>
      <c r="E1196" s="27"/>
      <c r="F1196" s="27"/>
      <c r="G1196" s="27"/>
    </row>
    <row r="1197" spans="1:7" x14ac:dyDescent="0.25">
      <c r="A1197" s="26"/>
      <c r="B1197" s="26"/>
      <c r="C1197" s="26"/>
      <c r="D1197" s="27"/>
      <c r="E1197" s="27"/>
      <c r="F1197" s="27"/>
      <c r="G1197" s="27"/>
    </row>
    <row r="1198" spans="1:7" x14ac:dyDescent="0.25">
      <c r="A1198" s="26"/>
      <c r="B1198" s="26"/>
      <c r="C1198" s="26"/>
      <c r="D1198" s="27"/>
      <c r="E1198" s="27"/>
      <c r="F1198" s="27"/>
      <c r="G1198" s="27"/>
    </row>
    <row r="1199" spans="1:7" x14ac:dyDescent="0.25">
      <c r="A1199" s="26"/>
      <c r="B1199" s="26"/>
      <c r="C1199" s="26"/>
      <c r="D1199" s="27"/>
      <c r="E1199" s="27"/>
      <c r="F1199" s="27"/>
      <c r="G1199" s="27"/>
    </row>
    <row r="1200" spans="1:7" x14ac:dyDescent="0.25">
      <c r="A1200" s="26"/>
      <c r="B1200" s="26"/>
      <c r="C1200" s="26"/>
      <c r="D1200" s="27"/>
      <c r="E1200" s="27"/>
      <c r="F1200" s="27"/>
      <c r="G1200" s="27"/>
    </row>
    <row r="1201" spans="1:7" x14ac:dyDescent="0.25">
      <c r="A1201" s="26"/>
      <c r="B1201" s="26"/>
      <c r="C1201" s="26"/>
      <c r="D1201" s="27"/>
      <c r="E1201" s="27"/>
      <c r="F1201" s="27"/>
      <c r="G1201" s="27"/>
    </row>
    <row r="1202" spans="1:7" x14ac:dyDescent="0.25">
      <c r="A1202" s="26"/>
      <c r="B1202" s="26"/>
      <c r="C1202" s="26"/>
      <c r="D1202" s="27"/>
      <c r="E1202" s="27"/>
      <c r="F1202" s="27"/>
      <c r="G1202" s="27"/>
    </row>
    <row r="1203" spans="1:7" x14ac:dyDescent="0.25">
      <c r="A1203" s="26"/>
      <c r="B1203" s="26"/>
      <c r="C1203" s="26"/>
      <c r="D1203" s="27"/>
      <c r="E1203" s="27"/>
      <c r="F1203" s="27"/>
      <c r="G1203" s="27"/>
    </row>
    <row r="1204" spans="1:7" x14ac:dyDescent="0.25">
      <c r="A1204" s="26"/>
      <c r="B1204" s="26"/>
      <c r="C1204" s="26"/>
      <c r="D1204" s="27"/>
      <c r="E1204" s="27"/>
      <c r="F1204" s="27"/>
      <c r="G1204" s="27"/>
    </row>
    <row r="1205" spans="1:7" x14ac:dyDescent="0.25">
      <c r="A1205" s="26"/>
      <c r="B1205" s="26"/>
      <c r="C1205" s="26"/>
      <c r="D1205" s="27"/>
      <c r="E1205" s="27"/>
      <c r="F1205" s="27"/>
      <c r="G1205" s="27"/>
    </row>
    <row r="1206" spans="1:7" x14ac:dyDescent="0.25">
      <c r="A1206" s="26"/>
      <c r="B1206" s="26"/>
      <c r="C1206" s="26"/>
      <c r="D1206" s="27"/>
      <c r="E1206" s="27"/>
      <c r="F1206" s="27"/>
      <c r="G1206" s="27"/>
    </row>
    <row r="1207" spans="1:7" x14ac:dyDescent="0.25">
      <c r="A1207" s="26"/>
      <c r="B1207" s="26"/>
      <c r="C1207" s="26"/>
      <c r="D1207" s="27"/>
      <c r="E1207" s="27"/>
      <c r="F1207" s="27"/>
      <c r="G1207" s="27"/>
    </row>
    <row r="1208" spans="1:7" x14ac:dyDescent="0.25">
      <c r="A1208" s="26"/>
      <c r="B1208" s="26"/>
      <c r="C1208" s="26"/>
      <c r="D1208" s="27"/>
      <c r="E1208" s="27"/>
      <c r="F1208" s="27"/>
      <c r="G1208" s="27"/>
    </row>
    <row r="1209" spans="1:7" x14ac:dyDescent="0.25">
      <c r="A1209" s="26"/>
      <c r="B1209" s="26"/>
      <c r="C1209" s="26"/>
      <c r="D1209" s="27"/>
      <c r="E1209" s="27"/>
      <c r="F1209" s="27"/>
      <c r="G1209" s="27"/>
    </row>
    <row r="1210" spans="1:7" x14ac:dyDescent="0.25">
      <c r="A1210" s="26"/>
      <c r="B1210" s="26"/>
      <c r="C1210" s="26"/>
      <c r="D1210" s="27"/>
      <c r="E1210" s="27"/>
      <c r="F1210" s="27"/>
      <c r="G1210" s="27"/>
    </row>
    <row r="1211" spans="1:7" x14ac:dyDescent="0.25">
      <c r="A1211" s="26"/>
      <c r="B1211" s="26"/>
      <c r="C1211" s="26"/>
      <c r="D1211" s="27"/>
      <c r="E1211" s="27"/>
      <c r="F1211" s="27"/>
      <c r="G1211" s="27"/>
    </row>
    <row r="1212" spans="1:7" x14ac:dyDescent="0.25">
      <c r="A1212" s="26"/>
      <c r="B1212" s="26"/>
      <c r="C1212" s="26"/>
      <c r="D1212" s="27"/>
      <c r="E1212" s="27"/>
      <c r="F1212" s="27"/>
      <c r="G1212" s="27"/>
    </row>
    <row r="1213" spans="1:7" x14ac:dyDescent="0.25">
      <c r="A1213" s="26"/>
      <c r="B1213" s="26"/>
      <c r="C1213" s="26"/>
      <c r="D1213" s="27"/>
      <c r="E1213" s="27"/>
      <c r="F1213" s="27"/>
      <c r="G1213" s="27"/>
    </row>
    <row r="1214" spans="1:7" x14ac:dyDescent="0.25">
      <c r="A1214" s="26"/>
      <c r="B1214" s="26"/>
      <c r="C1214" s="26"/>
      <c r="D1214" s="27"/>
      <c r="E1214" s="27"/>
      <c r="F1214" s="27"/>
      <c r="G1214" s="27"/>
    </row>
    <row r="1215" spans="1:7" x14ac:dyDescent="0.25">
      <c r="A1215" s="26"/>
      <c r="B1215" s="26"/>
      <c r="C1215" s="26"/>
      <c r="D1215" s="27"/>
      <c r="E1215" s="27"/>
      <c r="F1215" s="27"/>
      <c r="G1215" s="27"/>
    </row>
    <row r="1216" spans="1:7" x14ac:dyDescent="0.25">
      <c r="A1216" s="26"/>
      <c r="B1216" s="26"/>
      <c r="C1216" s="26"/>
      <c r="D1216" s="27"/>
      <c r="E1216" s="27"/>
      <c r="F1216" s="27"/>
      <c r="G1216" s="27"/>
    </row>
    <row r="1217" spans="1:7" x14ac:dyDescent="0.25">
      <c r="A1217" s="26"/>
      <c r="B1217" s="26"/>
      <c r="C1217" s="26"/>
      <c r="D1217" s="27"/>
      <c r="E1217" s="27"/>
      <c r="F1217" s="27"/>
      <c r="G1217" s="27"/>
    </row>
    <row r="1218" spans="1:7" x14ac:dyDescent="0.25">
      <c r="A1218" s="26"/>
      <c r="B1218" s="26"/>
      <c r="C1218" s="26"/>
      <c r="D1218" s="27"/>
      <c r="E1218" s="27"/>
      <c r="F1218" s="27"/>
      <c r="G1218" s="27"/>
    </row>
    <row r="1219" spans="1:7" x14ac:dyDescent="0.25">
      <c r="A1219" s="26"/>
      <c r="B1219" s="26"/>
      <c r="C1219" s="26"/>
      <c r="D1219" s="27"/>
      <c r="E1219" s="27"/>
      <c r="F1219" s="27"/>
      <c r="G1219" s="27"/>
    </row>
    <row r="1220" spans="1:7" x14ac:dyDescent="0.25">
      <c r="A1220" s="26"/>
      <c r="B1220" s="26"/>
      <c r="C1220" s="26"/>
      <c r="D1220" s="27"/>
      <c r="E1220" s="27"/>
      <c r="F1220" s="27"/>
      <c r="G1220" s="27"/>
    </row>
    <row r="1221" spans="1:7" x14ac:dyDescent="0.25">
      <c r="A1221" s="26"/>
      <c r="B1221" s="26"/>
      <c r="C1221" s="26"/>
      <c r="D1221" s="27"/>
      <c r="E1221" s="27"/>
      <c r="F1221" s="27"/>
      <c r="G1221" s="27"/>
    </row>
    <row r="1222" spans="1:7" x14ac:dyDescent="0.25">
      <c r="A1222" s="26"/>
      <c r="B1222" s="26"/>
      <c r="C1222" s="26"/>
      <c r="D1222" s="27"/>
      <c r="E1222" s="27"/>
      <c r="F1222" s="27"/>
      <c r="G1222" s="27"/>
    </row>
    <row r="1223" spans="1:7" x14ac:dyDescent="0.25">
      <c r="A1223" s="26"/>
      <c r="B1223" s="26"/>
      <c r="C1223" s="26"/>
      <c r="D1223" s="27"/>
      <c r="E1223" s="27"/>
      <c r="F1223" s="27"/>
      <c r="G1223" s="27"/>
    </row>
    <row r="1224" spans="1:7" x14ac:dyDescent="0.25">
      <c r="A1224" s="26"/>
      <c r="B1224" s="26"/>
      <c r="C1224" s="26"/>
      <c r="D1224" s="27"/>
      <c r="E1224" s="27"/>
      <c r="F1224" s="27"/>
      <c r="G1224" s="27"/>
    </row>
    <row r="1225" spans="1:7" x14ac:dyDescent="0.25">
      <c r="A1225" s="26"/>
      <c r="B1225" s="26"/>
      <c r="C1225" s="26"/>
      <c r="D1225" s="27"/>
      <c r="E1225" s="27"/>
      <c r="F1225" s="27"/>
      <c r="G1225" s="27"/>
    </row>
    <row r="1226" spans="1:7" x14ac:dyDescent="0.25">
      <c r="A1226" s="26"/>
      <c r="B1226" s="26"/>
      <c r="C1226" s="26"/>
      <c r="D1226" s="27"/>
      <c r="E1226" s="27"/>
      <c r="F1226" s="27"/>
      <c r="G1226" s="27"/>
    </row>
    <row r="1227" spans="1:7" x14ac:dyDescent="0.25">
      <c r="A1227" s="26"/>
      <c r="B1227" s="26"/>
      <c r="C1227" s="26"/>
      <c r="D1227" s="27"/>
      <c r="E1227" s="27"/>
      <c r="F1227" s="27"/>
      <c r="G1227" s="27"/>
    </row>
    <row r="1228" spans="1:7" x14ac:dyDescent="0.25">
      <c r="A1228" s="26"/>
      <c r="B1228" s="26"/>
      <c r="C1228" s="26"/>
      <c r="D1228" s="27"/>
      <c r="E1228" s="27"/>
      <c r="F1228" s="27"/>
      <c r="G1228" s="27"/>
    </row>
    <row r="1229" spans="1:7" x14ac:dyDescent="0.25">
      <c r="A1229" s="26"/>
      <c r="B1229" s="26"/>
      <c r="C1229" s="26"/>
      <c r="D1229" s="27"/>
      <c r="E1229" s="27"/>
      <c r="F1229" s="27"/>
      <c r="G1229" s="27"/>
    </row>
    <row r="1230" spans="1:7" x14ac:dyDescent="0.25">
      <c r="A1230" s="26"/>
      <c r="B1230" s="26"/>
      <c r="C1230" s="26"/>
      <c r="D1230" s="27"/>
      <c r="E1230" s="27"/>
      <c r="F1230" s="27"/>
      <c r="G1230" s="27"/>
    </row>
    <row r="1231" spans="1:7" x14ac:dyDescent="0.25">
      <c r="A1231" s="26"/>
      <c r="B1231" s="26"/>
      <c r="C1231" s="26"/>
      <c r="D1231" s="27"/>
      <c r="E1231" s="27"/>
      <c r="F1231" s="27"/>
      <c r="G1231" s="27"/>
    </row>
    <row r="1232" spans="1:7" x14ac:dyDescent="0.25">
      <c r="A1232" s="26"/>
      <c r="B1232" s="26"/>
      <c r="C1232" s="26"/>
      <c r="D1232" s="27"/>
      <c r="E1232" s="27"/>
      <c r="F1232" s="27"/>
      <c r="G1232" s="27"/>
    </row>
    <row r="1233" spans="1:7" x14ac:dyDescent="0.25">
      <c r="A1233" s="26"/>
      <c r="B1233" s="26"/>
      <c r="C1233" s="26"/>
      <c r="D1233" s="27"/>
      <c r="E1233" s="27"/>
      <c r="F1233" s="27"/>
      <c r="G1233" s="27"/>
    </row>
    <row r="1234" spans="1:7" x14ac:dyDescent="0.25">
      <c r="A1234" s="26"/>
      <c r="B1234" s="26"/>
      <c r="C1234" s="26"/>
      <c r="D1234" s="27"/>
      <c r="E1234" s="27"/>
      <c r="F1234" s="27"/>
      <c r="G1234" s="27"/>
    </row>
    <row r="1235" spans="1:7" x14ac:dyDescent="0.25">
      <c r="A1235" s="26"/>
      <c r="B1235" s="26"/>
      <c r="C1235" s="26"/>
      <c r="D1235" s="27"/>
      <c r="E1235" s="27"/>
      <c r="F1235" s="27"/>
      <c r="G1235" s="27"/>
    </row>
    <row r="1236" spans="1:7" x14ac:dyDescent="0.25">
      <c r="A1236" s="26"/>
      <c r="B1236" s="26"/>
      <c r="C1236" s="26"/>
      <c r="D1236" s="27"/>
      <c r="E1236" s="27"/>
      <c r="F1236" s="27"/>
      <c r="G1236" s="27"/>
    </row>
    <row r="1237" spans="1:7" x14ac:dyDescent="0.25">
      <c r="A1237" s="26"/>
      <c r="B1237" s="26"/>
      <c r="C1237" s="26"/>
      <c r="D1237" s="27"/>
      <c r="E1237" s="27"/>
      <c r="F1237" s="27"/>
      <c r="G1237" s="27"/>
    </row>
    <row r="1238" spans="1:7" x14ac:dyDescent="0.25">
      <c r="A1238" s="26"/>
      <c r="B1238" s="26"/>
      <c r="C1238" s="26"/>
      <c r="D1238" s="27"/>
      <c r="E1238" s="27"/>
      <c r="F1238" s="27"/>
      <c r="G1238" s="27"/>
    </row>
    <row r="1239" spans="1:7" x14ac:dyDescent="0.25">
      <c r="A1239" s="26"/>
      <c r="B1239" s="26"/>
      <c r="C1239" s="26"/>
      <c r="D1239" s="27"/>
      <c r="E1239" s="27"/>
      <c r="F1239" s="27"/>
      <c r="G1239" s="27"/>
    </row>
    <row r="1240" spans="1:7" x14ac:dyDescent="0.25">
      <c r="A1240" s="26"/>
      <c r="B1240" s="26"/>
      <c r="C1240" s="26"/>
      <c r="D1240" s="27"/>
      <c r="E1240" s="27"/>
      <c r="F1240" s="27"/>
      <c r="G1240" s="27"/>
    </row>
    <row r="1241" spans="1:7" x14ac:dyDescent="0.25">
      <c r="A1241" s="26"/>
      <c r="B1241" s="26"/>
      <c r="C1241" s="26"/>
      <c r="D1241" s="27"/>
      <c r="E1241" s="27"/>
      <c r="F1241" s="27"/>
      <c r="G1241" s="27"/>
    </row>
    <row r="1242" spans="1:7" x14ac:dyDescent="0.25">
      <c r="A1242" s="26"/>
      <c r="B1242" s="26"/>
      <c r="C1242" s="26"/>
      <c r="D1242" s="27"/>
      <c r="E1242" s="27"/>
      <c r="F1242" s="27"/>
      <c r="G1242" s="27"/>
    </row>
    <row r="1243" spans="1:7" x14ac:dyDescent="0.25">
      <c r="A1243" s="26"/>
      <c r="B1243" s="26"/>
      <c r="C1243" s="26"/>
      <c r="D1243" s="27"/>
      <c r="E1243" s="27"/>
      <c r="F1243" s="27"/>
      <c r="G1243" s="27"/>
    </row>
    <row r="1244" spans="1:7" x14ac:dyDescent="0.25">
      <c r="A1244" s="26"/>
      <c r="B1244" s="26"/>
      <c r="C1244" s="26"/>
      <c r="D1244" s="27"/>
      <c r="E1244" s="27"/>
      <c r="F1244" s="27"/>
      <c r="G1244" s="27"/>
    </row>
    <row r="1245" spans="1:7" x14ac:dyDescent="0.25">
      <c r="A1245" s="26"/>
      <c r="B1245" s="26"/>
      <c r="C1245" s="26"/>
      <c r="D1245" s="27"/>
      <c r="E1245" s="27"/>
      <c r="F1245" s="27"/>
      <c r="G1245" s="27"/>
    </row>
    <row r="1246" spans="1:7" x14ac:dyDescent="0.25">
      <c r="A1246" s="26"/>
      <c r="B1246" s="26"/>
      <c r="C1246" s="26"/>
      <c r="D1246" s="27"/>
      <c r="E1246" s="27"/>
      <c r="F1246" s="27"/>
      <c r="G1246" s="27"/>
    </row>
    <row r="1247" spans="1:7" x14ac:dyDescent="0.25">
      <c r="A1247" s="26"/>
      <c r="B1247" s="26"/>
      <c r="C1247" s="26"/>
      <c r="D1247" s="27"/>
      <c r="E1247" s="27"/>
      <c r="F1247" s="27"/>
      <c r="G1247" s="27"/>
    </row>
    <row r="1248" spans="1:7" x14ac:dyDescent="0.25">
      <c r="A1248" s="26"/>
      <c r="B1248" s="26"/>
      <c r="C1248" s="26"/>
      <c r="D1248" s="27"/>
      <c r="E1248" s="27"/>
      <c r="F1248" s="27"/>
      <c r="G1248" s="27"/>
    </row>
    <row r="1249" spans="1:7" x14ac:dyDescent="0.25">
      <c r="A1249" s="26"/>
      <c r="B1249" s="26"/>
      <c r="C1249" s="26"/>
      <c r="D1249" s="27"/>
      <c r="E1249" s="27"/>
      <c r="F1249" s="27"/>
      <c r="G1249" s="27"/>
    </row>
    <row r="1250" spans="1:7" x14ac:dyDescent="0.25">
      <c r="A1250" s="26"/>
      <c r="B1250" s="26"/>
      <c r="C1250" s="26"/>
      <c r="D1250" s="27"/>
      <c r="E1250" s="27"/>
      <c r="F1250" s="27"/>
      <c r="G1250" s="27"/>
    </row>
    <row r="1251" spans="1:7" x14ac:dyDescent="0.25">
      <c r="A1251" s="26"/>
      <c r="B1251" s="26"/>
      <c r="C1251" s="26"/>
      <c r="D1251" s="27"/>
      <c r="E1251" s="27"/>
      <c r="F1251" s="27"/>
      <c r="G1251" s="27"/>
    </row>
    <row r="1252" spans="1:7" x14ac:dyDescent="0.25">
      <c r="A1252" s="26"/>
      <c r="B1252" s="26"/>
      <c r="C1252" s="26"/>
      <c r="D1252" s="27"/>
      <c r="E1252" s="27"/>
      <c r="F1252" s="27"/>
      <c r="G1252" s="27"/>
    </row>
    <row r="1253" spans="1:7" x14ac:dyDescent="0.25">
      <c r="A1253" s="26"/>
      <c r="B1253" s="26"/>
      <c r="C1253" s="26"/>
      <c r="D1253" s="27"/>
      <c r="E1253" s="27"/>
      <c r="F1253" s="27"/>
      <c r="G1253" s="27"/>
    </row>
    <row r="1254" spans="1:7" x14ac:dyDescent="0.25">
      <c r="A1254" s="26"/>
      <c r="B1254" s="26"/>
      <c r="C1254" s="26"/>
      <c r="D1254" s="27"/>
      <c r="E1254" s="27"/>
      <c r="F1254" s="27"/>
      <c r="G1254" s="27"/>
    </row>
    <row r="1255" spans="1:7" x14ac:dyDescent="0.25">
      <c r="A1255" s="26"/>
      <c r="B1255" s="26"/>
      <c r="C1255" s="26"/>
      <c r="D1255" s="27"/>
      <c r="E1255" s="27"/>
      <c r="F1255" s="27"/>
      <c r="G1255" s="27"/>
    </row>
    <row r="1256" spans="1:7" x14ac:dyDescent="0.25">
      <c r="A1256" s="26"/>
      <c r="B1256" s="26"/>
      <c r="C1256" s="26"/>
      <c r="D1256" s="27"/>
      <c r="E1256" s="27"/>
      <c r="F1256" s="27"/>
      <c r="G1256" s="27"/>
    </row>
    <row r="1257" spans="1:7" x14ac:dyDescent="0.25">
      <c r="A1257" s="26"/>
      <c r="B1257" s="26"/>
      <c r="C1257" s="26"/>
      <c r="D1257" s="27"/>
      <c r="E1257" s="27"/>
      <c r="F1257" s="27"/>
      <c r="G1257" s="27"/>
    </row>
    <row r="1258" spans="1:7" x14ac:dyDescent="0.25">
      <c r="A1258" s="26"/>
      <c r="B1258" s="26"/>
      <c r="C1258" s="26"/>
      <c r="D1258" s="27"/>
      <c r="E1258" s="27"/>
      <c r="F1258" s="27"/>
      <c r="G1258" s="27"/>
    </row>
    <row r="1259" spans="1:7" x14ac:dyDescent="0.25">
      <c r="A1259" s="26"/>
      <c r="B1259" s="26"/>
      <c r="C1259" s="26"/>
      <c r="D1259" s="27"/>
      <c r="E1259" s="27"/>
      <c r="F1259" s="27"/>
      <c r="G1259" s="27"/>
    </row>
    <row r="1260" spans="1:7" x14ac:dyDescent="0.25">
      <c r="A1260" s="26"/>
      <c r="B1260" s="26"/>
      <c r="C1260" s="26"/>
      <c r="D1260" s="27"/>
      <c r="E1260" s="27"/>
      <c r="F1260" s="27"/>
      <c r="G1260" s="27"/>
    </row>
    <row r="1261" spans="1:7" x14ac:dyDescent="0.25">
      <c r="A1261" s="26"/>
      <c r="B1261" s="26"/>
      <c r="C1261" s="26"/>
      <c r="D1261" s="27"/>
      <c r="E1261" s="27"/>
      <c r="F1261" s="27"/>
      <c r="G1261" s="27"/>
    </row>
    <row r="1262" spans="1:7" x14ac:dyDescent="0.25">
      <c r="A1262" s="26"/>
      <c r="B1262" s="26"/>
      <c r="C1262" s="26"/>
      <c r="D1262" s="27"/>
      <c r="E1262" s="27"/>
      <c r="F1262" s="27"/>
      <c r="G1262" s="27"/>
    </row>
    <row r="1263" spans="1:7" x14ac:dyDescent="0.25">
      <c r="A1263" s="26"/>
      <c r="B1263" s="26"/>
      <c r="C1263" s="26"/>
      <c r="D1263" s="27"/>
      <c r="E1263" s="27"/>
      <c r="F1263" s="27"/>
      <c r="G1263" s="27"/>
    </row>
    <row r="1264" spans="1:7" x14ac:dyDescent="0.25">
      <c r="A1264" s="26"/>
      <c r="B1264" s="26"/>
      <c r="C1264" s="26"/>
      <c r="D1264" s="27"/>
      <c r="E1264" s="27"/>
      <c r="F1264" s="27"/>
      <c r="G1264" s="27"/>
    </row>
    <row r="1265" spans="1:7" x14ac:dyDescent="0.25">
      <c r="A1265" s="26"/>
      <c r="B1265" s="26"/>
      <c r="C1265" s="26"/>
      <c r="D1265" s="27"/>
      <c r="E1265" s="27"/>
      <c r="F1265" s="27"/>
      <c r="G1265" s="27"/>
    </row>
    <row r="1266" spans="1:7" x14ac:dyDescent="0.25">
      <c r="A1266" s="26"/>
      <c r="B1266" s="26"/>
      <c r="C1266" s="26"/>
      <c r="D1266" s="27"/>
      <c r="E1266" s="27"/>
      <c r="F1266" s="27"/>
      <c r="G1266" s="27"/>
    </row>
    <row r="1267" spans="1:7" x14ac:dyDescent="0.25">
      <c r="A1267" s="26"/>
      <c r="B1267" s="26"/>
      <c r="C1267" s="26"/>
      <c r="D1267" s="27"/>
      <c r="E1267" s="27"/>
      <c r="F1267" s="27"/>
      <c r="G1267" s="27"/>
    </row>
    <row r="1268" spans="1:7" x14ac:dyDescent="0.25">
      <c r="A1268" s="26"/>
      <c r="B1268" s="26"/>
      <c r="C1268" s="26"/>
      <c r="D1268" s="27"/>
      <c r="E1268" s="27"/>
      <c r="F1268" s="27"/>
      <c r="G1268" s="27"/>
    </row>
    <row r="1269" spans="1:7" x14ac:dyDescent="0.25">
      <c r="A1269" s="26"/>
      <c r="B1269" s="26"/>
      <c r="C1269" s="26"/>
      <c r="D1269" s="27"/>
      <c r="E1269" s="27"/>
      <c r="F1269" s="27"/>
      <c r="G1269" s="27"/>
    </row>
    <row r="1270" spans="1:7" x14ac:dyDescent="0.25">
      <c r="A1270" s="26"/>
      <c r="B1270" s="26"/>
      <c r="C1270" s="26"/>
      <c r="D1270" s="27"/>
      <c r="E1270" s="27"/>
      <c r="F1270" s="27"/>
      <c r="G1270" s="27"/>
    </row>
    <row r="1271" spans="1:7" x14ac:dyDescent="0.25">
      <c r="A1271" s="26"/>
      <c r="B1271" s="26"/>
      <c r="C1271" s="26"/>
      <c r="D1271" s="27"/>
      <c r="E1271" s="27"/>
      <c r="F1271" s="27"/>
      <c r="G1271" s="27"/>
    </row>
    <row r="1272" spans="1:7" x14ac:dyDescent="0.25">
      <c r="A1272" s="26"/>
      <c r="B1272" s="26"/>
      <c r="C1272" s="26"/>
      <c r="D1272" s="27"/>
      <c r="E1272" s="27"/>
      <c r="F1272" s="27"/>
      <c r="G1272" s="27"/>
    </row>
    <row r="1273" spans="1:7" x14ac:dyDescent="0.25">
      <c r="A1273" s="26"/>
      <c r="B1273" s="26"/>
      <c r="C1273" s="26"/>
      <c r="D1273" s="27"/>
      <c r="E1273" s="27"/>
      <c r="F1273" s="27"/>
      <c r="G1273" s="27"/>
    </row>
    <row r="1274" spans="1:7" x14ac:dyDescent="0.25">
      <c r="A1274" s="26"/>
      <c r="B1274" s="26"/>
      <c r="C1274" s="26"/>
      <c r="D1274" s="27"/>
      <c r="E1274" s="27"/>
      <c r="F1274" s="27"/>
      <c r="G1274" s="27"/>
    </row>
    <row r="1275" spans="1:7" x14ac:dyDescent="0.25">
      <c r="A1275" s="26"/>
      <c r="B1275" s="26"/>
      <c r="C1275" s="26"/>
      <c r="D1275" s="27"/>
      <c r="E1275" s="27"/>
      <c r="F1275" s="27"/>
      <c r="G1275" s="27"/>
    </row>
    <row r="1276" spans="1:7" x14ac:dyDescent="0.25">
      <c r="A1276" s="26"/>
      <c r="B1276" s="26"/>
      <c r="C1276" s="26"/>
      <c r="D1276" s="27"/>
      <c r="E1276" s="27"/>
      <c r="F1276" s="27"/>
      <c r="G1276" s="27"/>
    </row>
    <row r="1277" spans="1:7" x14ac:dyDescent="0.25">
      <c r="A1277" s="26"/>
      <c r="B1277" s="26"/>
      <c r="C1277" s="26"/>
      <c r="D1277" s="27"/>
      <c r="E1277" s="27"/>
      <c r="F1277" s="27"/>
      <c r="G1277" s="27"/>
    </row>
    <row r="1278" spans="1:7" x14ac:dyDescent="0.25">
      <c r="A1278" s="26"/>
      <c r="B1278" s="26"/>
      <c r="C1278" s="26"/>
      <c r="D1278" s="27"/>
      <c r="E1278" s="27"/>
      <c r="F1278" s="27"/>
      <c r="G1278" s="27"/>
    </row>
    <row r="1279" spans="1:7" x14ac:dyDescent="0.25">
      <c r="A1279" s="26"/>
      <c r="B1279" s="26"/>
      <c r="C1279" s="26"/>
      <c r="D1279" s="27"/>
      <c r="E1279" s="27"/>
      <c r="F1279" s="27"/>
      <c r="G1279" s="27"/>
    </row>
    <row r="1280" spans="1:7" x14ac:dyDescent="0.25">
      <c r="A1280" s="26"/>
      <c r="B1280" s="26"/>
      <c r="C1280" s="26"/>
      <c r="D1280" s="27"/>
      <c r="E1280" s="27"/>
      <c r="F1280" s="27"/>
      <c r="G1280" s="27"/>
    </row>
    <row r="1281" spans="1:7" x14ac:dyDescent="0.25">
      <c r="A1281" s="26"/>
      <c r="B1281" s="26"/>
      <c r="C1281" s="26"/>
      <c r="D1281" s="27"/>
      <c r="E1281" s="27"/>
      <c r="F1281" s="27"/>
      <c r="G1281" s="27"/>
    </row>
    <row r="1282" spans="1:7" x14ac:dyDescent="0.25">
      <c r="A1282" s="26"/>
      <c r="B1282" s="26"/>
      <c r="C1282" s="26"/>
      <c r="D1282" s="27"/>
      <c r="E1282" s="27"/>
      <c r="F1282" s="27"/>
      <c r="G1282" s="27"/>
    </row>
    <row r="1283" spans="1:7" x14ac:dyDescent="0.25">
      <c r="A1283" s="26"/>
      <c r="B1283" s="26"/>
      <c r="C1283" s="26"/>
      <c r="D1283" s="27"/>
      <c r="E1283" s="27"/>
      <c r="F1283" s="27"/>
      <c r="G1283" s="27"/>
    </row>
    <row r="1284" spans="1:7" x14ac:dyDescent="0.25">
      <c r="A1284" s="26"/>
      <c r="B1284" s="26"/>
      <c r="C1284" s="26"/>
      <c r="D1284" s="27"/>
      <c r="E1284" s="27"/>
      <c r="F1284" s="27"/>
      <c r="G1284" s="27"/>
    </row>
    <row r="1285" spans="1:7" x14ac:dyDescent="0.25">
      <c r="A1285" s="26"/>
      <c r="B1285" s="26"/>
      <c r="C1285" s="26"/>
      <c r="D1285" s="27"/>
      <c r="E1285" s="27"/>
      <c r="F1285" s="27"/>
      <c r="G1285" s="27"/>
    </row>
    <row r="1286" spans="1:7" x14ac:dyDescent="0.25">
      <c r="A1286" s="26"/>
      <c r="B1286" s="26"/>
      <c r="C1286" s="26"/>
      <c r="D1286" s="27"/>
      <c r="E1286" s="27"/>
      <c r="F1286" s="27"/>
      <c r="G1286" s="27"/>
    </row>
    <row r="1287" spans="1:7" x14ac:dyDescent="0.25">
      <c r="A1287" s="26"/>
      <c r="B1287" s="26"/>
      <c r="C1287" s="26"/>
      <c r="D1287" s="27"/>
      <c r="E1287" s="27"/>
      <c r="F1287" s="27"/>
      <c r="G1287" s="27"/>
    </row>
    <row r="1288" spans="1:7" x14ac:dyDescent="0.25">
      <c r="A1288" s="26"/>
      <c r="B1288" s="26"/>
      <c r="C1288" s="26"/>
      <c r="D1288" s="27"/>
      <c r="E1288" s="27"/>
      <c r="F1288" s="27"/>
      <c r="G1288" s="27"/>
    </row>
    <row r="1289" spans="1:7" x14ac:dyDescent="0.25">
      <c r="A1289" s="26"/>
      <c r="B1289" s="26"/>
      <c r="C1289" s="26"/>
      <c r="D1289" s="27"/>
      <c r="E1289" s="27"/>
      <c r="F1289" s="27"/>
      <c r="G1289" s="27"/>
    </row>
    <row r="1290" spans="1:7" x14ac:dyDescent="0.25">
      <c r="A1290" s="26"/>
      <c r="B1290" s="26"/>
      <c r="C1290" s="26"/>
      <c r="D1290" s="27"/>
      <c r="E1290" s="27"/>
      <c r="F1290" s="27"/>
      <c r="G1290" s="27"/>
    </row>
    <row r="1291" spans="1:7" x14ac:dyDescent="0.25">
      <c r="A1291" s="26"/>
      <c r="B1291" s="26"/>
      <c r="C1291" s="26"/>
      <c r="D1291" s="27"/>
      <c r="E1291" s="27"/>
      <c r="F1291" s="27"/>
      <c r="G1291" s="27"/>
    </row>
    <row r="1292" spans="1:7" x14ac:dyDescent="0.25">
      <c r="A1292" s="26"/>
      <c r="B1292" s="26"/>
      <c r="C1292" s="26"/>
      <c r="D1292" s="27"/>
      <c r="E1292" s="27"/>
      <c r="F1292" s="27"/>
      <c r="G1292" s="27"/>
    </row>
    <row r="1293" spans="1:7" x14ac:dyDescent="0.25">
      <c r="A1293" s="26"/>
      <c r="B1293" s="26"/>
      <c r="C1293" s="26"/>
      <c r="D1293" s="27"/>
      <c r="E1293" s="27"/>
      <c r="F1293" s="27"/>
      <c r="G1293" s="27"/>
    </row>
    <row r="1294" spans="1:7" x14ac:dyDescent="0.25">
      <c r="A1294" s="26"/>
      <c r="B1294" s="26"/>
      <c r="C1294" s="26"/>
      <c r="D1294" s="27"/>
      <c r="E1294" s="27"/>
      <c r="F1294" s="27"/>
      <c r="G1294" s="27"/>
    </row>
    <row r="1295" spans="1:7" x14ac:dyDescent="0.25">
      <c r="A1295" s="26"/>
      <c r="B1295" s="26"/>
      <c r="C1295" s="26"/>
      <c r="D1295" s="27"/>
      <c r="E1295" s="27"/>
      <c r="F1295" s="27"/>
      <c r="G1295" s="27"/>
    </row>
    <row r="1296" spans="1:7" x14ac:dyDescent="0.25">
      <c r="A1296" s="26"/>
      <c r="B1296" s="26"/>
      <c r="C1296" s="26"/>
      <c r="D1296" s="27"/>
      <c r="E1296" s="27"/>
      <c r="F1296" s="27"/>
      <c r="G1296" s="27"/>
    </row>
    <row r="1297" spans="1:7" x14ac:dyDescent="0.25">
      <c r="A1297" s="26"/>
      <c r="B1297" s="26"/>
      <c r="C1297" s="26"/>
      <c r="D1297" s="27"/>
      <c r="E1297" s="27"/>
      <c r="F1297" s="27"/>
      <c r="G1297" s="27"/>
    </row>
    <row r="1298" spans="1:7" x14ac:dyDescent="0.25">
      <c r="A1298" s="26"/>
      <c r="B1298" s="26"/>
      <c r="C1298" s="26"/>
      <c r="D1298" s="27"/>
      <c r="E1298" s="27"/>
      <c r="F1298" s="27"/>
      <c r="G1298" s="27"/>
    </row>
    <row r="1299" spans="1:7" x14ac:dyDescent="0.25">
      <c r="A1299" s="26"/>
      <c r="B1299" s="26"/>
      <c r="C1299" s="26"/>
      <c r="D1299" s="27"/>
      <c r="E1299" s="27"/>
      <c r="F1299" s="27"/>
      <c r="G1299" s="27"/>
    </row>
    <row r="1300" spans="1:7" x14ac:dyDescent="0.25">
      <c r="A1300" s="26"/>
      <c r="B1300" s="26"/>
      <c r="C1300" s="26"/>
      <c r="D1300" s="27"/>
      <c r="E1300" s="27"/>
      <c r="F1300" s="27"/>
      <c r="G1300" s="27"/>
    </row>
    <row r="1301" spans="1:7" x14ac:dyDescent="0.25">
      <c r="A1301" s="26"/>
      <c r="B1301" s="26"/>
      <c r="C1301" s="26"/>
      <c r="D1301" s="27"/>
      <c r="E1301" s="27"/>
      <c r="F1301" s="27"/>
      <c r="G1301" s="27"/>
    </row>
    <row r="1302" spans="1:7" x14ac:dyDescent="0.25">
      <c r="A1302" s="26"/>
      <c r="B1302" s="26"/>
      <c r="C1302" s="26"/>
      <c r="D1302" s="27"/>
      <c r="E1302" s="27"/>
      <c r="F1302" s="27"/>
      <c r="G1302" s="27"/>
    </row>
    <row r="1303" spans="1:7" x14ac:dyDescent="0.25">
      <c r="A1303" s="26"/>
      <c r="B1303" s="26"/>
      <c r="C1303" s="26"/>
      <c r="D1303" s="27"/>
      <c r="E1303" s="27"/>
      <c r="F1303" s="27"/>
      <c r="G1303" s="27"/>
    </row>
    <row r="1304" spans="1:7" x14ac:dyDescent="0.25">
      <c r="A1304" s="26"/>
      <c r="B1304" s="26"/>
      <c r="C1304" s="26"/>
      <c r="D1304" s="27"/>
      <c r="E1304" s="27"/>
      <c r="F1304" s="27"/>
      <c r="G1304" s="27"/>
    </row>
    <row r="1305" spans="1:7" x14ac:dyDescent="0.25">
      <c r="A1305" s="26"/>
      <c r="B1305" s="26"/>
      <c r="C1305" s="26"/>
      <c r="D1305" s="27"/>
      <c r="E1305" s="27"/>
      <c r="F1305" s="27"/>
      <c r="G1305" s="27"/>
    </row>
    <row r="1306" spans="1:7" x14ac:dyDescent="0.25">
      <c r="A1306" s="26"/>
      <c r="B1306" s="26"/>
      <c r="C1306" s="26"/>
      <c r="D1306" s="27"/>
      <c r="E1306" s="27"/>
      <c r="F1306" s="27"/>
      <c r="G1306" s="27"/>
    </row>
    <row r="1307" spans="1:7" x14ac:dyDescent="0.25">
      <c r="A1307" s="26"/>
      <c r="B1307" s="26"/>
      <c r="C1307" s="26"/>
      <c r="D1307" s="27"/>
      <c r="E1307" s="27"/>
      <c r="F1307" s="27"/>
      <c r="G1307" s="27"/>
    </row>
    <row r="1308" spans="1:7" x14ac:dyDescent="0.25">
      <c r="A1308" s="26"/>
      <c r="B1308" s="26"/>
      <c r="C1308" s="26"/>
      <c r="D1308" s="27"/>
      <c r="E1308" s="27"/>
      <c r="F1308" s="27"/>
      <c r="G1308" s="27"/>
    </row>
    <row r="1309" spans="1:7" x14ac:dyDescent="0.25">
      <c r="A1309" s="26"/>
      <c r="B1309" s="26"/>
      <c r="C1309" s="26"/>
      <c r="D1309" s="27"/>
      <c r="E1309" s="27"/>
      <c r="F1309" s="27"/>
      <c r="G1309" s="27"/>
    </row>
    <row r="1310" spans="1:7" x14ac:dyDescent="0.25">
      <c r="A1310" s="26"/>
      <c r="B1310" s="26"/>
      <c r="C1310" s="26"/>
      <c r="D1310" s="27"/>
      <c r="E1310" s="27"/>
      <c r="F1310" s="27"/>
      <c r="G1310" s="27"/>
    </row>
    <row r="1311" spans="1:7" x14ac:dyDescent="0.25">
      <c r="A1311" s="26"/>
      <c r="B1311" s="26"/>
      <c r="C1311" s="26"/>
      <c r="D1311" s="27"/>
      <c r="E1311" s="27"/>
      <c r="F1311" s="27"/>
      <c r="G1311" s="27"/>
    </row>
    <row r="1312" spans="1:7" x14ac:dyDescent="0.25">
      <c r="A1312" s="26"/>
      <c r="B1312" s="26"/>
      <c r="C1312" s="26"/>
      <c r="D1312" s="27"/>
      <c r="E1312" s="27"/>
      <c r="F1312" s="27"/>
      <c r="G1312" s="27"/>
    </row>
    <row r="1313" spans="1:7" x14ac:dyDescent="0.25">
      <c r="A1313" s="26"/>
      <c r="B1313" s="26"/>
      <c r="C1313" s="26"/>
      <c r="D1313" s="27"/>
      <c r="E1313" s="27"/>
      <c r="F1313" s="27"/>
      <c r="G1313" s="27"/>
    </row>
    <row r="1314" spans="1:7" x14ac:dyDescent="0.25">
      <c r="A1314" s="26"/>
      <c r="B1314" s="26"/>
      <c r="C1314" s="26"/>
      <c r="D1314" s="27"/>
      <c r="E1314" s="27"/>
      <c r="F1314" s="27"/>
      <c r="G1314" s="27"/>
    </row>
    <row r="1315" spans="1:7" x14ac:dyDescent="0.25">
      <c r="A1315" s="26"/>
      <c r="B1315" s="26"/>
      <c r="C1315" s="26"/>
      <c r="D1315" s="27"/>
      <c r="E1315" s="27"/>
      <c r="F1315" s="27"/>
      <c r="G1315" s="27"/>
    </row>
    <row r="1316" spans="1:7" x14ac:dyDescent="0.25">
      <c r="A1316" s="26"/>
      <c r="B1316" s="26"/>
      <c r="C1316" s="26"/>
      <c r="D1316" s="27"/>
      <c r="E1316" s="27"/>
      <c r="F1316" s="27"/>
      <c r="G1316" s="27"/>
    </row>
    <row r="1317" spans="1:7" x14ac:dyDescent="0.25">
      <c r="A1317" s="26"/>
      <c r="B1317" s="26"/>
      <c r="C1317" s="26"/>
      <c r="D1317" s="27"/>
      <c r="E1317" s="27"/>
      <c r="F1317" s="27"/>
      <c r="G1317" s="27"/>
    </row>
    <row r="1318" spans="1:7" x14ac:dyDescent="0.25">
      <c r="A1318" s="26"/>
      <c r="B1318" s="26"/>
      <c r="C1318" s="26"/>
      <c r="D1318" s="27"/>
      <c r="E1318" s="27"/>
      <c r="F1318" s="27"/>
      <c r="G1318" s="27"/>
    </row>
    <row r="1319" spans="1:7" x14ac:dyDescent="0.25">
      <c r="A1319" s="26"/>
      <c r="B1319" s="26"/>
      <c r="C1319" s="26"/>
      <c r="D1319" s="27"/>
      <c r="E1319" s="27"/>
      <c r="F1319" s="27"/>
      <c r="G1319" s="27"/>
    </row>
    <row r="1320" spans="1:7" x14ac:dyDescent="0.25">
      <c r="A1320" s="26"/>
      <c r="B1320" s="26"/>
      <c r="C1320" s="26"/>
      <c r="D1320" s="27"/>
      <c r="E1320" s="27"/>
      <c r="F1320" s="27"/>
      <c r="G1320" s="27"/>
    </row>
    <row r="1321" spans="1:7" x14ac:dyDescent="0.25">
      <c r="A1321" s="26"/>
      <c r="B1321" s="26"/>
      <c r="C1321" s="26"/>
      <c r="D1321" s="27"/>
      <c r="E1321" s="27"/>
      <c r="F1321" s="27"/>
      <c r="G1321" s="27"/>
    </row>
    <row r="1322" spans="1:7" x14ac:dyDescent="0.25">
      <c r="A1322" s="26"/>
      <c r="B1322" s="26"/>
      <c r="C1322" s="26"/>
      <c r="D1322" s="27"/>
      <c r="E1322" s="27"/>
      <c r="F1322" s="27"/>
      <c r="G1322" s="27"/>
    </row>
    <row r="1323" spans="1:7" x14ac:dyDescent="0.25">
      <c r="A1323" s="26"/>
      <c r="B1323" s="26"/>
      <c r="C1323" s="26"/>
      <c r="D1323" s="27"/>
      <c r="E1323" s="27"/>
      <c r="F1323" s="27"/>
      <c r="G1323" s="27"/>
    </row>
    <row r="1324" spans="1:7" x14ac:dyDescent="0.25">
      <c r="A1324" s="26"/>
      <c r="B1324" s="26"/>
      <c r="C1324" s="26"/>
      <c r="D1324" s="27"/>
      <c r="E1324" s="27"/>
      <c r="F1324" s="27"/>
      <c r="G1324" s="27"/>
    </row>
    <row r="1325" spans="1:7" x14ac:dyDescent="0.25">
      <c r="A1325" s="26"/>
      <c r="B1325" s="26"/>
      <c r="C1325" s="26"/>
      <c r="D1325" s="27"/>
      <c r="E1325" s="27"/>
      <c r="F1325" s="27"/>
      <c r="G1325" s="27"/>
    </row>
    <row r="1326" spans="1:7" x14ac:dyDescent="0.25">
      <c r="A1326" s="26"/>
      <c r="B1326" s="26"/>
      <c r="C1326" s="26"/>
      <c r="D1326" s="27"/>
      <c r="E1326" s="27"/>
      <c r="F1326" s="27"/>
      <c r="G1326" s="27"/>
    </row>
    <row r="1327" spans="1:7" x14ac:dyDescent="0.25">
      <c r="A1327" s="26"/>
      <c r="B1327" s="26"/>
      <c r="C1327" s="26"/>
      <c r="D1327" s="27"/>
      <c r="E1327" s="27"/>
      <c r="F1327" s="27"/>
      <c r="G1327" s="27"/>
    </row>
    <row r="1328" spans="1:7" x14ac:dyDescent="0.25">
      <c r="A1328" s="26"/>
      <c r="B1328" s="26"/>
      <c r="C1328" s="26"/>
      <c r="D1328" s="27"/>
      <c r="E1328" s="27"/>
      <c r="F1328" s="27"/>
      <c r="G1328" s="27"/>
    </row>
    <row r="1329" spans="1:7" x14ac:dyDescent="0.25">
      <c r="A1329" s="26"/>
      <c r="B1329" s="26"/>
      <c r="C1329" s="26"/>
      <c r="D1329" s="27"/>
      <c r="E1329" s="27"/>
      <c r="F1329" s="27"/>
      <c r="G1329" s="27"/>
    </row>
    <row r="1330" spans="1:7" x14ac:dyDescent="0.25">
      <c r="A1330" s="26"/>
      <c r="B1330" s="26"/>
      <c r="C1330" s="26"/>
      <c r="D1330" s="27"/>
      <c r="E1330" s="27"/>
      <c r="F1330" s="27"/>
      <c r="G1330" s="27"/>
    </row>
    <row r="1331" spans="1:7" x14ac:dyDescent="0.25">
      <c r="A1331" s="26"/>
      <c r="B1331" s="26"/>
      <c r="C1331" s="26"/>
      <c r="D1331" s="27"/>
      <c r="E1331" s="27"/>
      <c r="F1331" s="27"/>
      <c r="G1331" s="27"/>
    </row>
    <row r="1332" spans="1:7" x14ac:dyDescent="0.25">
      <c r="A1332" s="26"/>
      <c r="B1332" s="26"/>
      <c r="C1332" s="26"/>
      <c r="D1332" s="27"/>
      <c r="E1332" s="27"/>
      <c r="F1332" s="27"/>
      <c r="G1332" s="27"/>
    </row>
    <row r="1333" spans="1:7" x14ac:dyDescent="0.25">
      <c r="A1333" s="26"/>
      <c r="B1333" s="26"/>
      <c r="C1333" s="26"/>
      <c r="D1333" s="27"/>
      <c r="E1333" s="27"/>
      <c r="F1333" s="27"/>
      <c r="G1333" s="27"/>
    </row>
    <row r="1334" spans="1:7" x14ac:dyDescent="0.25">
      <c r="A1334" s="26"/>
      <c r="B1334" s="26"/>
      <c r="C1334" s="26"/>
      <c r="D1334" s="27"/>
      <c r="E1334" s="27"/>
      <c r="F1334" s="27"/>
      <c r="G1334" s="27"/>
    </row>
    <row r="1335" spans="1:7" x14ac:dyDescent="0.25">
      <c r="A1335" s="26"/>
      <c r="B1335" s="26"/>
      <c r="C1335" s="26"/>
      <c r="D1335" s="27"/>
      <c r="E1335" s="27"/>
      <c r="F1335" s="27"/>
      <c r="G1335" s="27"/>
    </row>
    <row r="1336" spans="1:7" x14ac:dyDescent="0.25">
      <c r="A1336" s="26"/>
      <c r="B1336" s="26"/>
      <c r="C1336" s="26"/>
      <c r="D1336" s="27"/>
      <c r="E1336" s="27"/>
      <c r="F1336" s="27"/>
      <c r="G1336" s="27"/>
    </row>
    <row r="1337" spans="1:7" x14ac:dyDescent="0.25">
      <c r="A1337" s="26"/>
      <c r="B1337" s="26"/>
      <c r="C1337" s="26"/>
      <c r="D1337" s="27"/>
      <c r="E1337" s="27"/>
      <c r="F1337" s="27"/>
      <c r="G1337" s="27"/>
    </row>
    <row r="1338" spans="1:7" x14ac:dyDescent="0.25">
      <c r="A1338" s="26"/>
      <c r="B1338" s="26"/>
      <c r="C1338" s="26"/>
      <c r="D1338" s="27"/>
      <c r="E1338" s="27"/>
      <c r="F1338" s="27"/>
      <c r="G1338" s="27"/>
    </row>
    <row r="1339" spans="1:7" x14ac:dyDescent="0.25">
      <c r="A1339" s="26"/>
      <c r="B1339" s="26"/>
      <c r="C1339" s="26"/>
      <c r="D1339" s="27"/>
      <c r="E1339" s="27"/>
      <c r="F1339" s="27"/>
      <c r="G1339" s="27"/>
    </row>
    <row r="1340" spans="1:7" x14ac:dyDescent="0.25">
      <c r="A1340" s="26"/>
      <c r="B1340" s="26"/>
      <c r="C1340" s="26"/>
      <c r="D1340" s="27"/>
      <c r="E1340" s="27"/>
      <c r="F1340" s="27"/>
      <c r="G1340" s="27"/>
    </row>
    <row r="1341" spans="1:7" x14ac:dyDescent="0.25">
      <c r="A1341" s="26"/>
      <c r="B1341" s="26"/>
      <c r="C1341" s="26"/>
      <c r="D1341" s="27"/>
      <c r="E1341" s="27"/>
      <c r="F1341" s="27"/>
      <c r="G1341" s="27"/>
    </row>
    <row r="1342" spans="1:7" x14ac:dyDescent="0.25">
      <c r="A1342" s="26"/>
      <c r="B1342" s="26"/>
      <c r="C1342" s="26"/>
      <c r="D1342" s="27"/>
      <c r="E1342" s="27"/>
      <c r="F1342" s="27"/>
      <c r="G1342" s="27"/>
    </row>
    <row r="1343" spans="1:7" x14ac:dyDescent="0.25">
      <c r="A1343" s="26"/>
      <c r="B1343" s="26"/>
      <c r="C1343" s="26"/>
      <c r="D1343" s="27"/>
      <c r="E1343" s="27"/>
      <c r="F1343" s="27"/>
      <c r="G1343" s="27"/>
    </row>
    <row r="1344" spans="1:7" x14ac:dyDescent="0.25">
      <c r="A1344" s="26"/>
      <c r="B1344" s="26"/>
      <c r="C1344" s="26"/>
      <c r="D1344" s="27"/>
      <c r="E1344" s="27"/>
      <c r="F1344" s="27"/>
      <c r="G1344" s="27"/>
    </row>
    <row r="1345" spans="1:7" x14ac:dyDescent="0.25">
      <c r="A1345" s="26"/>
      <c r="B1345" s="26"/>
      <c r="C1345" s="26"/>
      <c r="D1345" s="27"/>
      <c r="E1345" s="27"/>
      <c r="F1345" s="27"/>
      <c r="G1345" s="27"/>
    </row>
    <row r="1346" spans="1:7" x14ac:dyDescent="0.25">
      <c r="A1346" s="26"/>
      <c r="B1346" s="26"/>
      <c r="C1346" s="26"/>
      <c r="D1346" s="27"/>
      <c r="E1346" s="27"/>
      <c r="F1346" s="27"/>
      <c r="G1346" s="27"/>
    </row>
    <row r="1347" spans="1:7" x14ac:dyDescent="0.25">
      <c r="A1347" s="26"/>
      <c r="B1347" s="26"/>
      <c r="C1347" s="26"/>
      <c r="D1347" s="27"/>
      <c r="E1347" s="27"/>
      <c r="F1347" s="27"/>
      <c r="G1347" s="27"/>
    </row>
    <row r="1348" spans="1:7" x14ac:dyDescent="0.25">
      <c r="A1348" s="26"/>
      <c r="B1348" s="26"/>
      <c r="C1348" s="26"/>
      <c r="D1348" s="27"/>
      <c r="E1348" s="27"/>
      <c r="F1348" s="27"/>
      <c r="G1348" s="27"/>
    </row>
    <row r="1349" spans="1:7" x14ac:dyDescent="0.25">
      <c r="A1349" s="26"/>
      <c r="B1349" s="26"/>
      <c r="C1349" s="26"/>
      <c r="D1349" s="27"/>
      <c r="E1349" s="27"/>
      <c r="F1349" s="27"/>
      <c r="G1349" s="27"/>
    </row>
    <row r="1350" spans="1:7" x14ac:dyDescent="0.25">
      <c r="A1350" s="26"/>
      <c r="B1350" s="26"/>
      <c r="C1350" s="26"/>
      <c r="D1350" s="27"/>
      <c r="E1350" s="27"/>
      <c r="F1350" s="27"/>
      <c r="G1350" s="27"/>
    </row>
    <row r="1351" spans="1:7" x14ac:dyDescent="0.25">
      <c r="A1351" s="26"/>
      <c r="B1351" s="26"/>
      <c r="C1351" s="26"/>
      <c r="D1351" s="27"/>
      <c r="E1351" s="27"/>
      <c r="F1351" s="27"/>
      <c r="G1351" s="27"/>
    </row>
    <row r="1352" spans="1:7" x14ac:dyDescent="0.25">
      <c r="A1352" s="26"/>
      <c r="B1352" s="26"/>
      <c r="C1352" s="26"/>
      <c r="D1352" s="27"/>
      <c r="E1352" s="27"/>
      <c r="F1352" s="27"/>
      <c r="G1352" s="27"/>
    </row>
    <row r="1353" spans="1:7" x14ac:dyDescent="0.25">
      <c r="A1353" s="26"/>
      <c r="B1353" s="26"/>
      <c r="C1353" s="26"/>
      <c r="D1353" s="27"/>
      <c r="E1353" s="27"/>
      <c r="F1353" s="27"/>
      <c r="G1353" s="27"/>
    </row>
    <row r="1354" spans="1:7" x14ac:dyDescent="0.25">
      <c r="A1354" s="26"/>
      <c r="B1354" s="26"/>
      <c r="C1354" s="26"/>
      <c r="D1354" s="27"/>
      <c r="E1354" s="27"/>
      <c r="F1354" s="27"/>
      <c r="G1354" s="27"/>
    </row>
    <row r="1355" spans="1:7" x14ac:dyDescent="0.25">
      <c r="A1355" s="26"/>
      <c r="B1355" s="26"/>
      <c r="C1355" s="26"/>
      <c r="D1355" s="27"/>
      <c r="E1355" s="27"/>
      <c r="F1355" s="27"/>
      <c r="G1355" s="27"/>
    </row>
    <row r="1356" spans="1:7" x14ac:dyDescent="0.25">
      <c r="A1356" s="26"/>
      <c r="B1356" s="26"/>
      <c r="C1356" s="26"/>
      <c r="D1356" s="27"/>
      <c r="E1356" s="27"/>
      <c r="F1356" s="27"/>
      <c r="G1356" s="27"/>
    </row>
    <row r="1357" spans="1:7" x14ac:dyDescent="0.25">
      <c r="A1357" s="26"/>
      <c r="B1357" s="26"/>
      <c r="C1357" s="26"/>
      <c r="D1357" s="27"/>
      <c r="E1357" s="27"/>
      <c r="F1357" s="27"/>
      <c r="G1357" s="27"/>
    </row>
    <row r="1358" spans="1:7" x14ac:dyDescent="0.25">
      <c r="A1358" s="26"/>
      <c r="B1358" s="26"/>
      <c r="C1358" s="26"/>
      <c r="D1358" s="27"/>
      <c r="E1358" s="27"/>
      <c r="F1358" s="27"/>
      <c r="G1358" s="27"/>
    </row>
    <row r="1359" spans="1:7" x14ac:dyDescent="0.25">
      <c r="A1359" s="26"/>
      <c r="B1359" s="26"/>
      <c r="C1359" s="26"/>
      <c r="D1359" s="27"/>
      <c r="E1359" s="27"/>
      <c r="F1359" s="27"/>
      <c r="G1359" s="27"/>
    </row>
    <row r="1360" spans="1:7" x14ac:dyDescent="0.25">
      <c r="A1360" s="26"/>
      <c r="B1360" s="26"/>
      <c r="C1360" s="26"/>
      <c r="D1360" s="27"/>
      <c r="E1360" s="27"/>
      <c r="F1360" s="27"/>
      <c r="G1360" s="27"/>
    </row>
    <row r="1361" spans="1:7" x14ac:dyDescent="0.25">
      <c r="A1361" s="26"/>
      <c r="B1361" s="26"/>
      <c r="C1361" s="26"/>
      <c r="D1361" s="27"/>
      <c r="E1361" s="27"/>
      <c r="F1361" s="27"/>
      <c r="G1361" s="27"/>
    </row>
    <row r="1362" spans="1:7" x14ac:dyDescent="0.25">
      <c r="A1362" s="26"/>
      <c r="B1362" s="26"/>
      <c r="C1362" s="26"/>
      <c r="D1362" s="27"/>
      <c r="E1362" s="27"/>
      <c r="F1362" s="27"/>
      <c r="G1362" s="27"/>
    </row>
    <row r="1363" spans="1:7" x14ac:dyDescent="0.25">
      <c r="A1363" s="26"/>
      <c r="B1363" s="26"/>
      <c r="C1363" s="26"/>
      <c r="D1363" s="27"/>
      <c r="E1363" s="27"/>
      <c r="F1363" s="27"/>
      <c r="G1363" s="27"/>
    </row>
    <row r="1364" spans="1:7" x14ac:dyDescent="0.25">
      <c r="A1364" s="26"/>
      <c r="B1364" s="26"/>
      <c r="C1364" s="26"/>
      <c r="D1364" s="27"/>
      <c r="E1364" s="27"/>
      <c r="F1364" s="27"/>
      <c r="G1364" s="27"/>
    </row>
    <row r="1365" spans="1:7" x14ac:dyDescent="0.25">
      <c r="A1365" s="26"/>
      <c r="B1365" s="26"/>
      <c r="C1365" s="26"/>
      <c r="D1365" s="27"/>
      <c r="E1365" s="27"/>
      <c r="F1365" s="27"/>
      <c r="G1365" s="27"/>
    </row>
    <row r="1366" spans="1:7" x14ac:dyDescent="0.25">
      <c r="A1366" s="26"/>
      <c r="B1366" s="26"/>
      <c r="C1366" s="26"/>
      <c r="D1366" s="27"/>
      <c r="E1366" s="27"/>
      <c r="F1366" s="27"/>
      <c r="G1366" s="27"/>
    </row>
    <row r="1367" spans="1:7" x14ac:dyDescent="0.25">
      <c r="A1367" s="26"/>
      <c r="B1367" s="26"/>
      <c r="C1367" s="26"/>
      <c r="D1367" s="27"/>
      <c r="E1367" s="27"/>
      <c r="F1367" s="27"/>
      <c r="G1367" s="27"/>
    </row>
    <row r="1368" spans="1:7" x14ac:dyDescent="0.25">
      <c r="A1368" s="26"/>
      <c r="B1368" s="26"/>
      <c r="C1368" s="26"/>
      <c r="D1368" s="27"/>
      <c r="E1368" s="27"/>
      <c r="F1368" s="27"/>
      <c r="G1368" s="27"/>
    </row>
    <row r="1369" spans="1:7" x14ac:dyDescent="0.25">
      <c r="A1369" s="26"/>
      <c r="B1369" s="26"/>
      <c r="C1369" s="26"/>
      <c r="D1369" s="27"/>
      <c r="E1369" s="27"/>
      <c r="F1369" s="27"/>
      <c r="G1369" s="27"/>
    </row>
    <row r="1370" spans="1:7" x14ac:dyDescent="0.25">
      <c r="A1370" s="26"/>
      <c r="B1370" s="26"/>
      <c r="C1370" s="26"/>
      <c r="D1370" s="27"/>
      <c r="E1370" s="27"/>
      <c r="F1370" s="27"/>
      <c r="G1370" s="27"/>
    </row>
    <row r="1371" spans="1:7" x14ac:dyDescent="0.25">
      <c r="A1371" s="26"/>
      <c r="B1371" s="26"/>
      <c r="C1371" s="26"/>
      <c r="D1371" s="27"/>
      <c r="E1371" s="27"/>
      <c r="F1371" s="27"/>
      <c r="G1371" s="27"/>
    </row>
    <row r="1372" spans="1:7" x14ac:dyDescent="0.25">
      <c r="A1372" s="26"/>
      <c r="B1372" s="26"/>
      <c r="C1372" s="26"/>
      <c r="D1372" s="27"/>
      <c r="E1372" s="27"/>
      <c r="F1372" s="27"/>
      <c r="G1372" s="27"/>
    </row>
    <row r="1373" spans="1:7" x14ac:dyDescent="0.25">
      <c r="A1373" s="26"/>
      <c r="B1373" s="26"/>
      <c r="C1373" s="26"/>
      <c r="D1373" s="27"/>
      <c r="E1373" s="27"/>
      <c r="F1373" s="27"/>
      <c r="G1373" s="27"/>
    </row>
    <row r="1374" spans="1:7" x14ac:dyDescent="0.25">
      <c r="A1374" s="26"/>
      <c r="B1374" s="26"/>
      <c r="C1374" s="26"/>
      <c r="D1374" s="27"/>
      <c r="E1374" s="27"/>
      <c r="F1374" s="27"/>
      <c r="G1374" s="27"/>
    </row>
    <row r="1375" spans="1:7" x14ac:dyDescent="0.25">
      <c r="A1375" s="26"/>
      <c r="B1375" s="26"/>
      <c r="C1375" s="26"/>
      <c r="D1375" s="27"/>
      <c r="E1375" s="27"/>
      <c r="F1375" s="27"/>
      <c r="G1375" s="27"/>
    </row>
    <row r="1376" spans="1:7" x14ac:dyDescent="0.25">
      <c r="A1376" s="26"/>
      <c r="B1376" s="26"/>
      <c r="C1376" s="26"/>
      <c r="D1376" s="27"/>
      <c r="E1376" s="27"/>
      <c r="F1376" s="27"/>
      <c r="G1376" s="27"/>
    </row>
    <row r="1377" spans="1:9" x14ac:dyDescent="0.25">
      <c r="A1377" s="26"/>
      <c r="B1377" s="26"/>
      <c r="C1377" s="26"/>
      <c r="D1377" s="27"/>
      <c r="E1377" s="27"/>
      <c r="F1377" s="27"/>
      <c r="G1377" s="27"/>
    </row>
    <row r="1378" spans="1:9" x14ac:dyDescent="0.25">
      <c r="A1378" s="26"/>
      <c r="B1378" s="26"/>
      <c r="C1378" s="26"/>
      <c r="D1378" s="27"/>
      <c r="E1378" s="27"/>
      <c r="F1378" s="27"/>
      <c r="G1378" s="27"/>
    </row>
    <row r="1379" spans="1:9" x14ac:dyDescent="0.25">
      <c r="A1379" s="26"/>
      <c r="B1379" s="26"/>
      <c r="C1379" s="26"/>
      <c r="D1379" s="27"/>
      <c r="E1379" s="27"/>
      <c r="F1379" s="27"/>
      <c r="G1379" s="27"/>
    </row>
    <row r="1380" spans="1:9" x14ac:dyDescent="0.25">
      <c r="A1380" s="26"/>
      <c r="B1380" s="26"/>
      <c r="C1380" s="26"/>
      <c r="D1380" s="27"/>
      <c r="E1380" s="27"/>
      <c r="F1380" s="27"/>
      <c r="G1380" s="27"/>
    </row>
    <row r="1381" spans="1:9" x14ac:dyDescent="0.25">
      <c r="A1381" s="70"/>
      <c r="B1381" s="26"/>
      <c r="C1381" s="26"/>
      <c r="D1381" s="27"/>
      <c r="E1381" s="27"/>
      <c r="F1381" s="27"/>
      <c r="G1381" s="27"/>
      <c r="I1381" s="60" t="str">
        <f>IFERROR(VLOOKUP(A1381,'Look Up Table - The Heart'!$E:$H,4,FALSE),"Update Name In Table")</f>
        <v xml:space="preserve">, </v>
      </c>
    </row>
    <row r="1382" spans="1:9" x14ac:dyDescent="0.25">
      <c r="D1382" s="27"/>
      <c r="E1382" s="27"/>
      <c r="F1382" s="27"/>
      <c r="G1382" s="27"/>
      <c r="I1382" s="60" t="str">
        <f>IFERROR(VLOOKUP(A1382,'Look Up Table - The Heart'!$E:$H,4,FALSE),"Update Name In Table")</f>
        <v xml:space="preserve">, </v>
      </c>
    </row>
  </sheetData>
  <sortState xmlns:xlrd2="http://schemas.microsoft.com/office/spreadsheetml/2017/richdata2" ref="A2:G1359">
    <sortCondition ref="C2:C1359"/>
  </sortState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99A8-925D-4982-ACCB-6454BBD296B1}">
  <dimension ref="A1:O13326"/>
  <sheetViews>
    <sheetView zoomScale="70" zoomScaleNormal="70" workbookViewId="0">
      <selection sqref="A1:XFD1048576"/>
    </sheetView>
  </sheetViews>
  <sheetFormatPr defaultColWidth="13.7109375" defaultRowHeight="15" x14ac:dyDescent="0.25"/>
  <cols>
    <col min="5" max="5" width="14.7109375" bestFit="1" customWidth="1"/>
    <col min="11" max="11" width="47" style="58" customWidth="1"/>
    <col min="12" max="12" width="35.85546875" style="59" bestFit="1" customWidth="1"/>
    <col min="13" max="13" width="28.28515625" style="60" bestFit="1" customWidth="1"/>
  </cols>
  <sheetData>
    <row r="1" spans="1:15" x14ac:dyDescent="0.25">
      <c r="A1" t="s">
        <v>12</v>
      </c>
      <c r="B1" t="s">
        <v>8</v>
      </c>
      <c r="C1" t="s">
        <v>7</v>
      </c>
      <c r="D1" t="s">
        <v>56</v>
      </c>
      <c r="E1" t="s">
        <v>57</v>
      </c>
      <c r="F1" t="s">
        <v>58</v>
      </c>
      <c r="G1" t="s">
        <v>10</v>
      </c>
      <c r="H1" t="s">
        <v>59</v>
      </c>
      <c r="I1" t="s">
        <v>60</v>
      </c>
      <c r="J1" t="s">
        <v>61</v>
      </c>
      <c r="K1" s="58" t="s">
        <v>62</v>
      </c>
      <c r="L1" s="59" t="s">
        <v>41</v>
      </c>
      <c r="M1" s="60" t="s">
        <v>63</v>
      </c>
      <c r="O1" t="s">
        <v>108</v>
      </c>
    </row>
    <row r="2" spans="1:15" x14ac:dyDescent="0.25">
      <c r="B2" t="s">
        <v>126</v>
      </c>
      <c r="C2" t="s">
        <v>121</v>
      </c>
      <c r="E2" s="19"/>
      <c r="G2" t="s">
        <v>15</v>
      </c>
      <c r="H2">
        <v>1002</v>
      </c>
      <c r="I2">
        <v>6.9</v>
      </c>
      <c r="J2" t="s">
        <v>64</v>
      </c>
      <c r="K2" s="58" t="s">
        <v>113</v>
      </c>
      <c r="L2" s="59" t="s">
        <v>42</v>
      </c>
      <c r="M2" s="69" t="str">
        <f t="shared" ref="M2:M65" si="0">_xlfn.CONCAT(C2,", ",B2)</f>
        <v>G, B</v>
      </c>
    </row>
    <row r="3" spans="1:15" x14ac:dyDescent="0.25">
      <c r="B3" t="s">
        <v>126</v>
      </c>
      <c r="C3" t="s">
        <v>121</v>
      </c>
      <c r="E3" s="19"/>
      <c r="G3" t="s">
        <v>15</v>
      </c>
      <c r="H3">
        <v>1002</v>
      </c>
      <c r="I3">
        <v>0.9</v>
      </c>
      <c r="J3" t="s">
        <v>64</v>
      </c>
      <c r="K3" s="58" t="s">
        <v>113</v>
      </c>
      <c r="L3" s="59" t="s">
        <v>42</v>
      </c>
      <c r="M3" s="69" t="str">
        <f t="shared" si="0"/>
        <v>G, B</v>
      </c>
    </row>
    <row r="4" spans="1:15" x14ac:dyDescent="0.25">
      <c r="B4" t="s">
        <v>126</v>
      </c>
      <c r="C4" t="s">
        <v>121</v>
      </c>
      <c r="E4" s="19"/>
      <c r="G4" t="s">
        <v>15</v>
      </c>
      <c r="H4">
        <v>1002</v>
      </c>
      <c r="I4">
        <v>2.7</v>
      </c>
      <c r="J4" t="s">
        <v>64</v>
      </c>
      <c r="K4" s="58" t="s">
        <v>113</v>
      </c>
      <c r="L4" s="59" t="s">
        <v>42</v>
      </c>
      <c r="M4" s="69" t="str">
        <f t="shared" si="0"/>
        <v>G, B</v>
      </c>
    </row>
    <row r="5" spans="1:15" x14ac:dyDescent="0.25">
      <c r="B5" t="s">
        <v>126</v>
      </c>
      <c r="C5" t="s">
        <v>121</v>
      </c>
      <c r="E5" s="19"/>
      <c r="G5" t="s">
        <v>15</v>
      </c>
      <c r="H5">
        <v>1002</v>
      </c>
      <c r="I5">
        <v>0.7</v>
      </c>
      <c r="J5" t="s">
        <v>64</v>
      </c>
      <c r="K5" s="58" t="s">
        <v>113</v>
      </c>
      <c r="L5" s="59" t="s">
        <v>42</v>
      </c>
      <c r="M5" s="69" t="str">
        <f t="shared" si="0"/>
        <v>G, B</v>
      </c>
    </row>
    <row r="6" spans="1:15" x14ac:dyDescent="0.25">
      <c r="B6" t="s">
        <v>126</v>
      </c>
      <c r="C6" t="s">
        <v>121</v>
      </c>
      <c r="E6" s="19"/>
      <c r="G6" t="s">
        <v>15</v>
      </c>
      <c r="H6">
        <v>1002</v>
      </c>
      <c r="I6">
        <v>0.3</v>
      </c>
      <c r="J6" t="s">
        <v>65</v>
      </c>
      <c r="K6" s="58" t="s">
        <v>113</v>
      </c>
      <c r="L6" s="59" t="s">
        <v>42</v>
      </c>
      <c r="M6" s="69" t="str">
        <f t="shared" si="0"/>
        <v>G, B</v>
      </c>
    </row>
    <row r="7" spans="1:15" x14ac:dyDescent="0.25">
      <c r="B7" t="s">
        <v>126</v>
      </c>
      <c r="C7" t="s">
        <v>121</v>
      </c>
      <c r="E7" s="19"/>
      <c r="G7" t="s">
        <v>15</v>
      </c>
      <c r="H7">
        <v>1002</v>
      </c>
      <c r="I7">
        <v>4.2</v>
      </c>
      <c r="J7" t="s">
        <v>64</v>
      </c>
      <c r="K7" s="58" t="s">
        <v>113</v>
      </c>
      <c r="L7" s="59" t="s">
        <v>42</v>
      </c>
      <c r="M7" s="69" t="str">
        <f t="shared" si="0"/>
        <v>G, B</v>
      </c>
    </row>
    <row r="8" spans="1:15" x14ac:dyDescent="0.25">
      <c r="B8" t="s">
        <v>126</v>
      </c>
      <c r="C8" t="s">
        <v>121</v>
      </c>
      <c r="E8" s="19"/>
      <c r="G8" t="s">
        <v>15</v>
      </c>
      <c r="H8">
        <v>1002</v>
      </c>
      <c r="I8">
        <v>1.9</v>
      </c>
      <c r="J8" t="s">
        <v>64</v>
      </c>
      <c r="K8" s="58" t="s">
        <v>113</v>
      </c>
      <c r="L8" s="59" t="s">
        <v>42</v>
      </c>
      <c r="M8" s="69" t="str">
        <f t="shared" si="0"/>
        <v>G, B</v>
      </c>
    </row>
    <row r="9" spans="1:15" x14ac:dyDescent="0.25">
      <c r="B9" t="s">
        <v>126</v>
      </c>
      <c r="C9" t="s">
        <v>121</v>
      </c>
      <c r="E9" s="19"/>
      <c r="G9" t="s">
        <v>15</v>
      </c>
      <c r="H9">
        <v>1002</v>
      </c>
      <c r="I9">
        <v>1.8</v>
      </c>
      <c r="J9" t="s">
        <v>64</v>
      </c>
      <c r="K9" s="58" t="s">
        <v>113</v>
      </c>
      <c r="L9" s="59" t="s">
        <v>42</v>
      </c>
      <c r="M9" s="69" t="str">
        <f t="shared" si="0"/>
        <v>G, B</v>
      </c>
    </row>
    <row r="10" spans="1:15" x14ac:dyDescent="0.25">
      <c r="B10" t="s">
        <v>126</v>
      </c>
      <c r="C10" t="s">
        <v>121</v>
      </c>
      <c r="E10" s="19"/>
      <c r="G10" t="s">
        <v>15</v>
      </c>
      <c r="H10">
        <v>1002</v>
      </c>
      <c r="I10">
        <v>0.4</v>
      </c>
      <c r="J10" t="s">
        <v>64</v>
      </c>
      <c r="K10" s="58" t="s">
        <v>113</v>
      </c>
      <c r="L10" s="59" t="s">
        <v>42</v>
      </c>
      <c r="M10" s="69" t="str">
        <f t="shared" si="0"/>
        <v>G, B</v>
      </c>
    </row>
    <row r="11" spans="1:15" x14ac:dyDescent="0.25">
      <c r="B11" t="s">
        <v>126</v>
      </c>
      <c r="C11" t="s">
        <v>121</v>
      </c>
      <c r="E11" s="19"/>
      <c r="G11" t="s">
        <v>15</v>
      </c>
      <c r="H11">
        <v>1002</v>
      </c>
      <c r="I11">
        <v>4.5</v>
      </c>
      <c r="J11" t="s">
        <v>64</v>
      </c>
      <c r="K11" s="58" t="s">
        <v>113</v>
      </c>
      <c r="L11" s="59" t="s">
        <v>42</v>
      </c>
      <c r="M11" s="69" t="str">
        <f t="shared" si="0"/>
        <v>G, B</v>
      </c>
    </row>
    <row r="12" spans="1:15" x14ac:dyDescent="0.25">
      <c r="B12" t="s">
        <v>126</v>
      </c>
      <c r="C12" t="s">
        <v>121</v>
      </c>
      <c r="E12" s="19"/>
      <c r="G12" t="s">
        <v>15</v>
      </c>
      <c r="H12">
        <v>1002</v>
      </c>
      <c r="I12">
        <v>3.4</v>
      </c>
      <c r="J12" t="s">
        <v>64</v>
      </c>
      <c r="K12" s="58" t="s">
        <v>113</v>
      </c>
      <c r="L12" s="59" t="s">
        <v>42</v>
      </c>
      <c r="M12" s="69" t="str">
        <f t="shared" si="0"/>
        <v>G, B</v>
      </c>
    </row>
    <row r="13" spans="1:15" x14ac:dyDescent="0.25">
      <c r="B13" t="s">
        <v>126</v>
      </c>
      <c r="C13" t="s">
        <v>121</v>
      </c>
      <c r="E13" s="19"/>
      <c r="G13" t="s">
        <v>15</v>
      </c>
      <c r="H13">
        <v>1002</v>
      </c>
      <c r="I13">
        <v>1.1000000000000001</v>
      </c>
      <c r="J13" t="s">
        <v>64</v>
      </c>
      <c r="K13" s="58" t="s">
        <v>113</v>
      </c>
      <c r="L13" s="59" t="s">
        <v>42</v>
      </c>
      <c r="M13" s="69" t="str">
        <f t="shared" si="0"/>
        <v>G, B</v>
      </c>
    </row>
    <row r="14" spans="1:15" x14ac:dyDescent="0.25">
      <c r="B14" t="s">
        <v>126</v>
      </c>
      <c r="C14" t="s">
        <v>121</v>
      </c>
      <c r="E14" s="19"/>
      <c r="G14" t="s">
        <v>15</v>
      </c>
      <c r="H14">
        <v>1002</v>
      </c>
      <c r="I14">
        <v>0.4</v>
      </c>
      <c r="J14" t="s">
        <v>65</v>
      </c>
      <c r="K14" s="58" t="s">
        <v>113</v>
      </c>
      <c r="L14" s="59" t="s">
        <v>42</v>
      </c>
      <c r="M14" s="69" t="str">
        <f t="shared" si="0"/>
        <v>G, B</v>
      </c>
    </row>
    <row r="15" spans="1:15" x14ac:dyDescent="0.25">
      <c r="B15" t="s">
        <v>126</v>
      </c>
      <c r="C15" t="s">
        <v>121</v>
      </c>
      <c r="E15" s="19"/>
      <c r="G15" t="s">
        <v>15</v>
      </c>
      <c r="H15">
        <v>1002</v>
      </c>
      <c r="I15">
        <v>1</v>
      </c>
      <c r="J15" t="s">
        <v>64</v>
      </c>
      <c r="K15" s="58" t="s">
        <v>113</v>
      </c>
      <c r="L15" s="59" t="s">
        <v>42</v>
      </c>
      <c r="M15" s="69" t="str">
        <f t="shared" si="0"/>
        <v>G, B</v>
      </c>
    </row>
    <row r="16" spans="1:15" x14ac:dyDescent="0.25">
      <c r="B16" t="s">
        <v>126</v>
      </c>
      <c r="C16" t="s">
        <v>121</v>
      </c>
      <c r="E16" s="19"/>
      <c r="G16" t="s">
        <v>15</v>
      </c>
      <c r="H16">
        <v>1002</v>
      </c>
      <c r="I16">
        <v>4.3</v>
      </c>
      <c r="J16" t="s">
        <v>64</v>
      </c>
      <c r="K16" s="58" t="s">
        <v>113</v>
      </c>
      <c r="L16" s="59" t="s">
        <v>42</v>
      </c>
      <c r="M16" s="69" t="str">
        <f t="shared" si="0"/>
        <v>G, B</v>
      </c>
    </row>
    <row r="17" spans="2:13" x14ac:dyDescent="0.25">
      <c r="B17" t="s">
        <v>126</v>
      </c>
      <c r="C17" t="s">
        <v>127</v>
      </c>
      <c r="E17" s="19"/>
      <c r="G17" t="s">
        <v>15</v>
      </c>
      <c r="H17">
        <v>1002</v>
      </c>
      <c r="I17">
        <v>2.6</v>
      </c>
      <c r="J17" t="s">
        <v>64</v>
      </c>
      <c r="K17" s="58" t="s">
        <v>113</v>
      </c>
      <c r="L17" s="59" t="s">
        <v>42</v>
      </c>
      <c r="M17" s="69" t="str">
        <f t="shared" si="0"/>
        <v>E, B</v>
      </c>
    </row>
    <row r="18" spans="2:13" x14ac:dyDescent="0.25">
      <c r="B18" t="s">
        <v>126</v>
      </c>
      <c r="C18" t="s">
        <v>127</v>
      </c>
      <c r="E18" s="19"/>
      <c r="G18" t="s">
        <v>15</v>
      </c>
      <c r="H18">
        <v>1002</v>
      </c>
      <c r="I18">
        <v>0.9</v>
      </c>
      <c r="J18" t="s">
        <v>64</v>
      </c>
      <c r="K18" s="58" t="s">
        <v>113</v>
      </c>
      <c r="L18" s="59" t="s">
        <v>42</v>
      </c>
      <c r="M18" s="69" t="str">
        <f t="shared" si="0"/>
        <v>E, B</v>
      </c>
    </row>
    <row r="19" spans="2:13" x14ac:dyDescent="0.25">
      <c r="B19" t="s">
        <v>126</v>
      </c>
      <c r="C19" t="s">
        <v>127</v>
      </c>
      <c r="E19" s="19"/>
      <c r="G19" t="s">
        <v>15</v>
      </c>
      <c r="H19">
        <v>1002</v>
      </c>
      <c r="I19">
        <v>4</v>
      </c>
      <c r="J19" t="s">
        <v>65</v>
      </c>
      <c r="K19" s="58" t="s">
        <v>113</v>
      </c>
      <c r="L19" s="59" t="s">
        <v>42</v>
      </c>
      <c r="M19" s="69" t="str">
        <f t="shared" si="0"/>
        <v>E, B</v>
      </c>
    </row>
    <row r="20" spans="2:13" x14ac:dyDescent="0.25">
      <c r="B20" t="s">
        <v>126</v>
      </c>
      <c r="C20" t="s">
        <v>127</v>
      </c>
      <c r="E20" s="19"/>
      <c r="G20" t="s">
        <v>15</v>
      </c>
      <c r="H20">
        <v>1002</v>
      </c>
      <c r="I20">
        <v>3.6</v>
      </c>
      <c r="J20" t="s">
        <v>64</v>
      </c>
      <c r="K20" s="58" t="s">
        <v>113</v>
      </c>
      <c r="L20" s="59" t="s">
        <v>42</v>
      </c>
      <c r="M20" s="69" t="str">
        <f t="shared" si="0"/>
        <v>E, B</v>
      </c>
    </row>
    <row r="21" spans="2:13" x14ac:dyDescent="0.25">
      <c r="B21" t="s">
        <v>126</v>
      </c>
      <c r="C21" t="s">
        <v>127</v>
      </c>
      <c r="E21" s="19"/>
      <c r="G21" t="s">
        <v>15</v>
      </c>
      <c r="H21">
        <v>1002</v>
      </c>
      <c r="I21">
        <v>0.2</v>
      </c>
      <c r="J21" t="s">
        <v>64</v>
      </c>
      <c r="K21" s="58" t="s">
        <v>113</v>
      </c>
      <c r="L21" s="59" t="s">
        <v>42</v>
      </c>
      <c r="M21" s="69" t="str">
        <f t="shared" si="0"/>
        <v>E, B</v>
      </c>
    </row>
    <row r="22" spans="2:13" x14ac:dyDescent="0.25">
      <c r="B22" t="s">
        <v>126</v>
      </c>
      <c r="C22" t="s">
        <v>127</v>
      </c>
      <c r="E22" s="19"/>
      <c r="G22" t="s">
        <v>15</v>
      </c>
      <c r="H22">
        <v>1002</v>
      </c>
      <c r="I22">
        <v>1.1000000000000001</v>
      </c>
      <c r="J22" t="s">
        <v>64</v>
      </c>
      <c r="K22" s="58" t="s">
        <v>113</v>
      </c>
      <c r="L22" s="59" t="s">
        <v>42</v>
      </c>
      <c r="M22" s="69" t="str">
        <f t="shared" si="0"/>
        <v>E, B</v>
      </c>
    </row>
    <row r="23" spans="2:13" x14ac:dyDescent="0.25">
      <c r="B23" t="s">
        <v>126</v>
      </c>
      <c r="C23" t="s">
        <v>127</v>
      </c>
      <c r="E23" s="19"/>
      <c r="G23" t="s">
        <v>15</v>
      </c>
      <c r="H23">
        <v>1002</v>
      </c>
      <c r="I23">
        <v>2.5</v>
      </c>
      <c r="J23" t="s">
        <v>65</v>
      </c>
      <c r="K23" s="58" t="s">
        <v>113</v>
      </c>
      <c r="L23" s="59" t="s">
        <v>42</v>
      </c>
      <c r="M23" s="69" t="str">
        <f t="shared" si="0"/>
        <v>E, B</v>
      </c>
    </row>
    <row r="24" spans="2:13" x14ac:dyDescent="0.25">
      <c r="B24" t="s">
        <v>126</v>
      </c>
      <c r="C24" t="s">
        <v>127</v>
      </c>
      <c r="E24" s="19"/>
      <c r="G24" t="s">
        <v>15</v>
      </c>
      <c r="H24">
        <v>1002</v>
      </c>
      <c r="I24">
        <v>2.2000000000000002</v>
      </c>
      <c r="J24" t="s">
        <v>64</v>
      </c>
      <c r="K24" s="58" t="s">
        <v>113</v>
      </c>
      <c r="L24" s="59" t="s">
        <v>42</v>
      </c>
      <c r="M24" s="69" t="str">
        <f t="shared" si="0"/>
        <v>E, B</v>
      </c>
    </row>
    <row r="25" spans="2:13" x14ac:dyDescent="0.25">
      <c r="B25" t="s">
        <v>126</v>
      </c>
      <c r="C25" t="s">
        <v>127</v>
      </c>
      <c r="E25" s="19"/>
      <c r="G25" t="s">
        <v>15</v>
      </c>
      <c r="H25">
        <v>1002</v>
      </c>
      <c r="I25">
        <v>4.5999999999999996</v>
      </c>
      <c r="J25" t="s">
        <v>64</v>
      </c>
      <c r="K25" s="58" t="s">
        <v>113</v>
      </c>
      <c r="L25" s="59" t="s">
        <v>42</v>
      </c>
      <c r="M25" s="69" t="str">
        <f t="shared" si="0"/>
        <v>E, B</v>
      </c>
    </row>
    <row r="26" spans="2:13" x14ac:dyDescent="0.25">
      <c r="B26" t="s">
        <v>126</v>
      </c>
      <c r="C26" t="s">
        <v>127</v>
      </c>
      <c r="E26" s="19"/>
      <c r="G26" t="s">
        <v>15</v>
      </c>
      <c r="H26">
        <v>1002</v>
      </c>
      <c r="I26">
        <v>1.4</v>
      </c>
      <c r="J26" t="s">
        <v>65</v>
      </c>
      <c r="K26" s="58" t="s">
        <v>113</v>
      </c>
      <c r="L26" s="59" t="s">
        <v>42</v>
      </c>
      <c r="M26" s="69" t="str">
        <f t="shared" si="0"/>
        <v>E, B</v>
      </c>
    </row>
    <row r="27" spans="2:13" x14ac:dyDescent="0.25">
      <c r="B27" t="s">
        <v>134</v>
      </c>
      <c r="C27" t="s">
        <v>125</v>
      </c>
      <c r="E27" s="19"/>
      <c r="G27" t="s">
        <v>15</v>
      </c>
      <c r="H27">
        <v>1002</v>
      </c>
      <c r="I27">
        <v>7.4</v>
      </c>
      <c r="J27" t="s">
        <v>64</v>
      </c>
      <c r="K27" s="58" t="s">
        <v>113</v>
      </c>
      <c r="L27" s="59" t="s">
        <v>42</v>
      </c>
      <c r="M27" s="69" t="str">
        <f t="shared" si="0"/>
        <v>H, C</v>
      </c>
    </row>
    <row r="28" spans="2:13" x14ac:dyDescent="0.25">
      <c r="B28" t="s">
        <v>127</v>
      </c>
      <c r="C28" t="s">
        <v>130</v>
      </c>
      <c r="E28" s="19"/>
      <c r="G28" t="s">
        <v>15</v>
      </c>
      <c r="H28">
        <v>1002</v>
      </c>
      <c r="I28">
        <v>1.8</v>
      </c>
      <c r="J28" t="s">
        <v>64</v>
      </c>
      <c r="K28" s="58" t="s">
        <v>113</v>
      </c>
      <c r="L28" s="59" t="s">
        <v>42</v>
      </c>
      <c r="M28" s="69" t="str">
        <f t="shared" si="0"/>
        <v>K, E</v>
      </c>
    </row>
    <row r="29" spans="2:13" x14ac:dyDescent="0.25">
      <c r="B29" t="s">
        <v>127</v>
      </c>
      <c r="C29" t="s">
        <v>130</v>
      </c>
      <c r="E29" s="19"/>
      <c r="G29" t="s">
        <v>15</v>
      </c>
      <c r="H29">
        <v>1002</v>
      </c>
      <c r="I29">
        <v>4.0999999999999996</v>
      </c>
      <c r="J29" t="s">
        <v>64</v>
      </c>
      <c r="K29" s="58" t="s">
        <v>113</v>
      </c>
      <c r="L29" s="59" t="s">
        <v>42</v>
      </c>
      <c r="M29" s="69" t="str">
        <f t="shared" si="0"/>
        <v>K, E</v>
      </c>
    </row>
    <row r="30" spans="2:13" x14ac:dyDescent="0.25">
      <c r="B30" t="s">
        <v>127</v>
      </c>
      <c r="C30" t="s">
        <v>130</v>
      </c>
      <c r="E30" s="19"/>
      <c r="G30" t="s">
        <v>15</v>
      </c>
      <c r="H30">
        <v>1002</v>
      </c>
      <c r="I30">
        <v>5.8</v>
      </c>
      <c r="J30" t="s">
        <v>64</v>
      </c>
      <c r="K30" s="58" t="s">
        <v>113</v>
      </c>
      <c r="L30" s="59" t="s">
        <v>42</v>
      </c>
      <c r="M30" s="69" t="str">
        <f t="shared" si="0"/>
        <v>K, E</v>
      </c>
    </row>
    <row r="31" spans="2:13" x14ac:dyDescent="0.25">
      <c r="B31" t="s">
        <v>121</v>
      </c>
      <c r="C31" t="s">
        <v>133</v>
      </c>
      <c r="E31" s="19"/>
      <c r="G31" t="s">
        <v>14</v>
      </c>
      <c r="H31">
        <v>1002</v>
      </c>
      <c r="I31">
        <v>4.8</v>
      </c>
      <c r="J31" t="s">
        <v>64</v>
      </c>
      <c r="K31" s="58" t="s">
        <v>112</v>
      </c>
      <c r="L31" s="59" t="s">
        <v>42</v>
      </c>
      <c r="M31" s="69" t="str">
        <f t="shared" si="0"/>
        <v>T, G</v>
      </c>
    </row>
    <row r="32" spans="2:13" x14ac:dyDescent="0.25">
      <c r="B32" t="s">
        <v>121</v>
      </c>
      <c r="C32" t="s">
        <v>133</v>
      </c>
      <c r="E32" s="19"/>
      <c r="G32" t="s">
        <v>14</v>
      </c>
      <c r="H32">
        <v>1002</v>
      </c>
      <c r="I32">
        <v>3.6</v>
      </c>
      <c r="J32" t="s">
        <v>65</v>
      </c>
      <c r="K32" s="58" t="s">
        <v>112</v>
      </c>
      <c r="L32" s="59" t="s">
        <v>42</v>
      </c>
      <c r="M32" s="69" t="str">
        <f t="shared" si="0"/>
        <v>T, G</v>
      </c>
    </row>
    <row r="33" spans="2:13" x14ac:dyDescent="0.25">
      <c r="B33" t="s">
        <v>121</v>
      </c>
      <c r="C33" t="s">
        <v>133</v>
      </c>
      <c r="E33" s="19"/>
      <c r="G33" t="s">
        <v>14</v>
      </c>
      <c r="H33">
        <v>1002</v>
      </c>
      <c r="I33">
        <v>2.2999999999999998</v>
      </c>
      <c r="J33" t="s">
        <v>64</v>
      </c>
      <c r="K33" s="58" t="s">
        <v>112</v>
      </c>
      <c r="L33" s="59" t="s">
        <v>42</v>
      </c>
      <c r="M33" s="69" t="str">
        <f t="shared" si="0"/>
        <v>T, G</v>
      </c>
    </row>
    <row r="34" spans="2:13" x14ac:dyDescent="0.25">
      <c r="B34" t="s">
        <v>121</v>
      </c>
      <c r="C34" t="s">
        <v>133</v>
      </c>
      <c r="E34" s="19"/>
      <c r="G34" t="s">
        <v>14</v>
      </c>
      <c r="H34">
        <v>1002</v>
      </c>
      <c r="I34">
        <v>1.4</v>
      </c>
      <c r="J34" t="s">
        <v>64</v>
      </c>
      <c r="K34" s="58" t="s">
        <v>112</v>
      </c>
      <c r="L34" s="59" t="s">
        <v>42</v>
      </c>
      <c r="M34" s="69" t="str">
        <f t="shared" si="0"/>
        <v>T, G</v>
      </c>
    </row>
    <row r="35" spans="2:13" x14ac:dyDescent="0.25">
      <c r="B35" t="s">
        <v>121</v>
      </c>
      <c r="C35" t="s">
        <v>133</v>
      </c>
      <c r="E35" s="19"/>
      <c r="G35" t="s">
        <v>14</v>
      </c>
      <c r="H35">
        <v>1002</v>
      </c>
      <c r="I35">
        <v>8</v>
      </c>
      <c r="J35" t="s">
        <v>64</v>
      </c>
      <c r="K35" s="58" t="s">
        <v>112</v>
      </c>
      <c r="L35" s="59" t="s">
        <v>42</v>
      </c>
      <c r="M35" s="69" t="str">
        <f t="shared" si="0"/>
        <v>T, G</v>
      </c>
    </row>
    <row r="36" spans="2:13" x14ac:dyDescent="0.25">
      <c r="B36" t="s">
        <v>121</v>
      </c>
      <c r="C36" t="s">
        <v>133</v>
      </c>
      <c r="E36" s="19"/>
      <c r="G36" t="s">
        <v>14</v>
      </c>
      <c r="H36">
        <v>1002</v>
      </c>
      <c r="I36">
        <v>7.3</v>
      </c>
      <c r="J36" t="s">
        <v>64</v>
      </c>
      <c r="K36" s="58" t="s">
        <v>112</v>
      </c>
      <c r="L36" s="59" t="s">
        <v>42</v>
      </c>
      <c r="M36" s="69" t="str">
        <f t="shared" si="0"/>
        <v>T, G</v>
      </c>
    </row>
    <row r="37" spans="2:13" x14ac:dyDescent="0.25">
      <c r="B37" t="s">
        <v>121</v>
      </c>
      <c r="C37" t="s">
        <v>131</v>
      </c>
      <c r="E37" s="19"/>
      <c r="G37" t="s">
        <v>15</v>
      </c>
      <c r="H37">
        <v>1002</v>
      </c>
      <c r="I37">
        <v>2.5</v>
      </c>
      <c r="J37" t="s">
        <v>64</v>
      </c>
      <c r="K37" s="58" t="s">
        <v>113</v>
      </c>
      <c r="L37" s="59" t="s">
        <v>42</v>
      </c>
      <c r="M37" s="69" t="str">
        <f t="shared" si="0"/>
        <v>L, G</v>
      </c>
    </row>
    <row r="38" spans="2:13" x14ac:dyDescent="0.25">
      <c r="B38" t="s">
        <v>121</v>
      </c>
      <c r="C38" t="s">
        <v>131</v>
      </c>
      <c r="E38" s="19"/>
      <c r="G38" t="s">
        <v>15</v>
      </c>
      <c r="H38">
        <v>1002</v>
      </c>
      <c r="I38">
        <v>2</v>
      </c>
      <c r="J38" t="s">
        <v>64</v>
      </c>
      <c r="K38" s="58" t="s">
        <v>113</v>
      </c>
      <c r="L38" s="59" t="s">
        <v>42</v>
      </c>
      <c r="M38" s="69" t="str">
        <f t="shared" si="0"/>
        <v>L, G</v>
      </c>
    </row>
    <row r="39" spans="2:13" x14ac:dyDescent="0.25">
      <c r="B39" t="s">
        <v>121</v>
      </c>
      <c r="C39" t="s">
        <v>131</v>
      </c>
      <c r="E39" s="19"/>
      <c r="G39" t="s">
        <v>15</v>
      </c>
      <c r="H39">
        <v>1002</v>
      </c>
      <c r="I39">
        <v>4.2</v>
      </c>
      <c r="J39" t="s">
        <v>64</v>
      </c>
      <c r="K39" s="58" t="s">
        <v>113</v>
      </c>
      <c r="L39" s="59" t="s">
        <v>42</v>
      </c>
      <c r="M39" s="69" t="str">
        <f t="shared" si="0"/>
        <v>L, G</v>
      </c>
    </row>
    <row r="40" spans="2:13" x14ac:dyDescent="0.25">
      <c r="B40" t="s">
        <v>121</v>
      </c>
      <c r="C40" t="s">
        <v>131</v>
      </c>
      <c r="E40" s="19"/>
      <c r="G40" t="s">
        <v>15</v>
      </c>
      <c r="H40">
        <v>1002</v>
      </c>
      <c r="I40">
        <v>2.2000000000000002</v>
      </c>
      <c r="J40" t="s">
        <v>64</v>
      </c>
      <c r="K40" s="58" t="s">
        <v>113</v>
      </c>
      <c r="L40" s="59" t="s">
        <v>42</v>
      </c>
      <c r="M40" s="69" t="str">
        <f t="shared" si="0"/>
        <v>L, G</v>
      </c>
    </row>
    <row r="41" spans="2:13" x14ac:dyDescent="0.25">
      <c r="B41" t="s">
        <v>121</v>
      </c>
      <c r="C41" t="s">
        <v>131</v>
      </c>
      <c r="E41" s="19"/>
      <c r="G41" t="s">
        <v>15</v>
      </c>
      <c r="H41">
        <v>1002</v>
      </c>
      <c r="I41">
        <v>3.2</v>
      </c>
      <c r="J41" t="s">
        <v>64</v>
      </c>
      <c r="K41" s="58" t="s">
        <v>113</v>
      </c>
      <c r="L41" s="59" t="s">
        <v>42</v>
      </c>
      <c r="M41" s="69" t="str">
        <f t="shared" si="0"/>
        <v>L, G</v>
      </c>
    </row>
    <row r="42" spans="2:13" x14ac:dyDescent="0.25">
      <c r="B42" t="s">
        <v>121</v>
      </c>
      <c r="C42" t="s">
        <v>131</v>
      </c>
      <c r="E42" s="19"/>
      <c r="G42" t="s">
        <v>15</v>
      </c>
      <c r="H42">
        <v>1002</v>
      </c>
      <c r="I42">
        <v>3.6</v>
      </c>
      <c r="J42" t="s">
        <v>64</v>
      </c>
      <c r="K42" s="58" t="s">
        <v>113</v>
      </c>
      <c r="L42" s="59" t="s">
        <v>42</v>
      </c>
      <c r="M42" s="69" t="str">
        <f t="shared" si="0"/>
        <v>L, G</v>
      </c>
    </row>
    <row r="43" spans="2:13" x14ac:dyDescent="0.25">
      <c r="B43" t="s">
        <v>121</v>
      </c>
      <c r="C43" t="s">
        <v>131</v>
      </c>
      <c r="E43" s="19"/>
      <c r="G43" t="s">
        <v>15</v>
      </c>
      <c r="H43">
        <v>1002</v>
      </c>
      <c r="I43">
        <v>1</v>
      </c>
      <c r="J43" t="s">
        <v>64</v>
      </c>
      <c r="K43" s="58" t="s">
        <v>113</v>
      </c>
      <c r="L43" s="59" t="s">
        <v>42</v>
      </c>
      <c r="M43" s="69" t="str">
        <f t="shared" si="0"/>
        <v>L, G</v>
      </c>
    </row>
    <row r="44" spans="2:13" x14ac:dyDescent="0.25">
      <c r="B44" t="s">
        <v>121</v>
      </c>
      <c r="C44" t="s">
        <v>131</v>
      </c>
      <c r="E44" s="19"/>
      <c r="G44" t="s">
        <v>15</v>
      </c>
      <c r="H44">
        <v>1002</v>
      </c>
      <c r="I44">
        <v>3.5</v>
      </c>
      <c r="J44" t="s">
        <v>64</v>
      </c>
      <c r="K44" s="58" t="s">
        <v>113</v>
      </c>
      <c r="L44" s="59" t="s">
        <v>42</v>
      </c>
      <c r="M44" s="69" t="str">
        <f t="shared" si="0"/>
        <v>L, G</v>
      </c>
    </row>
    <row r="45" spans="2:13" x14ac:dyDescent="0.25">
      <c r="B45" t="s">
        <v>121</v>
      </c>
      <c r="C45" t="s">
        <v>131</v>
      </c>
      <c r="E45" s="19"/>
      <c r="G45" t="s">
        <v>15</v>
      </c>
      <c r="H45">
        <v>1002</v>
      </c>
      <c r="I45">
        <v>1.3</v>
      </c>
      <c r="J45" t="s">
        <v>64</v>
      </c>
      <c r="K45" s="58" t="s">
        <v>113</v>
      </c>
      <c r="L45" s="59" t="s">
        <v>42</v>
      </c>
      <c r="M45" s="69" t="str">
        <f t="shared" si="0"/>
        <v>L, G</v>
      </c>
    </row>
    <row r="46" spans="2:13" x14ac:dyDescent="0.25">
      <c r="B46" t="s">
        <v>121</v>
      </c>
      <c r="C46" t="s">
        <v>131</v>
      </c>
      <c r="E46" s="19"/>
      <c r="G46" t="s">
        <v>15</v>
      </c>
      <c r="H46">
        <v>1002</v>
      </c>
      <c r="I46">
        <v>4.5</v>
      </c>
      <c r="J46" t="s">
        <v>64</v>
      </c>
      <c r="K46" s="58" t="s">
        <v>113</v>
      </c>
      <c r="L46" s="59" t="s">
        <v>42</v>
      </c>
      <c r="M46" s="69" t="str">
        <f t="shared" si="0"/>
        <v>L, G</v>
      </c>
    </row>
    <row r="47" spans="2:13" x14ac:dyDescent="0.25">
      <c r="B47" t="s">
        <v>121</v>
      </c>
      <c r="C47" t="s">
        <v>131</v>
      </c>
      <c r="E47" s="19"/>
      <c r="G47" t="s">
        <v>15</v>
      </c>
      <c r="H47">
        <v>1002</v>
      </c>
      <c r="I47">
        <v>3.3</v>
      </c>
      <c r="J47" t="s">
        <v>64</v>
      </c>
      <c r="K47" s="58" t="s">
        <v>113</v>
      </c>
      <c r="L47" s="59" t="s">
        <v>42</v>
      </c>
      <c r="M47" s="69" t="str">
        <f t="shared" si="0"/>
        <v>L, G</v>
      </c>
    </row>
    <row r="48" spans="2:13" x14ac:dyDescent="0.25">
      <c r="B48" t="s">
        <v>121</v>
      </c>
      <c r="C48" t="s">
        <v>131</v>
      </c>
      <c r="E48" s="19"/>
      <c r="G48" t="s">
        <v>15</v>
      </c>
      <c r="H48">
        <v>1002</v>
      </c>
      <c r="I48">
        <v>6.2</v>
      </c>
      <c r="J48" t="s">
        <v>64</v>
      </c>
      <c r="K48" s="58" t="s">
        <v>113</v>
      </c>
      <c r="L48" s="59" t="s">
        <v>42</v>
      </c>
      <c r="M48" s="69" t="str">
        <f t="shared" si="0"/>
        <v>L, G</v>
      </c>
    </row>
    <row r="49" spans="2:13" x14ac:dyDescent="0.25">
      <c r="B49" t="s">
        <v>121</v>
      </c>
      <c r="C49" t="s">
        <v>131</v>
      </c>
      <c r="E49" s="19"/>
      <c r="G49" t="s">
        <v>15</v>
      </c>
      <c r="H49">
        <v>1002</v>
      </c>
      <c r="I49">
        <v>2.7</v>
      </c>
      <c r="J49" t="s">
        <v>64</v>
      </c>
      <c r="K49" s="58" t="s">
        <v>113</v>
      </c>
      <c r="L49" s="59" t="s">
        <v>42</v>
      </c>
      <c r="M49" s="69" t="str">
        <f t="shared" si="0"/>
        <v>L, G</v>
      </c>
    </row>
    <row r="50" spans="2:13" x14ac:dyDescent="0.25">
      <c r="B50" t="s">
        <v>121</v>
      </c>
      <c r="C50" t="s">
        <v>131</v>
      </c>
      <c r="E50" s="19"/>
      <c r="G50" t="s">
        <v>15</v>
      </c>
      <c r="H50">
        <v>1002</v>
      </c>
      <c r="I50">
        <v>5.3</v>
      </c>
      <c r="J50" t="s">
        <v>64</v>
      </c>
      <c r="K50" s="58" t="s">
        <v>113</v>
      </c>
      <c r="L50" s="59" t="s">
        <v>42</v>
      </c>
      <c r="M50" s="69" t="str">
        <f t="shared" si="0"/>
        <v>L, G</v>
      </c>
    </row>
    <row r="51" spans="2:13" x14ac:dyDescent="0.25">
      <c r="B51" t="s">
        <v>121</v>
      </c>
      <c r="C51" t="s">
        <v>131</v>
      </c>
      <c r="E51" s="19"/>
      <c r="G51" t="s">
        <v>15</v>
      </c>
      <c r="H51">
        <v>1002</v>
      </c>
      <c r="I51">
        <v>0.7</v>
      </c>
      <c r="J51" t="s">
        <v>64</v>
      </c>
      <c r="K51" s="58" t="s">
        <v>113</v>
      </c>
      <c r="L51" s="59" t="s">
        <v>42</v>
      </c>
      <c r="M51" s="69" t="str">
        <f t="shared" si="0"/>
        <v>L, G</v>
      </c>
    </row>
    <row r="52" spans="2:13" x14ac:dyDescent="0.25">
      <c r="B52" t="s">
        <v>121</v>
      </c>
      <c r="C52" t="s">
        <v>131</v>
      </c>
      <c r="E52" s="19"/>
      <c r="G52" t="s">
        <v>15</v>
      </c>
      <c r="H52">
        <v>1002</v>
      </c>
      <c r="I52">
        <v>1.6</v>
      </c>
      <c r="J52" t="s">
        <v>64</v>
      </c>
      <c r="K52" s="58" t="s">
        <v>113</v>
      </c>
      <c r="L52" s="59" t="s">
        <v>42</v>
      </c>
      <c r="M52" s="69" t="str">
        <f t="shared" si="0"/>
        <v>L, G</v>
      </c>
    </row>
    <row r="53" spans="2:13" x14ac:dyDescent="0.25">
      <c r="B53" t="s">
        <v>121</v>
      </c>
      <c r="C53" t="s">
        <v>131</v>
      </c>
      <c r="E53" s="19"/>
      <c r="G53" t="s">
        <v>15</v>
      </c>
      <c r="H53">
        <v>1002</v>
      </c>
      <c r="I53">
        <v>5.7</v>
      </c>
      <c r="J53" t="s">
        <v>64</v>
      </c>
      <c r="K53" s="58" t="s">
        <v>113</v>
      </c>
      <c r="L53" s="59" t="s">
        <v>42</v>
      </c>
      <c r="M53" s="69" t="str">
        <f t="shared" si="0"/>
        <v>L, G</v>
      </c>
    </row>
    <row r="54" spans="2:13" x14ac:dyDescent="0.25">
      <c r="B54" t="s">
        <v>121</v>
      </c>
      <c r="C54" t="s">
        <v>131</v>
      </c>
      <c r="E54" s="19"/>
      <c r="G54" t="s">
        <v>15</v>
      </c>
      <c r="H54">
        <v>1002</v>
      </c>
      <c r="I54">
        <v>0.4</v>
      </c>
      <c r="J54" t="s">
        <v>64</v>
      </c>
      <c r="K54" s="58" t="s">
        <v>113</v>
      </c>
      <c r="L54" s="59" t="s">
        <v>42</v>
      </c>
      <c r="M54" s="69" t="str">
        <f t="shared" si="0"/>
        <v>L, G</v>
      </c>
    </row>
    <row r="55" spans="2:13" x14ac:dyDescent="0.25">
      <c r="B55" t="s">
        <v>121</v>
      </c>
      <c r="C55" t="s">
        <v>131</v>
      </c>
      <c r="E55" s="19"/>
      <c r="G55" t="s">
        <v>15</v>
      </c>
      <c r="H55">
        <v>1002</v>
      </c>
      <c r="I55">
        <v>3.5</v>
      </c>
      <c r="J55" t="s">
        <v>64</v>
      </c>
      <c r="K55" s="58" t="s">
        <v>113</v>
      </c>
      <c r="L55" s="59" t="s">
        <v>42</v>
      </c>
      <c r="M55" s="69" t="str">
        <f t="shared" si="0"/>
        <v>L, G</v>
      </c>
    </row>
    <row r="56" spans="2:13" x14ac:dyDescent="0.25">
      <c r="B56" t="s">
        <v>121</v>
      </c>
      <c r="C56" t="s">
        <v>138</v>
      </c>
      <c r="E56" s="19"/>
      <c r="G56" t="s">
        <v>15</v>
      </c>
      <c r="H56">
        <v>1002</v>
      </c>
      <c r="I56">
        <v>1.9</v>
      </c>
      <c r="J56" t="s">
        <v>64</v>
      </c>
      <c r="K56" s="58" t="s">
        <v>113</v>
      </c>
      <c r="L56" s="59" t="s">
        <v>42</v>
      </c>
      <c r="M56" s="69" t="str">
        <f t="shared" si="0"/>
        <v>Lu, G</v>
      </c>
    </row>
    <row r="57" spans="2:13" x14ac:dyDescent="0.25">
      <c r="B57" t="s">
        <v>121</v>
      </c>
      <c r="C57" t="s">
        <v>138</v>
      </c>
      <c r="E57" s="19"/>
      <c r="G57" t="s">
        <v>15</v>
      </c>
      <c r="H57">
        <v>1002</v>
      </c>
      <c r="I57">
        <v>4.9000000000000004</v>
      </c>
      <c r="J57" t="s">
        <v>64</v>
      </c>
      <c r="K57" s="58" t="s">
        <v>113</v>
      </c>
      <c r="L57" s="59" t="s">
        <v>42</v>
      </c>
      <c r="M57" s="69" t="str">
        <f t="shared" si="0"/>
        <v>Lu, G</v>
      </c>
    </row>
    <row r="58" spans="2:13" x14ac:dyDescent="0.25">
      <c r="B58" t="s">
        <v>121</v>
      </c>
      <c r="C58" t="s">
        <v>138</v>
      </c>
      <c r="E58" s="19"/>
      <c r="G58" t="s">
        <v>15</v>
      </c>
      <c r="H58">
        <v>1002</v>
      </c>
      <c r="I58">
        <v>3.3</v>
      </c>
      <c r="J58" t="s">
        <v>64</v>
      </c>
      <c r="K58" s="58" t="s">
        <v>113</v>
      </c>
      <c r="L58" s="59" t="s">
        <v>42</v>
      </c>
      <c r="M58" s="69" t="str">
        <f t="shared" si="0"/>
        <v>Lu, G</v>
      </c>
    </row>
    <row r="59" spans="2:13" x14ac:dyDescent="0.25">
      <c r="B59" t="s">
        <v>121</v>
      </c>
      <c r="C59" t="s">
        <v>138</v>
      </c>
      <c r="E59" s="19"/>
      <c r="G59" t="s">
        <v>15</v>
      </c>
      <c r="H59">
        <v>1002</v>
      </c>
      <c r="I59">
        <v>0.8</v>
      </c>
      <c r="J59" t="s">
        <v>64</v>
      </c>
      <c r="K59" s="58" t="s">
        <v>113</v>
      </c>
      <c r="L59" s="59" t="s">
        <v>42</v>
      </c>
      <c r="M59" s="69" t="str">
        <f t="shared" si="0"/>
        <v>Lu, G</v>
      </c>
    </row>
    <row r="60" spans="2:13" x14ac:dyDescent="0.25">
      <c r="B60" t="s">
        <v>121</v>
      </c>
      <c r="C60" t="s">
        <v>138</v>
      </c>
      <c r="E60" s="19"/>
      <c r="G60" t="s">
        <v>15</v>
      </c>
      <c r="H60">
        <v>1002</v>
      </c>
      <c r="I60">
        <v>1</v>
      </c>
      <c r="J60" t="s">
        <v>64</v>
      </c>
      <c r="K60" s="58" t="s">
        <v>113</v>
      </c>
      <c r="L60" s="59" t="s">
        <v>42</v>
      </c>
      <c r="M60" s="69" t="str">
        <f t="shared" si="0"/>
        <v>Lu, G</v>
      </c>
    </row>
    <row r="61" spans="2:13" x14ac:dyDescent="0.25">
      <c r="B61" t="s">
        <v>121</v>
      </c>
      <c r="C61" t="s">
        <v>138</v>
      </c>
      <c r="E61" s="19"/>
      <c r="G61" t="s">
        <v>15</v>
      </c>
      <c r="H61">
        <v>1002</v>
      </c>
      <c r="I61">
        <v>3.9</v>
      </c>
      <c r="J61" t="s">
        <v>64</v>
      </c>
      <c r="K61" s="58" t="s">
        <v>113</v>
      </c>
      <c r="L61" s="59" t="s">
        <v>42</v>
      </c>
      <c r="M61" s="69" t="str">
        <f t="shared" si="0"/>
        <v>Lu, G</v>
      </c>
    </row>
    <row r="62" spans="2:13" x14ac:dyDescent="0.25">
      <c r="B62" t="s">
        <v>121</v>
      </c>
      <c r="C62" t="s">
        <v>138</v>
      </c>
      <c r="E62" s="19"/>
      <c r="G62" t="s">
        <v>15</v>
      </c>
      <c r="H62">
        <v>1002</v>
      </c>
      <c r="I62">
        <v>1.8</v>
      </c>
      <c r="J62" t="s">
        <v>64</v>
      </c>
      <c r="K62" s="58" t="s">
        <v>113</v>
      </c>
      <c r="L62" s="59" t="s">
        <v>42</v>
      </c>
      <c r="M62" s="69" t="str">
        <f t="shared" si="0"/>
        <v>Lu, G</v>
      </c>
    </row>
    <row r="63" spans="2:13" x14ac:dyDescent="0.25">
      <c r="B63" t="s">
        <v>121</v>
      </c>
      <c r="C63" t="s">
        <v>138</v>
      </c>
      <c r="E63" s="19"/>
      <c r="G63" t="s">
        <v>15</v>
      </c>
      <c r="H63">
        <v>1002</v>
      </c>
      <c r="I63">
        <v>4.0999999999999996</v>
      </c>
      <c r="J63" t="s">
        <v>64</v>
      </c>
      <c r="K63" s="58" t="s">
        <v>113</v>
      </c>
      <c r="L63" s="59" t="s">
        <v>42</v>
      </c>
      <c r="M63" s="69" t="str">
        <f t="shared" si="0"/>
        <v>Lu, G</v>
      </c>
    </row>
    <row r="64" spans="2:13" x14ac:dyDescent="0.25">
      <c r="B64" t="s">
        <v>121</v>
      </c>
      <c r="C64" t="s">
        <v>138</v>
      </c>
      <c r="E64" s="19"/>
      <c r="G64" t="s">
        <v>15</v>
      </c>
      <c r="H64">
        <v>1002</v>
      </c>
      <c r="I64">
        <v>3.6</v>
      </c>
      <c r="J64" t="s">
        <v>64</v>
      </c>
      <c r="K64" s="58" t="s">
        <v>113</v>
      </c>
      <c r="L64" s="59" t="s">
        <v>42</v>
      </c>
      <c r="M64" s="69" t="str">
        <f t="shared" si="0"/>
        <v>Lu, G</v>
      </c>
    </row>
    <row r="65" spans="2:13" x14ac:dyDescent="0.25">
      <c r="B65" t="s">
        <v>121</v>
      </c>
      <c r="C65" t="s">
        <v>138</v>
      </c>
      <c r="E65" s="19"/>
      <c r="G65" t="s">
        <v>15</v>
      </c>
      <c r="H65">
        <v>1002</v>
      </c>
      <c r="I65">
        <v>4</v>
      </c>
      <c r="J65" t="s">
        <v>64</v>
      </c>
      <c r="K65" s="58" t="s">
        <v>113</v>
      </c>
      <c r="L65" s="59" t="s">
        <v>42</v>
      </c>
      <c r="M65" s="69" t="str">
        <f t="shared" si="0"/>
        <v>Lu, G</v>
      </c>
    </row>
    <row r="66" spans="2:13" x14ac:dyDescent="0.25">
      <c r="B66" t="s">
        <v>121</v>
      </c>
      <c r="C66" t="s">
        <v>138</v>
      </c>
      <c r="E66" s="19"/>
      <c r="G66" t="s">
        <v>15</v>
      </c>
      <c r="H66">
        <v>1002</v>
      </c>
      <c r="I66">
        <v>1.6</v>
      </c>
      <c r="J66" t="s">
        <v>64</v>
      </c>
      <c r="K66" s="58" t="s">
        <v>113</v>
      </c>
      <c r="L66" s="59" t="s">
        <v>42</v>
      </c>
      <c r="M66" s="69" t="str">
        <f t="shared" ref="M66:M129" si="1">_xlfn.CONCAT(C66,", ",B66)</f>
        <v>Lu, G</v>
      </c>
    </row>
    <row r="67" spans="2:13" x14ac:dyDescent="0.25">
      <c r="B67" t="s">
        <v>121</v>
      </c>
      <c r="C67" t="s">
        <v>138</v>
      </c>
      <c r="E67" s="19"/>
      <c r="G67" t="s">
        <v>15</v>
      </c>
      <c r="H67">
        <v>1002</v>
      </c>
      <c r="I67">
        <v>1.5</v>
      </c>
      <c r="J67" t="s">
        <v>64</v>
      </c>
      <c r="K67" s="58" t="s">
        <v>113</v>
      </c>
      <c r="L67" s="59" t="s">
        <v>42</v>
      </c>
      <c r="M67" s="69" t="str">
        <f t="shared" si="1"/>
        <v>Lu, G</v>
      </c>
    </row>
    <row r="68" spans="2:13" x14ac:dyDescent="0.25">
      <c r="B68" t="s">
        <v>121</v>
      </c>
      <c r="C68" t="s">
        <v>138</v>
      </c>
      <c r="E68" s="19"/>
      <c r="G68" t="s">
        <v>15</v>
      </c>
      <c r="H68">
        <v>1002</v>
      </c>
      <c r="I68">
        <v>1.1000000000000001</v>
      </c>
      <c r="J68" t="s">
        <v>64</v>
      </c>
      <c r="K68" s="58" t="s">
        <v>113</v>
      </c>
      <c r="L68" s="59" t="s">
        <v>42</v>
      </c>
      <c r="M68" s="69" t="str">
        <f t="shared" si="1"/>
        <v>Lu, G</v>
      </c>
    </row>
    <row r="69" spans="2:13" x14ac:dyDescent="0.25">
      <c r="B69" t="s">
        <v>121</v>
      </c>
      <c r="C69" t="s">
        <v>138</v>
      </c>
      <c r="E69" s="19"/>
      <c r="G69" t="s">
        <v>15</v>
      </c>
      <c r="H69">
        <v>1002</v>
      </c>
      <c r="I69">
        <v>1.6</v>
      </c>
      <c r="J69" t="s">
        <v>64</v>
      </c>
      <c r="K69" s="58" t="s">
        <v>113</v>
      </c>
      <c r="L69" s="59" t="s">
        <v>42</v>
      </c>
      <c r="M69" s="69" t="str">
        <f t="shared" si="1"/>
        <v>Lu, G</v>
      </c>
    </row>
    <row r="70" spans="2:13" x14ac:dyDescent="0.25">
      <c r="B70" t="s">
        <v>121</v>
      </c>
      <c r="C70" t="s">
        <v>135</v>
      </c>
      <c r="E70" s="19"/>
      <c r="G70" t="s">
        <v>15</v>
      </c>
      <c r="H70">
        <v>1002</v>
      </c>
      <c r="I70">
        <v>1.6</v>
      </c>
      <c r="J70" t="s">
        <v>64</v>
      </c>
      <c r="K70" s="58" t="s">
        <v>113</v>
      </c>
      <c r="L70" s="59" t="s">
        <v>42</v>
      </c>
      <c r="M70" s="69" t="str">
        <f t="shared" si="1"/>
        <v>O, G</v>
      </c>
    </row>
    <row r="71" spans="2:13" x14ac:dyDescent="0.25">
      <c r="B71" t="s">
        <v>121</v>
      </c>
      <c r="C71" t="s">
        <v>133</v>
      </c>
      <c r="E71" s="19"/>
      <c r="G71" t="s">
        <v>15</v>
      </c>
      <c r="H71">
        <v>1002</v>
      </c>
      <c r="I71">
        <v>1.3</v>
      </c>
      <c r="J71" t="s">
        <v>64</v>
      </c>
      <c r="K71" s="58" t="s">
        <v>113</v>
      </c>
      <c r="L71" s="59" t="s">
        <v>42</v>
      </c>
      <c r="M71" s="69" t="str">
        <f t="shared" si="1"/>
        <v>T, G</v>
      </c>
    </row>
    <row r="72" spans="2:13" x14ac:dyDescent="0.25">
      <c r="B72" t="s">
        <v>121</v>
      </c>
      <c r="C72" t="s">
        <v>133</v>
      </c>
      <c r="E72" s="19"/>
      <c r="G72" t="s">
        <v>15</v>
      </c>
      <c r="H72">
        <v>1002</v>
      </c>
      <c r="I72">
        <v>1.9</v>
      </c>
      <c r="J72" t="s">
        <v>64</v>
      </c>
      <c r="K72" s="58" t="s">
        <v>113</v>
      </c>
      <c r="L72" s="59" t="s">
        <v>42</v>
      </c>
      <c r="M72" s="69" t="str">
        <f t="shared" si="1"/>
        <v>T, G</v>
      </c>
    </row>
    <row r="73" spans="2:13" x14ac:dyDescent="0.25">
      <c r="B73" t="s">
        <v>121</v>
      </c>
      <c r="C73" t="s">
        <v>133</v>
      </c>
      <c r="E73" s="19"/>
      <c r="G73" t="s">
        <v>15</v>
      </c>
      <c r="H73">
        <v>1002</v>
      </c>
      <c r="I73">
        <v>1.5</v>
      </c>
      <c r="J73" t="s">
        <v>64</v>
      </c>
      <c r="K73" s="58" t="s">
        <v>113</v>
      </c>
      <c r="L73" s="59" t="s">
        <v>42</v>
      </c>
      <c r="M73" s="69" t="str">
        <f t="shared" si="1"/>
        <v>T, G</v>
      </c>
    </row>
    <row r="74" spans="2:13" x14ac:dyDescent="0.25">
      <c r="B74" t="s">
        <v>121</v>
      </c>
      <c r="C74" t="s">
        <v>133</v>
      </c>
      <c r="E74" s="19"/>
      <c r="G74" t="s">
        <v>15</v>
      </c>
      <c r="H74">
        <v>1002</v>
      </c>
      <c r="I74">
        <v>6.8</v>
      </c>
      <c r="J74" t="s">
        <v>64</v>
      </c>
      <c r="K74" s="58" t="s">
        <v>113</v>
      </c>
      <c r="L74" s="59" t="s">
        <v>42</v>
      </c>
      <c r="M74" s="69" t="str">
        <f t="shared" si="1"/>
        <v>T, G</v>
      </c>
    </row>
    <row r="75" spans="2:13" x14ac:dyDescent="0.25">
      <c r="B75" t="s">
        <v>121</v>
      </c>
      <c r="C75" t="s">
        <v>133</v>
      </c>
      <c r="E75" s="19"/>
      <c r="G75" t="s">
        <v>15</v>
      </c>
      <c r="H75">
        <v>1002</v>
      </c>
      <c r="I75">
        <v>1.2</v>
      </c>
      <c r="J75" t="s">
        <v>65</v>
      </c>
      <c r="K75" s="58" t="s">
        <v>113</v>
      </c>
      <c r="L75" s="59" t="s">
        <v>42</v>
      </c>
      <c r="M75" s="69" t="str">
        <f t="shared" si="1"/>
        <v>T, G</v>
      </c>
    </row>
    <row r="76" spans="2:13" x14ac:dyDescent="0.25">
      <c r="B76" t="s">
        <v>121</v>
      </c>
      <c r="C76" t="s">
        <v>133</v>
      </c>
      <c r="E76" s="19"/>
      <c r="G76" t="s">
        <v>15</v>
      </c>
      <c r="H76">
        <v>1002</v>
      </c>
      <c r="I76">
        <v>3.4</v>
      </c>
      <c r="J76" t="s">
        <v>64</v>
      </c>
      <c r="K76" s="58" t="s">
        <v>113</v>
      </c>
      <c r="L76" s="59" t="s">
        <v>42</v>
      </c>
      <c r="M76" s="69" t="str">
        <f t="shared" si="1"/>
        <v>T, G</v>
      </c>
    </row>
    <row r="77" spans="2:13" x14ac:dyDescent="0.25">
      <c r="B77" t="s">
        <v>121</v>
      </c>
      <c r="C77" t="s">
        <v>131</v>
      </c>
      <c r="E77" s="19"/>
      <c r="G77" t="s">
        <v>16</v>
      </c>
      <c r="H77">
        <v>1002</v>
      </c>
      <c r="I77">
        <v>2.9</v>
      </c>
      <c r="J77" t="s">
        <v>64</v>
      </c>
      <c r="K77" s="58" t="s">
        <v>114</v>
      </c>
      <c r="L77" s="59" t="s">
        <v>42</v>
      </c>
      <c r="M77" s="69" t="str">
        <f t="shared" si="1"/>
        <v>L, G</v>
      </c>
    </row>
    <row r="78" spans="2:13" x14ac:dyDescent="0.25">
      <c r="B78" t="s">
        <v>121</v>
      </c>
      <c r="C78" t="s">
        <v>131</v>
      </c>
      <c r="E78" s="19"/>
      <c r="G78" t="s">
        <v>16</v>
      </c>
      <c r="H78">
        <v>1002</v>
      </c>
      <c r="I78">
        <v>4.3</v>
      </c>
      <c r="J78" t="s">
        <v>64</v>
      </c>
      <c r="K78" s="58" t="s">
        <v>114</v>
      </c>
      <c r="L78" s="59" t="s">
        <v>42</v>
      </c>
      <c r="M78" s="69" t="str">
        <f t="shared" si="1"/>
        <v>L, G</v>
      </c>
    </row>
    <row r="79" spans="2:13" x14ac:dyDescent="0.25">
      <c r="B79" t="s">
        <v>121</v>
      </c>
      <c r="C79" t="s">
        <v>131</v>
      </c>
      <c r="E79" s="19"/>
      <c r="G79" t="s">
        <v>16</v>
      </c>
      <c r="H79">
        <v>1002</v>
      </c>
      <c r="I79">
        <v>2</v>
      </c>
      <c r="J79" t="s">
        <v>64</v>
      </c>
      <c r="K79" s="58" t="s">
        <v>114</v>
      </c>
      <c r="L79" s="59" t="s">
        <v>42</v>
      </c>
      <c r="M79" s="69" t="str">
        <f t="shared" si="1"/>
        <v>L, G</v>
      </c>
    </row>
    <row r="80" spans="2:13" x14ac:dyDescent="0.25">
      <c r="B80" t="s">
        <v>121</v>
      </c>
      <c r="C80" t="s">
        <v>131</v>
      </c>
      <c r="E80" s="19"/>
      <c r="G80" t="s">
        <v>16</v>
      </c>
      <c r="H80">
        <v>1002</v>
      </c>
      <c r="I80">
        <v>2.5</v>
      </c>
      <c r="J80" t="s">
        <v>64</v>
      </c>
      <c r="K80" s="58" t="s">
        <v>114</v>
      </c>
      <c r="L80" s="59" t="s">
        <v>42</v>
      </c>
      <c r="M80" s="69" t="str">
        <f t="shared" si="1"/>
        <v>L, G</v>
      </c>
    </row>
    <row r="81" spans="2:13" x14ac:dyDescent="0.25">
      <c r="B81" t="s">
        <v>121</v>
      </c>
      <c r="C81" t="s">
        <v>131</v>
      </c>
      <c r="E81" s="19"/>
      <c r="G81" t="s">
        <v>16</v>
      </c>
      <c r="H81">
        <v>1002</v>
      </c>
      <c r="I81">
        <v>1.9</v>
      </c>
      <c r="J81" t="s">
        <v>64</v>
      </c>
      <c r="K81" s="58" t="s">
        <v>114</v>
      </c>
      <c r="L81" s="59" t="s">
        <v>42</v>
      </c>
      <c r="M81" s="69" t="str">
        <f t="shared" si="1"/>
        <v>L, G</v>
      </c>
    </row>
    <row r="82" spans="2:13" x14ac:dyDescent="0.25">
      <c r="B82" t="s">
        <v>121</v>
      </c>
      <c r="C82" t="s">
        <v>131</v>
      </c>
      <c r="E82" s="19"/>
      <c r="G82" t="s">
        <v>16</v>
      </c>
      <c r="H82">
        <v>1002</v>
      </c>
      <c r="I82">
        <v>1.4</v>
      </c>
      <c r="J82" t="s">
        <v>64</v>
      </c>
      <c r="K82" s="58" t="s">
        <v>114</v>
      </c>
      <c r="L82" s="59" t="s">
        <v>42</v>
      </c>
      <c r="M82" s="69" t="str">
        <f t="shared" si="1"/>
        <v>L, G</v>
      </c>
    </row>
    <row r="83" spans="2:13" x14ac:dyDescent="0.25">
      <c r="B83" t="s">
        <v>121</v>
      </c>
      <c r="C83" t="s">
        <v>131</v>
      </c>
      <c r="E83" s="19"/>
      <c r="G83" t="s">
        <v>16</v>
      </c>
      <c r="H83">
        <v>1002</v>
      </c>
      <c r="I83">
        <v>5.0999999999999996</v>
      </c>
      <c r="J83" t="s">
        <v>64</v>
      </c>
      <c r="K83" s="58" t="s">
        <v>114</v>
      </c>
      <c r="L83" s="59" t="s">
        <v>42</v>
      </c>
      <c r="M83" s="69" t="str">
        <f t="shared" si="1"/>
        <v>L, G</v>
      </c>
    </row>
    <row r="84" spans="2:13" x14ac:dyDescent="0.25">
      <c r="B84" t="s">
        <v>121</v>
      </c>
      <c r="C84" t="s">
        <v>131</v>
      </c>
      <c r="E84" s="19"/>
      <c r="G84" t="s">
        <v>16</v>
      </c>
      <c r="H84">
        <v>1002</v>
      </c>
      <c r="I84">
        <v>1.8</v>
      </c>
      <c r="J84" t="s">
        <v>64</v>
      </c>
      <c r="K84" s="58" t="s">
        <v>114</v>
      </c>
      <c r="L84" s="59" t="s">
        <v>42</v>
      </c>
      <c r="M84" s="69" t="str">
        <f t="shared" si="1"/>
        <v>L, G</v>
      </c>
    </row>
    <row r="85" spans="2:13" x14ac:dyDescent="0.25">
      <c r="B85" t="s">
        <v>121</v>
      </c>
      <c r="C85" t="s">
        <v>131</v>
      </c>
      <c r="E85" s="19"/>
      <c r="G85" t="s">
        <v>16</v>
      </c>
      <c r="H85">
        <v>1002</v>
      </c>
      <c r="I85">
        <v>3.8</v>
      </c>
      <c r="J85" t="s">
        <v>64</v>
      </c>
      <c r="K85" s="58" t="s">
        <v>114</v>
      </c>
      <c r="L85" s="59" t="s">
        <v>42</v>
      </c>
      <c r="M85" s="69" t="str">
        <f t="shared" si="1"/>
        <v>L, G</v>
      </c>
    </row>
    <row r="86" spans="2:13" x14ac:dyDescent="0.25">
      <c r="B86" t="s">
        <v>121</v>
      </c>
      <c r="C86" t="s">
        <v>131</v>
      </c>
      <c r="E86" s="19"/>
      <c r="G86" t="s">
        <v>16</v>
      </c>
      <c r="H86">
        <v>1002</v>
      </c>
      <c r="I86">
        <v>3.5</v>
      </c>
      <c r="J86" t="s">
        <v>64</v>
      </c>
      <c r="K86" s="58" t="s">
        <v>114</v>
      </c>
      <c r="L86" s="59" t="s">
        <v>42</v>
      </c>
      <c r="M86" s="69" t="str">
        <f t="shared" si="1"/>
        <v>L, G</v>
      </c>
    </row>
    <row r="87" spans="2:13" x14ac:dyDescent="0.25">
      <c r="B87" t="s">
        <v>121</v>
      </c>
      <c r="C87" t="s">
        <v>131</v>
      </c>
      <c r="E87" s="19"/>
      <c r="G87" t="s">
        <v>16</v>
      </c>
      <c r="H87">
        <v>1002</v>
      </c>
      <c r="I87">
        <v>1.8</v>
      </c>
      <c r="J87" t="s">
        <v>64</v>
      </c>
      <c r="K87" s="58" t="s">
        <v>114</v>
      </c>
      <c r="L87" s="59" t="s">
        <v>42</v>
      </c>
      <c r="M87" s="69" t="str">
        <f t="shared" si="1"/>
        <v>L, G</v>
      </c>
    </row>
    <row r="88" spans="2:13" x14ac:dyDescent="0.25">
      <c r="B88" t="s">
        <v>121</v>
      </c>
      <c r="C88" t="s">
        <v>131</v>
      </c>
      <c r="E88" s="19"/>
      <c r="G88" t="s">
        <v>16</v>
      </c>
      <c r="H88">
        <v>1002</v>
      </c>
      <c r="I88">
        <v>5.4</v>
      </c>
      <c r="J88" t="s">
        <v>64</v>
      </c>
      <c r="K88" s="58" t="s">
        <v>114</v>
      </c>
      <c r="L88" s="59" t="s">
        <v>42</v>
      </c>
      <c r="M88" s="69" t="str">
        <f t="shared" si="1"/>
        <v>L, G</v>
      </c>
    </row>
    <row r="89" spans="2:13" x14ac:dyDescent="0.25">
      <c r="B89" t="s">
        <v>121</v>
      </c>
      <c r="C89" t="s">
        <v>131</v>
      </c>
      <c r="E89" s="19"/>
      <c r="G89" t="s">
        <v>16</v>
      </c>
      <c r="H89">
        <v>1002</v>
      </c>
      <c r="I89">
        <v>2.7</v>
      </c>
      <c r="J89" t="s">
        <v>64</v>
      </c>
      <c r="K89" s="58" t="s">
        <v>114</v>
      </c>
      <c r="L89" s="59" t="s">
        <v>42</v>
      </c>
      <c r="M89" s="69" t="str">
        <f t="shared" si="1"/>
        <v>L, G</v>
      </c>
    </row>
    <row r="90" spans="2:13" x14ac:dyDescent="0.25">
      <c r="B90" t="s">
        <v>121</v>
      </c>
      <c r="C90" t="s">
        <v>131</v>
      </c>
      <c r="E90" s="19"/>
      <c r="G90" t="s">
        <v>16</v>
      </c>
      <c r="H90">
        <v>1002</v>
      </c>
      <c r="I90">
        <v>0.5</v>
      </c>
      <c r="J90" t="s">
        <v>64</v>
      </c>
      <c r="K90" s="58" t="s">
        <v>114</v>
      </c>
      <c r="L90" s="59" t="s">
        <v>42</v>
      </c>
      <c r="M90" s="69" t="str">
        <f t="shared" si="1"/>
        <v>L, G</v>
      </c>
    </row>
    <row r="91" spans="2:13" x14ac:dyDescent="0.25">
      <c r="B91" t="s">
        <v>121</v>
      </c>
      <c r="C91" t="s">
        <v>131</v>
      </c>
      <c r="E91" s="19"/>
      <c r="G91" t="s">
        <v>16</v>
      </c>
      <c r="H91">
        <v>1002</v>
      </c>
      <c r="I91">
        <v>3.6</v>
      </c>
      <c r="J91" t="s">
        <v>64</v>
      </c>
      <c r="K91" s="58" t="s">
        <v>114</v>
      </c>
      <c r="L91" s="59" t="s">
        <v>42</v>
      </c>
      <c r="M91" s="69" t="str">
        <f t="shared" si="1"/>
        <v>L, G</v>
      </c>
    </row>
    <row r="92" spans="2:13" x14ac:dyDescent="0.25">
      <c r="B92" t="s">
        <v>121</v>
      </c>
      <c r="C92" t="s">
        <v>131</v>
      </c>
      <c r="E92" s="19"/>
      <c r="G92" t="s">
        <v>16</v>
      </c>
      <c r="H92">
        <v>1002</v>
      </c>
      <c r="I92">
        <v>1.6</v>
      </c>
      <c r="J92" t="s">
        <v>64</v>
      </c>
      <c r="K92" s="58" t="s">
        <v>114</v>
      </c>
      <c r="L92" s="59" t="s">
        <v>42</v>
      </c>
      <c r="M92" s="69" t="str">
        <f t="shared" si="1"/>
        <v>L, G</v>
      </c>
    </row>
    <row r="93" spans="2:13" x14ac:dyDescent="0.25">
      <c r="B93" t="s">
        <v>121</v>
      </c>
      <c r="C93" t="s">
        <v>131</v>
      </c>
      <c r="E93" s="19"/>
      <c r="G93" t="s">
        <v>16</v>
      </c>
      <c r="H93">
        <v>1002</v>
      </c>
      <c r="I93">
        <v>0.3</v>
      </c>
      <c r="J93" t="s">
        <v>64</v>
      </c>
      <c r="K93" s="58" t="s">
        <v>114</v>
      </c>
      <c r="L93" s="59" t="s">
        <v>42</v>
      </c>
      <c r="M93" s="69" t="str">
        <f t="shared" si="1"/>
        <v>L, G</v>
      </c>
    </row>
    <row r="94" spans="2:13" x14ac:dyDescent="0.25">
      <c r="B94" t="s">
        <v>121</v>
      </c>
      <c r="C94" t="s">
        <v>131</v>
      </c>
      <c r="E94" s="19"/>
      <c r="G94" t="s">
        <v>16</v>
      </c>
      <c r="H94">
        <v>1002</v>
      </c>
      <c r="I94">
        <v>4.2</v>
      </c>
      <c r="J94" t="s">
        <v>64</v>
      </c>
      <c r="K94" s="58" t="s">
        <v>114</v>
      </c>
      <c r="L94" s="59" t="s">
        <v>42</v>
      </c>
      <c r="M94" s="69" t="str">
        <f t="shared" si="1"/>
        <v>L, G</v>
      </c>
    </row>
    <row r="95" spans="2:13" x14ac:dyDescent="0.25">
      <c r="B95" t="s">
        <v>121</v>
      </c>
      <c r="C95" t="s">
        <v>131</v>
      </c>
      <c r="E95" s="19"/>
      <c r="G95" t="s">
        <v>16</v>
      </c>
      <c r="H95">
        <v>1002</v>
      </c>
      <c r="I95">
        <v>2.2000000000000002</v>
      </c>
      <c r="J95" t="s">
        <v>64</v>
      </c>
      <c r="K95" s="58" t="s">
        <v>114</v>
      </c>
      <c r="L95" s="59" t="s">
        <v>42</v>
      </c>
      <c r="M95" s="69" t="str">
        <f t="shared" si="1"/>
        <v>L, G</v>
      </c>
    </row>
    <row r="96" spans="2:13" x14ac:dyDescent="0.25">
      <c r="B96" t="s">
        <v>121</v>
      </c>
      <c r="C96" t="s">
        <v>138</v>
      </c>
      <c r="E96" s="19"/>
      <c r="G96" t="s">
        <v>16</v>
      </c>
      <c r="H96">
        <v>1002</v>
      </c>
      <c r="I96">
        <v>0.5</v>
      </c>
      <c r="J96" t="s">
        <v>64</v>
      </c>
      <c r="K96" s="58" t="s">
        <v>114</v>
      </c>
      <c r="L96" s="59" t="s">
        <v>42</v>
      </c>
      <c r="M96" s="69" t="str">
        <f t="shared" si="1"/>
        <v>Lu, G</v>
      </c>
    </row>
    <row r="97" spans="2:13" x14ac:dyDescent="0.25">
      <c r="B97" t="s">
        <v>121</v>
      </c>
      <c r="C97" t="s">
        <v>131</v>
      </c>
      <c r="E97" s="19"/>
      <c r="G97" t="s">
        <v>13</v>
      </c>
      <c r="H97">
        <v>1002</v>
      </c>
      <c r="I97">
        <v>0.6</v>
      </c>
      <c r="J97" t="s">
        <v>64</v>
      </c>
      <c r="K97" s="58" t="s">
        <v>155</v>
      </c>
      <c r="L97" s="59" t="s">
        <v>42</v>
      </c>
      <c r="M97" s="69" t="str">
        <f t="shared" si="1"/>
        <v>L, G</v>
      </c>
    </row>
    <row r="98" spans="2:13" x14ac:dyDescent="0.25">
      <c r="B98" t="s">
        <v>121</v>
      </c>
      <c r="C98" t="s">
        <v>131</v>
      </c>
      <c r="E98" s="19"/>
      <c r="G98" t="s">
        <v>13</v>
      </c>
      <c r="H98">
        <v>1002</v>
      </c>
      <c r="I98">
        <v>3.9</v>
      </c>
      <c r="J98" t="s">
        <v>64</v>
      </c>
      <c r="K98" s="58" t="s">
        <v>155</v>
      </c>
      <c r="L98" s="59" t="s">
        <v>42</v>
      </c>
      <c r="M98" s="69" t="str">
        <f t="shared" si="1"/>
        <v>L, G</v>
      </c>
    </row>
    <row r="99" spans="2:13" x14ac:dyDescent="0.25">
      <c r="B99" t="s">
        <v>121</v>
      </c>
      <c r="C99" t="s">
        <v>138</v>
      </c>
      <c r="E99" s="19"/>
      <c r="G99" t="s">
        <v>13</v>
      </c>
      <c r="H99">
        <v>1002</v>
      </c>
      <c r="I99">
        <v>0.6</v>
      </c>
      <c r="J99" t="s">
        <v>65</v>
      </c>
      <c r="K99" s="58" t="s">
        <v>155</v>
      </c>
      <c r="L99" s="59" t="s">
        <v>42</v>
      </c>
      <c r="M99" s="69" t="str">
        <f t="shared" si="1"/>
        <v>Lu, G</v>
      </c>
    </row>
    <row r="100" spans="2:13" x14ac:dyDescent="0.25">
      <c r="B100" t="s">
        <v>121</v>
      </c>
      <c r="C100" t="s">
        <v>138</v>
      </c>
      <c r="E100" s="19"/>
      <c r="G100" t="s">
        <v>13</v>
      </c>
      <c r="H100">
        <v>1002</v>
      </c>
      <c r="I100">
        <v>5.2</v>
      </c>
      <c r="J100" t="s">
        <v>64</v>
      </c>
      <c r="K100" s="58" t="s">
        <v>155</v>
      </c>
      <c r="L100" s="59" t="s">
        <v>42</v>
      </c>
      <c r="M100" s="69" t="str">
        <f t="shared" si="1"/>
        <v>Lu, G</v>
      </c>
    </row>
    <row r="101" spans="2:13" x14ac:dyDescent="0.25">
      <c r="B101" t="s">
        <v>121</v>
      </c>
      <c r="C101" t="s">
        <v>138</v>
      </c>
      <c r="E101" s="19"/>
      <c r="G101" t="s">
        <v>13</v>
      </c>
      <c r="H101">
        <v>1002</v>
      </c>
      <c r="I101">
        <v>4.5999999999999996</v>
      </c>
      <c r="J101" t="s">
        <v>64</v>
      </c>
      <c r="K101" s="58" t="s">
        <v>155</v>
      </c>
      <c r="L101" s="59" t="s">
        <v>42</v>
      </c>
      <c r="M101" s="69" t="str">
        <f t="shared" si="1"/>
        <v>Lu, G</v>
      </c>
    </row>
    <row r="102" spans="2:13" x14ac:dyDescent="0.25">
      <c r="B102" t="s">
        <v>121</v>
      </c>
      <c r="C102" t="s">
        <v>138</v>
      </c>
      <c r="E102" s="19"/>
      <c r="G102" t="s">
        <v>13</v>
      </c>
      <c r="H102">
        <v>1002</v>
      </c>
      <c r="I102">
        <v>4.8</v>
      </c>
      <c r="J102" t="s">
        <v>64</v>
      </c>
      <c r="K102" s="58" t="s">
        <v>155</v>
      </c>
      <c r="L102" s="59" t="s">
        <v>42</v>
      </c>
      <c r="M102" s="69" t="str">
        <f t="shared" si="1"/>
        <v>Lu, G</v>
      </c>
    </row>
    <row r="103" spans="2:13" x14ac:dyDescent="0.25">
      <c r="B103" t="s">
        <v>121</v>
      </c>
      <c r="C103" t="s">
        <v>138</v>
      </c>
      <c r="E103" s="19"/>
      <c r="G103" t="s">
        <v>13</v>
      </c>
      <c r="H103">
        <v>1002</v>
      </c>
      <c r="I103">
        <v>6.7</v>
      </c>
      <c r="J103" t="s">
        <v>64</v>
      </c>
      <c r="K103" s="58" t="s">
        <v>155</v>
      </c>
      <c r="L103" s="59" t="s">
        <v>42</v>
      </c>
      <c r="M103" s="69" t="str">
        <f t="shared" si="1"/>
        <v>Lu, G</v>
      </c>
    </row>
    <row r="104" spans="2:13" x14ac:dyDescent="0.25">
      <c r="B104" t="s">
        <v>121</v>
      </c>
      <c r="C104" t="s">
        <v>138</v>
      </c>
      <c r="E104" s="19"/>
      <c r="G104" t="s">
        <v>13</v>
      </c>
      <c r="H104">
        <v>1002</v>
      </c>
      <c r="I104">
        <v>7.5</v>
      </c>
      <c r="J104" t="s">
        <v>64</v>
      </c>
      <c r="K104" s="58" t="s">
        <v>155</v>
      </c>
      <c r="L104" s="59" t="s">
        <v>42</v>
      </c>
      <c r="M104" s="69" t="str">
        <f t="shared" si="1"/>
        <v>Lu, G</v>
      </c>
    </row>
    <row r="105" spans="2:13" x14ac:dyDescent="0.25">
      <c r="B105" t="s">
        <v>121</v>
      </c>
      <c r="C105" t="s">
        <v>138</v>
      </c>
      <c r="E105" s="19"/>
      <c r="G105" t="s">
        <v>13</v>
      </c>
      <c r="H105">
        <v>1002</v>
      </c>
      <c r="I105">
        <v>5</v>
      </c>
      <c r="J105" t="s">
        <v>64</v>
      </c>
      <c r="K105" s="58" t="s">
        <v>155</v>
      </c>
      <c r="L105" s="59" t="s">
        <v>42</v>
      </c>
      <c r="M105" s="69" t="str">
        <f t="shared" si="1"/>
        <v>Lu, G</v>
      </c>
    </row>
    <row r="106" spans="2:13" x14ac:dyDescent="0.25">
      <c r="B106" t="s">
        <v>121</v>
      </c>
      <c r="C106" t="s">
        <v>138</v>
      </c>
      <c r="E106" s="19"/>
      <c r="G106" t="s">
        <v>13</v>
      </c>
      <c r="H106">
        <v>1002</v>
      </c>
      <c r="I106">
        <v>5.6</v>
      </c>
      <c r="J106" t="s">
        <v>64</v>
      </c>
      <c r="K106" s="58" t="s">
        <v>155</v>
      </c>
      <c r="L106" s="59" t="s">
        <v>42</v>
      </c>
      <c r="M106" s="69" t="str">
        <f t="shared" si="1"/>
        <v>Lu, G</v>
      </c>
    </row>
    <row r="107" spans="2:13" x14ac:dyDescent="0.25">
      <c r="B107" t="s">
        <v>121</v>
      </c>
      <c r="C107" t="s">
        <v>138</v>
      </c>
      <c r="E107" s="19"/>
      <c r="G107" t="s">
        <v>13</v>
      </c>
      <c r="H107">
        <v>1002</v>
      </c>
      <c r="I107">
        <v>3.8</v>
      </c>
      <c r="J107" t="s">
        <v>64</v>
      </c>
      <c r="K107" s="58" t="s">
        <v>155</v>
      </c>
      <c r="L107" s="59" t="s">
        <v>42</v>
      </c>
      <c r="M107" s="69" t="str">
        <f t="shared" si="1"/>
        <v>Lu, G</v>
      </c>
    </row>
    <row r="108" spans="2:13" x14ac:dyDescent="0.25">
      <c r="B108" t="s">
        <v>121</v>
      </c>
      <c r="C108" t="s">
        <v>138</v>
      </c>
      <c r="E108" s="19"/>
      <c r="G108" t="s">
        <v>13</v>
      </c>
      <c r="H108">
        <v>1002</v>
      </c>
      <c r="I108">
        <v>5.7</v>
      </c>
      <c r="J108" t="s">
        <v>64</v>
      </c>
      <c r="K108" s="58" t="s">
        <v>155</v>
      </c>
      <c r="L108" s="59" t="s">
        <v>42</v>
      </c>
      <c r="M108" s="69" t="str">
        <f t="shared" si="1"/>
        <v>Lu, G</v>
      </c>
    </row>
    <row r="109" spans="2:13" x14ac:dyDescent="0.25">
      <c r="B109" t="s">
        <v>121</v>
      </c>
      <c r="C109" t="s">
        <v>138</v>
      </c>
      <c r="E109" s="19"/>
      <c r="G109" t="s">
        <v>13</v>
      </c>
      <c r="H109">
        <v>1002</v>
      </c>
      <c r="I109">
        <v>3.3</v>
      </c>
      <c r="J109" t="s">
        <v>64</v>
      </c>
      <c r="K109" s="58" t="s">
        <v>155</v>
      </c>
      <c r="L109" s="59" t="s">
        <v>42</v>
      </c>
      <c r="M109" s="69" t="str">
        <f t="shared" si="1"/>
        <v>Lu, G</v>
      </c>
    </row>
    <row r="110" spans="2:13" x14ac:dyDescent="0.25">
      <c r="B110" t="s">
        <v>121</v>
      </c>
      <c r="C110" t="s">
        <v>138</v>
      </c>
      <c r="E110" s="19"/>
      <c r="G110" t="s">
        <v>13</v>
      </c>
      <c r="H110">
        <v>1002</v>
      </c>
      <c r="I110">
        <v>0.3</v>
      </c>
      <c r="J110" t="s">
        <v>65</v>
      </c>
      <c r="K110" s="58" t="s">
        <v>155</v>
      </c>
      <c r="L110" s="59" t="s">
        <v>42</v>
      </c>
      <c r="M110" s="69" t="str">
        <f t="shared" si="1"/>
        <v>Lu, G</v>
      </c>
    </row>
    <row r="111" spans="2:13" x14ac:dyDescent="0.25">
      <c r="B111" t="s">
        <v>121</v>
      </c>
      <c r="C111" t="s">
        <v>138</v>
      </c>
      <c r="E111" s="19"/>
      <c r="G111" t="s">
        <v>13</v>
      </c>
      <c r="H111">
        <v>1002</v>
      </c>
      <c r="I111">
        <v>7.4</v>
      </c>
      <c r="J111" t="s">
        <v>64</v>
      </c>
      <c r="K111" s="58" t="s">
        <v>155</v>
      </c>
      <c r="L111" s="59" t="s">
        <v>42</v>
      </c>
      <c r="M111" s="69" t="str">
        <f t="shared" si="1"/>
        <v>Lu, G</v>
      </c>
    </row>
    <row r="112" spans="2:13" x14ac:dyDescent="0.25">
      <c r="B112" t="s">
        <v>121</v>
      </c>
      <c r="C112" t="s">
        <v>138</v>
      </c>
      <c r="E112" s="19"/>
      <c r="G112" t="s">
        <v>13</v>
      </c>
      <c r="H112">
        <v>1002</v>
      </c>
      <c r="I112">
        <v>4.5</v>
      </c>
      <c r="J112" t="s">
        <v>64</v>
      </c>
      <c r="K112" s="58" t="s">
        <v>155</v>
      </c>
      <c r="L112" s="59" t="s">
        <v>42</v>
      </c>
      <c r="M112" s="69" t="str">
        <f t="shared" si="1"/>
        <v>Lu, G</v>
      </c>
    </row>
    <row r="113" spans="2:13" x14ac:dyDescent="0.25">
      <c r="B113" t="s">
        <v>121</v>
      </c>
      <c r="C113" t="s">
        <v>138</v>
      </c>
      <c r="E113" s="19"/>
      <c r="G113" t="s">
        <v>13</v>
      </c>
      <c r="H113">
        <v>1002</v>
      </c>
      <c r="I113">
        <v>3.6</v>
      </c>
      <c r="J113" t="s">
        <v>64</v>
      </c>
      <c r="K113" s="58" t="s">
        <v>155</v>
      </c>
      <c r="L113" s="59" t="s">
        <v>42</v>
      </c>
      <c r="M113" s="69" t="str">
        <f t="shared" si="1"/>
        <v>Lu, G</v>
      </c>
    </row>
    <row r="114" spans="2:13" x14ac:dyDescent="0.25">
      <c r="B114" t="s">
        <v>121</v>
      </c>
      <c r="C114" t="s">
        <v>138</v>
      </c>
      <c r="E114" s="19"/>
      <c r="G114" t="s">
        <v>13</v>
      </c>
      <c r="H114">
        <v>1002</v>
      </c>
      <c r="I114">
        <v>7.2</v>
      </c>
      <c r="J114" t="s">
        <v>64</v>
      </c>
      <c r="K114" s="58" t="s">
        <v>155</v>
      </c>
      <c r="L114" s="59" t="s">
        <v>42</v>
      </c>
      <c r="M114" s="69" t="str">
        <f t="shared" si="1"/>
        <v>Lu, G</v>
      </c>
    </row>
    <row r="115" spans="2:13" x14ac:dyDescent="0.25">
      <c r="B115" t="s">
        <v>121</v>
      </c>
      <c r="C115" t="s">
        <v>138</v>
      </c>
      <c r="E115" s="19"/>
      <c r="G115" t="s">
        <v>13</v>
      </c>
      <c r="H115">
        <v>1002</v>
      </c>
      <c r="I115">
        <v>4</v>
      </c>
      <c r="J115" t="s">
        <v>64</v>
      </c>
      <c r="K115" s="58" t="s">
        <v>155</v>
      </c>
      <c r="L115" s="59" t="s">
        <v>42</v>
      </c>
      <c r="M115" s="69" t="str">
        <f t="shared" si="1"/>
        <v>Lu, G</v>
      </c>
    </row>
    <row r="116" spans="2:13" x14ac:dyDescent="0.25">
      <c r="B116" t="s">
        <v>121</v>
      </c>
      <c r="C116" t="s">
        <v>138</v>
      </c>
      <c r="E116" s="19"/>
      <c r="G116" t="s">
        <v>13</v>
      </c>
      <c r="H116">
        <v>1002</v>
      </c>
      <c r="I116">
        <v>5.0999999999999996</v>
      </c>
      <c r="J116" t="s">
        <v>64</v>
      </c>
      <c r="K116" s="58" t="s">
        <v>155</v>
      </c>
      <c r="L116" s="59" t="s">
        <v>42</v>
      </c>
      <c r="M116" s="69" t="str">
        <f t="shared" si="1"/>
        <v>Lu, G</v>
      </c>
    </row>
    <row r="117" spans="2:13" x14ac:dyDescent="0.25">
      <c r="B117" t="s">
        <v>121</v>
      </c>
      <c r="C117" t="s">
        <v>138</v>
      </c>
      <c r="E117" s="19"/>
      <c r="G117" t="s">
        <v>13</v>
      </c>
      <c r="H117">
        <v>1002</v>
      </c>
      <c r="I117">
        <v>8.6</v>
      </c>
      <c r="J117" t="s">
        <v>64</v>
      </c>
      <c r="K117" s="58" t="s">
        <v>155</v>
      </c>
      <c r="L117" s="59" t="s">
        <v>42</v>
      </c>
      <c r="M117" s="69" t="str">
        <f t="shared" si="1"/>
        <v>Lu, G</v>
      </c>
    </row>
    <row r="118" spans="2:13" x14ac:dyDescent="0.25">
      <c r="B118" t="s">
        <v>121</v>
      </c>
      <c r="C118" t="s">
        <v>138</v>
      </c>
      <c r="E118" s="19"/>
      <c r="G118" t="s">
        <v>13</v>
      </c>
      <c r="H118">
        <v>1002</v>
      </c>
      <c r="I118">
        <v>5.9</v>
      </c>
      <c r="J118" t="s">
        <v>64</v>
      </c>
      <c r="K118" s="58" t="s">
        <v>155</v>
      </c>
      <c r="L118" s="59" t="s">
        <v>42</v>
      </c>
      <c r="M118" s="69" t="str">
        <f t="shared" si="1"/>
        <v>Lu, G</v>
      </c>
    </row>
    <row r="119" spans="2:13" x14ac:dyDescent="0.25">
      <c r="B119" t="s">
        <v>121</v>
      </c>
      <c r="C119" t="s">
        <v>138</v>
      </c>
      <c r="E119" s="19"/>
      <c r="G119" t="s">
        <v>13</v>
      </c>
      <c r="H119">
        <v>1002</v>
      </c>
      <c r="I119">
        <v>5.9</v>
      </c>
      <c r="J119" t="s">
        <v>64</v>
      </c>
      <c r="K119" s="58" t="s">
        <v>155</v>
      </c>
      <c r="L119" s="59" t="s">
        <v>42</v>
      </c>
      <c r="M119" s="69" t="str">
        <f t="shared" si="1"/>
        <v>Lu, G</v>
      </c>
    </row>
    <row r="120" spans="2:13" x14ac:dyDescent="0.25">
      <c r="B120" t="s">
        <v>121</v>
      </c>
      <c r="C120" t="s">
        <v>138</v>
      </c>
      <c r="E120" s="19"/>
      <c r="G120" t="s">
        <v>13</v>
      </c>
      <c r="H120">
        <v>1002</v>
      </c>
      <c r="I120">
        <v>0.7</v>
      </c>
      <c r="J120" t="s">
        <v>65</v>
      </c>
      <c r="K120" s="58" t="s">
        <v>155</v>
      </c>
      <c r="L120" s="59" t="s">
        <v>42</v>
      </c>
      <c r="M120" s="69" t="str">
        <f t="shared" si="1"/>
        <v>Lu, G</v>
      </c>
    </row>
    <row r="121" spans="2:13" x14ac:dyDescent="0.25">
      <c r="B121" t="s">
        <v>121</v>
      </c>
      <c r="C121" t="s">
        <v>138</v>
      </c>
      <c r="E121" s="19"/>
      <c r="G121" t="s">
        <v>13</v>
      </c>
      <c r="H121">
        <v>1002</v>
      </c>
      <c r="I121">
        <v>5.3</v>
      </c>
      <c r="J121" t="s">
        <v>64</v>
      </c>
      <c r="K121" s="58" t="s">
        <v>155</v>
      </c>
      <c r="L121" s="59" t="s">
        <v>42</v>
      </c>
      <c r="M121" s="69" t="str">
        <f t="shared" si="1"/>
        <v>Lu, G</v>
      </c>
    </row>
    <row r="122" spans="2:13" x14ac:dyDescent="0.25">
      <c r="B122" t="s">
        <v>121</v>
      </c>
      <c r="C122" t="s">
        <v>133</v>
      </c>
      <c r="G122" t="s">
        <v>13</v>
      </c>
      <c r="H122">
        <v>1002</v>
      </c>
      <c r="I122">
        <v>1.5</v>
      </c>
      <c r="J122" t="s">
        <v>64</v>
      </c>
      <c r="K122" s="58" t="s">
        <v>156</v>
      </c>
      <c r="L122" s="59" t="s">
        <v>42</v>
      </c>
      <c r="M122" s="69" t="str">
        <f t="shared" si="1"/>
        <v>T, G</v>
      </c>
    </row>
    <row r="123" spans="2:13" x14ac:dyDescent="0.25">
      <c r="B123" t="s">
        <v>121</v>
      </c>
      <c r="C123" t="s">
        <v>133</v>
      </c>
      <c r="G123" t="s">
        <v>13</v>
      </c>
      <c r="H123">
        <v>1002</v>
      </c>
      <c r="I123">
        <v>1.5</v>
      </c>
      <c r="J123" t="s">
        <v>64</v>
      </c>
      <c r="K123" s="58" t="s">
        <v>156</v>
      </c>
      <c r="L123" s="59" t="s">
        <v>42</v>
      </c>
      <c r="M123" s="69" t="str">
        <f t="shared" si="1"/>
        <v>T, G</v>
      </c>
    </row>
    <row r="124" spans="2:13" x14ac:dyDescent="0.25">
      <c r="B124" t="s">
        <v>121</v>
      </c>
      <c r="C124" t="s">
        <v>133</v>
      </c>
      <c r="G124" t="s">
        <v>13</v>
      </c>
      <c r="H124">
        <v>1002</v>
      </c>
      <c r="I124">
        <v>0.5</v>
      </c>
      <c r="J124" t="s">
        <v>64</v>
      </c>
      <c r="K124" s="58" t="s">
        <v>156</v>
      </c>
      <c r="L124" s="59" t="s">
        <v>42</v>
      </c>
      <c r="M124" s="69" t="str">
        <f t="shared" si="1"/>
        <v>T, G</v>
      </c>
    </row>
    <row r="125" spans="2:13" x14ac:dyDescent="0.25">
      <c r="B125" t="s">
        <v>121</v>
      </c>
      <c r="C125" t="s">
        <v>133</v>
      </c>
      <c r="G125" t="s">
        <v>13</v>
      </c>
      <c r="H125">
        <v>1002</v>
      </c>
      <c r="I125">
        <v>1.5</v>
      </c>
      <c r="J125" t="s">
        <v>64</v>
      </c>
      <c r="K125" s="58" t="s">
        <v>156</v>
      </c>
      <c r="L125" s="59" t="s">
        <v>42</v>
      </c>
      <c r="M125" s="69" t="str">
        <f t="shared" si="1"/>
        <v>T, G</v>
      </c>
    </row>
    <row r="126" spans="2:13" x14ac:dyDescent="0.25">
      <c r="B126" t="s">
        <v>121</v>
      </c>
      <c r="C126" t="s">
        <v>133</v>
      </c>
      <c r="G126" t="s">
        <v>13</v>
      </c>
      <c r="H126">
        <v>1002</v>
      </c>
      <c r="I126">
        <v>0.9</v>
      </c>
      <c r="J126" t="s">
        <v>64</v>
      </c>
      <c r="K126" s="58" t="s">
        <v>156</v>
      </c>
      <c r="L126" s="59" t="s">
        <v>42</v>
      </c>
      <c r="M126" s="69" t="str">
        <f t="shared" si="1"/>
        <v>T, G</v>
      </c>
    </row>
    <row r="127" spans="2:13" x14ac:dyDescent="0.25">
      <c r="B127" t="s">
        <v>121</v>
      </c>
      <c r="C127" t="s">
        <v>133</v>
      </c>
      <c r="G127" t="s">
        <v>13</v>
      </c>
      <c r="H127">
        <v>1002</v>
      </c>
      <c r="I127">
        <v>1.5</v>
      </c>
      <c r="J127" t="s">
        <v>64</v>
      </c>
      <c r="K127" s="58" t="s">
        <v>156</v>
      </c>
      <c r="L127" s="59" t="s">
        <v>42</v>
      </c>
      <c r="M127" s="69" t="str">
        <f t="shared" si="1"/>
        <v>T, G</v>
      </c>
    </row>
    <row r="128" spans="2:13" x14ac:dyDescent="0.25">
      <c r="B128" t="s">
        <v>121</v>
      </c>
      <c r="C128" t="s">
        <v>133</v>
      </c>
      <c r="G128" t="s">
        <v>13</v>
      </c>
      <c r="H128">
        <v>1002</v>
      </c>
      <c r="I128">
        <v>1.5</v>
      </c>
      <c r="J128" t="s">
        <v>64</v>
      </c>
      <c r="K128" s="58" t="s">
        <v>156</v>
      </c>
      <c r="L128" s="59" t="s">
        <v>42</v>
      </c>
      <c r="M128" s="69" t="str">
        <f t="shared" si="1"/>
        <v>T, G</v>
      </c>
    </row>
    <row r="129" spans="2:13" x14ac:dyDescent="0.25">
      <c r="B129" t="s">
        <v>121</v>
      </c>
      <c r="C129" t="s">
        <v>133</v>
      </c>
      <c r="G129" t="s">
        <v>13</v>
      </c>
      <c r="H129">
        <v>1002</v>
      </c>
      <c r="I129">
        <v>1.5</v>
      </c>
      <c r="J129" t="s">
        <v>64</v>
      </c>
      <c r="K129" s="58" t="s">
        <v>156</v>
      </c>
      <c r="L129" s="59" t="s">
        <v>42</v>
      </c>
      <c r="M129" s="69" t="str">
        <f t="shared" si="1"/>
        <v>T, G</v>
      </c>
    </row>
    <row r="130" spans="2:13" x14ac:dyDescent="0.25">
      <c r="B130" t="s">
        <v>121</v>
      </c>
      <c r="C130" t="s">
        <v>133</v>
      </c>
      <c r="G130" t="s">
        <v>13</v>
      </c>
      <c r="H130">
        <v>1002</v>
      </c>
      <c r="I130">
        <v>0.4</v>
      </c>
      <c r="J130" t="s">
        <v>64</v>
      </c>
      <c r="K130" s="58" t="s">
        <v>156</v>
      </c>
      <c r="L130" s="59" t="s">
        <v>42</v>
      </c>
      <c r="M130" s="69" t="str">
        <f t="shared" ref="M130:M193" si="2">_xlfn.CONCAT(C130,", ",B130)</f>
        <v>T, G</v>
      </c>
    </row>
    <row r="131" spans="2:13" x14ac:dyDescent="0.25">
      <c r="B131" t="s">
        <v>121</v>
      </c>
      <c r="C131" t="s">
        <v>133</v>
      </c>
      <c r="G131" t="s">
        <v>13</v>
      </c>
      <c r="H131">
        <v>1002</v>
      </c>
      <c r="I131">
        <v>1.5</v>
      </c>
      <c r="J131" t="s">
        <v>64</v>
      </c>
      <c r="K131" s="58" t="s">
        <v>156</v>
      </c>
      <c r="L131" s="59" t="s">
        <v>42</v>
      </c>
      <c r="M131" s="69" t="str">
        <f t="shared" si="2"/>
        <v>T, G</v>
      </c>
    </row>
    <row r="132" spans="2:13" x14ac:dyDescent="0.25">
      <c r="B132" t="s">
        <v>121</v>
      </c>
      <c r="C132" t="s">
        <v>133</v>
      </c>
      <c r="G132" t="s">
        <v>13</v>
      </c>
      <c r="H132">
        <v>1002</v>
      </c>
      <c r="I132">
        <v>1.5</v>
      </c>
      <c r="J132" t="s">
        <v>64</v>
      </c>
      <c r="K132" s="58" t="s">
        <v>156</v>
      </c>
      <c r="L132" s="59" t="s">
        <v>42</v>
      </c>
      <c r="M132" s="69" t="str">
        <f t="shared" si="2"/>
        <v>T, G</v>
      </c>
    </row>
    <row r="133" spans="2:13" x14ac:dyDescent="0.25">
      <c r="B133" t="s">
        <v>121</v>
      </c>
      <c r="C133" t="s">
        <v>133</v>
      </c>
      <c r="G133" t="s">
        <v>13</v>
      </c>
      <c r="H133">
        <v>1002</v>
      </c>
      <c r="I133">
        <v>1.9</v>
      </c>
      <c r="J133" t="s">
        <v>64</v>
      </c>
      <c r="K133" s="58" t="s">
        <v>156</v>
      </c>
      <c r="L133" s="59" t="s">
        <v>42</v>
      </c>
      <c r="M133" s="69" t="str">
        <f t="shared" si="2"/>
        <v>T, G</v>
      </c>
    </row>
    <row r="134" spans="2:13" x14ac:dyDescent="0.25">
      <c r="B134" t="s">
        <v>121</v>
      </c>
      <c r="C134" t="s">
        <v>133</v>
      </c>
      <c r="G134" t="s">
        <v>13</v>
      </c>
      <c r="H134">
        <v>1002</v>
      </c>
      <c r="I134">
        <v>1.7</v>
      </c>
      <c r="J134" t="s">
        <v>64</v>
      </c>
      <c r="K134" s="58" t="s">
        <v>156</v>
      </c>
      <c r="L134" s="59" t="s">
        <v>42</v>
      </c>
      <c r="M134" s="69" t="str">
        <f t="shared" si="2"/>
        <v>T, G</v>
      </c>
    </row>
    <row r="135" spans="2:13" x14ac:dyDescent="0.25">
      <c r="B135" t="s">
        <v>121</v>
      </c>
      <c r="C135" t="s">
        <v>133</v>
      </c>
      <c r="G135" t="s">
        <v>13</v>
      </c>
      <c r="H135">
        <v>1002</v>
      </c>
      <c r="I135">
        <v>1.5</v>
      </c>
      <c r="J135" t="s">
        <v>64</v>
      </c>
      <c r="K135" s="58" t="s">
        <v>156</v>
      </c>
      <c r="L135" s="59" t="s">
        <v>42</v>
      </c>
      <c r="M135" s="69" t="str">
        <f t="shared" si="2"/>
        <v>T, G</v>
      </c>
    </row>
    <row r="136" spans="2:13" x14ac:dyDescent="0.25">
      <c r="B136" t="s">
        <v>121</v>
      </c>
      <c r="C136" t="s">
        <v>133</v>
      </c>
      <c r="G136" t="s">
        <v>13</v>
      </c>
      <c r="H136">
        <v>1002</v>
      </c>
      <c r="I136">
        <v>1.5</v>
      </c>
      <c r="J136" t="s">
        <v>64</v>
      </c>
      <c r="K136" s="58" t="s">
        <v>156</v>
      </c>
      <c r="L136" s="59" t="s">
        <v>42</v>
      </c>
      <c r="M136" s="69" t="str">
        <f t="shared" si="2"/>
        <v>T, G</v>
      </c>
    </row>
    <row r="137" spans="2:13" x14ac:dyDescent="0.25">
      <c r="B137" t="s">
        <v>125</v>
      </c>
      <c r="C137" t="s">
        <v>131</v>
      </c>
      <c r="E137" s="19"/>
      <c r="G137" t="s">
        <v>14</v>
      </c>
      <c r="H137">
        <v>1002</v>
      </c>
      <c r="I137">
        <v>6.5</v>
      </c>
      <c r="J137" t="s">
        <v>64</v>
      </c>
      <c r="K137" s="58" t="s">
        <v>156</v>
      </c>
      <c r="L137" s="59" t="s">
        <v>42</v>
      </c>
      <c r="M137" s="69" t="str">
        <f t="shared" si="2"/>
        <v>L, H</v>
      </c>
    </row>
    <row r="138" spans="2:13" x14ac:dyDescent="0.25">
      <c r="B138" t="s">
        <v>125</v>
      </c>
      <c r="C138" t="s">
        <v>131</v>
      </c>
      <c r="E138" s="19"/>
      <c r="G138" t="s">
        <v>14</v>
      </c>
      <c r="H138">
        <v>1002</v>
      </c>
      <c r="I138">
        <v>4.2</v>
      </c>
      <c r="J138" t="s">
        <v>64</v>
      </c>
      <c r="K138" s="58" t="s">
        <v>156</v>
      </c>
      <c r="L138" s="59" t="s">
        <v>42</v>
      </c>
      <c r="M138" s="69" t="str">
        <f t="shared" si="2"/>
        <v>L, H</v>
      </c>
    </row>
    <row r="139" spans="2:13" x14ac:dyDescent="0.25">
      <c r="B139" t="s">
        <v>125</v>
      </c>
      <c r="C139" t="s">
        <v>131</v>
      </c>
      <c r="E139" s="19"/>
      <c r="G139" t="s">
        <v>14</v>
      </c>
      <c r="H139">
        <v>1002</v>
      </c>
      <c r="I139">
        <v>5</v>
      </c>
      <c r="J139" t="s">
        <v>64</v>
      </c>
      <c r="K139" s="58" t="s">
        <v>156</v>
      </c>
      <c r="L139" s="59" t="s">
        <v>42</v>
      </c>
      <c r="M139" s="69" t="str">
        <f t="shared" si="2"/>
        <v>L, H</v>
      </c>
    </row>
    <row r="140" spans="2:13" x14ac:dyDescent="0.25">
      <c r="B140" t="s">
        <v>125</v>
      </c>
      <c r="C140" t="s">
        <v>131</v>
      </c>
      <c r="E140" s="19"/>
      <c r="G140" t="s">
        <v>14</v>
      </c>
      <c r="H140">
        <v>1002</v>
      </c>
      <c r="I140">
        <v>7.3</v>
      </c>
      <c r="J140" t="s">
        <v>64</v>
      </c>
      <c r="K140" s="58" t="s">
        <v>156</v>
      </c>
      <c r="L140" s="59" t="s">
        <v>42</v>
      </c>
      <c r="M140" s="69" t="str">
        <f t="shared" si="2"/>
        <v>L, H</v>
      </c>
    </row>
    <row r="141" spans="2:13" x14ac:dyDescent="0.25">
      <c r="B141" t="s">
        <v>125</v>
      </c>
      <c r="C141" t="s">
        <v>131</v>
      </c>
      <c r="E141" s="19"/>
      <c r="G141" t="s">
        <v>14</v>
      </c>
      <c r="H141">
        <v>1002</v>
      </c>
      <c r="I141">
        <v>6.5</v>
      </c>
      <c r="J141" t="s">
        <v>64</v>
      </c>
      <c r="K141" s="58" t="s">
        <v>156</v>
      </c>
      <c r="L141" s="59" t="s">
        <v>42</v>
      </c>
      <c r="M141" s="69" t="str">
        <f t="shared" si="2"/>
        <v>L, H</v>
      </c>
    </row>
    <row r="142" spans="2:13" x14ac:dyDescent="0.25">
      <c r="B142" t="s">
        <v>125</v>
      </c>
      <c r="C142" t="s">
        <v>131</v>
      </c>
      <c r="E142" s="19"/>
      <c r="G142" t="s">
        <v>14</v>
      </c>
      <c r="H142">
        <v>1002</v>
      </c>
      <c r="I142">
        <v>3.7</v>
      </c>
      <c r="J142" t="s">
        <v>64</v>
      </c>
      <c r="K142" s="58" t="s">
        <v>156</v>
      </c>
      <c r="L142" s="59" t="s">
        <v>42</v>
      </c>
      <c r="M142" s="69" t="str">
        <f t="shared" si="2"/>
        <v>L, H</v>
      </c>
    </row>
    <row r="143" spans="2:13" x14ac:dyDescent="0.25">
      <c r="B143" t="s">
        <v>125</v>
      </c>
      <c r="C143" t="s">
        <v>131</v>
      </c>
      <c r="E143" s="19"/>
      <c r="G143" t="s">
        <v>14</v>
      </c>
      <c r="H143">
        <v>1002</v>
      </c>
      <c r="I143">
        <v>5.8</v>
      </c>
      <c r="J143" t="s">
        <v>64</v>
      </c>
      <c r="K143" s="58" t="s">
        <v>156</v>
      </c>
      <c r="L143" s="59" t="s">
        <v>42</v>
      </c>
      <c r="M143" s="69" t="str">
        <f t="shared" si="2"/>
        <v>L, H</v>
      </c>
    </row>
    <row r="144" spans="2:13" x14ac:dyDescent="0.25">
      <c r="B144" t="s">
        <v>125</v>
      </c>
      <c r="C144" t="s">
        <v>131</v>
      </c>
      <c r="E144" s="19"/>
      <c r="G144" t="s">
        <v>14</v>
      </c>
      <c r="H144">
        <v>1002</v>
      </c>
      <c r="I144">
        <v>2.1</v>
      </c>
      <c r="J144" t="s">
        <v>64</v>
      </c>
      <c r="K144" s="58" t="s">
        <v>156</v>
      </c>
      <c r="L144" s="59" t="s">
        <v>42</v>
      </c>
      <c r="M144" s="69" t="str">
        <f t="shared" si="2"/>
        <v>L, H</v>
      </c>
    </row>
    <row r="145" spans="2:13" x14ac:dyDescent="0.25">
      <c r="B145" t="s">
        <v>125</v>
      </c>
      <c r="C145" t="s">
        <v>131</v>
      </c>
      <c r="E145" s="19"/>
      <c r="G145" t="s">
        <v>14</v>
      </c>
      <c r="H145">
        <v>1002</v>
      </c>
      <c r="I145">
        <v>3.9</v>
      </c>
      <c r="J145" t="s">
        <v>64</v>
      </c>
      <c r="K145" s="58" t="s">
        <v>156</v>
      </c>
      <c r="L145" s="59" t="s">
        <v>42</v>
      </c>
      <c r="M145" s="69" t="str">
        <f t="shared" si="2"/>
        <v>L, H</v>
      </c>
    </row>
    <row r="146" spans="2:13" x14ac:dyDescent="0.25">
      <c r="B146" t="s">
        <v>125</v>
      </c>
      <c r="C146" t="s">
        <v>131</v>
      </c>
      <c r="E146" s="19"/>
      <c r="G146" t="s">
        <v>14</v>
      </c>
      <c r="H146">
        <v>1002</v>
      </c>
      <c r="I146">
        <v>7.5</v>
      </c>
      <c r="J146" t="s">
        <v>64</v>
      </c>
      <c r="K146" s="58" t="s">
        <v>156</v>
      </c>
      <c r="L146" s="59" t="s">
        <v>42</v>
      </c>
      <c r="M146" s="69" t="str">
        <f t="shared" si="2"/>
        <v>L, H</v>
      </c>
    </row>
    <row r="147" spans="2:13" x14ac:dyDescent="0.25">
      <c r="B147" t="s">
        <v>125</v>
      </c>
      <c r="C147" t="s">
        <v>131</v>
      </c>
      <c r="E147" s="19"/>
      <c r="G147" t="s">
        <v>14</v>
      </c>
      <c r="H147">
        <v>1002</v>
      </c>
      <c r="I147">
        <v>9.4</v>
      </c>
      <c r="J147" t="s">
        <v>64</v>
      </c>
      <c r="K147" s="58" t="s">
        <v>156</v>
      </c>
      <c r="L147" s="59" t="s">
        <v>42</v>
      </c>
      <c r="M147" s="69" t="str">
        <f t="shared" si="2"/>
        <v>L, H</v>
      </c>
    </row>
    <row r="148" spans="2:13" x14ac:dyDescent="0.25">
      <c r="B148" t="s">
        <v>125</v>
      </c>
      <c r="C148" t="s">
        <v>131</v>
      </c>
      <c r="E148" s="19"/>
      <c r="G148" t="s">
        <v>14</v>
      </c>
      <c r="H148">
        <v>1002</v>
      </c>
      <c r="I148">
        <v>6.2</v>
      </c>
      <c r="J148" t="s">
        <v>64</v>
      </c>
      <c r="K148" s="58" t="s">
        <v>156</v>
      </c>
      <c r="L148" s="59" t="s">
        <v>42</v>
      </c>
      <c r="M148" s="69" t="str">
        <f t="shared" si="2"/>
        <v>L, H</v>
      </c>
    </row>
    <row r="149" spans="2:13" x14ac:dyDescent="0.25">
      <c r="B149" t="s">
        <v>125</v>
      </c>
      <c r="C149" t="s">
        <v>131</v>
      </c>
      <c r="E149" s="19"/>
      <c r="G149" t="s">
        <v>14</v>
      </c>
      <c r="H149">
        <v>1002</v>
      </c>
      <c r="I149">
        <v>6</v>
      </c>
      <c r="J149" t="s">
        <v>64</v>
      </c>
      <c r="K149" s="58" t="s">
        <v>156</v>
      </c>
      <c r="L149" s="59" t="s">
        <v>42</v>
      </c>
      <c r="M149" s="69" t="str">
        <f t="shared" si="2"/>
        <v>L, H</v>
      </c>
    </row>
    <row r="150" spans="2:13" x14ac:dyDescent="0.25">
      <c r="B150" t="s">
        <v>125</v>
      </c>
      <c r="C150" t="s">
        <v>131</v>
      </c>
      <c r="E150" s="19"/>
      <c r="G150" t="s">
        <v>14</v>
      </c>
      <c r="H150">
        <v>1002</v>
      </c>
      <c r="I150">
        <v>7.3</v>
      </c>
      <c r="J150" t="s">
        <v>64</v>
      </c>
      <c r="K150" s="58" t="s">
        <v>156</v>
      </c>
      <c r="L150" s="59" t="s">
        <v>42</v>
      </c>
      <c r="M150" s="69" t="str">
        <f t="shared" si="2"/>
        <v>L, H</v>
      </c>
    </row>
    <row r="151" spans="2:13" x14ac:dyDescent="0.25">
      <c r="B151" t="s">
        <v>125</v>
      </c>
      <c r="C151" t="s">
        <v>131</v>
      </c>
      <c r="E151" s="19"/>
      <c r="G151" t="s">
        <v>14</v>
      </c>
      <c r="H151">
        <v>1002</v>
      </c>
      <c r="I151">
        <v>7</v>
      </c>
      <c r="J151" t="s">
        <v>64</v>
      </c>
      <c r="K151" s="58" t="s">
        <v>156</v>
      </c>
      <c r="L151" s="59" t="s">
        <v>42</v>
      </c>
      <c r="M151" s="69" t="str">
        <f t="shared" si="2"/>
        <v>L, H</v>
      </c>
    </row>
    <row r="152" spans="2:13" x14ac:dyDescent="0.25">
      <c r="B152" t="s">
        <v>125</v>
      </c>
      <c r="C152" t="s">
        <v>131</v>
      </c>
      <c r="E152" s="19"/>
      <c r="G152" t="s">
        <v>14</v>
      </c>
      <c r="H152">
        <v>1002</v>
      </c>
      <c r="I152">
        <v>8.3000000000000007</v>
      </c>
      <c r="J152" t="s">
        <v>64</v>
      </c>
      <c r="K152" s="58" t="s">
        <v>156</v>
      </c>
      <c r="L152" s="59" t="s">
        <v>42</v>
      </c>
      <c r="M152" s="69" t="str">
        <f t="shared" si="2"/>
        <v>L, H</v>
      </c>
    </row>
    <row r="153" spans="2:13" x14ac:dyDescent="0.25">
      <c r="B153" t="s">
        <v>125</v>
      </c>
      <c r="C153" t="s">
        <v>131</v>
      </c>
      <c r="E153" s="19"/>
      <c r="G153" t="s">
        <v>14</v>
      </c>
      <c r="H153">
        <v>1002</v>
      </c>
      <c r="I153">
        <v>7.5</v>
      </c>
      <c r="J153" t="s">
        <v>64</v>
      </c>
      <c r="K153" s="58" t="s">
        <v>156</v>
      </c>
      <c r="L153" s="59" t="s">
        <v>42</v>
      </c>
      <c r="M153" s="69" t="str">
        <f t="shared" si="2"/>
        <v>L, H</v>
      </c>
    </row>
    <row r="154" spans="2:13" x14ac:dyDescent="0.25">
      <c r="B154" t="s">
        <v>125</v>
      </c>
      <c r="C154" t="s">
        <v>131</v>
      </c>
      <c r="E154" s="19"/>
      <c r="G154" t="s">
        <v>14</v>
      </c>
      <c r="H154">
        <v>1002</v>
      </c>
      <c r="I154">
        <v>5</v>
      </c>
      <c r="J154" t="s">
        <v>64</v>
      </c>
      <c r="K154" s="58" t="s">
        <v>156</v>
      </c>
      <c r="L154" s="59" t="s">
        <v>42</v>
      </c>
      <c r="M154" s="69" t="str">
        <f t="shared" si="2"/>
        <v>L, H</v>
      </c>
    </row>
    <row r="155" spans="2:13" x14ac:dyDescent="0.25">
      <c r="B155" t="s">
        <v>125</v>
      </c>
      <c r="C155" t="s">
        <v>131</v>
      </c>
      <c r="E155" s="19"/>
      <c r="G155" t="s">
        <v>14</v>
      </c>
      <c r="H155">
        <v>1002</v>
      </c>
      <c r="I155">
        <v>4.5999999999999996</v>
      </c>
      <c r="J155" t="s">
        <v>64</v>
      </c>
      <c r="K155" s="58" t="s">
        <v>156</v>
      </c>
      <c r="L155" s="59" t="s">
        <v>42</v>
      </c>
      <c r="M155" s="69" t="str">
        <f t="shared" si="2"/>
        <v>L, H</v>
      </c>
    </row>
    <row r="156" spans="2:13" x14ac:dyDescent="0.25">
      <c r="B156" t="s">
        <v>125</v>
      </c>
      <c r="C156" t="s">
        <v>131</v>
      </c>
      <c r="E156" s="19"/>
      <c r="G156" t="s">
        <v>14</v>
      </c>
      <c r="H156">
        <v>1002</v>
      </c>
      <c r="I156">
        <v>6.1</v>
      </c>
      <c r="J156" t="s">
        <v>64</v>
      </c>
      <c r="K156" s="58" t="s">
        <v>156</v>
      </c>
      <c r="L156" s="59" t="s">
        <v>42</v>
      </c>
      <c r="M156" s="69" t="str">
        <f t="shared" si="2"/>
        <v>L, H</v>
      </c>
    </row>
    <row r="157" spans="2:13" x14ac:dyDescent="0.25">
      <c r="B157" t="s">
        <v>125</v>
      </c>
      <c r="C157" t="s">
        <v>134</v>
      </c>
      <c r="E157" s="19"/>
      <c r="G157" t="s">
        <v>15</v>
      </c>
      <c r="H157">
        <v>1002</v>
      </c>
      <c r="I157">
        <v>6.6</v>
      </c>
      <c r="J157" t="s">
        <v>64</v>
      </c>
      <c r="K157" s="58" t="s">
        <v>113</v>
      </c>
      <c r="L157" s="59" t="s">
        <v>42</v>
      </c>
      <c r="M157" s="69" t="str">
        <f t="shared" si="2"/>
        <v>C, H</v>
      </c>
    </row>
    <row r="158" spans="2:13" x14ac:dyDescent="0.25">
      <c r="B158" t="s">
        <v>125</v>
      </c>
      <c r="C158" t="s">
        <v>134</v>
      </c>
      <c r="E158" s="19"/>
      <c r="G158" t="s">
        <v>15</v>
      </c>
      <c r="H158">
        <v>1002</v>
      </c>
      <c r="I158">
        <v>8</v>
      </c>
      <c r="J158" t="s">
        <v>64</v>
      </c>
      <c r="K158" s="58" t="s">
        <v>113</v>
      </c>
      <c r="L158" s="59" t="s">
        <v>42</v>
      </c>
      <c r="M158" s="69" t="str">
        <f t="shared" si="2"/>
        <v>C, H</v>
      </c>
    </row>
    <row r="159" spans="2:13" x14ac:dyDescent="0.25">
      <c r="B159" t="s">
        <v>125</v>
      </c>
      <c r="C159" t="s">
        <v>134</v>
      </c>
      <c r="E159" s="19"/>
      <c r="G159" t="s">
        <v>15</v>
      </c>
      <c r="H159">
        <v>1002</v>
      </c>
      <c r="I159">
        <v>7.6</v>
      </c>
      <c r="J159" t="s">
        <v>64</v>
      </c>
      <c r="K159" s="58" t="s">
        <v>113</v>
      </c>
      <c r="L159" s="59" t="s">
        <v>42</v>
      </c>
      <c r="M159" s="69" t="str">
        <f t="shared" si="2"/>
        <v>C, H</v>
      </c>
    </row>
    <row r="160" spans="2:13" x14ac:dyDescent="0.25">
      <c r="B160" t="s">
        <v>125</v>
      </c>
      <c r="C160" t="s">
        <v>134</v>
      </c>
      <c r="E160" s="19"/>
      <c r="G160" t="s">
        <v>15</v>
      </c>
      <c r="H160">
        <v>1002</v>
      </c>
      <c r="I160">
        <v>6.5</v>
      </c>
      <c r="J160" t="s">
        <v>64</v>
      </c>
      <c r="K160" s="58" t="s">
        <v>113</v>
      </c>
      <c r="L160" s="59" t="s">
        <v>42</v>
      </c>
      <c r="M160" s="69" t="str">
        <f t="shared" si="2"/>
        <v>C, H</v>
      </c>
    </row>
    <row r="161" spans="2:13" x14ac:dyDescent="0.25">
      <c r="B161" t="s">
        <v>125</v>
      </c>
      <c r="C161" t="s">
        <v>134</v>
      </c>
      <c r="E161" s="19"/>
      <c r="G161" t="s">
        <v>15</v>
      </c>
      <c r="H161">
        <v>1002</v>
      </c>
      <c r="I161">
        <v>4.0999999999999996</v>
      </c>
      <c r="J161" t="s">
        <v>64</v>
      </c>
      <c r="K161" s="58" t="s">
        <v>113</v>
      </c>
      <c r="L161" s="59" t="s">
        <v>42</v>
      </c>
      <c r="M161" s="69" t="str">
        <f t="shared" si="2"/>
        <v>C, H</v>
      </c>
    </row>
    <row r="162" spans="2:13" x14ac:dyDescent="0.25">
      <c r="B162" t="s">
        <v>125</v>
      </c>
      <c r="C162" t="s">
        <v>131</v>
      </c>
      <c r="E162" s="19"/>
      <c r="G162" t="s">
        <v>15</v>
      </c>
      <c r="H162">
        <v>1002</v>
      </c>
      <c r="I162">
        <v>2.8</v>
      </c>
      <c r="J162" t="s">
        <v>64</v>
      </c>
      <c r="K162" s="58" t="s">
        <v>113</v>
      </c>
      <c r="L162" s="59" t="s">
        <v>42</v>
      </c>
      <c r="M162" s="69" t="str">
        <f t="shared" si="2"/>
        <v>L, H</v>
      </c>
    </row>
    <row r="163" spans="2:13" x14ac:dyDescent="0.25">
      <c r="B163" t="s">
        <v>125</v>
      </c>
      <c r="C163" t="s">
        <v>131</v>
      </c>
      <c r="E163" s="19"/>
      <c r="G163" t="s">
        <v>15</v>
      </c>
      <c r="H163">
        <v>1002</v>
      </c>
      <c r="I163">
        <v>3.2</v>
      </c>
      <c r="J163" t="s">
        <v>64</v>
      </c>
      <c r="K163" s="58" t="s">
        <v>113</v>
      </c>
      <c r="L163" s="59" t="s">
        <v>42</v>
      </c>
      <c r="M163" s="69" t="str">
        <f t="shared" si="2"/>
        <v>L, H</v>
      </c>
    </row>
    <row r="164" spans="2:13" x14ac:dyDescent="0.25">
      <c r="B164" t="s">
        <v>125</v>
      </c>
      <c r="C164" t="s">
        <v>131</v>
      </c>
      <c r="E164" s="19"/>
      <c r="G164" t="s">
        <v>15</v>
      </c>
      <c r="H164">
        <v>1002</v>
      </c>
      <c r="I164">
        <v>2.7</v>
      </c>
      <c r="J164" t="s">
        <v>64</v>
      </c>
      <c r="K164" s="58" t="s">
        <v>113</v>
      </c>
      <c r="L164" s="59" t="s">
        <v>42</v>
      </c>
      <c r="M164" s="69" t="str">
        <f t="shared" si="2"/>
        <v>L, H</v>
      </c>
    </row>
    <row r="165" spans="2:13" x14ac:dyDescent="0.25">
      <c r="B165" t="s">
        <v>125</v>
      </c>
      <c r="C165" t="s">
        <v>131</v>
      </c>
      <c r="E165" s="19"/>
      <c r="G165" t="s">
        <v>15</v>
      </c>
      <c r="H165">
        <v>1002</v>
      </c>
      <c r="I165">
        <v>0.9</v>
      </c>
      <c r="J165" t="s">
        <v>64</v>
      </c>
      <c r="K165" s="58" t="s">
        <v>113</v>
      </c>
      <c r="L165" s="59" t="s">
        <v>42</v>
      </c>
      <c r="M165" s="69" t="str">
        <f t="shared" si="2"/>
        <v>L, H</v>
      </c>
    </row>
    <row r="166" spans="2:13" x14ac:dyDescent="0.25">
      <c r="B166" t="s">
        <v>125</v>
      </c>
      <c r="C166" t="s">
        <v>131</v>
      </c>
      <c r="E166" s="19"/>
      <c r="G166" t="s">
        <v>15</v>
      </c>
      <c r="H166">
        <v>1002</v>
      </c>
      <c r="I166">
        <v>5.6</v>
      </c>
      <c r="J166" t="s">
        <v>64</v>
      </c>
      <c r="K166" s="58" t="s">
        <v>113</v>
      </c>
      <c r="L166" s="59" t="s">
        <v>42</v>
      </c>
      <c r="M166" s="69" t="str">
        <f t="shared" si="2"/>
        <v>L, H</v>
      </c>
    </row>
    <row r="167" spans="2:13" x14ac:dyDescent="0.25">
      <c r="B167" t="s">
        <v>125</v>
      </c>
      <c r="C167" t="s">
        <v>131</v>
      </c>
      <c r="E167" s="19"/>
      <c r="G167" t="s">
        <v>15</v>
      </c>
      <c r="H167">
        <v>1002</v>
      </c>
      <c r="I167">
        <v>1.8</v>
      </c>
      <c r="J167" t="s">
        <v>64</v>
      </c>
      <c r="K167" s="58" t="s">
        <v>113</v>
      </c>
      <c r="L167" s="59" t="s">
        <v>42</v>
      </c>
      <c r="M167" s="69" t="str">
        <f t="shared" si="2"/>
        <v>L, H</v>
      </c>
    </row>
    <row r="168" spans="2:13" x14ac:dyDescent="0.25">
      <c r="B168" t="s">
        <v>125</v>
      </c>
      <c r="C168" t="s">
        <v>131</v>
      </c>
      <c r="E168" s="19"/>
      <c r="G168" t="s">
        <v>15</v>
      </c>
      <c r="H168">
        <v>1002</v>
      </c>
      <c r="I168">
        <v>5.3</v>
      </c>
      <c r="J168" t="s">
        <v>64</v>
      </c>
      <c r="K168" s="58" t="s">
        <v>113</v>
      </c>
      <c r="L168" s="59" t="s">
        <v>42</v>
      </c>
      <c r="M168" s="69" t="str">
        <f t="shared" si="2"/>
        <v>L, H</v>
      </c>
    </row>
    <row r="169" spans="2:13" x14ac:dyDescent="0.25">
      <c r="B169" t="s">
        <v>125</v>
      </c>
      <c r="C169" t="s">
        <v>131</v>
      </c>
      <c r="E169" s="19"/>
      <c r="G169" t="s">
        <v>15</v>
      </c>
      <c r="H169">
        <v>1002</v>
      </c>
      <c r="I169">
        <v>1.4</v>
      </c>
      <c r="J169" t="s">
        <v>64</v>
      </c>
      <c r="K169" s="58" t="s">
        <v>113</v>
      </c>
      <c r="L169" s="59" t="s">
        <v>42</v>
      </c>
      <c r="M169" s="69" t="str">
        <f t="shared" si="2"/>
        <v>L, H</v>
      </c>
    </row>
    <row r="170" spans="2:13" x14ac:dyDescent="0.25">
      <c r="B170" t="s">
        <v>125</v>
      </c>
      <c r="C170" t="s">
        <v>131</v>
      </c>
      <c r="E170" s="19"/>
      <c r="G170" t="s">
        <v>15</v>
      </c>
      <c r="H170">
        <v>1002</v>
      </c>
      <c r="I170">
        <v>1.5</v>
      </c>
      <c r="J170" t="s">
        <v>64</v>
      </c>
      <c r="K170" s="58" t="s">
        <v>113</v>
      </c>
      <c r="L170" s="59" t="s">
        <v>42</v>
      </c>
      <c r="M170" s="69" t="str">
        <f t="shared" si="2"/>
        <v>L, H</v>
      </c>
    </row>
    <row r="171" spans="2:13" x14ac:dyDescent="0.25">
      <c r="B171" t="s">
        <v>125</v>
      </c>
      <c r="C171" t="s">
        <v>131</v>
      </c>
      <c r="E171" s="19"/>
      <c r="G171" t="s">
        <v>15</v>
      </c>
      <c r="H171">
        <v>1002</v>
      </c>
      <c r="I171">
        <v>1</v>
      </c>
      <c r="J171" t="s">
        <v>64</v>
      </c>
      <c r="K171" s="58" t="s">
        <v>113</v>
      </c>
      <c r="L171" s="59" t="s">
        <v>42</v>
      </c>
      <c r="M171" s="69" t="str">
        <f t="shared" si="2"/>
        <v>L, H</v>
      </c>
    </row>
    <row r="172" spans="2:13" x14ac:dyDescent="0.25">
      <c r="B172" t="s">
        <v>125</v>
      </c>
      <c r="C172" t="s">
        <v>131</v>
      </c>
      <c r="E172" s="19"/>
      <c r="G172" t="s">
        <v>15</v>
      </c>
      <c r="H172">
        <v>1002</v>
      </c>
      <c r="I172">
        <v>1.5</v>
      </c>
      <c r="J172" t="s">
        <v>64</v>
      </c>
      <c r="K172" s="58" t="s">
        <v>113</v>
      </c>
      <c r="L172" s="59" t="s">
        <v>42</v>
      </c>
      <c r="M172" s="69" t="str">
        <f t="shared" si="2"/>
        <v>L, H</v>
      </c>
    </row>
    <row r="173" spans="2:13" x14ac:dyDescent="0.25">
      <c r="B173" t="s">
        <v>125</v>
      </c>
      <c r="C173" t="s">
        <v>131</v>
      </c>
      <c r="E173" s="19"/>
      <c r="G173" t="s">
        <v>15</v>
      </c>
      <c r="H173">
        <v>1002</v>
      </c>
      <c r="I173">
        <v>1.4</v>
      </c>
      <c r="J173" t="s">
        <v>64</v>
      </c>
      <c r="K173" s="58" t="s">
        <v>113</v>
      </c>
      <c r="L173" s="59" t="s">
        <v>42</v>
      </c>
      <c r="M173" s="69" t="str">
        <f t="shared" si="2"/>
        <v>L, H</v>
      </c>
    </row>
    <row r="174" spans="2:13" x14ac:dyDescent="0.25">
      <c r="B174" t="s">
        <v>125</v>
      </c>
      <c r="C174" t="s">
        <v>131</v>
      </c>
      <c r="E174" s="19"/>
      <c r="G174" t="s">
        <v>15</v>
      </c>
      <c r="H174">
        <v>1002</v>
      </c>
      <c r="I174">
        <v>0.8</v>
      </c>
      <c r="J174" t="s">
        <v>64</v>
      </c>
      <c r="K174" s="58" t="s">
        <v>113</v>
      </c>
      <c r="L174" s="59" t="s">
        <v>42</v>
      </c>
      <c r="M174" s="69" t="str">
        <f t="shared" si="2"/>
        <v>L, H</v>
      </c>
    </row>
    <row r="175" spans="2:13" x14ac:dyDescent="0.25">
      <c r="B175" t="s">
        <v>125</v>
      </c>
      <c r="C175" t="s">
        <v>129</v>
      </c>
      <c r="E175" s="19"/>
      <c r="G175" t="s">
        <v>15</v>
      </c>
      <c r="H175">
        <v>1002</v>
      </c>
      <c r="I175">
        <v>9.5</v>
      </c>
      <c r="J175" t="s">
        <v>64</v>
      </c>
      <c r="K175" s="58" t="s">
        <v>113</v>
      </c>
      <c r="L175" s="59" t="s">
        <v>42</v>
      </c>
      <c r="M175" s="69" t="str">
        <f t="shared" si="2"/>
        <v>R, H</v>
      </c>
    </row>
    <row r="176" spans="2:13" x14ac:dyDescent="0.25">
      <c r="B176" t="s">
        <v>125</v>
      </c>
      <c r="C176" t="s">
        <v>129</v>
      </c>
      <c r="E176" s="19"/>
      <c r="G176" t="s">
        <v>15</v>
      </c>
      <c r="H176">
        <v>1002</v>
      </c>
      <c r="I176">
        <v>9</v>
      </c>
      <c r="J176" t="s">
        <v>64</v>
      </c>
      <c r="K176" s="58" t="s">
        <v>113</v>
      </c>
      <c r="L176" s="59" t="s">
        <v>42</v>
      </c>
      <c r="M176" s="69" t="str">
        <f t="shared" si="2"/>
        <v>R, H</v>
      </c>
    </row>
    <row r="177" spans="2:13" x14ac:dyDescent="0.25">
      <c r="B177" t="s">
        <v>125</v>
      </c>
      <c r="C177" t="s">
        <v>129</v>
      </c>
      <c r="E177" s="19"/>
      <c r="G177" t="s">
        <v>15</v>
      </c>
      <c r="H177">
        <v>1002</v>
      </c>
      <c r="I177">
        <v>7.4</v>
      </c>
      <c r="J177" t="s">
        <v>64</v>
      </c>
      <c r="K177" s="58" t="s">
        <v>113</v>
      </c>
      <c r="L177" s="59" t="s">
        <v>42</v>
      </c>
      <c r="M177" s="69" t="str">
        <f t="shared" si="2"/>
        <v>R, H</v>
      </c>
    </row>
    <row r="178" spans="2:13" x14ac:dyDescent="0.25">
      <c r="B178" t="s">
        <v>125</v>
      </c>
      <c r="C178" t="s">
        <v>129</v>
      </c>
      <c r="E178" s="19"/>
      <c r="G178" t="s">
        <v>15</v>
      </c>
      <c r="H178">
        <v>1002</v>
      </c>
      <c r="I178">
        <v>2.5</v>
      </c>
      <c r="J178" t="s">
        <v>64</v>
      </c>
      <c r="K178" s="58" t="s">
        <v>113</v>
      </c>
      <c r="L178" s="59" t="s">
        <v>42</v>
      </c>
      <c r="M178" s="69" t="str">
        <f t="shared" si="2"/>
        <v>R, H</v>
      </c>
    </row>
    <row r="179" spans="2:13" x14ac:dyDescent="0.25">
      <c r="B179" t="s">
        <v>125</v>
      </c>
      <c r="C179" t="s">
        <v>129</v>
      </c>
      <c r="E179" s="19"/>
      <c r="G179" t="s">
        <v>15</v>
      </c>
      <c r="H179">
        <v>1002</v>
      </c>
      <c r="I179">
        <v>0.7</v>
      </c>
      <c r="J179" t="s">
        <v>65</v>
      </c>
      <c r="K179" s="58" t="s">
        <v>113</v>
      </c>
      <c r="L179" s="59" t="s">
        <v>42</v>
      </c>
      <c r="M179" s="69" t="str">
        <f t="shared" si="2"/>
        <v>R, H</v>
      </c>
    </row>
    <row r="180" spans="2:13" x14ac:dyDescent="0.25">
      <c r="B180" t="s">
        <v>125</v>
      </c>
      <c r="C180" t="s">
        <v>129</v>
      </c>
      <c r="E180" s="19"/>
      <c r="G180" t="s">
        <v>15</v>
      </c>
      <c r="H180">
        <v>1002</v>
      </c>
      <c r="I180">
        <v>6.6</v>
      </c>
      <c r="J180" t="s">
        <v>64</v>
      </c>
      <c r="K180" s="58" t="s">
        <v>113</v>
      </c>
      <c r="L180" s="59" t="s">
        <v>42</v>
      </c>
      <c r="M180" s="69" t="str">
        <f t="shared" si="2"/>
        <v>R, H</v>
      </c>
    </row>
    <row r="181" spans="2:13" x14ac:dyDescent="0.25">
      <c r="B181" t="s">
        <v>125</v>
      </c>
      <c r="C181" t="s">
        <v>129</v>
      </c>
      <c r="E181" s="19"/>
      <c r="G181" t="s">
        <v>15</v>
      </c>
      <c r="H181">
        <v>1002</v>
      </c>
      <c r="I181">
        <v>9.4</v>
      </c>
      <c r="J181" t="s">
        <v>64</v>
      </c>
      <c r="K181" s="58" t="s">
        <v>113</v>
      </c>
      <c r="L181" s="59" t="s">
        <v>42</v>
      </c>
      <c r="M181" s="69" t="str">
        <f t="shared" si="2"/>
        <v>R, H</v>
      </c>
    </row>
    <row r="182" spans="2:13" x14ac:dyDescent="0.25">
      <c r="B182" t="s">
        <v>125</v>
      </c>
      <c r="C182" t="s">
        <v>129</v>
      </c>
      <c r="E182" s="19"/>
      <c r="G182" t="s">
        <v>15</v>
      </c>
      <c r="H182">
        <v>1002</v>
      </c>
      <c r="I182">
        <v>8</v>
      </c>
      <c r="J182" t="s">
        <v>64</v>
      </c>
      <c r="K182" s="58" t="s">
        <v>113</v>
      </c>
      <c r="L182" s="59" t="s">
        <v>42</v>
      </c>
      <c r="M182" s="69" t="str">
        <f t="shared" si="2"/>
        <v>R, H</v>
      </c>
    </row>
    <row r="183" spans="2:13" x14ac:dyDescent="0.25">
      <c r="B183" t="s">
        <v>125</v>
      </c>
      <c r="C183" t="s">
        <v>129</v>
      </c>
      <c r="E183" s="19"/>
      <c r="G183" t="s">
        <v>15</v>
      </c>
      <c r="H183">
        <v>1002</v>
      </c>
      <c r="I183">
        <v>7.3</v>
      </c>
      <c r="J183" t="s">
        <v>64</v>
      </c>
      <c r="K183" s="58" t="s">
        <v>113</v>
      </c>
      <c r="L183" s="59" t="s">
        <v>42</v>
      </c>
      <c r="M183" s="69" t="str">
        <f t="shared" si="2"/>
        <v>R, H</v>
      </c>
    </row>
    <row r="184" spans="2:13" x14ac:dyDescent="0.25">
      <c r="B184" t="s">
        <v>125</v>
      </c>
      <c r="C184" t="s">
        <v>129</v>
      </c>
      <c r="E184" s="19"/>
      <c r="G184" t="s">
        <v>15</v>
      </c>
      <c r="H184">
        <v>1002</v>
      </c>
      <c r="I184">
        <v>7.3</v>
      </c>
      <c r="J184" t="s">
        <v>64</v>
      </c>
      <c r="K184" s="58" t="s">
        <v>113</v>
      </c>
      <c r="L184" s="59" t="s">
        <v>42</v>
      </c>
      <c r="M184" s="69" t="str">
        <f t="shared" si="2"/>
        <v>R, H</v>
      </c>
    </row>
    <row r="185" spans="2:13" x14ac:dyDescent="0.25">
      <c r="B185" t="s">
        <v>125</v>
      </c>
      <c r="C185" t="s">
        <v>129</v>
      </c>
      <c r="E185" s="19"/>
      <c r="G185" t="s">
        <v>15</v>
      </c>
      <c r="H185">
        <v>1002</v>
      </c>
      <c r="I185">
        <v>9.5</v>
      </c>
      <c r="J185" t="s">
        <v>64</v>
      </c>
      <c r="K185" s="58" t="s">
        <v>113</v>
      </c>
      <c r="L185" s="59" t="s">
        <v>42</v>
      </c>
      <c r="M185" s="69" t="str">
        <f t="shared" si="2"/>
        <v>R, H</v>
      </c>
    </row>
    <row r="186" spans="2:13" x14ac:dyDescent="0.25">
      <c r="B186" t="s">
        <v>125</v>
      </c>
      <c r="C186" t="s">
        <v>129</v>
      </c>
      <c r="E186" s="19"/>
      <c r="G186" t="s">
        <v>15</v>
      </c>
      <c r="H186">
        <v>1002</v>
      </c>
      <c r="I186">
        <v>9.1999999999999993</v>
      </c>
      <c r="J186" t="s">
        <v>64</v>
      </c>
      <c r="K186" s="58" t="s">
        <v>113</v>
      </c>
      <c r="L186" s="59" t="s">
        <v>42</v>
      </c>
      <c r="M186" s="69" t="str">
        <f t="shared" si="2"/>
        <v>R, H</v>
      </c>
    </row>
    <row r="187" spans="2:13" x14ac:dyDescent="0.25">
      <c r="B187" t="s">
        <v>125</v>
      </c>
      <c r="C187" t="s">
        <v>129</v>
      </c>
      <c r="E187" s="19"/>
      <c r="G187" t="s">
        <v>15</v>
      </c>
      <c r="H187">
        <v>1002</v>
      </c>
      <c r="I187">
        <v>7.9</v>
      </c>
      <c r="J187" t="s">
        <v>64</v>
      </c>
      <c r="K187" s="58" t="s">
        <v>113</v>
      </c>
      <c r="L187" s="59" t="s">
        <v>42</v>
      </c>
      <c r="M187" s="69" t="str">
        <f t="shared" si="2"/>
        <v>R, H</v>
      </c>
    </row>
    <row r="188" spans="2:13" x14ac:dyDescent="0.25">
      <c r="B188" t="s">
        <v>125</v>
      </c>
      <c r="C188" t="s">
        <v>129</v>
      </c>
      <c r="E188" s="19"/>
      <c r="G188" t="s">
        <v>15</v>
      </c>
      <c r="H188">
        <v>1002</v>
      </c>
      <c r="I188">
        <v>6.3</v>
      </c>
      <c r="J188" t="s">
        <v>64</v>
      </c>
      <c r="K188" s="58" t="s">
        <v>113</v>
      </c>
      <c r="L188" s="59" t="s">
        <v>42</v>
      </c>
      <c r="M188" s="69" t="str">
        <f t="shared" si="2"/>
        <v>R, H</v>
      </c>
    </row>
    <row r="189" spans="2:13" x14ac:dyDescent="0.25">
      <c r="B189" t="s">
        <v>125</v>
      </c>
      <c r="C189" t="s">
        <v>129</v>
      </c>
      <c r="E189" s="19"/>
      <c r="G189" t="s">
        <v>15</v>
      </c>
      <c r="H189">
        <v>1002</v>
      </c>
      <c r="I189">
        <v>1.6</v>
      </c>
      <c r="J189" t="s">
        <v>65</v>
      </c>
      <c r="K189" s="58" t="s">
        <v>113</v>
      </c>
      <c r="L189" s="59" t="s">
        <v>42</v>
      </c>
      <c r="M189" s="69" t="str">
        <f t="shared" si="2"/>
        <v>R, H</v>
      </c>
    </row>
    <row r="190" spans="2:13" x14ac:dyDescent="0.25">
      <c r="B190" t="s">
        <v>125</v>
      </c>
      <c r="C190" t="s">
        <v>129</v>
      </c>
      <c r="E190" s="19"/>
      <c r="G190" t="s">
        <v>15</v>
      </c>
      <c r="H190">
        <v>1002</v>
      </c>
      <c r="I190">
        <v>5.9</v>
      </c>
      <c r="J190" t="s">
        <v>64</v>
      </c>
      <c r="K190" s="58" t="s">
        <v>113</v>
      </c>
      <c r="L190" s="59" t="s">
        <v>42</v>
      </c>
      <c r="M190" s="69" t="str">
        <f t="shared" si="2"/>
        <v>R, H</v>
      </c>
    </row>
    <row r="191" spans="2:13" x14ac:dyDescent="0.25">
      <c r="B191" t="s">
        <v>125</v>
      </c>
      <c r="C191" t="s">
        <v>129</v>
      </c>
      <c r="E191" s="19"/>
      <c r="G191" t="s">
        <v>15</v>
      </c>
      <c r="H191">
        <v>1002</v>
      </c>
      <c r="I191">
        <v>9.5</v>
      </c>
      <c r="J191" t="s">
        <v>64</v>
      </c>
      <c r="K191" s="58" t="s">
        <v>113</v>
      </c>
      <c r="L191" s="59" t="s">
        <v>42</v>
      </c>
      <c r="M191" s="69" t="str">
        <f t="shared" si="2"/>
        <v>R, H</v>
      </c>
    </row>
    <row r="192" spans="2:13" x14ac:dyDescent="0.25">
      <c r="B192" t="s">
        <v>125</v>
      </c>
      <c r="C192" t="s">
        <v>129</v>
      </c>
      <c r="E192" s="19"/>
      <c r="G192" t="s">
        <v>15</v>
      </c>
      <c r="H192">
        <v>1002</v>
      </c>
      <c r="I192">
        <v>8.6</v>
      </c>
      <c r="J192" t="s">
        <v>64</v>
      </c>
      <c r="K192" s="58" t="s">
        <v>113</v>
      </c>
      <c r="L192" s="59" t="s">
        <v>42</v>
      </c>
      <c r="M192" s="69" t="str">
        <f t="shared" si="2"/>
        <v>R, H</v>
      </c>
    </row>
    <row r="193" spans="2:13" x14ac:dyDescent="0.25">
      <c r="B193" t="s">
        <v>125</v>
      </c>
      <c r="C193" t="s">
        <v>129</v>
      </c>
      <c r="E193" s="19"/>
      <c r="G193" t="s">
        <v>15</v>
      </c>
      <c r="H193">
        <v>1002</v>
      </c>
      <c r="I193">
        <v>8.6</v>
      </c>
      <c r="J193" t="s">
        <v>64</v>
      </c>
      <c r="K193" s="58" t="s">
        <v>113</v>
      </c>
      <c r="L193" s="59" t="s">
        <v>42</v>
      </c>
      <c r="M193" s="69" t="str">
        <f t="shared" si="2"/>
        <v>R, H</v>
      </c>
    </row>
    <row r="194" spans="2:13" x14ac:dyDescent="0.25">
      <c r="B194" t="s">
        <v>125</v>
      </c>
      <c r="C194" t="s">
        <v>129</v>
      </c>
      <c r="E194" s="19"/>
      <c r="G194" t="s">
        <v>15</v>
      </c>
      <c r="H194">
        <v>1002</v>
      </c>
      <c r="I194">
        <v>3.2</v>
      </c>
      <c r="J194" t="s">
        <v>65</v>
      </c>
      <c r="K194" s="58" t="s">
        <v>113</v>
      </c>
      <c r="L194" s="59" t="s">
        <v>42</v>
      </c>
      <c r="M194" s="69" t="str">
        <f t="shared" ref="M194:M257" si="3">_xlfn.CONCAT(C194,", ",B194)</f>
        <v>R, H</v>
      </c>
    </row>
    <row r="195" spans="2:13" x14ac:dyDescent="0.25">
      <c r="B195" t="s">
        <v>125</v>
      </c>
      <c r="C195" t="s">
        <v>129</v>
      </c>
      <c r="E195" s="19"/>
      <c r="G195" t="s">
        <v>15</v>
      </c>
      <c r="H195">
        <v>1002</v>
      </c>
      <c r="I195">
        <v>2.9</v>
      </c>
      <c r="J195" t="s">
        <v>64</v>
      </c>
      <c r="K195" s="58" t="s">
        <v>113</v>
      </c>
      <c r="L195" s="59" t="s">
        <v>42</v>
      </c>
      <c r="M195" s="69" t="str">
        <f t="shared" si="3"/>
        <v>R, H</v>
      </c>
    </row>
    <row r="196" spans="2:13" x14ac:dyDescent="0.25">
      <c r="B196" t="s">
        <v>125</v>
      </c>
      <c r="C196" t="s">
        <v>131</v>
      </c>
      <c r="E196" s="19"/>
      <c r="G196" t="s">
        <v>16</v>
      </c>
      <c r="H196">
        <v>1002</v>
      </c>
      <c r="I196">
        <v>1.6</v>
      </c>
      <c r="J196" t="s">
        <v>64</v>
      </c>
      <c r="K196" s="58" t="s">
        <v>114</v>
      </c>
      <c r="L196" s="59" t="s">
        <v>42</v>
      </c>
      <c r="M196" s="69" t="str">
        <f t="shared" si="3"/>
        <v>L, H</v>
      </c>
    </row>
    <row r="197" spans="2:13" x14ac:dyDescent="0.25">
      <c r="B197" t="s">
        <v>125</v>
      </c>
      <c r="C197" t="s">
        <v>131</v>
      </c>
      <c r="E197" s="19"/>
      <c r="G197" t="s">
        <v>13</v>
      </c>
      <c r="H197">
        <v>1002</v>
      </c>
      <c r="I197">
        <v>1</v>
      </c>
      <c r="J197" t="s">
        <v>64</v>
      </c>
      <c r="K197" s="58" t="s">
        <v>155</v>
      </c>
      <c r="L197" s="59" t="s">
        <v>42</v>
      </c>
      <c r="M197" s="69" t="str">
        <f t="shared" si="3"/>
        <v>L, H</v>
      </c>
    </row>
    <row r="198" spans="2:13" x14ac:dyDescent="0.25">
      <c r="B198" t="s">
        <v>130</v>
      </c>
      <c r="C198" t="s">
        <v>136</v>
      </c>
      <c r="E198" s="19"/>
      <c r="G198" t="s">
        <v>15</v>
      </c>
      <c r="H198">
        <v>1002</v>
      </c>
      <c r="I198">
        <v>2.2999999999999998</v>
      </c>
      <c r="J198" t="s">
        <v>64</v>
      </c>
      <c r="K198" s="58" t="s">
        <v>113</v>
      </c>
      <c r="L198" s="59" t="s">
        <v>42</v>
      </c>
      <c r="M198" s="69" t="str">
        <f t="shared" si="3"/>
        <v>J, K</v>
      </c>
    </row>
    <row r="199" spans="2:13" x14ac:dyDescent="0.25">
      <c r="B199" t="s">
        <v>130</v>
      </c>
      <c r="C199" t="s">
        <v>136</v>
      </c>
      <c r="E199" s="19"/>
      <c r="G199" t="s">
        <v>15</v>
      </c>
      <c r="H199">
        <v>1002</v>
      </c>
      <c r="I199">
        <v>2.4</v>
      </c>
      <c r="J199" t="s">
        <v>64</v>
      </c>
      <c r="K199" s="58" t="s">
        <v>113</v>
      </c>
      <c r="L199" s="59" t="s">
        <v>42</v>
      </c>
      <c r="M199" s="69" t="str">
        <f t="shared" si="3"/>
        <v>J, K</v>
      </c>
    </row>
    <row r="200" spans="2:13" x14ac:dyDescent="0.25">
      <c r="B200" t="s">
        <v>130</v>
      </c>
      <c r="C200" t="s">
        <v>136</v>
      </c>
      <c r="E200" s="19"/>
      <c r="G200" t="s">
        <v>15</v>
      </c>
      <c r="H200">
        <v>1002</v>
      </c>
      <c r="I200">
        <v>0.4</v>
      </c>
      <c r="J200" t="s">
        <v>64</v>
      </c>
      <c r="K200" s="58" t="s">
        <v>113</v>
      </c>
      <c r="L200" s="59" t="s">
        <v>42</v>
      </c>
      <c r="M200" s="69" t="str">
        <f t="shared" si="3"/>
        <v>J, K</v>
      </c>
    </row>
    <row r="201" spans="2:13" x14ac:dyDescent="0.25">
      <c r="B201" t="s">
        <v>130</v>
      </c>
      <c r="C201" t="s">
        <v>136</v>
      </c>
      <c r="E201" s="19"/>
      <c r="G201" t="s">
        <v>15</v>
      </c>
      <c r="H201">
        <v>1002</v>
      </c>
      <c r="I201">
        <v>0.5</v>
      </c>
      <c r="J201" t="s">
        <v>64</v>
      </c>
      <c r="K201" s="58" t="s">
        <v>113</v>
      </c>
      <c r="L201" s="59" t="s">
        <v>42</v>
      </c>
      <c r="M201" s="69" t="str">
        <f t="shared" si="3"/>
        <v>J, K</v>
      </c>
    </row>
    <row r="202" spans="2:13" x14ac:dyDescent="0.25">
      <c r="B202" t="s">
        <v>130</v>
      </c>
      <c r="C202" t="s">
        <v>136</v>
      </c>
      <c r="E202" s="19"/>
      <c r="G202" t="s">
        <v>15</v>
      </c>
      <c r="H202">
        <v>1002</v>
      </c>
      <c r="I202">
        <v>1.1000000000000001</v>
      </c>
      <c r="J202" t="s">
        <v>64</v>
      </c>
      <c r="K202" s="58" t="s">
        <v>113</v>
      </c>
      <c r="L202" s="59" t="s">
        <v>42</v>
      </c>
      <c r="M202" s="69" t="str">
        <f t="shared" si="3"/>
        <v>J, K</v>
      </c>
    </row>
    <row r="203" spans="2:13" x14ac:dyDescent="0.25">
      <c r="B203" t="s">
        <v>130</v>
      </c>
      <c r="C203" t="s">
        <v>136</v>
      </c>
      <c r="E203" s="19"/>
      <c r="G203" t="s">
        <v>15</v>
      </c>
      <c r="H203">
        <v>1002</v>
      </c>
      <c r="I203">
        <v>1.3</v>
      </c>
      <c r="J203" t="s">
        <v>64</v>
      </c>
      <c r="K203" s="58" t="s">
        <v>113</v>
      </c>
      <c r="L203" s="59" t="s">
        <v>42</v>
      </c>
      <c r="M203" s="69" t="str">
        <f t="shared" si="3"/>
        <v>J, K</v>
      </c>
    </row>
    <row r="204" spans="2:13" x14ac:dyDescent="0.25">
      <c r="B204" t="s">
        <v>130</v>
      </c>
      <c r="C204" t="s">
        <v>136</v>
      </c>
      <c r="E204" s="19"/>
      <c r="G204" t="s">
        <v>15</v>
      </c>
      <c r="H204">
        <v>1002</v>
      </c>
      <c r="I204">
        <v>0.9</v>
      </c>
      <c r="J204" t="s">
        <v>64</v>
      </c>
      <c r="K204" s="58" t="s">
        <v>113</v>
      </c>
      <c r="L204" s="59" t="s">
        <v>42</v>
      </c>
      <c r="M204" s="69" t="str">
        <f t="shared" si="3"/>
        <v>J, K</v>
      </c>
    </row>
    <row r="205" spans="2:13" x14ac:dyDescent="0.25">
      <c r="B205" t="s">
        <v>130</v>
      </c>
      <c r="C205" t="s">
        <v>136</v>
      </c>
      <c r="E205" s="19"/>
      <c r="G205" t="s">
        <v>15</v>
      </c>
      <c r="H205">
        <v>1002</v>
      </c>
      <c r="I205">
        <v>0.2</v>
      </c>
      <c r="J205" t="s">
        <v>65</v>
      </c>
      <c r="K205" s="58" t="s">
        <v>113</v>
      </c>
      <c r="L205" s="59" t="s">
        <v>42</v>
      </c>
      <c r="M205" s="69" t="str">
        <f t="shared" si="3"/>
        <v>J, K</v>
      </c>
    </row>
    <row r="206" spans="2:13" x14ac:dyDescent="0.25">
      <c r="B206" t="s">
        <v>130</v>
      </c>
      <c r="C206" t="s">
        <v>136</v>
      </c>
      <c r="E206" s="19"/>
      <c r="G206" t="s">
        <v>15</v>
      </c>
      <c r="H206">
        <v>1002</v>
      </c>
      <c r="I206">
        <v>2.9</v>
      </c>
      <c r="J206" t="s">
        <v>64</v>
      </c>
      <c r="K206" s="58" t="s">
        <v>113</v>
      </c>
      <c r="L206" s="59" t="s">
        <v>42</v>
      </c>
      <c r="M206" s="69" t="str">
        <f t="shared" si="3"/>
        <v>J, K</v>
      </c>
    </row>
    <row r="207" spans="2:13" x14ac:dyDescent="0.25">
      <c r="B207" t="s">
        <v>130</v>
      </c>
      <c r="C207" t="s">
        <v>136</v>
      </c>
      <c r="E207" s="19"/>
      <c r="G207" t="s">
        <v>15</v>
      </c>
      <c r="H207">
        <v>1002</v>
      </c>
      <c r="I207">
        <v>3</v>
      </c>
      <c r="J207" t="s">
        <v>64</v>
      </c>
      <c r="K207" s="58" t="s">
        <v>113</v>
      </c>
      <c r="L207" s="59" t="s">
        <v>42</v>
      </c>
      <c r="M207" s="69" t="str">
        <f t="shared" si="3"/>
        <v>J, K</v>
      </c>
    </row>
    <row r="208" spans="2:13" x14ac:dyDescent="0.25">
      <c r="B208" t="s">
        <v>130</v>
      </c>
      <c r="C208" t="s">
        <v>136</v>
      </c>
      <c r="E208" s="19"/>
      <c r="G208" t="s">
        <v>15</v>
      </c>
      <c r="H208">
        <v>1002</v>
      </c>
      <c r="I208">
        <v>2</v>
      </c>
      <c r="J208" t="s">
        <v>64</v>
      </c>
      <c r="K208" s="58" t="s">
        <v>113</v>
      </c>
      <c r="L208" s="59" t="s">
        <v>42</v>
      </c>
      <c r="M208" s="69" t="str">
        <f t="shared" si="3"/>
        <v>J, K</v>
      </c>
    </row>
    <row r="209" spans="2:13" x14ac:dyDescent="0.25">
      <c r="B209" t="s">
        <v>130</v>
      </c>
      <c r="C209" t="s">
        <v>136</v>
      </c>
      <c r="E209" s="19"/>
      <c r="G209" t="s">
        <v>15</v>
      </c>
      <c r="H209">
        <v>1002</v>
      </c>
      <c r="I209">
        <v>3.3</v>
      </c>
      <c r="J209" t="s">
        <v>64</v>
      </c>
      <c r="K209" s="58" t="s">
        <v>113</v>
      </c>
      <c r="L209" s="59" t="s">
        <v>42</v>
      </c>
      <c r="M209" s="69" t="str">
        <f t="shared" si="3"/>
        <v>J, K</v>
      </c>
    </row>
    <row r="210" spans="2:13" x14ac:dyDescent="0.25">
      <c r="B210" t="s">
        <v>130</v>
      </c>
      <c r="C210" t="s">
        <v>136</v>
      </c>
      <c r="E210" s="19"/>
      <c r="G210" t="s">
        <v>15</v>
      </c>
      <c r="H210">
        <v>1002</v>
      </c>
      <c r="I210">
        <v>2.2999999999999998</v>
      </c>
      <c r="J210" t="s">
        <v>64</v>
      </c>
      <c r="K210" s="58" t="s">
        <v>113</v>
      </c>
      <c r="L210" s="59" t="s">
        <v>42</v>
      </c>
      <c r="M210" s="69" t="str">
        <f t="shared" si="3"/>
        <v>J, K</v>
      </c>
    </row>
    <row r="211" spans="2:13" x14ac:dyDescent="0.25">
      <c r="B211" t="s">
        <v>130</v>
      </c>
      <c r="C211" t="s">
        <v>136</v>
      </c>
      <c r="E211" s="19"/>
      <c r="G211" t="s">
        <v>15</v>
      </c>
      <c r="H211">
        <v>1002</v>
      </c>
      <c r="I211">
        <v>2.7</v>
      </c>
      <c r="J211" t="s">
        <v>64</v>
      </c>
      <c r="K211" s="58" t="s">
        <v>113</v>
      </c>
      <c r="L211" s="59" t="s">
        <v>42</v>
      </c>
      <c r="M211" s="69" t="str">
        <f t="shared" si="3"/>
        <v>J, K</v>
      </c>
    </row>
    <row r="212" spans="2:13" x14ac:dyDescent="0.25">
      <c r="B212" t="s">
        <v>130</v>
      </c>
      <c r="C212" t="s">
        <v>136</v>
      </c>
      <c r="E212" s="19"/>
      <c r="G212" t="s">
        <v>15</v>
      </c>
      <c r="H212">
        <v>1002</v>
      </c>
      <c r="I212">
        <v>2.5</v>
      </c>
      <c r="J212" t="s">
        <v>64</v>
      </c>
      <c r="K212" s="58" t="s">
        <v>113</v>
      </c>
      <c r="L212" s="59" t="s">
        <v>42</v>
      </c>
      <c r="M212" s="69" t="str">
        <f t="shared" si="3"/>
        <v>J, K</v>
      </c>
    </row>
    <row r="213" spans="2:13" x14ac:dyDescent="0.25">
      <c r="B213" t="s">
        <v>130</v>
      </c>
      <c r="C213" t="s">
        <v>136</v>
      </c>
      <c r="E213" s="19"/>
      <c r="G213" t="s">
        <v>16</v>
      </c>
      <c r="H213">
        <v>1002</v>
      </c>
      <c r="I213">
        <v>0.2</v>
      </c>
      <c r="J213" t="s">
        <v>65</v>
      </c>
      <c r="K213" s="58" t="s">
        <v>114</v>
      </c>
      <c r="L213" s="59" t="s">
        <v>42</v>
      </c>
      <c r="M213" s="69" t="str">
        <f t="shared" si="3"/>
        <v>J, K</v>
      </c>
    </row>
    <row r="214" spans="2:13" x14ac:dyDescent="0.25">
      <c r="B214" t="s">
        <v>130</v>
      </c>
      <c r="C214" t="s">
        <v>136</v>
      </c>
      <c r="E214" s="19"/>
      <c r="G214" t="s">
        <v>16</v>
      </c>
      <c r="H214">
        <v>1002</v>
      </c>
      <c r="I214">
        <v>7.4</v>
      </c>
      <c r="J214" t="s">
        <v>64</v>
      </c>
      <c r="K214" s="58" t="s">
        <v>114</v>
      </c>
      <c r="L214" s="59" t="s">
        <v>42</v>
      </c>
      <c r="M214" s="69" t="str">
        <f t="shared" si="3"/>
        <v>J, K</v>
      </c>
    </row>
    <row r="215" spans="2:13" x14ac:dyDescent="0.25">
      <c r="B215" t="s">
        <v>130</v>
      </c>
      <c r="C215" t="s">
        <v>136</v>
      </c>
      <c r="E215" s="19"/>
      <c r="G215" t="s">
        <v>16</v>
      </c>
      <c r="H215">
        <v>1002</v>
      </c>
      <c r="I215">
        <v>7.1</v>
      </c>
      <c r="J215" t="s">
        <v>64</v>
      </c>
      <c r="K215" s="58" t="s">
        <v>114</v>
      </c>
      <c r="L215" s="59" t="s">
        <v>42</v>
      </c>
      <c r="M215" s="69" t="str">
        <f t="shared" si="3"/>
        <v>J, K</v>
      </c>
    </row>
    <row r="216" spans="2:13" x14ac:dyDescent="0.25">
      <c r="B216" t="s">
        <v>130</v>
      </c>
      <c r="C216" t="s">
        <v>136</v>
      </c>
      <c r="E216" s="19"/>
      <c r="G216" t="s">
        <v>16</v>
      </c>
      <c r="H216">
        <v>1002</v>
      </c>
      <c r="I216">
        <v>5.6</v>
      </c>
      <c r="J216" t="s">
        <v>64</v>
      </c>
      <c r="K216" s="58" t="s">
        <v>114</v>
      </c>
      <c r="L216" s="59" t="s">
        <v>42</v>
      </c>
      <c r="M216" s="69" t="str">
        <f t="shared" si="3"/>
        <v>J, K</v>
      </c>
    </row>
    <row r="217" spans="2:13" x14ac:dyDescent="0.25">
      <c r="B217" t="s">
        <v>130</v>
      </c>
      <c r="C217" t="s">
        <v>136</v>
      </c>
      <c r="E217" s="19"/>
      <c r="G217" t="s">
        <v>16</v>
      </c>
      <c r="H217">
        <v>1002</v>
      </c>
      <c r="I217">
        <v>7.1</v>
      </c>
      <c r="J217" t="s">
        <v>64</v>
      </c>
      <c r="K217" s="58" t="s">
        <v>114</v>
      </c>
      <c r="L217" s="59" t="s">
        <v>42</v>
      </c>
      <c r="M217" s="69" t="str">
        <f t="shared" si="3"/>
        <v>J, K</v>
      </c>
    </row>
    <row r="218" spans="2:13" x14ac:dyDescent="0.25">
      <c r="B218" t="s">
        <v>130</v>
      </c>
      <c r="C218" t="s">
        <v>136</v>
      </c>
      <c r="E218" s="19"/>
      <c r="G218" t="s">
        <v>16</v>
      </c>
      <c r="H218">
        <v>1002</v>
      </c>
      <c r="I218">
        <v>7.5</v>
      </c>
      <c r="J218" t="s">
        <v>64</v>
      </c>
      <c r="K218" s="58" t="s">
        <v>114</v>
      </c>
      <c r="L218" s="59" t="s">
        <v>42</v>
      </c>
      <c r="M218" s="69" t="str">
        <f t="shared" si="3"/>
        <v>J, K</v>
      </c>
    </row>
    <row r="219" spans="2:13" x14ac:dyDescent="0.25">
      <c r="B219" t="s">
        <v>130</v>
      </c>
      <c r="C219" t="s">
        <v>136</v>
      </c>
      <c r="E219" s="19"/>
      <c r="G219" t="s">
        <v>16</v>
      </c>
      <c r="H219">
        <v>1002</v>
      </c>
      <c r="I219">
        <v>7</v>
      </c>
      <c r="J219" t="s">
        <v>64</v>
      </c>
      <c r="K219" s="58" t="s">
        <v>114</v>
      </c>
      <c r="L219" s="59" t="s">
        <v>42</v>
      </c>
      <c r="M219" s="69" t="str">
        <f t="shared" si="3"/>
        <v>J, K</v>
      </c>
    </row>
    <row r="220" spans="2:13" x14ac:dyDescent="0.25">
      <c r="B220" t="s">
        <v>130</v>
      </c>
      <c r="C220" t="s">
        <v>136</v>
      </c>
      <c r="E220" s="19"/>
      <c r="G220" t="s">
        <v>16</v>
      </c>
      <c r="H220">
        <v>1002</v>
      </c>
      <c r="I220">
        <v>9.5</v>
      </c>
      <c r="J220" t="s">
        <v>64</v>
      </c>
      <c r="K220" s="58" t="s">
        <v>114</v>
      </c>
      <c r="L220" s="59" t="s">
        <v>42</v>
      </c>
      <c r="M220" s="69" t="str">
        <f t="shared" si="3"/>
        <v>J, K</v>
      </c>
    </row>
    <row r="221" spans="2:13" x14ac:dyDescent="0.25">
      <c r="B221" t="s">
        <v>130</v>
      </c>
      <c r="C221" t="s">
        <v>136</v>
      </c>
      <c r="E221" s="19"/>
      <c r="G221" t="s">
        <v>16</v>
      </c>
      <c r="H221">
        <v>1002</v>
      </c>
      <c r="I221">
        <v>6.9</v>
      </c>
      <c r="J221" t="s">
        <v>64</v>
      </c>
      <c r="K221" s="58" t="s">
        <v>114</v>
      </c>
      <c r="L221" s="59" t="s">
        <v>42</v>
      </c>
      <c r="M221" s="69" t="str">
        <f t="shared" si="3"/>
        <v>J, K</v>
      </c>
    </row>
    <row r="222" spans="2:13" x14ac:dyDescent="0.25">
      <c r="B222" t="s">
        <v>130</v>
      </c>
      <c r="C222" t="s">
        <v>136</v>
      </c>
      <c r="E222" s="19"/>
      <c r="G222" t="s">
        <v>16</v>
      </c>
      <c r="H222">
        <v>1002</v>
      </c>
      <c r="I222">
        <v>6.2</v>
      </c>
      <c r="J222" t="s">
        <v>64</v>
      </c>
      <c r="K222" s="58" t="s">
        <v>114</v>
      </c>
      <c r="L222" s="59" t="s">
        <v>42</v>
      </c>
      <c r="M222" s="69" t="str">
        <f t="shared" si="3"/>
        <v>J, K</v>
      </c>
    </row>
    <row r="223" spans="2:13" x14ac:dyDescent="0.25">
      <c r="B223" t="s">
        <v>130</v>
      </c>
      <c r="C223" t="s">
        <v>136</v>
      </c>
      <c r="E223" s="19"/>
      <c r="G223" t="s">
        <v>16</v>
      </c>
      <c r="H223">
        <v>1002</v>
      </c>
      <c r="I223">
        <v>6.6</v>
      </c>
      <c r="J223" t="s">
        <v>64</v>
      </c>
      <c r="K223" s="58" t="s">
        <v>114</v>
      </c>
      <c r="L223" s="59" t="s">
        <v>42</v>
      </c>
      <c r="M223" s="69" t="str">
        <f t="shared" si="3"/>
        <v>J, K</v>
      </c>
    </row>
    <row r="224" spans="2:13" x14ac:dyDescent="0.25">
      <c r="B224" t="s">
        <v>130</v>
      </c>
      <c r="C224" t="s">
        <v>136</v>
      </c>
      <c r="E224" s="19"/>
      <c r="G224" t="s">
        <v>16</v>
      </c>
      <c r="H224">
        <v>1002</v>
      </c>
      <c r="I224">
        <v>4.5999999999999996</v>
      </c>
      <c r="J224" t="s">
        <v>64</v>
      </c>
      <c r="K224" s="58" t="s">
        <v>114</v>
      </c>
      <c r="L224" s="59" t="s">
        <v>42</v>
      </c>
      <c r="M224" s="69" t="str">
        <f t="shared" si="3"/>
        <v>J, K</v>
      </c>
    </row>
    <row r="225" spans="2:13" x14ac:dyDescent="0.25">
      <c r="B225" t="s">
        <v>130</v>
      </c>
      <c r="C225" t="s">
        <v>136</v>
      </c>
      <c r="E225" s="19"/>
      <c r="G225" t="s">
        <v>16</v>
      </c>
      <c r="H225">
        <v>1002</v>
      </c>
      <c r="I225">
        <v>6.7</v>
      </c>
      <c r="J225" t="s">
        <v>64</v>
      </c>
      <c r="K225" s="58" t="s">
        <v>114</v>
      </c>
      <c r="L225" s="59" t="s">
        <v>42</v>
      </c>
      <c r="M225" s="69" t="str">
        <f t="shared" si="3"/>
        <v>J, K</v>
      </c>
    </row>
    <row r="226" spans="2:13" x14ac:dyDescent="0.25">
      <c r="B226" t="s">
        <v>130</v>
      </c>
      <c r="C226" t="s">
        <v>136</v>
      </c>
      <c r="E226" s="19"/>
      <c r="G226" t="s">
        <v>16</v>
      </c>
      <c r="H226">
        <v>1002</v>
      </c>
      <c r="I226">
        <v>5.9</v>
      </c>
      <c r="J226" t="s">
        <v>64</v>
      </c>
      <c r="K226" s="58" t="s">
        <v>114</v>
      </c>
      <c r="L226" s="59" t="s">
        <v>42</v>
      </c>
      <c r="M226" s="69" t="str">
        <f t="shared" si="3"/>
        <v>J, K</v>
      </c>
    </row>
    <row r="227" spans="2:13" x14ac:dyDescent="0.25">
      <c r="B227" t="s">
        <v>130</v>
      </c>
      <c r="C227" t="s">
        <v>136</v>
      </c>
      <c r="E227" s="19"/>
      <c r="G227" t="s">
        <v>16</v>
      </c>
      <c r="H227">
        <v>1002</v>
      </c>
      <c r="I227">
        <v>4.2</v>
      </c>
      <c r="J227" t="s">
        <v>64</v>
      </c>
      <c r="K227" s="58" t="s">
        <v>114</v>
      </c>
      <c r="L227" s="59" t="s">
        <v>42</v>
      </c>
      <c r="M227" s="69" t="str">
        <f t="shared" si="3"/>
        <v>J, K</v>
      </c>
    </row>
    <row r="228" spans="2:13" x14ac:dyDescent="0.25">
      <c r="B228" t="s">
        <v>130</v>
      </c>
      <c r="C228" t="s">
        <v>136</v>
      </c>
      <c r="E228" s="19"/>
      <c r="G228" t="s">
        <v>16</v>
      </c>
      <c r="H228">
        <v>1002</v>
      </c>
      <c r="I228">
        <v>7.5</v>
      </c>
      <c r="J228" t="s">
        <v>64</v>
      </c>
      <c r="K228" s="58" t="s">
        <v>114</v>
      </c>
      <c r="L228" s="59" t="s">
        <v>42</v>
      </c>
      <c r="M228" s="69" t="str">
        <f t="shared" si="3"/>
        <v>J, K</v>
      </c>
    </row>
    <row r="229" spans="2:13" x14ac:dyDescent="0.25">
      <c r="B229" t="s">
        <v>130</v>
      </c>
      <c r="C229" t="s">
        <v>136</v>
      </c>
      <c r="E229" s="19"/>
      <c r="G229" t="s">
        <v>16</v>
      </c>
      <c r="H229">
        <v>1002</v>
      </c>
      <c r="I229">
        <v>7.4</v>
      </c>
      <c r="J229" t="s">
        <v>64</v>
      </c>
      <c r="K229" s="58" t="s">
        <v>114</v>
      </c>
      <c r="L229" s="59" t="s">
        <v>42</v>
      </c>
      <c r="M229" s="69" t="str">
        <f t="shared" si="3"/>
        <v>J, K</v>
      </c>
    </row>
    <row r="230" spans="2:13" x14ac:dyDescent="0.25">
      <c r="B230" t="s">
        <v>130</v>
      </c>
      <c r="C230" t="s">
        <v>136</v>
      </c>
      <c r="E230" s="19"/>
      <c r="G230" t="s">
        <v>16</v>
      </c>
      <c r="H230">
        <v>1002</v>
      </c>
      <c r="I230">
        <v>8</v>
      </c>
      <c r="J230" t="s">
        <v>64</v>
      </c>
      <c r="K230" s="58" t="s">
        <v>114</v>
      </c>
      <c r="L230" s="59" t="s">
        <v>42</v>
      </c>
      <c r="M230" s="69" t="str">
        <f t="shared" si="3"/>
        <v>J, K</v>
      </c>
    </row>
    <row r="231" spans="2:13" x14ac:dyDescent="0.25">
      <c r="B231" t="s">
        <v>130</v>
      </c>
      <c r="C231" t="s">
        <v>136</v>
      </c>
      <c r="E231" s="19"/>
      <c r="G231" t="s">
        <v>16</v>
      </c>
      <c r="H231">
        <v>1002</v>
      </c>
      <c r="I231">
        <v>5.2</v>
      </c>
      <c r="J231" t="s">
        <v>64</v>
      </c>
      <c r="K231" s="58" t="s">
        <v>114</v>
      </c>
      <c r="L231" s="59" t="s">
        <v>42</v>
      </c>
      <c r="M231" s="69" t="str">
        <f t="shared" si="3"/>
        <v>J, K</v>
      </c>
    </row>
    <row r="232" spans="2:13" x14ac:dyDescent="0.25">
      <c r="B232" t="s">
        <v>130</v>
      </c>
      <c r="C232" t="s">
        <v>136</v>
      </c>
      <c r="E232" s="19"/>
      <c r="G232" t="s">
        <v>16</v>
      </c>
      <c r="H232">
        <v>1002</v>
      </c>
      <c r="I232">
        <v>4.2</v>
      </c>
      <c r="J232" t="s">
        <v>64</v>
      </c>
      <c r="K232" s="58" t="s">
        <v>114</v>
      </c>
      <c r="L232" s="59" t="s">
        <v>42</v>
      </c>
      <c r="M232" s="69" t="str">
        <f t="shared" si="3"/>
        <v>J, K</v>
      </c>
    </row>
    <row r="233" spans="2:13" x14ac:dyDescent="0.25">
      <c r="B233" t="s">
        <v>130</v>
      </c>
      <c r="C233" t="s">
        <v>136</v>
      </c>
      <c r="E233" s="19"/>
      <c r="G233" t="s">
        <v>16</v>
      </c>
      <c r="H233">
        <v>1002</v>
      </c>
      <c r="I233">
        <v>5.0999999999999996</v>
      </c>
      <c r="J233" t="s">
        <v>64</v>
      </c>
      <c r="K233" s="58" t="s">
        <v>114</v>
      </c>
      <c r="L233" s="59" t="s">
        <v>42</v>
      </c>
      <c r="M233" s="69" t="str">
        <f t="shared" si="3"/>
        <v>J, K</v>
      </c>
    </row>
    <row r="234" spans="2:13" x14ac:dyDescent="0.25">
      <c r="B234" t="s">
        <v>130</v>
      </c>
      <c r="C234" t="s">
        <v>136</v>
      </c>
      <c r="E234" s="19"/>
      <c r="G234" t="s">
        <v>13</v>
      </c>
      <c r="H234">
        <v>1002</v>
      </c>
      <c r="I234">
        <v>0.6</v>
      </c>
      <c r="J234" t="s">
        <v>64</v>
      </c>
      <c r="K234" s="58" t="s">
        <v>155</v>
      </c>
      <c r="L234" s="59" t="s">
        <v>42</v>
      </c>
      <c r="M234" s="69" t="str">
        <f t="shared" si="3"/>
        <v>J, K</v>
      </c>
    </row>
    <row r="235" spans="2:13" x14ac:dyDescent="0.25">
      <c r="B235" t="s">
        <v>131</v>
      </c>
      <c r="C235" t="s">
        <v>137</v>
      </c>
      <c r="E235" s="19"/>
      <c r="G235" t="s">
        <v>15</v>
      </c>
      <c r="H235">
        <v>1002</v>
      </c>
      <c r="I235">
        <v>0.1</v>
      </c>
      <c r="J235" t="s">
        <v>64</v>
      </c>
      <c r="K235" s="58" t="s">
        <v>113</v>
      </c>
      <c r="L235" s="59" t="s">
        <v>42</v>
      </c>
      <c r="M235" s="69" t="str">
        <f t="shared" si="3"/>
        <v>D, L</v>
      </c>
    </row>
    <row r="236" spans="2:13" x14ac:dyDescent="0.25">
      <c r="B236" t="s">
        <v>131</v>
      </c>
      <c r="C236" t="s">
        <v>137</v>
      </c>
      <c r="E236" s="19"/>
      <c r="G236" t="s">
        <v>16</v>
      </c>
      <c r="H236">
        <v>1002</v>
      </c>
      <c r="I236">
        <v>7.5</v>
      </c>
      <c r="J236" t="s">
        <v>64</v>
      </c>
      <c r="K236" s="58" t="s">
        <v>114</v>
      </c>
      <c r="L236" s="59" t="s">
        <v>42</v>
      </c>
      <c r="M236" s="69" t="str">
        <f t="shared" si="3"/>
        <v>D, L</v>
      </c>
    </row>
    <row r="237" spans="2:13" x14ac:dyDescent="0.25">
      <c r="B237" t="s">
        <v>131</v>
      </c>
      <c r="C237" t="s">
        <v>137</v>
      </c>
      <c r="E237" s="19"/>
      <c r="G237" t="s">
        <v>16</v>
      </c>
      <c r="H237">
        <v>1002</v>
      </c>
      <c r="I237">
        <v>4.5</v>
      </c>
      <c r="J237" t="s">
        <v>64</v>
      </c>
      <c r="K237" s="58" t="s">
        <v>114</v>
      </c>
      <c r="L237" s="59" t="s">
        <v>42</v>
      </c>
      <c r="M237" s="69" t="str">
        <f t="shared" si="3"/>
        <v>D, L</v>
      </c>
    </row>
    <row r="238" spans="2:13" x14ac:dyDescent="0.25">
      <c r="B238" t="s">
        <v>131</v>
      </c>
      <c r="C238" t="s">
        <v>137</v>
      </c>
      <c r="E238" s="19"/>
      <c r="G238" t="s">
        <v>16</v>
      </c>
      <c r="H238">
        <v>1002</v>
      </c>
      <c r="I238">
        <v>4.7</v>
      </c>
      <c r="J238" t="s">
        <v>64</v>
      </c>
      <c r="K238" s="58" t="s">
        <v>114</v>
      </c>
      <c r="L238" s="59" t="s">
        <v>42</v>
      </c>
      <c r="M238" s="69" t="str">
        <f t="shared" si="3"/>
        <v>D, L</v>
      </c>
    </row>
    <row r="239" spans="2:13" x14ac:dyDescent="0.25">
      <c r="B239" t="s">
        <v>131</v>
      </c>
      <c r="C239" t="s">
        <v>137</v>
      </c>
      <c r="E239" s="19"/>
      <c r="G239" t="s">
        <v>16</v>
      </c>
      <c r="H239">
        <v>1002</v>
      </c>
      <c r="I239">
        <v>5.3</v>
      </c>
      <c r="J239" t="s">
        <v>64</v>
      </c>
      <c r="K239" s="58" t="s">
        <v>114</v>
      </c>
      <c r="L239" s="59" t="s">
        <v>42</v>
      </c>
      <c r="M239" s="69" t="str">
        <f t="shared" si="3"/>
        <v>D, L</v>
      </c>
    </row>
    <row r="240" spans="2:13" x14ac:dyDescent="0.25">
      <c r="B240" t="s">
        <v>131</v>
      </c>
      <c r="C240" t="s">
        <v>137</v>
      </c>
      <c r="E240" s="19"/>
      <c r="G240" t="s">
        <v>16</v>
      </c>
      <c r="H240">
        <v>1002</v>
      </c>
      <c r="I240">
        <v>6.8</v>
      </c>
      <c r="J240" t="s">
        <v>64</v>
      </c>
      <c r="K240" s="58" t="s">
        <v>114</v>
      </c>
      <c r="L240" s="59" t="s">
        <v>42</v>
      </c>
      <c r="M240" s="69" t="str">
        <f t="shared" si="3"/>
        <v>D, L</v>
      </c>
    </row>
    <row r="241" spans="2:13" x14ac:dyDescent="0.25">
      <c r="B241" t="s">
        <v>131</v>
      </c>
      <c r="C241" t="s">
        <v>137</v>
      </c>
      <c r="E241" s="19"/>
      <c r="G241" t="s">
        <v>16</v>
      </c>
      <c r="H241">
        <v>1002</v>
      </c>
      <c r="I241">
        <v>7</v>
      </c>
      <c r="J241" t="s">
        <v>64</v>
      </c>
      <c r="K241" s="58" t="s">
        <v>114</v>
      </c>
      <c r="L241" s="59" t="s">
        <v>42</v>
      </c>
      <c r="M241" s="69" t="str">
        <f t="shared" si="3"/>
        <v>D, L</v>
      </c>
    </row>
    <row r="242" spans="2:13" x14ac:dyDescent="0.25">
      <c r="B242" t="s">
        <v>131</v>
      </c>
      <c r="C242" t="s">
        <v>137</v>
      </c>
      <c r="E242" s="19"/>
      <c r="G242" t="s">
        <v>16</v>
      </c>
      <c r="H242">
        <v>1002</v>
      </c>
      <c r="I242">
        <v>7.2</v>
      </c>
      <c r="J242" t="s">
        <v>64</v>
      </c>
      <c r="K242" s="58" t="s">
        <v>114</v>
      </c>
      <c r="L242" s="59" t="s">
        <v>42</v>
      </c>
      <c r="M242" s="69" t="str">
        <f t="shared" si="3"/>
        <v>D, L</v>
      </c>
    </row>
    <row r="243" spans="2:13" x14ac:dyDescent="0.25">
      <c r="B243" t="s">
        <v>131</v>
      </c>
      <c r="C243" t="s">
        <v>137</v>
      </c>
      <c r="E243" s="19"/>
      <c r="G243" t="s">
        <v>16</v>
      </c>
      <c r="H243">
        <v>1002</v>
      </c>
      <c r="I243">
        <v>6.4</v>
      </c>
      <c r="J243" t="s">
        <v>64</v>
      </c>
      <c r="K243" s="58" t="s">
        <v>114</v>
      </c>
      <c r="L243" s="59" t="s">
        <v>42</v>
      </c>
      <c r="M243" s="69" t="str">
        <f t="shared" si="3"/>
        <v>D, L</v>
      </c>
    </row>
    <row r="244" spans="2:13" x14ac:dyDescent="0.25">
      <c r="B244" t="s">
        <v>131</v>
      </c>
      <c r="C244" t="s">
        <v>137</v>
      </c>
      <c r="E244" s="19"/>
      <c r="G244" t="s">
        <v>16</v>
      </c>
      <c r="H244">
        <v>1002</v>
      </c>
      <c r="I244">
        <v>5.8</v>
      </c>
      <c r="J244" t="s">
        <v>64</v>
      </c>
      <c r="K244" s="58" t="s">
        <v>114</v>
      </c>
      <c r="L244" s="59" t="s">
        <v>42</v>
      </c>
      <c r="M244" s="69" t="str">
        <f t="shared" si="3"/>
        <v>D, L</v>
      </c>
    </row>
    <row r="245" spans="2:13" x14ac:dyDescent="0.25">
      <c r="B245" t="s">
        <v>131</v>
      </c>
      <c r="C245" t="s">
        <v>137</v>
      </c>
      <c r="E245" s="19"/>
      <c r="G245" t="s">
        <v>16</v>
      </c>
      <c r="H245">
        <v>1002</v>
      </c>
      <c r="I245">
        <v>5.4</v>
      </c>
      <c r="J245" t="s">
        <v>64</v>
      </c>
      <c r="K245" s="58" t="s">
        <v>114</v>
      </c>
      <c r="L245" s="59" t="s">
        <v>42</v>
      </c>
      <c r="M245" s="69" t="str">
        <f t="shared" si="3"/>
        <v>D, L</v>
      </c>
    </row>
    <row r="246" spans="2:13" x14ac:dyDescent="0.25">
      <c r="B246" t="s">
        <v>131</v>
      </c>
      <c r="C246" t="s">
        <v>137</v>
      </c>
      <c r="E246" s="19"/>
      <c r="G246" t="s">
        <v>16</v>
      </c>
      <c r="H246">
        <v>1002</v>
      </c>
      <c r="I246">
        <v>6.3</v>
      </c>
      <c r="J246" t="s">
        <v>64</v>
      </c>
      <c r="K246" s="58" t="s">
        <v>114</v>
      </c>
      <c r="L246" s="59" t="s">
        <v>42</v>
      </c>
      <c r="M246" s="69" t="str">
        <f t="shared" si="3"/>
        <v>D, L</v>
      </c>
    </row>
    <row r="247" spans="2:13" x14ac:dyDescent="0.25">
      <c r="B247" t="s">
        <v>131</v>
      </c>
      <c r="C247" t="s">
        <v>137</v>
      </c>
      <c r="E247" s="19"/>
      <c r="G247" t="s">
        <v>16</v>
      </c>
      <c r="H247">
        <v>1002</v>
      </c>
      <c r="I247">
        <v>7.3</v>
      </c>
      <c r="J247" t="s">
        <v>64</v>
      </c>
      <c r="K247" s="58" t="s">
        <v>114</v>
      </c>
      <c r="L247" s="59" t="s">
        <v>42</v>
      </c>
      <c r="M247" s="69" t="str">
        <f t="shared" si="3"/>
        <v>D, L</v>
      </c>
    </row>
    <row r="248" spans="2:13" x14ac:dyDescent="0.25">
      <c r="B248" t="s">
        <v>131</v>
      </c>
      <c r="C248" t="s">
        <v>137</v>
      </c>
      <c r="E248" s="19"/>
      <c r="G248" t="s">
        <v>16</v>
      </c>
      <c r="H248">
        <v>1002</v>
      </c>
      <c r="I248">
        <v>4.9000000000000004</v>
      </c>
      <c r="J248" t="s">
        <v>64</v>
      </c>
      <c r="K248" s="58" t="s">
        <v>114</v>
      </c>
      <c r="L248" s="59" t="s">
        <v>42</v>
      </c>
      <c r="M248" s="69" t="str">
        <f t="shared" si="3"/>
        <v>D, L</v>
      </c>
    </row>
    <row r="249" spans="2:13" x14ac:dyDescent="0.25">
      <c r="B249" t="s">
        <v>131</v>
      </c>
      <c r="C249" t="s">
        <v>137</v>
      </c>
      <c r="E249" s="19"/>
      <c r="G249" t="s">
        <v>16</v>
      </c>
      <c r="H249">
        <v>1002</v>
      </c>
      <c r="I249">
        <v>5.2</v>
      </c>
      <c r="J249" t="s">
        <v>64</v>
      </c>
      <c r="K249" s="58" t="s">
        <v>114</v>
      </c>
      <c r="L249" s="59" t="s">
        <v>42</v>
      </c>
      <c r="M249" s="69" t="str">
        <f t="shared" si="3"/>
        <v>D, L</v>
      </c>
    </row>
    <row r="250" spans="2:13" x14ac:dyDescent="0.25">
      <c r="B250" t="s">
        <v>131</v>
      </c>
      <c r="C250" t="s">
        <v>137</v>
      </c>
      <c r="E250" s="19"/>
      <c r="G250" t="s">
        <v>16</v>
      </c>
      <c r="H250">
        <v>1002</v>
      </c>
      <c r="I250">
        <v>5.3</v>
      </c>
      <c r="J250" t="s">
        <v>64</v>
      </c>
      <c r="K250" s="58" t="s">
        <v>114</v>
      </c>
      <c r="L250" s="59" t="s">
        <v>42</v>
      </c>
      <c r="M250" s="69" t="str">
        <f t="shared" si="3"/>
        <v>D, L</v>
      </c>
    </row>
    <row r="251" spans="2:13" x14ac:dyDescent="0.25">
      <c r="B251" t="s">
        <v>131</v>
      </c>
      <c r="C251" t="s">
        <v>137</v>
      </c>
      <c r="E251" s="19"/>
      <c r="G251" t="s">
        <v>16</v>
      </c>
      <c r="H251">
        <v>1002</v>
      </c>
      <c r="I251">
        <v>5</v>
      </c>
      <c r="J251" t="s">
        <v>64</v>
      </c>
      <c r="K251" s="58" t="s">
        <v>114</v>
      </c>
      <c r="L251" s="59" t="s">
        <v>42</v>
      </c>
      <c r="M251" s="69" t="str">
        <f t="shared" si="3"/>
        <v>D, L</v>
      </c>
    </row>
    <row r="252" spans="2:13" x14ac:dyDescent="0.25">
      <c r="B252" t="s">
        <v>128</v>
      </c>
      <c r="C252" t="s">
        <v>110</v>
      </c>
      <c r="E252" s="19"/>
      <c r="G252" t="s">
        <v>15</v>
      </c>
      <c r="H252">
        <v>1002</v>
      </c>
      <c r="I252">
        <v>5.0999999999999996</v>
      </c>
      <c r="J252" t="s">
        <v>64</v>
      </c>
      <c r="K252" s="58" t="s">
        <v>113</v>
      </c>
      <c r="L252" s="59" t="s">
        <v>42</v>
      </c>
      <c r="M252" s="69" t="str">
        <f t="shared" si="3"/>
        <v>N, P</v>
      </c>
    </row>
    <row r="253" spans="2:13" x14ac:dyDescent="0.25">
      <c r="B253" t="s">
        <v>128</v>
      </c>
      <c r="C253" t="s">
        <v>110</v>
      </c>
      <c r="E253" s="19"/>
      <c r="G253" t="s">
        <v>15</v>
      </c>
      <c r="H253">
        <v>1002</v>
      </c>
      <c r="I253">
        <v>5.0999999999999996</v>
      </c>
      <c r="J253" t="s">
        <v>64</v>
      </c>
      <c r="K253" s="58" t="s">
        <v>113</v>
      </c>
      <c r="L253" s="59" t="s">
        <v>42</v>
      </c>
      <c r="M253" s="69" t="str">
        <f t="shared" si="3"/>
        <v>N, P</v>
      </c>
    </row>
    <row r="254" spans="2:13" x14ac:dyDescent="0.25">
      <c r="B254" t="s">
        <v>128</v>
      </c>
      <c r="C254" t="s">
        <v>110</v>
      </c>
      <c r="E254" s="19"/>
      <c r="G254" t="s">
        <v>15</v>
      </c>
      <c r="H254">
        <v>1002</v>
      </c>
      <c r="I254">
        <v>2.9</v>
      </c>
      <c r="J254" t="s">
        <v>64</v>
      </c>
      <c r="K254" s="58" t="s">
        <v>113</v>
      </c>
      <c r="L254" s="59" t="s">
        <v>42</v>
      </c>
      <c r="M254" s="69" t="str">
        <f t="shared" si="3"/>
        <v>N, P</v>
      </c>
    </row>
    <row r="255" spans="2:13" x14ac:dyDescent="0.25">
      <c r="B255" t="s">
        <v>128</v>
      </c>
      <c r="C255" t="s">
        <v>110</v>
      </c>
      <c r="E255" s="19"/>
      <c r="G255" t="s">
        <v>15</v>
      </c>
      <c r="H255">
        <v>1002</v>
      </c>
      <c r="I255">
        <v>3.5</v>
      </c>
      <c r="J255" t="s">
        <v>64</v>
      </c>
      <c r="K255" s="58" t="s">
        <v>113</v>
      </c>
      <c r="L255" s="59" t="s">
        <v>42</v>
      </c>
      <c r="M255" s="69" t="str">
        <f t="shared" si="3"/>
        <v>N, P</v>
      </c>
    </row>
    <row r="256" spans="2:13" x14ac:dyDescent="0.25">
      <c r="B256" t="s">
        <v>128</v>
      </c>
      <c r="C256" t="s">
        <v>110</v>
      </c>
      <c r="E256" s="19"/>
      <c r="G256" t="s">
        <v>15</v>
      </c>
      <c r="H256">
        <v>1002</v>
      </c>
      <c r="I256">
        <v>4</v>
      </c>
      <c r="J256" t="s">
        <v>64</v>
      </c>
      <c r="K256" s="58" t="s">
        <v>113</v>
      </c>
      <c r="L256" s="59" t="s">
        <v>42</v>
      </c>
      <c r="M256" s="69" t="str">
        <f t="shared" si="3"/>
        <v>N, P</v>
      </c>
    </row>
    <row r="257" spans="2:13" x14ac:dyDescent="0.25">
      <c r="B257" t="s">
        <v>128</v>
      </c>
      <c r="C257" t="s">
        <v>110</v>
      </c>
      <c r="E257" s="19"/>
      <c r="G257" t="s">
        <v>15</v>
      </c>
      <c r="H257">
        <v>1002</v>
      </c>
      <c r="I257">
        <v>5.6</v>
      </c>
      <c r="J257" t="s">
        <v>64</v>
      </c>
      <c r="K257" s="58" t="s">
        <v>113</v>
      </c>
      <c r="L257" s="59" t="s">
        <v>42</v>
      </c>
      <c r="M257" s="69" t="str">
        <f t="shared" si="3"/>
        <v>N, P</v>
      </c>
    </row>
    <row r="258" spans="2:13" x14ac:dyDescent="0.25">
      <c r="B258" t="s">
        <v>128</v>
      </c>
      <c r="C258" t="s">
        <v>110</v>
      </c>
      <c r="E258" s="19"/>
      <c r="G258" t="s">
        <v>15</v>
      </c>
      <c r="H258">
        <v>1002</v>
      </c>
      <c r="I258">
        <v>2.5</v>
      </c>
      <c r="J258" t="s">
        <v>64</v>
      </c>
      <c r="K258" s="58" t="s">
        <v>113</v>
      </c>
      <c r="L258" s="59" t="s">
        <v>42</v>
      </c>
      <c r="M258" s="69" t="str">
        <f t="shared" ref="M258:M306" si="4">_xlfn.CONCAT(C258,", ",B258)</f>
        <v>N, P</v>
      </c>
    </row>
    <row r="259" spans="2:13" x14ac:dyDescent="0.25">
      <c r="B259" t="s">
        <v>128</v>
      </c>
      <c r="C259" t="s">
        <v>110</v>
      </c>
      <c r="E259" s="19"/>
      <c r="G259" t="s">
        <v>15</v>
      </c>
      <c r="H259">
        <v>1002</v>
      </c>
      <c r="I259">
        <v>1.3</v>
      </c>
      <c r="J259" t="s">
        <v>64</v>
      </c>
      <c r="K259" s="58" t="s">
        <v>113</v>
      </c>
      <c r="L259" s="59" t="s">
        <v>42</v>
      </c>
      <c r="M259" s="69" t="str">
        <f t="shared" si="4"/>
        <v>N, P</v>
      </c>
    </row>
    <row r="260" spans="2:13" x14ac:dyDescent="0.25">
      <c r="B260" t="s">
        <v>128</v>
      </c>
      <c r="C260" t="s">
        <v>110</v>
      </c>
      <c r="E260" s="19"/>
      <c r="G260" t="s">
        <v>15</v>
      </c>
      <c r="H260">
        <v>1002</v>
      </c>
      <c r="I260">
        <v>2.1</v>
      </c>
      <c r="J260" t="s">
        <v>64</v>
      </c>
      <c r="K260" s="58" t="s">
        <v>113</v>
      </c>
      <c r="L260" s="59" t="s">
        <v>42</v>
      </c>
      <c r="M260" s="69" t="str">
        <f t="shared" si="4"/>
        <v>N, P</v>
      </c>
    </row>
    <row r="261" spans="2:13" x14ac:dyDescent="0.25">
      <c r="B261" t="s">
        <v>128</v>
      </c>
      <c r="C261" t="s">
        <v>110</v>
      </c>
      <c r="E261" s="19"/>
      <c r="G261" t="s">
        <v>15</v>
      </c>
      <c r="H261">
        <v>1002</v>
      </c>
      <c r="I261">
        <v>3.2</v>
      </c>
      <c r="J261" t="s">
        <v>64</v>
      </c>
      <c r="K261" s="58" t="s">
        <v>113</v>
      </c>
      <c r="L261" s="59" t="s">
        <v>42</v>
      </c>
      <c r="M261" s="69" t="str">
        <f t="shared" si="4"/>
        <v>N, P</v>
      </c>
    </row>
    <row r="262" spans="2:13" x14ac:dyDescent="0.25">
      <c r="B262" t="s">
        <v>128</v>
      </c>
      <c r="C262" t="s">
        <v>110</v>
      </c>
      <c r="E262" s="19"/>
      <c r="G262" t="s">
        <v>13</v>
      </c>
      <c r="H262">
        <v>1002</v>
      </c>
      <c r="I262">
        <v>2.2999999999999998</v>
      </c>
      <c r="J262" t="s">
        <v>64</v>
      </c>
      <c r="K262" s="58" t="s">
        <v>155</v>
      </c>
      <c r="L262" s="59" t="s">
        <v>42</v>
      </c>
      <c r="M262" s="69" t="str">
        <f t="shared" si="4"/>
        <v>N, P</v>
      </c>
    </row>
    <row r="263" spans="2:13" x14ac:dyDescent="0.25">
      <c r="B263" t="s">
        <v>128</v>
      </c>
      <c r="C263" t="s">
        <v>110</v>
      </c>
      <c r="E263" s="19"/>
      <c r="G263" t="s">
        <v>13</v>
      </c>
      <c r="H263">
        <v>1002</v>
      </c>
      <c r="I263">
        <v>2.1</v>
      </c>
      <c r="J263" t="s">
        <v>64</v>
      </c>
      <c r="K263" s="58" t="s">
        <v>155</v>
      </c>
      <c r="L263" s="59" t="s">
        <v>42</v>
      </c>
      <c r="M263" s="69" t="str">
        <f t="shared" si="4"/>
        <v>N, P</v>
      </c>
    </row>
    <row r="264" spans="2:13" x14ac:dyDescent="0.25">
      <c r="B264" t="s">
        <v>128</v>
      </c>
      <c r="C264" t="s">
        <v>110</v>
      </c>
      <c r="E264" s="19"/>
      <c r="G264" t="s">
        <v>13</v>
      </c>
      <c r="H264">
        <v>1002</v>
      </c>
      <c r="I264">
        <v>1.5</v>
      </c>
      <c r="J264" t="s">
        <v>64</v>
      </c>
      <c r="K264" s="58" t="s">
        <v>155</v>
      </c>
      <c r="L264" s="59" t="s">
        <v>42</v>
      </c>
      <c r="M264" s="69" t="str">
        <f t="shared" si="4"/>
        <v>N, P</v>
      </c>
    </row>
    <row r="265" spans="2:13" x14ac:dyDescent="0.25">
      <c r="B265" t="s">
        <v>128</v>
      </c>
      <c r="C265" t="s">
        <v>110</v>
      </c>
      <c r="E265" s="19"/>
      <c r="G265" t="s">
        <v>13</v>
      </c>
      <c r="H265">
        <v>1002</v>
      </c>
      <c r="I265">
        <v>1</v>
      </c>
      <c r="J265" t="s">
        <v>64</v>
      </c>
      <c r="K265" s="58" t="s">
        <v>155</v>
      </c>
      <c r="L265" s="59" t="s">
        <v>42</v>
      </c>
      <c r="M265" s="69" t="str">
        <f t="shared" si="4"/>
        <v>N, P</v>
      </c>
    </row>
    <row r="266" spans="2:13" x14ac:dyDescent="0.25">
      <c r="B266" t="s">
        <v>128</v>
      </c>
      <c r="C266" t="s">
        <v>110</v>
      </c>
      <c r="E266" s="19"/>
      <c r="G266" t="s">
        <v>13</v>
      </c>
      <c r="H266">
        <v>1002</v>
      </c>
      <c r="I266">
        <v>2.5</v>
      </c>
      <c r="J266" t="s">
        <v>64</v>
      </c>
      <c r="K266" s="58" t="s">
        <v>155</v>
      </c>
      <c r="L266" s="59" t="s">
        <v>42</v>
      </c>
      <c r="M266" s="69" t="str">
        <f t="shared" si="4"/>
        <v>N, P</v>
      </c>
    </row>
    <row r="267" spans="2:13" x14ac:dyDescent="0.25">
      <c r="B267" t="s">
        <v>128</v>
      </c>
      <c r="C267" t="s">
        <v>110</v>
      </c>
      <c r="E267" s="19"/>
      <c r="G267" t="s">
        <v>13</v>
      </c>
      <c r="H267">
        <v>1002</v>
      </c>
      <c r="I267">
        <v>3.5</v>
      </c>
      <c r="J267" t="s">
        <v>64</v>
      </c>
      <c r="K267" s="58" t="s">
        <v>155</v>
      </c>
      <c r="L267" s="59" t="s">
        <v>42</v>
      </c>
      <c r="M267" s="69" t="str">
        <f t="shared" si="4"/>
        <v>N, P</v>
      </c>
    </row>
    <row r="268" spans="2:13" x14ac:dyDescent="0.25">
      <c r="B268" t="s">
        <v>128</v>
      </c>
      <c r="C268" t="s">
        <v>110</v>
      </c>
      <c r="E268" s="19"/>
      <c r="G268" t="s">
        <v>13</v>
      </c>
      <c r="H268">
        <v>1002</v>
      </c>
      <c r="I268">
        <v>2.9</v>
      </c>
      <c r="J268" t="s">
        <v>64</v>
      </c>
      <c r="K268" s="58" t="s">
        <v>155</v>
      </c>
      <c r="L268" s="59" t="s">
        <v>42</v>
      </c>
      <c r="M268" s="69" t="str">
        <f t="shared" si="4"/>
        <v>N, P</v>
      </c>
    </row>
    <row r="269" spans="2:13" x14ac:dyDescent="0.25">
      <c r="B269" t="s">
        <v>128</v>
      </c>
      <c r="C269" t="s">
        <v>137</v>
      </c>
      <c r="G269" t="s">
        <v>13</v>
      </c>
      <c r="H269">
        <v>1002</v>
      </c>
      <c r="I269">
        <v>0.3</v>
      </c>
      <c r="J269" t="s">
        <v>64</v>
      </c>
      <c r="K269" s="58" t="s">
        <v>156</v>
      </c>
      <c r="L269" s="59" t="s">
        <v>42</v>
      </c>
      <c r="M269" s="69" t="str">
        <f t="shared" si="4"/>
        <v>D, P</v>
      </c>
    </row>
    <row r="270" spans="2:13" x14ac:dyDescent="0.25">
      <c r="B270" t="s">
        <v>128</v>
      </c>
      <c r="C270" t="s">
        <v>137</v>
      </c>
      <c r="G270" t="s">
        <v>13</v>
      </c>
      <c r="H270">
        <v>1002</v>
      </c>
      <c r="I270">
        <v>0.5</v>
      </c>
      <c r="J270" t="s">
        <v>64</v>
      </c>
      <c r="K270" s="58" t="s">
        <v>156</v>
      </c>
      <c r="L270" s="59" t="s">
        <v>42</v>
      </c>
      <c r="M270" s="69" t="str">
        <f t="shared" si="4"/>
        <v>D, P</v>
      </c>
    </row>
    <row r="271" spans="2:13" x14ac:dyDescent="0.25">
      <c r="B271" t="s">
        <v>128</v>
      </c>
      <c r="C271" t="s">
        <v>137</v>
      </c>
      <c r="G271" t="s">
        <v>13</v>
      </c>
      <c r="H271">
        <v>1002</v>
      </c>
      <c r="I271">
        <v>0.1</v>
      </c>
      <c r="J271" t="s">
        <v>64</v>
      </c>
      <c r="K271" s="58" t="s">
        <v>156</v>
      </c>
      <c r="L271" s="59" t="s">
        <v>42</v>
      </c>
      <c r="M271" s="69" t="str">
        <f t="shared" si="4"/>
        <v>D, P</v>
      </c>
    </row>
    <row r="272" spans="2:13" x14ac:dyDescent="0.25">
      <c r="B272" t="s">
        <v>128</v>
      </c>
      <c r="C272" t="s">
        <v>137</v>
      </c>
      <c r="G272" t="s">
        <v>13</v>
      </c>
      <c r="H272">
        <v>1002</v>
      </c>
      <c r="I272">
        <v>0.12</v>
      </c>
      <c r="J272" t="s">
        <v>64</v>
      </c>
      <c r="K272" s="58" t="s">
        <v>156</v>
      </c>
      <c r="L272" s="59" t="s">
        <v>42</v>
      </c>
      <c r="M272" s="69" t="str">
        <f t="shared" si="4"/>
        <v>D, P</v>
      </c>
    </row>
    <row r="273" spans="2:13" x14ac:dyDescent="0.25">
      <c r="B273" t="s">
        <v>128</v>
      </c>
      <c r="C273" t="s">
        <v>137</v>
      </c>
      <c r="G273" t="s">
        <v>13</v>
      </c>
      <c r="H273">
        <v>1002</v>
      </c>
      <c r="I273">
        <v>1.5</v>
      </c>
      <c r="J273" t="s">
        <v>64</v>
      </c>
      <c r="K273" s="58" t="s">
        <v>156</v>
      </c>
      <c r="L273" s="59" t="s">
        <v>42</v>
      </c>
      <c r="M273" s="69" t="str">
        <f t="shared" si="4"/>
        <v>D, P</v>
      </c>
    </row>
    <row r="274" spans="2:13" x14ac:dyDescent="0.25">
      <c r="B274" t="s">
        <v>128</v>
      </c>
      <c r="C274" t="s">
        <v>137</v>
      </c>
      <c r="G274" t="s">
        <v>13</v>
      </c>
      <c r="H274">
        <v>1002</v>
      </c>
      <c r="I274">
        <v>1.5</v>
      </c>
      <c r="J274" t="s">
        <v>64</v>
      </c>
      <c r="K274" s="58" t="s">
        <v>156</v>
      </c>
      <c r="L274" s="59" t="s">
        <v>42</v>
      </c>
      <c r="M274" s="69" t="str">
        <f t="shared" si="4"/>
        <v>D, P</v>
      </c>
    </row>
    <row r="275" spans="2:13" x14ac:dyDescent="0.25">
      <c r="B275" t="s">
        <v>128</v>
      </c>
      <c r="C275" t="s">
        <v>137</v>
      </c>
      <c r="G275" t="s">
        <v>13</v>
      </c>
      <c r="H275">
        <v>1002</v>
      </c>
      <c r="I275">
        <v>1.5</v>
      </c>
      <c r="J275" t="s">
        <v>64</v>
      </c>
      <c r="K275" s="58" t="s">
        <v>156</v>
      </c>
      <c r="L275" s="59" t="s">
        <v>42</v>
      </c>
      <c r="M275" s="69" t="str">
        <f t="shared" si="4"/>
        <v>D, P</v>
      </c>
    </row>
    <row r="276" spans="2:13" x14ac:dyDescent="0.25">
      <c r="B276" t="s">
        <v>128</v>
      </c>
      <c r="C276" t="s">
        <v>137</v>
      </c>
      <c r="G276" t="s">
        <v>13</v>
      </c>
      <c r="H276">
        <v>1002</v>
      </c>
      <c r="I276">
        <v>1.5</v>
      </c>
      <c r="J276" t="s">
        <v>64</v>
      </c>
      <c r="K276" s="58" t="s">
        <v>156</v>
      </c>
      <c r="L276" s="59" t="s">
        <v>42</v>
      </c>
      <c r="M276" s="69" t="str">
        <f t="shared" si="4"/>
        <v>D, P</v>
      </c>
    </row>
    <row r="277" spans="2:13" x14ac:dyDescent="0.25">
      <c r="B277" t="s">
        <v>128</v>
      </c>
      <c r="C277" t="s">
        <v>137</v>
      </c>
      <c r="G277" t="s">
        <v>13</v>
      </c>
      <c r="H277">
        <v>1002</v>
      </c>
      <c r="I277">
        <v>1.5</v>
      </c>
      <c r="J277" t="s">
        <v>64</v>
      </c>
      <c r="K277" s="58" t="s">
        <v>156</v>
      </c>
      <c r="L277" s="59" t="s">
        <v>42</v>
      </c>
      <c r="M277" s="69" t="str">
        <f t="shared" si="4"/>
        <v>D, P</v>
      </c>
    </row>
    <row r="278" spans="2:13" x14ac:dyDescent="0.25">
      <c r="B278" t="s">
        <v>128</v>
      </c>
      <c r="C278" t="s">
        <v>137</v>
      </c>
      <c r="G278" t="s">
        <v>13</v>
      </c>
      <c r="H278">
        <v>1002</v>
      </c>
      <c r="I278">
        <v>1.5</v>
      </c>
      <c r="J278" t="s">
        <v>64</v>
      </c>
      <c r="K278" s="58" t="s">
        <v>156</v>
      </c>
      <c r="L278" s="59" t="s">
        <v>42</v>
      </c>
      <c r="M278" s="69" t="str">
        <f t="shared" si="4"/>
        <v>D, P</v>
      </c>
    </row>
    <row r="279" spans="2:13" x14ac:dyDescent="0.25">
      <c r="B279" t="s">
        <v>128</v>
      </c>
      <c r="C279" t="s">
        <v>137</v>
      </c>
      <c r="G279" t="s">
        <v>13</v>
      </c>
      <c r="H279">
        <v>1002</v>
      </c>
      <c r="I279">
        <v>1.5</v>
      </c>
      <c r="J279" t="s">
        <v>64</v>
      </c>
      <c r="K279" s="58" t="s">
        <v>156</v>
      </c>
      <c r="L279" s="59" t="s">
        <v>42</v>
      </c>
      <c r="M279" s="69" t="str">
        <f t="shared" si="4"/>
        <v>D, P</v>
      </c>
    </row>
    <row r="280" spans="2:13" x14ac:dyDescent="0.25">
      <c r="B280" t="s">
        <v>129</v>
      </c>
      <c r="C280" t="s">
        <v>121</v>
      </c>
      <c r="E280" s="19"/>
      <c r="G280" t="s">
        <v>15</v>
      </c>
      <c r="H280">
        <v>1002</v>
      </c>
      <c r="I280">
        <v>1</v>
      </c>
      <c r="J280" t="s">
        <v>64</v>
      </c>
      <c r="K280" s="58" t="s">
        <v>113</v>
      </c>
      <c r="L280" s="59" t="s">
        <v>42</v>
      </c>
      <c r="M280" s="69" t="str">
        <f t="shared" si="4"/>
        <v>G, R</v>
      </c>
    </row>
    <row r="281" spans="2:13" x14ac:dyDescent="0.25">
      <c r="B281" t="s">
        <v>132</v>
      </c>
      <c r="C281" t="s">
        <v>130</v>
      </c>
      <c r="E281" s="19"/>
      <c r="G281" t="s">
        <v>15</v>
      </c>
      <c r="H281">
        <v>1002</v>
      </c>
      <c r="I281">
        <v>8.3000000000000007</v>
      </c>
      <c r="J281" t="s">
        <v>65</v>
      </c>
      <c r="K281" s="58" t="s">
        <v>113</v>
      </c>
      <c r="L281" s="59" t="s">
        <v>42</v>
      </c>
      <c r="M281" s="69" t="str">
        <f t="shared" si="4"/>
        <v>K, S</v>
      </c>
    </row>
    <row r="282" spans="2:13" x14ac:dyDescent="0.25">
      <c r="B282" t="s">
        <v>132</v>
      </c>
      <c r="C282" t="s">
        <v>130</v>
      </c>
      <c r="E282" s="19"/>
      <c r="G282" t="s">
        <v>15</v>
      </c>
      <c r="H282">
        <v>1002</v>
      </c>
      <c r="I282">
        <v>12.6</v>
      </c>
      <c r="J282" t="s">
        <v>64</v>
      </c>
      <c r="K282" s="58" t="s">
        <v>113</v>
      </c>
      <c r="L282" s="59" t="s">
        <v>42</v>
      </c>
      <c r="M282" s="69" t="str">
        <f t="shared" si="4"/>
        <v>K, S</v>
      </c>
    </row>
    <row r="283" spans="2:13" x14ac:dyDescent="0.25">
      <c r="B283" t="s">
        <v>132</v>
      </c>
      <c r="C283" t="s">
        <v>130</v>
      </c>
      <c r="E283" s="19"/>
      <c r="G283" t="s">
        <v>15</v>
      </c>
      <c r="H283">
        <v>1002</v>
      </c>
      <c r="I283">
        <v>10.3</v>
      </c>
      <c r="J283" t="s">
        <v>64</v>
      </c>
      <c r="K283" s="58" t="s">
        <v>113</v>
      </c>
      <c r="L283" s="59" t="s">
        <v>42</v>
      </c>
      <c r="M283" s="69" t="str">
        <f t="shared" si="4"/>
        <v>K, S</v>
      </c>
    </row>
    <row r="284" spans="2:13" x14ac:dyDescent="0.25">
      <c r="B284" t="s">
        <v>132</v>
      </c>
      <c r="C284" t="s">
        <v>130</v>
      </c>
      <c r="E284" s="19"/>
      <c r="G284" t="s">
        <v>15</v>
      </c>
      <c r="H284">
        <v>1002</v>
      </c>
      <c r="I284">
        <v>8.8000000000000007</v>
      </c>
      <c r="J284" t="s">
        <v>64</v>
      </c>
      <c r="K284" s="58" t="s">
        <v>113</v>
      </c>
      <c r="L284" s="59" t="s">
        <v>42</v>
      </c>
      <c r="M284" s="69" t="str">
        <f t="shared" si="4"/>
        <v>K, S</v>
      </c>
    </row>
    <row r="285" spans="2:13" x14ac:dyDescent="0.25">
      <c r="B285" t="s">
        <v>132</v>
      </c>
      <c r="C285" t="s">
        <v>130</v>
      </c>
      <c r="E285" s="19"/>
      <c r="G285" t="s">
        <v>15</v>
      </c>
      <c r="H285">
        <v>1002</v>
      </c>
      <c r="I285">
        <v>7.7</v>
      </c>
      <c r="J285" t="s">
        <v>64</v>
      </c>
      <c r="K285" s="58" t="s">
        <v>113</v>
      </c>
      <c r="L285" s="59" t="s">
        <v>42</v>
      </c>
      <c r="M285" s="69" t="str">
        <f t="shared" si="4"/>
        <v>K, S</v>
      </c>
    </row>
    <row r="286" spans="2:13" x14ac:dyDescent="0.25">
      <c r="B286" t="s">
        <v>132</v>
      </c>
      <c r="C286" t="s">
        <v>130</v>
      </c>
      <c r="E286" s="19"/>
      <c r="G286" t="s">
        <v>15</v>
      </c>
      <c r="H286">
        <v>1002</v>
      </c>
      <c r="I286">
        <v>7.7</v>
      </c>
      <c r="J286" t="s">
        <v>65</v>
      </c>
      <c r="K286" s="58" t="s">
        <v>113</v>
      </c>
      <c r="L286" s="59" t="s">
        <v>42</v>
      </c>
      <c r="M286" s="69" t="str">
        <f t="shared" si="4"/>
        <v>K, S</v>
      </c>
    </row>
    <row r="287" spans="2:13" x14ac:dyDescent="0.25">
      <c r="B287" t="s">
        <v>132</v>
      </c>
      <c r="C287" t="s">
        <v>130</v>
      </c>
      <c r="E287" s="19"/>
      <c r="G287" t="s">
        <v>15</v>
      </c>
      <c r="H287">
        <v>1002</v>
      </c>
      <c r="I287">
        <v>0.6</v>
      </c>
      <c r="J287" t="s">
        <v>64</v>
      </c>
      <c r="K287" s="58" t="s">
        <v>113</v>
      </c>
      <c r="L287" s="59" t="s">
        <v>42</v>
      </c>
      <c r="M287" s="69" t="str">
        <f t="shared" si="4"/>
        <v>K, S</v>
      </c>
    </row>
    <row r="288" spans="2:13" x14ac:dyDescent="0.25">
      <c r="B288" t="s">
        <v>132</v>
      </c>
      <c r="C288" t="s">
        <v>130</v>
      </c>
      <c r="E288" s="19"/>
      <c r="G288" t="s">
        <v>15</v>
      </c>
      <c r="H288">
        <v>1002</v>
      </c>
      <c r="I288">
        <v>11.2</v>
      </c>
      <c r="J288" t="s">
        <v>64</v>
      </c>
      <c r="K288" s="58" t="s">
        <v>113</v>
      </c>
      <c r="L288" s="59" t="s">
        <v>42</v>
      </c>
      <c r="M288" s="69" t="str">
        <f t="shared" si="4"/>
        <v>K, S</v>
      </c>
    </row>
    <row r="289" spans="2:13" x14ac:dyDescent="0.25">
      <c r="B289" t="s">
        <v>132</v>
      </c>
      <c r="C289" t="s">
        <v>130</v>
      </c>
      <c r="E289" s="19"/>
      <c r="G289" t="s">
        <v>15</v>
      </c>
      <c r="H289">
        <v>1002</v>
      </c>
      <c r="I289">
        <v>10.4</v>
      </c>
      <c r="J289" t="s">
        <v>64</v>
      </c>
      <c r="K289" s="58" t="s">
        <v>113</v>
      </c>
      <c r="L289" s="59" t="s">
        <v>42</v>
      </c>
      <c r="M289" s="69" t="str">
        <f t="shared" si="4"/>
        <v>K, S</v>
      </c>
    </row>
    <row r="290" spans="2:13" x14ac:dyDescent="0.25">
      <c r="B290" t="s">
        <v>132</v>
      </c>
      <c r="C290" t="s">
        <v>130</v>
      </c>
      <c r="E290" s="19"/>
      <c r="G290" t="s">
        <v>15</v>
      </c>
      <c r="H290">
        <v>1002</v>
      </c>
      <c r="I290">
        <v>8</v>
      </c>
      <c r="J290" t="s">
        <v>64</v>
      </c>
      <c r="K290" s="58" t="s">
        <v>113</v>
      </c>
      <c r="L290" s="59" t="s">
        <v>42</v>
      </c>
      <c r="M290" s="69" t="str">
        <f t="shared" si="4"/>
        <v>K, S</v>
      </c>
    </row>
    <row r="291" spans="2:13" x14ac:dyDescent="0.25">
      <c r="B291" t="s">
        <v>132</v>
      </c>
      <c r="C291" t="s">
        <v>130</v>
      </c>
      <c r="E291" s="19"/>
      <c r="G291" t="s">
        <v>15</v>
      </c>
      <c r="H291">
        <v>1002</v>
      </c>
      <c r="I291">
        <v>7.8</v>
      </c>
      <c r="J291" t="s">
        <v>64</v>
      </c>
      <c r="K291" s="58" t="s">
        <v>113</v>
      </c>
      <c r="L291" s="59" t="s">
        <v>42</v>
      </c>
      <c r="M291" s="69" t="str">
        <f t="shared" si="4"/>
        <v>K, S</v>
      </c>
    </row>
    <row r="292" spans="2:13" x14ac:dyDescent="0.25">
      <c r="B292" t="s">
        <v>132</v>
      </c>
      <c r="C292" t="s">
        <v>130</v>
      </c>
      <c r="E292" s="19"/>
      <c r="G292" t="s">
        <v>15</v>
      </c>
      <c r="H292">
        <v>1002</v>
      </c>
      <c r="I292">
        <v>5.3</v>
      </c>
      <c r="J292" t="s">
        <v>65</v>
      </c>
      <c r="K292" s="58" t="s">
        <v>113</v>
      </c>
      <c r="L292" s="59" t="s">
        <v>42</v>
      </c>
      <c r="M292" s="69" t="str">
        <f t="shared" si="4"/>
        <v>K, S</v>
      </c>
    </row>
    <row r="293" spans="2:13" x14ac:dyDescent="0.25">
      <c r="B293" t="s">
        <v>132</v>
      </c>
      <c r="C293" t="s">
        <v>130</v>
      </c>
      <c r="E293" s="19"/>
      <c r="G293" t="s">
        <v>15</v>
      </c>
      <c r="H293">
        <v>1002</v>
      </c>
      <c r="I293">
        <v>2.6</v>
      </c>
      <c r="J293" t="s">
        <v>64</v>
      </c>
      <c r="K293" s="58" t="s">
        <v>113</v>
      </c>
      <c r="L293" s="59" t="s">
        <v>42</v>
      </c>
      <c r="M293" s="69" t="str">
        <f t="shared" si="4"/>
        <v>K, S</v>
      </c>
    </row>
    <row r="294" spans="2:13" x14ac:dyDescent="0.25">
      <c r="B294" t="s">
        <v>132</v>
      </c>
      <c r="C294" t="s">
        <v>130</v>
      </c>
      <c r="E294" s="19"/>
      <c r="G294" t="s">
        <v>15</v>
      </c>
      <c r="H294">
        <v>1002</v>
      </c>
      <c r="I294">
        <v>8.3000000000000007</v>
      </c>
      <c r="J294" t="s">
        <v>65</v>
      </c>
      <c r="K294" s="58" t="s">
        <v>113</v>
      </c>
      <c r="L294" s="59" t="s">
        <v>42</v>
      </c>
      <c r="M294" s="69" t="str">
        <f t="shared" si="4"/>
        <v>K, S</v>
      </c>
    </row>
    <row r="295" spans="2:13" x14ac:dyDescent="0.25">
      <c r="B295" t="s">
        <v>132</v>
      </c>
      <c r="C295" t="s">
        <v>130</v>
      </c>
      <c r="E295" s="19"/>
      <c r="G295" t="s">
        <v>15</v>
      </c>
      <c r="H295">
        <v>1002</v>
      </c>
      <c r="I295">
        <v>10.9</v>
      </c>
      <c r="J295" t="s">
        <v>64</v>
      </c>
      <c r="K295" s="58" t="s">
        <v>113</v>
      </c>
      <c r="L295" s="59" t="s">
        <v>42</v>
      </c>
      <c r="M295" s="69" t="str">
        <f t="shared" si="4"/>
        <v>K, S</v>
      </c>
    </row>
    <row r="296" spans="2:13" x14ac:dyDescent="0.25">
      <c r="B296" t="s">
        <v>132</v>
      </c>
      <c r="C296" t="s">
        <v>130</v>
      </c>
      <c r="E296" s="19"/>
      <c r="G296" t="s">
        <v>15</v>
      </c>
      <c r="H296">
        <v>1002</v>
      </c>
      <c r="I296">
        <v>10.5</v>
      </c>
      <c r="J296" t="s">
        <v>64</v>
      </c>
      <c r="K296" s="58" t="s">
        <v>113</v>
      </c>
      <c r="L296" s="59" t="s">
        <v>42</v>
      </c>
      <c r="M296" s="69" t="str">
        <f t="shared" si="4"/>
        <v>K, S</v>
      </c>
    </row>
    <row r="297" spans="2:13" x14ac:dyDescent="0.25">
      <c r="B297" t="s">
        <v>132</v>
      </c>
      <c r="C297" t="s">
        <v>130</v>
      </c>
      <c r="E297" s="19"/>
      <c r="G297" t="s">
        <v>15</v>
      </c>
      <c r="H297">
        <v>1002</v>
      </c>
      <c r="I297">
        <v>8.3000000000000007</v>
      </c>
      <c r="J297" t="s">
        <v>64</v>
      </c>
      <c r="K297" s="58" t="s">
        <v>113</v>
      </c>
      <c r="L297" s="59" t="s">
        <v>42</v>
      </c>
      <c r="M297" s="69" t="str">
        <f t="shared" si="4"/>
        <v>K, S</v>
      </c>
    </row>
    <row r="298" spans="2:13" x14ac:dyDescent="0.25">
      <c r="B298" t="s">
        <v>132</v>
      </c>
      <c r="C298" t="s">
        <v>130</v>
      </c>
      <c r="E298" s="19"/>
      <c r="G298" t="s">
        <v>15</v>
      </c>
      <c r="H298">
        <v>1002</v>
      </c>
      <c r="I298">
        <v>7.8</v>
      </c>
      <c r="J298" t="s">
        <v>64</v>
      </c>
      <c r="K298" s="58" t="s">
        <v>113</v>
      </c>
      <c r="L298" s="59" t="s">
        <v>42</v>
      </c>
      <c r="M298" s="69" t="str">
        <f t="shared" si="4"/>
        <v>K, S</v>
      </c>
    </row>
    <row r="299" spans="2:13" x14ac:dyDescent="0.25">
      <c r="B299" t="s">
        <v>132</v>
      </c>
      <c r="C299" t="s">
        <v>130</v>
      </c>
      <c r="E299" s="19"/>
      <c r="G299" t="s">
        <v>15</v>
      </c>
      <c r="H299">
        <v>1002</v>
      </c>
      <c r="I299">
        <v>5.8</v>
      </c>
      <c r="J299" t="s">
        <v>65</v>
      </c>
      <c r="K299" s="58" t="s">
        <v>113</v>
      </c>
      <c r="L299" s="59" t="s">
        <v>42</v>
      </c>
      <c r="M299" s="69" t="str">
        <f t="shared" si="4"/>
        <v>K, S</v>
      </c>
    </row>
    <row r="300" spans="2:13" x14ac:dyDescent="0.25">
      <c r="B300" t="s">
        <v>132</v>
      </c>
      <c r="C300" t="s">
        <v>130</v>
      </c>
      <c r="E300" s="19"/>
      <c r="G300" t="s">
        <v>15</v>
      </c>
      <c r="H300">
        <v>1002</v>
      </c>
      <c r="I300">
        <v>2.5</v>
      </c>
      <c r="J300" t="s">
        <v>64</v>
      </c>
      <c r="K300" s="58" t="s">
        <v>113</v>
      </c>
      <c r="L300" s="59" t="s">
        <v>42</v>
      </c>
      <c r="M300" s="69" t="str">
        <f t="shared" si="4"/>
        <v>K, S</v>
      </c>
    </row>
    <row r="301" spans="2:13" x14ac:dyDescent="0.25">
      <c r="B301" t="s">
        <v>132</v>
      </c>
      <c r="C301" t="s">
        <v>130</v>
      </c>
      <c r="E301" s="19"/>
      <c r="G301" t="s">
        <v>15</v>
      </c>
      <c r="H301">
        <v>1002</v>
      </c>
      <c r="I301">
        <v>7.5</v>
      </c>
      <c r="J301" t="s">
        <v>64</v>
      </c>
      <c r="K301" s="58" t="s">
        <v>113</v>
      </c>
      <c r="L301" s="59" t="s">
        <v>42</v>
      </c>
      <c r="M301" s="69" t="str">
        <f t="shared" si="4"/>
        <v>K, S</v>
      </c>
    </row>
    <row r="302" spans="2:13" x14ac:dyDescent="0.25">
      <c r="B302" t="s">
        <v>132</v>
      </c>
      <c r="C302" t="s">
        <v>130</v>
      </c>
      <c r="E302" s="19"/>
      <c r="G302" t="s">
        <v>15</v>
      </c>
      <c r="H302">
        <v>1002</v>
      </c>
      <c r="I302">
        <v>11</v>
      </c>
      <c r="J302" t="s">
        <v>64</v>
      </c>
      <c r="K302" s="58" t="s">
        <v>113</v>
      </c>
      <c r="L302" s="59" t="s">
        <v>42</v>
      </c>
      <c r="M302" s="69" t="str">
        <f t="shared" si="4"/>
        <v>K, S</v>
      </c>
    </row>
    <row r="303" spans="2:13" x14ac:dyDescent="0.25">
      <c r="B303" t="s">
        <v>132</v>
      </c>
      <c r="C303" t="s">
        <v>130</v>
      </c>
      <c r="E303" s="19"/>
      <c r="G303" t="s">
        <v>15</v>
      </c>
      <c r="H303">
        <v>1002</v>
      </c>
      <c r="I303">
        <v>6.7</v>
      </c>
      <c r="J303" t="s">
        <v>64</v>
      </c>
      <c r="K303" s="58" t="s">
        <v>113</v>
      </c>
      <c r="L303" s="59" t="s">
        <v>42</v>
      </c>
      <c r="M303" s="69" t="str">
        <f t="shared" si="4"/>
        <v>K, S</v>
      </c>
    </row>
    <row r="304" spans="2:13" x14ac:dyDescent="0.25">
      <c r="B304" t="s">
        <v>132</v>
      </c>
      <c r="C304" t="s">
        <v>130</v>
      </c>
      <c r="E304" s="19"/>
      <c r="G304" t="s">
        <v>15</v>
      </c>
      <c r="H304">
        <v>1002</v>
      </c>
      <c r="I304">
        <v>7.7</v>
      </c>
      <c r="J304" t="s">
        <v>64</v>
      </c>
      <c r="K304" s="58" t="s">
        <v>113</v>
      </c>
      <c r="L304" s="59" t="s">
        <v>42</v>
      </c>
      <c r="M304" s="69" t="str">
        <f t="shared" si="4"/>
        <v>K, S</v>
      </c>
    </row>
    <row r="305" spans="2:13" x14ac:dyDescent="0.25">
      <c r="B305" t="s">
        <v>132</v>
      </c>
      <c r="C305" t="s">
        <v>130</v>
      </c>
      <c r="E305" s="19"/>
      <c r="G305" t="s">
        <v>15</v>
      </c>
      <c r="H305">
        <v>1002</v>
      </c>
      <c r="I305">
        <v>1.7</v>
      </c>
      <c r="J305" t="s">
        <v>65</v>
      </c>
      <c r="K305" s="58" t="s">
        <v>113</v>
      </c>
      <c r="L305" s="59" t="s">
        <v>42</v>
      </c>
      <c r="M305" s="69" t="str">
        <f t="shared" si="4"/>
        <v>K, S</v>
      </c>
    </row>
    <row r="306" spans="2:13" x14ac:dyDescent="0.25">
      <c r="B306" t="s">
        <v>132</v>
      </c>
      <c r="C306" t="s">
        <v>130</v>
      </c>
      <c r="E306" s="19"/>
      <c r="G306" t="s">
        <v>15</v>
      </c>
      <c r="H306">
        <v>1002</v>
      </c>
      <c r="I306">
        <v>6</v>
      </c>
      <c r="J306" t="s">
        <v>64</v>
      </c>
      <c r="K306" s="58" t="s">
        <v>113</v>
      </c>
      <c r="L306" s="59" t="s">
        <v>42</v>
      </c>
      <c r="M306" s="69" t="str">
        <f t="shared" si="4"/>
        <v>K, S</v>
      </c>
    </row>
    <row r="307" spans="2:13" x14ac:dyDescent="0.25">
      <c r="E307" s="19"/>
      <c r="M307" s="69"/>
    </row>
    <row r="308" spans="2:13" x14ac:dyDescent="0.25">
      <c r="E308" s="19"/>
      <c r="M308" s="69"/>
    </row>
    <row r="309" spans="2:13" x14ac:dyDescent="0.25">
      <c r="E309" s="19"/>
      <c r="M309" s="69"/>
    </row>
    <row r="310" spans="2:13" x14ac:dyDescent="0.25">
      <c r="E310" s="19"/>
      <c r="M310" s="69"/>
    </row>
    <row r="311" spans="2:13" x14ac:dyDescent="0.25">
      <c r="E311" s="19"/>
      <c r="M311" s="69"/>
    </row>
    <row r="312" spans="2:13" x14ac:dyDescent="0.25">
      <c r="E312" s="19"/>
      <c r="M312" s="69"/>
    </row>
    <row r="313" spans="2:13" x14ac:dyDescent="0.25">
      <c r="E313" s="19"/>
      <c r="M313" s="69"/>
    </row>
    <row r="314" spans="2:13" x14ac:dyDescent="0.25">
      <c r="E314" s="19"/>
      <c r="M314" s="69"/>
    </row>
    <row r="315" spans="2:13" x14ac:dyDescent="0.25">
      <c r="E315" s="19"/>
      <c r="M315" s="69"/>
    </row>
    <row r="316" spans="2:13" x14ac:dyDescent="0.25">
      <c r="E316" s="19"/>
      <c r="M316" s="69"/>
    </row>
    <row r="317" spans="2:13" x14ac:dyDescent="0.25">
      <c r="E317" s="19"/>
      <c r="M317" s="69"/>
    </row>
    <row r="318" spans="2:13" x14ac:dyDescent="0.25">
      <c r="E318" s="19"/>
      <c r="M318" s="69"/>
    </row>
    <row r="319" spans="2:13" x14ac:dyDescent="0.25">
      <c r="E319" s="19"/>
      <c r="M319" s="69"/>
    </row>
    <row r="320" spans="2:13" x14ac:dyDescent="0.25">
      <c r="E320" s="19"/>
      <c r="M320" s="69"/>
    </row>
    <row r="321" spans="5:13" x14ac:dyDescent="0.25">
      <c r="E321" s="19"/>
      <c r="M321" s="69"/>
    </row>
    <row r="322" spans="5:13" x14ac:dyDescent="0.25">
      <c r="E322" s="19"/>
      <c r="M322" s="69"/>
    </row>
    <row r="323" spans="5:13" x14ac:dyDescent="0.25">
      <c r="E323" s="19"/>
      <c r="M323" s="69"/>
    </row>
    <row r="324" spans="5:13" x14ac:dyDescent="0.25">
      <c r="E324" s="19"/>
      <c r="M324" s="69"/>
    </row>
    <row r="325" spans="5:13" x14ac:dyDescent="0.25">
      <c r="E325" s="19"/>
      <c r="M325" s="69"/>
    </row>
    <row r="326" spans="5:13" x14ac:dyDescent="0.25">
      <c r="E326" s="19"/>
      <c r="M326" s="69"/>
    </row>
    <row r="327" spans="5:13" x14ac:dyDescent="0.25">
      <c r="E327" s="19"/>
    </row>
    <row r="328" spans="5:13" x14ac:dyDescent="0.25">
      <c r="E328" s="19"/>
    </row>
    <row r="329" spans="5:13" x14ac:dyDescent="0.25">
      <c r="E329" s="19"/>
    </row>
    <row r="330" spans="5:13" x14ac:dyDescent="0.25">
      <c r="E330" s="19"/>
    </row>
    <row r="331" spans="5:13" x14ac:dyDescent="0.25">
      <c r="E331" s="19"/>
    </row>
    <row r="332" spans="5:13" x14ac:dyDescent="0.25">
      <c r="E332" s="19"/>
    </row>
    <row r="333" spans="5:13" x14ac:dyDescent="0.25">
      <c r="E333" s="19"/>
    </row>
    <row r="334" spans="5:13" x14ac:dyDescent="0.25">
      <c r="E334" s="19"/>
    </row>
    <row r="335" spans="5:13" x14ac:dyDescent="0.25">
      <c r="E335" s="19"/>
    </row>
    <row r="336" spans="5:13" x14ac:dyDescent="0.25">
      <c r="E336" s="19"/>
    </row>
    <row r="337" spans="5:5" x14ac:dyDescent="0.25">
      <c r="E337" s="19"/>
    </row>
    <row r="338" spans="5:5" x14ac:dyDescent="0.25">
      <c r="E338" s="19"/>
    </row>
    <row r="339" spans="5:5" x14ac:dyDescent="0.25">
      <c r="E339" s="19"/>
    </row>
    <row r="340" spans="5:5" x14ac:dyDescent="0.25">
      <c r="E340" s="19"/>
    </row>
    <row r="341" spans="5:5" x14ac:dyDescent="0.25">
      <c r="E341" s="19"/>
    </row>
    <row r="342" spans="5:5" x14ac:dyDescent="0.25">
      <c r="E342" s="19"/>
    </row>
    <row r="343" spans="5:5" x14ac:dyDescent="0.25">
      <c r="E343" s="19"/>
    </row>
    <row r="344" spans="5:5" x14ac:dyDescent="0.25">
      <c r="E344" s="19"/>
    </row>
    <row r="345" spans="5:5" x14ac:dyDescent="0.25">
      <c r="E345" s="19"/>
    </row>
    <row r="346" spans="5:5" x14ac:dyDescent="0.25">
      <c r="E346" s="19"/>
    </row>
    <row r="347" spans="5:5" x14ac:dyDescent="0.25">
      <c r="E347" s="19"/>
    </row>
    <row r="348" spans="5:5" x14ac:dyDescent="0.25">
      <c r="E348" s="19"/>
    </row>
    <row r="349" spans="5:5" x14ac:dyDescent="0.25">
      <c r="E349" s="19"/>
    </row>
    <row r="350" spans="5:5" x14ac:dyDescent="0.25">
      <c r="E350" s="19"/>
    </row>
    <row r="351" spans="5:5" x14ac:dyDescent="0.25">
      <c r="E351" s="19"/>
    </row>
    <row r="352" spans="5:5" x14ac:dyDescent="0.25">
      <c r="E352" s="19"/>
    </row>
    <row r="353" spans="5:5" x14ac:dyDescent="0.25">
      <c r="E353" s="19"/>
    </row>
    <row r="354" spans="5:5" x14ac:dyDescent="0.25">
      <c r="E354" s="19"/>
    </row>
    <row r="355" spans="5:5" x14ac:dyDescent="0.25">
      <c r="E355" s="19"/>
    </row>
    <row r="356" spans="5:5" x14ac:dyDescent="0.25">
      <c r="E356" s="19"/>
    </row>
    <row r="357" spans="5:5" x14ac:dyDescent="0.25">
      <c r="E357" s="19"/>
    </row>
    <row r="358" spans="5:5" x14ac:dyDescent="0.25">
      <c r="E358" s="19"/>
    </row>
    <row r="359" spans="5:5" x14ac:dyDescent="0.25">
      <c r="E359" s="19"/>
    </row>
    <row r="360" spans="5:5" x14ac:dyDescent="0.25">
      <c r="E360" s="19"/>
    </row>
    <row r="361" spans="5:5" x14ac:dyDescent="0.25">
      <c r="E361" s="19"/>
    </row>
    <row r="362" spans="5:5" x14ac:dyDescent="0.25">
      <c r="E362" s="19"/>
    </row>
    <row r="363" spans="5:5" x14ac:dyDescent="0.25">
      <c r="E363" s="19"/>
    </row>
    <row r="364" spans="5:5" x14ac:dyDescent="0.25">
      <c r="E364" s="19"/>
    </row>
    <row r="365" spans="5:5" x14ac:dyDescent="0.25">
      <c r="E365" s="19"/>
    </row>
    <row r="366" spans="5:5" x14ac:dyDescent="0.25">
      <c r="E366" s="19"/>
    </row>
    <row r="367" spans="5:5" x14ac:dyDescent="0.25">
      <c r="E367" s="19"/>
    </row>
    <row r="368" spans="5:5" x14ac:dyDescent="0.25">
      <c r="E368" s="19"/>
    </row>
    <row r="369" spans="5:5" x14ac:dyDescent="0.25">
      <c r="E369" s="19"/>
    </row>
    <row r="370" spans="5:5" x14ac:dyDescent="0.25">
      <c r="E370" s="19"/>
    </row>
    <row r="371" spans="5:5" x14ac:dyDescent="0.25">
      <c r="E371" s="19"/>
    </row>
    <row r="372" spans="5:5" x14ac:dyDescent="0.25">
      <c r="E372" s="19"/>
    </row>
    <row r="373" spans="5:5" x14ac:dyDescent="0.25">
      <c r="E373" s="19"/>
    </row>
    <row r="374" spans="5:5" x14ac:dyDescent="0.25">
      <c r="E374" s="19"/>
    </row>
    <row r="375" spans="5:5" x14ac:dyDescent="0.25">
      <c r="E375" s="19"/>
    </row>
    <row r="376" spans="5:5" x14ac:dyDescent="0.25">
      <c r="E376" s="19"/>
    </row>
    <row r="377" spans="5:5" x14ac:dyDescent="0.25">
      <c r="E377" s="19"/>
    </row>
    <row r="378" spans="5:5" x14ac:dyDescent="0.25">
      <c r="E378" s="19"/>
    </row>
    <row r="379" spans="5:5" x14ac:dyDescent="0.25">
      <c r="E379" s="19"/>
    </row>
    <row r="380" spans="5:5" x14ac:dyDescent="0.25">
      <c r="E380" s="19"/>
    </row>
    <row r="381" spans="5:5" x14ac:dyDescent="0.25">
      <c r="E381" s="19"/>
    </row>
    <row r="382" spans="5:5" x14ac:dyDescent="0.25">
      <c r="E382" s="19"/>
    </row>
    <row r="383" spans="5:5" x14ac:dyDescent="0.25">
      <c r="E383" s="19"/>
    </row>
    <row r="384" spans="5:5" x14ac:dyDescent="0.25">
      <c r="E384" s="19"/>
    </row>
    <row r="385" spans="5:5" x14ac:dyDescent="0.25">
      <c r="E385" s="19"/>
    </row>
    <row r="386" spans="5:5" x14ac:dyDescent="0.25">
      <c r="E386" s="19"/>
    </row>
    <row r="387" spans="5:5" x14ac:dyDescent="0.25">
      <c r="E387" s="19"/>
    </row>
    <row r="388" spans="5:5" x14ac:dyDescent="0.25">
      <c r="E388" s="19"/>
    </row>
    <row r="389" spans="5:5" x14ac:dyDescent="0.25">
      <c r="E389" s="19"/>
    </row>
    <row r="390" spans="5:5" x14ac:dyDescent="0.25">
      <c r="E390" s="19"/>
    </row>
    <row r="391" spans="5:5" x14ac:dyDescent="0.25">
      <c r="E391" s="19"/>
    </row>
    <row r="392" spans="5:5" x14ac:dyDescent="0.25">
      <c r="E392" s="19"/>
    </row>
    <row r="393" spans="5:5" x14ac:dyDescent="0.25">
      <c r="E393" s="19"/>
    </row>
    <row r="394" spans="5:5" x14ac:dyDescent="0.25">
      <c r="E394" s="19"/>
    </row>
    <row r="395" spans="5:5" x14ac:dyDescent="0.25">
      <c r="E395" s="19"/>
    </row>
    <row r="396" spans="5:5" x14ac:dyDescent="0.25">
      <c r="E396" s="19"/>
    </row>
    <row r="397" spans="5:5" x14ac:dyDescent="0.25">
      <c r="E397" s="19"/>
    </row>
    <row r="398" spans="5:5" x14ac:dyDescent="0.25">
      <c r="E398" s="19"/>
    </row>
    <row r="399" spans="5:5" x14ac:dyDescent="0.25">
      <c r="E399" s="19"/>
    </row>
    <row r="400" spans="5:5" x14ac:dyDescent="0.25">
      <c r="E400" s="19"/>
    </row>
    <row r="401" spans="5:5" x14ac:dyDescent="0.25">
      <c r="E401" s="19"/>
    </row>
    <row r="402" spans="5:5" x14ac:dyDescent="0.25">
      <c r="E402" s="19"/>
    </row>
    <row r="403" spans="5:5" x14ac:dyDescent="0.25">
      <c r="E403" s="19"/>
    </row>
    <row r="404" spans="5:5" x14ac:dyDescent="0.25">
      <c r="E404" s="19"/>
    </row>
    <row r="405" spans="5:5" x14ac:dyDescent="0.25">
      <c r="E405" s="19"/>
    </row>
    <row r="406" spans="5:5" x14ac:dyDescent="0.25">
      <c r="E406" s="19"/>
    </row>
    <row r="407" spans="5:5" x14ac:dyDescent="0.25">
      <c r="E407" s="19"/>
    </row>
    <row r="408" spans="5:5" x14ac:dyDescent="0.25">
      <c r="E408" s="19"/>
    </row>
    <row r="409" spans="5:5" x14ac:dyDescent="0.25">
      <c r="E409" s="19"/>
    </row>
    <row r="410" spans="5:5" x14ac:dyDescent="0.25">
      <c r="E410" s="19"/>
    </row>
    <row r="411" spans="5:5" x14ac:dyDescent="0.25">
      <c r="E411" s="19"/>
    </row>
    <row r="412" spans="5:5" x14ac:dyDescent="0.25">
      <c r="E412" s="19"/>
    </row>
    <row r="413" spans="5:5" x14ac:dyDescent="0.25">
      <c r="E413" s="19"/>
    </row>
    <row r="414" spans="5:5" x14ac:dyDescent="0.25">
      <c r="E414" s="19"/>
    </row>
    <row r="415" spans="5:5" x14ac:dyDescent="0.25">
      <c r="E415" s="19"/>
    </row>
    <row r="416" spans="5:5" x14ac:dyDescent="0.25">
      <c r="E416" s="19"/>
    </row>
    <row r="417" spans="5:5" x14ac:dyDescent="0.25">
      <c r="E417" s="19"/>
    </row>
    <row r="418" spans="5:5" x14ac:dyDescent="0.25">
      <c r="E418" s="19"/>
    </row>
    <row r="419" spans="5:5" x14ac:dyDescent="0.25">
      <c r="E419" s="19"/>
    </row>
    <row r="420" spans="5:5" x14ac:dyDescent="0.25">
      <c r="E420" s="19"/>
    </row>
    <row r="421" spans="5:5" x14ac:dyDescent="0.25">
      <c r="E421" s="19"/>
    </row>
    <row r="422" spans="5:5" x14ac:dyDescent="0.25">
      <c r="E422" s="19"/>
    </row>
    <row r="423" spans="5:5" x14ac:dyDescent="0.25">
      <c r="E423" s="19"/>
    </row>
    <row r="424" spans="5:5" x14ac:dyDescent="0.25">
      <c r="E424" s="19"/>
    </row>
    <row r="425" spans="5:5" x14ac:dyDescent="0.25">
      <c r="E425" s="19"/>
    </row>
    <row r="426" spans="5:5" x14ac:dyDescent="0.25">
      <c r="E426" s="19"/>
    </row>
    <row r="427" spans="5:5" x14ac:dyDescent="0.25">
      <c r="E427" s="19"/>
    </row>
    <row r="428" spans="5:5" x14ac:dyDescent="0.25">
      <c r="E428" s="19"/>
    </row>
    <row r="429" spans="5:5" x14ac:dyDescent="0.25">
      <c r="E429" s="19"/>
    </row>
    <row r="430" spans="5:5" x14ac:dyDescent="0.25">
      <c r="E430" s="19"/>
    </row>
    <row r="431" spans="5:5" x14ac:dyDescent="0.25">
      <c r="E431" s="19"/>
    </row>
    <row r="432" spans="5:5" x14ac:dyDescent="0.25">
      <c r="E432" s="19"/>
    </row>
    <row r="433" spans="5:5" x14ac:dyDescent="0.25">
      <c r="E433" s="19"/>
    </row>
    <row r="434" spans="5:5" x14ac:dyDescent="0.25">
      <c r="E434" s="19"/>
    </row>
    <row r="435" spans="5:5" x14ac:dyDescent="0.25">
      <c r="E435" s="19"/>
    </row>
    <row r="436" spans="5:5" x14ac:dyDescent="0.25">
      <c r="E436" s="19"/>
    </row>
    <row r="437" spans="5:5" x14ac:dyDescent="0.25">
      <c r="E437" s="19"/>
    </row>
    <row r="438" spans="5:5" x14ac:dyDescent="0.25">
      <c r="E438" s="19"/>
    </row>
    <row r="439" spans="5:5" x14ac:dyDescent="0.25">
      <c r="E439" s="19"/>
    </row>
    <row r="440" spans="5:5" x14ac:dyDescent="0.25">
      <c r="E440" s="19"/>
    </row>
    <row r="441" spans="5:5" x14ac:dyDescent="0.25">
      <c r="E441" s="19"/>
    </row>
    <row r="442" spans="5:5" x14ac:dyDescent="0.25">
      <c r="E442" s="19"/>
    </row>
    <row r="443" spans="5:5" x14ac:dyDescent="0.25">
      <c r="E443" s="19"/>
    </row>
    <row r="444" spans="5:5" x14ac:dyDescent="0.25">
      <c r="E444" s="19"/>
    </row>
    <row r="445" spans="5:5" x14ac:dyDescent="0.25">
      <c r="E445" s="19"/>
    </row>
    <row r="446" spans="5:5" x14ac:dyDescent="0.25">
      <c r="E446" s="19"/>
    </row>
    <row r="447" spans="5:5" x14ac:dyDescent="0.25">
      <c r="E447" s="19"/>
    </row>
    <row r="448" spans="5:5" x14ac:dyDescent="0.25">
      <c r="E448" s="19"/>
    </row>
    <row r="449" spans="5:5" x14ac:dyDescent="0.25">
      <c r="E449" s="19"/>
    </row>
    <row r="450" spans="5:5" x14ac:dyDescent="0.25">
      <c r="E450" s="19"/>
    </row>
    <row r="451" spans="5:5" x14ac:dyDescent="0.25">
      <c r="E451" s="19"/>
    </row>
    <row r="452" spans="5:5" x14ac:dyDescent="0.25">
      <c r="E452" s="19"/>
    </row>
    <row r="453" spans="5:5" x14ac:dyDescent="0.25">
      <c r="E453" s="19"/>
    </row>
    <row r="454" spans="5:5" x14ac:dyDescent="0.25">
      <c r="E454" s="19"/>
    </row>
    <row r="455" spans="5:5" x14ac:dyDescent="0.25">
      <c r="E455" s="19"/>
    </row>
    <row r="456" spans="5:5" x14ac:dyDescent="0.25">
      <c r="E456" s="19"/>
    </row>
    <row r="457" spans="5:5" x14ac:dyDescent="0.25">
      <c r="E457" s="19"/>
    </row>
    <row r="458" spans="5:5" x14ac:dyDescent="0.25">
      <c r="E458" s="19"/>
    </row>
    <row r="459" spans="5:5" x14ac:dyDescent="0.25">
      <c r="E459" s="19"/>
    </row>
    <row r="460" spans="5:5" x14ac:dyDescent="0.25">
      <c r="E460" s="19"/>
    </row>
    <row r="461" spans="5:5" x14ac:dyDescent="0.25">
      <c r="E461" s="19"/>
    </row>
    <row r="462" spans="5:5" x14ac:dyDescent="0.25">
      <c r="E462" s="19"/>
    </row>
    <row r="463" spans="5:5" x14ac:dyDescent="0.25">
      <c r="E463" s="19"/>
    </row>
    <row r="464" spans="5:5" x14ac:dyDescent="0.25">
      <c r="E464" s="19"/>
    </row>
    <row r="465" spans="5:5" x14ac:dyDescent="0.25">
      <c r="E465" s="19"/>
    </row>
    <row r="466" spans="5:5" x14ac:dyDescent="0.25">
      <c r="E466" s="19"/>
    </row>
    <row r="467" spans="5:5" x14ac:dyDescent="0.25">
      <c r="E467" s="19"/>
    </row>
    <row r="468" spans="5:5" x14ac:dyDescent="0.25">
      <c r="E468" s="19"/>
    </row>
    <row r="469" spans="5:5" x14ac:dyDescent="0.25">
      <c r="E469" s="19"/>
    </row>
    <row r="470" spans="5:5" x14ac:dyDescent="0.25">
      <c r="E470" s="19"/>
    </row>
    <row r="471" spans="5:5" x14ac:dyDescent="0.25">
      <c r="E471" s="19"/>
    </row>
    <row r="472" spans="5:5" x14ac:dyDescent="0.25">
      <c r="E472" s="19"/>
    </row>
    <row r="473" spans="5:5" x14ac:dyDescent="0.25">
      <c r="E473" s="19"/>
    </row>
    <row r="474" spans="5:5" x14ac:dyDescent="0.25">
      <c r="E474" s="19"/>
    </row>
    <row r="475" spans="5:5" x14ac:dyDescent="0.25">
      <c r="E475" s="19"/>
    </row>
    <row r="476" spans="5:5" x14ac:dyDescent="0.25">
      <c r="E476" s="19"/>
    </row>
    <row r="477" spans="5:5" x14ac:dyDescent="0.25">
      <c r="E477" s="19"/>
    </row>
    <row r="478" spans="5:5" x14ac:dyDescent="0.25">
      <c r="E478" s="19"/>
    </row>
    <row r="479" spans="5:5" x14ac:dyDescent="0.25">
      <c r="E479" s="19"/>
    </row>
    <row r="480" spans="5:5" x14ac:dyDescent="0.25">
      <c r="E480" s="19"/>
    </row>
    <row r="481" spans="5:5" x14ac:dyDescent="0.25">
      <c r="E481" s="19"/>
    </row>
    <row r="482" spans="5:5" x14ac:dyDescent="0.25">
      <c r="E482" s="19"/>
    </row>
    <row r="483" spans="5:5" x14ac:dyDescent="0.25">
      <c r="E483" s="19"/>
    </row>
    <row r="484" spans="5:5" x14ac:dyDescent="0.25">
      <c r="E484" s="19"/>
    </row>
    <row r="485" spans="5:5" x14ac:dyDescent="0.25">
      <c r="E485" s="19"/>
    </row>
    <row r="486" spans="5:5" x14ac:dyDescent="0.25">
      <c r="E486" s="19"/>
    </row>
    <row r="487" spans="5:5" x14ac:dyDescent="0.25">
      <c r="E487" s="19"/>
    </row>
    <row r="488" spans="5:5" x14ac:dyDescent="0.25">
      <c r="E488" s="19"/>
    </row>
    <row r="489" spans="5:5" x14ac:dyDescent="0.25">
      <c r="E489" s="19"/>
    </row>
    <row r="490" spans="5:5" x14ac:dyDescent="0.25">
      <c r="E490" s="19"/>
    </row>
    <row r="491" spans="5:5" x14ac:dyDescent="0.25">
      <c r="E491" s="19"/>
    </row>
    <row r="492" spans="5:5" x14ac:dyDescent="0.25">
      <c r="E492" s="19"/>
    </row>
    <row r="493" spans="5:5" x14ac:dyDescent="0.25">
      <c r="E493" s="19"/>
    </row>
    <row r="494" spans="5:5" x14ac:dyDescent="0.25">
      <c r="E494" s="19"/>
    </row>
    <row r="495" spans="5:5" x14ac:dyDescent="0.25">
      <c r="E495" s="19"/>
    </row>
    <row r="496" spans="5:5" x14ac:dyDescent="0.25">
      <c r="E496" s="19"/>
    </row>
    <row r="497" spans="5:13" x14ac:dyDescent="0.25">
      <c r="E497" s="19"/>
    </row>
    <row r="498" spans="5:13" x14ac:dyDescent="0.25">
      <c r="E498" s="19"/>
    </row>
    <row r="499" spans="5:13" x14ac:dyDescent="0.25">
      <c r="E499" s="19"/>
    </row>
    <row r="500" spans="5:13" x14ac:dyDescent="0.25">
      <c r="E500" s="19"/>
    </row>
    <row r="501" spans="5:13" x14ac:dyDescent="0.25">
      <c r="E501" s="19"/>
    </row>
    <row r="502" spans="5:13" x14ac:dyDescent="0.25">
      <c r="E502" s="19"/>
    </row>
    <row r="503" spans="5:13" x14ac:dyDescent="0.25">
      <c r="E503" s="19"/>
    </row>
    <row r="504" spans="5:13" x14ac:dyDescent="0.25">
      <c r="E504" s="19"/>
    </row>
    <row r="505" spans="5:13" x14ac:dyDescent="0.25">
      <c r="E505" s="19"/>
    </row>
    <row r="506" spans="5:13" x14ac:dyDescent="0.25">
      <c r="E506" s="19"/>
    </row>
    <row r="507" spans="5:13" x14ac:dyDescent="0.25">
      <c r="E507" s="19"/>
    </row>
    <row r="508" spans="5:13" x14ac:dyDescent="0.25">
      <c r="E508" s="19"/>
      <c r="M508" s="68"/>
    </row>
    <row r="509" spans="5:13" x14ac:dyDescent="0.25">
      <c r="E509" s="19"/>
    </row>
    <row r="510" spans="5:13" x14ac:dyDescent="0.25">
      <c r="E510" s="19"/>
    </row>
    <row r="511" spans="5:13" x14ac:dyDescent="0.25">
      <c r="E511" s="19"/>
    </row>
    <row r="512" spans="5:13" x14ac:dyDescent="0.25">
      <c r="E512" s="19"/>
    </row>
    <row r="513" spans="5:5" x14ac:dyDescent="0.25">
      <c r="E513" s="19"/>
    </row>
    <row r="514" spans="5:5" x14ac:dyDescent="0.25">
      <c r="E514" s="19"/>
    </row>
    <row r="515" spans="5:5" x14ac:dyDescent="0.25">
      <c r="E515" s="19"/>
    </row>
    <row r="516" spans="5:5" x14ac:dyDescent="0.25">
      <c r="E516" s="19"/>
    </row>
    <row r="517" spans="5:5" x14ac:dyDescent="0.25">
      <c r="E517" s="19"/>
    </row>
    <row r="518" spans="5:5" x14ac:dyDescent="0.25">
      <c r="E518" s="19"/>
    </row>
    <row r="519" spans="5:5" x14ac:dyDescent="0.25">
      <c r="E519" s="19"/>
    </row>
    <row r="520" spans="5:5" x14ac:dyDescent="0.25">
      <c r="E520" s="19"/>
    </row>
    <row r="521" spans="5:5" x14ac:dyDescent="0.25">
      <c r="E521" s="19"/>
    </row>
    <row r="522" spans="5:5" x14ac:dyDescent="0.25">
      <c r="E522" s="19"/>
    </row>
    <row r="523" spans="5:5" x14ac:dyDescent="0.25">
      <c r="E523" s="19"/>
    </row>
    <row r="524" spans="5:5" x14ac:dyDescent="0.25">
      <c r="E524" s="19"/>
    </row>
    <row r="525" spans="5:5" x14ac:dyDescent="0.25">
      <c r="E525" s="19"/>
    </row>
    <row r="526" spans="5:5" x14ac:dyDescent="0.25">
      <c r="E526" s="19"/>
    </row>
    <row r="527" spans="5:5" x14ac:dyDescent="0.25">
      <c r="E527" s="19"/>
    </row>
    <row r="528" spans="5:5" x14ac:dyDescent="0.25">
      <c r="E528" s="19"/>
    </row>
    <row r="529" spans="5:5" x14ac:dyDescent="0.25">
      <c r="E529" s="19"/>
    </row>
    <row r="530" spans="5:5" x14ac:dyDescent="0.25">
      <c r="E530" s="19"/>
    </row>
    <row r="531" spans="5:5" x14ac:dyDescent="0.25">
      <c r="E531" s="19"/>
    </row>
    <row r="532" spans="5:5" x14ac:dyDescent="0.25">
      <c r="E532" s="19"/>
    </row>
    <row r="533" spans="5:5" x14ac:dyDescent="0.25">
      <c r="E533" s="19"/>
    </row>
    <row r="534" spans="5:5" x14ac:dyDescent="0.25">
      <c r="E534" s="19"/>
    </row>
    <row r="535" spans="5:5" x14ac:dyDescent="0.25">
      <c r="E535" s="19"/>
    </row>
    <row r="536" spans="5:5" x14ac:dyDescent="0.25">
      <c r="E536" s="19"/>
    </row>
    <row r="537" spans="5:5" x14ac:dyDescent="0.25">
      <c r="E537" s="19"/>
    </row>
    <row r="538" spans="5:5" x14ac:dyDescent="0.25">
      <c r="E538" s="19"/>
    </row>
    <row r="539" spans="5:5" x14ac:dyDescent="0.25">
      <c r="E539" s="19"/>
    </row>
    <row r="540" spans="5:5" x14ac:dyDescent="0.25">
      <c r="E540" s="19"/>
    </row>
    <row r="541" spans="5:5" x14ac:dyDescent="0.25">
      <c r="E541" s="19"/>
    </row>
    <row r="542" spans="5:5" x14ac:dyDescent="0.25">
      <c r="E542" s="19"/>
    </row>
    <row r="543" spans="5:5" x14ac:dyDescent="0.25">
      <c r="E543" s="19"/>
    </row>
    <row r="544" spans="5:5" x14ac:dyDescent="0.25">
      <c r="E544" s="19"/>
    </row>
    <row r="545" spans="5:5" x14ac:dyDescent="0.25">
      <c r="E545" s="19"/>
    </row>
    <row r="546" spans="5:5" x14ac:dyDescent="0.25">
      <c r="E546" s="19"/>
    </row>
    <row r="547" spans="5:5" x14ac:dyDescent="0.25">
      <c r="E547" s="19"/>
    </row>
    <row r="548" spans="5:5" x14ac:dyDescent="0.25">
      <c r="E548" s="19"/>
    </row>
    <row r="549" spans="5:5" x14ac:dyDescent="0.25">
      <c r="E549" s="19"/>
    </row>
    <row r="550" spans="5:5" x14ac:dyDescent="0.25">
      <c r="E550" s="19"/>
    </row>
    <row r="551" spans="5:5" x14ac:dyDescent="0.25">
      <c r="E551" s="19"/>
    </row>
    <row r="552" spans="5:5" x14ac:dyDescent="0.25">
      <c r="E552" s="19"/>
    </row>
    <row r="553" spans="5:5" x14ac:dyDescent="0.25">
      <c r="E553" s="19"/>
    </row>
    <row r="554" spans="5:5" x14ac:dyDescent="0.25">
      <c r="E554" s="19"/>
    </row>
    <row r="555" spans="5:5" x14ac:dyDescent="0.25">
      <c r="E555" s="19"/>
    </row>
    <row r="556" spans="5:5" x14ac:dyDescent="0.25">
      <c r="E556" s="19"/>
    </row>
    <row r="557" spans="5:5" x14ac:dyDescent="0.25">
      <c r="E557" s="19"/>
    </row>
    <row r="558" spans="5:5" x14ac:dyDescent="0.25">
      <c r="E558" s="19"/>
    </row>
    <row r="559" spans="5:5" x14ac:dyDescent="0.25">
      <c r="E559" s="19"/>
    </row>
    <row r="560" spans="5:5" x14ac:dyDescent="0.25">
      <c r="E560" s="19"/>
    </row>
    <row r="561" spans="5:5" x14ac:dyDescent="0.25">
      <c r="E561" s="19"/>
    </row>
    <row r="562" spans="5:5" x14ac:dyDescent="0.25">
      <c r="E562" s="19"/>
    </row>
    <row r="563" spans="5:5" x14ac:dyDescent="0.25">
      <c r="E563" s="19"/>
    </row>
    <row r="564" spans="5:5" x14ac:dyDescent="0.25">
      <c r="E564" s="19"/>
    </row>
    <row r="565" spans="5:5" x14ac:dyDescent="0.25">
      <c r="E565" s="19"/>
    </row>
    <row r="566" spans="5:5" x14ac:dyDescent="0.25">
      <c r="E566" s="19"/>
    </row>
    <row r="567" spans="5:5" x14ac:dyDescent="0.25">
      <c r="E567" s="19"/>
    </row>
    <row r="568" spans="5:5" x14ac:dyDescent="0.25">
      <c r="E568" s="19"/>
    </row>
    <row r="569" spans="5:5" x14ac:dyDescent="0.25">
      <c r="E569" s="19"/>
    </row>
    <row r="570" spans="5:5" x14ac:dyDescent="0.25">
      <c r="E570" s="19"/>
    </row>
    <row r="571" spans="5:5" x14ac:dyDescent="0.25">
      <c r="E571" s="19"/>
    </row>
    <row r="572" spans="5:5" x14ac:dyDescent="0.25">
      <c r="E572" s="19"/>
    </row>
    <row r="573" spans="5:5" x14ac:dyDescent="0.25">
      <c r="E573" s="19"/>
    </row>
    <row r="574" spans="5:5" x14ac:dyDescent="0.25">
      <c r="E574" s="19"/>
    </row>
    <row r="575" spans="5:5" x14ac:dyDescent="0.25">
      <c r="E575" s="19"/>
    </row>
    <row r="576" spans="5:5" x14ac:dyDescent="0.25">
      <c r="E576" s="19"/>
    </row>
    <row r="577" spans="5:5" x14ac:dyDescent="0.25">
      <c r="E577" s="19"/>
    </row>
    <row r="578" spans="5:5" x14ac:dyDescent="0.25">
      <c r="E578" s="19"/>
    </row>
    <row r="579" spans="5:5" x14ac:dyDescent="0.25">
      <c r="E579" s="19"/>
    </row>
    <row r="580" spans="5:5" x14ac:dyDescent="0.25">
      <c r="E580" s="19"/>
    </row>
    <row r="581" spans="5:5" x14ac:dyDescent="0.25">
      <c r="E581" s="19"/>
    </row>
    <row r="582" spans="5:5" x14ac:dyDescent="0.25">
      <c r="E582" s="19"/>
    </row>
    <row r="583" spans="5:5" x14ac:dyDescent="0.25">
      <c r="E583" s="19"/>
    </row>
    <row r="584" spans="5:5" x14ac:dyDescent="0.25">
      <c r="E584" s="19"/>
    </row>
    <row r="585" spans="5:5" x14ac:dyDescent="0.25">
      <c r="E585" s="19"/>
    </row>
    <row r="586" spans="5:5" x14ac:dyDescent="0.25">
      <c r="E586" s="19"/>
    </row>
    <row r="587" spans="5:5" x14ac:dyDescent="0.25">
      <c r="E587" s="19"/>
    </row>
    <row r="588" spans="5:5" x14ac:dyDescent="0.25">
      <c r="E588" s="19"/>
    </row>
    <row r="589" spans="5:5" x14ac:dyDescent="0.25">
      <c r="E589" s="19"/>
    </row>
    <row r="590" spans="5:5" x14ac:dyDescent="0.25">
      <c r="E590" s="19"/>
    </row>
    <row r="591" spans="5:5" x14ac:dyDescent="0.25">
      <c r="E591" s="19"/>
    </row>
    <row r="592" spans="5:5" x14ac:dyDescent="0.25">
      <c r="E592" s="19"/>
    </row>
    <row r="593" spans="5:13" x14ac:dyDescent="0.25">
      <c r="E593" s="19"/>
    </row>
    <row r="594" spans="5:13" x14ac:dyDescent="0.25">
      <c r="E594" s="19"/>
    </row>
    <row r="595" spans="5:13" x14ac:dyDescent="0.25">
      <c r="E595" s="19"/>
    </row>
    <row r="596" spans="5:13" x14ac:dyDescent="0.25">
      <c r="E596" s="19"/>
    </row>
    <row r="597" spans="5:13" x14ac:dyDescent="0.25">
      <c r="E597" s="19"/>
    </row>
    <row r="598" spans="5:13" x14ac:dyDescent="0.25">
      <c r="E598" s="19"/>
    </row>
    <row r="599" spans="5:13" x14ac:dyDescent="0.25">
      <c r="E599" s="19"/>
    </row>
    <row r="600" spans="5:13" x14ac:dyDescent="0.25">
      <c r="E600" s="19"/>
    </row>
    <row r="601" spans="5:13" x14ac:dyDescent="0.25">
      <c r="E601" s="19"/>
    </row>
    <row r="602" spans="5:13" x14ac:dyDescent="0.25">
      <c r="E602" s="19"/>
    </row>
    <row r="603" spans="5:13" x14ac:dyDescent="0.25">
      <c r="E603" s="19"/>
      <c r="M603" s="68"/>
    </row>
    <row r="604" spans="5:13" x14ac:dyDescent="0.25">
      <c r="E604" s="19"/>
    </row>
    <row r="605" spans="5:13" x14ac:dyDescent="0.25">
      <c r="E605" s="19"/>
    </row>
    <row r="606" spans="5:13" x14ac:dyDescent="0.25">
      <c r="E606" s="19"/>
    </row>
    <row r="607" spans="5:13" x14ac:dyDescent="0.25">
      <c r="E607" s="19"/>
    </row>
    <row r="608" spans="5:13" x14ac:dyDescent="0.25">
      <c r="E608" s="19"/>
    </row>
    <row r="609" spans="5:5" x14ac:dyDescent="0.25">
      <c r="E609" s="19"/>
    </row>
    <row r="610" spans="5:5" x14ac:dyDescent="0.25">
      <c r="E610" s="19"/>
    </row>
    <row r="611" spans="5:5" x14ac:dyDescent="0.25">
      <c r="E611" s="19"/>
    </row>
    <row r="612" spans="5:5" x14ac:dyDescent="0.25">
      <c r="E612" s="19"/>
    </row>
    <row r="613" spans="5:5" x14ac:dyDescent="0.25">
      <c r="E613" s="19"/>
    </row>
    <row r="614" spans="5:5" x14ac:dyDescent="0.25">
      <c r="E614" s="19"/>
    </row>
    <row r="615" spans="5:5" x14ac:dyDescent="0.25">
      <c r="E615" s="19"/>
    </row>
    <row r="616" spans="5:5" x14ac:dyDescent="0.25">
      <c r="E616" s="19"/>
    </row>
    <row r="617" spans="5:5" x14ac:dyDescent="0.25">
      <c r="E617" s="19"/>
    </row>
    <row r="618" spans="5:5" x14ac:dyDescent="0.25">
      <c r="E618" s="19"/>
    </row>
    <row r="619" spans="5:5" x14ac:dyDescent="0.25">
      <c r="E619" s="19"/>
    </row>
    <row r="620" spans="5:5" x14ac:dyDescent="0.25">
      <c r="E620" s="19"/>
    </row>
    <row r="621" spans="5:5" x14ac:dyDescent="0.25">
      <c r="E621" s="19"/>
    </row>
    <row r="622" spans="5:5" x14ac:dyDescent="0.25">
      <c r="E622" s="19"/>
    </row>
    <row r="623" spans="5:5" x14ac:dyDescent="0.25">
      <c r="E623" s="19"/>
    </row>
    <row r="624" spans="5:5" x14ac:dyDescent="0.25">
      <c r="E624" s="19"/>
    </row>
    <row r="625" spans="5:5" x14ac:dyDescent="0.25">
      <c r="E625" s="19"/>
    </row>
    <row r="626" spans="5:5" x14ac:dyDescent="0.25">
      <c r="E626" s="19"/>
    </row>
    <row r="627" spans="5:5" x14ac:dyDescent="0.25">
      <c r="E627" s="19"/>
    </row>
    <row r="628" spans="5:5" x14ac:dyDescent="0.25">
      <c r="E628" s="19"/>
    </row>
    <row r="629" spans="5:5" x14ac:dyDescent="0.25">
      <c r="E629" s="19"/>
    </row>
    <row r="630" spans="5:5" x14ac:dyDescent="0.25">
      <c r="E630" s="19"/>
    </row>
    <row r="631" spans="5:5" x14ac:dyDescent="0.25">
      <c r="E631" s="19"/>
    </row>
    <row r="632" spans="5:5" x14ac:dyDescent="0.25">
      <c r="E632" s="19"/>
    </row>
    <row r="633" spans="5:5" x14ac:dyDescent="0.25">
      <c r="E633" s="19"/>
    </row>
    <row r="634" spans="5:5" x14ac:dyDescent="0.25">
      <c r="E634" s="19"/>
    </row>
    <row r="635" spans="5:5" x14ac:dyDescent="0.25">
      <c r="E635" s="19"/>
    </row>
    <row r="636" spans="5:5" x14ac:dyDescent="0.25">
      <c r="E636" s="19"/>
    </row>
    <row r="637" spans="5:5" x14ac:dyDescent="0.25">
      <c r="E637" s="19"/>
    </row>
    <row r="638" spans="5:5" x14ac:dyDescent="0.25">
      <c r="E638" s="19"/>
    </row>
    <row r="639" spans="5:5" x14ac:dyDescent="0.25">
      <c r="E639" s="19"/>
    </row>
    <row r="640" spans="5:5" x14ac:dyDescent="0.25">
      <c r="E640" s="19"/>
    </row>
    <row r="641" spans="5:5" x14ac:dyDescent="0.25">
      <c r="E641" s="19"/>
    </row>
    <row r="642" spans="5:5" x14ac:dyDescent="0.25">
      <c r="E642" s="19"/>
    </row>
    <row r="643" spans="5:5" x14ac:dyDescent="0.25">
      <c r="E643" s="19"/>
    </row>
    <row r="644" spans="5:5" x14ac:dyDescent="0.25">
      <c r="E644" s="19"/>
    </row>
    <row r="645" spans="5:5" x14ac:dyDescent="0.25">
      <c r="E645" s="19"/>
    </row>
    <row r="646" spans="5:5" x14ac:dyDescent="0.25">
      <c r="E646" s="19"/>
    </row>
    <row r="647" spans="5:5" x14ac:dyDescent="0.25">
      <c r="E647" s="19"/>
    </row>
    <row r="648" spans="5:5" x14ac:dyDescent="0.25">
      <c r="E648" s="19"/>
    </row>
    <row r="649" spans="5:5" x14ac:dyDescent="0.25">
      <c r="E649" s="19"/>
    </row>
    <row r="650" spans="5:5" x14ac:dyDescent="0.25">
      <c r="E650" s="19"/>
    </row>
    <row r="651" spans="5:5" x14ac:dyDescent="0.25">
      <c r="E651" s="19"/>
    </row>
    <row r="652" spans="5:5" x14ac:dyDescent="0.25">
      <c r="E652" s="19"/>
    </row>
    <row r="653" spans="5:5" x14ac:dyDescent="0.25">
      <c r="E653" s="19"/>
    </row>
    <row r="654" spans="5:5" x14ac:dyDescent="0.25">
      <c r="E654" s="19"/>
    </row>
    <row r="655" spans="5:5" x14ac:dyDescent="0.25">
      <c r="E655" s="19"/>
    </row>
    <row r="656" spans="5:5" x14ac:dyDescent="0.25">
      <c r="E656" s="19"/>
    </row>
    <row r="657" spans="5:5" x14ac:dyDescent="0.25">
      <c r="E657" s="19"/>
    </row>
    <row r="658" spans="5:5" x14ac:dyDescent="0.25">
      <c r="E658" s="19"/>
    </row>
    <row r="659" spans="5:5" x14ac:dyDescent="0.25">
      <c r="E659" s="19"/>
    </row>
    <row r="660" spans="5:5" x14ac:dyDescent="0.25">
      <c r="E660" s="19"/>
    </row>
    <row r="661" spans="5:5" x14ac:dyDescent="0.25">
      <c r="E661" s="19"/>
    </row>
    <row r="662" spans="5:5" x14ac:dyDescent="0.25">
      <c r="E662" s="19"/>
    </row>
    <row r="663" spans="5:5" x14ac:dyDescent="0.25">
      <c r="E663" s="19"/>
    </row>
    <row r="664" spans="5:5" x14ac:dyDescent="0.25">
      <c r="E664" s="19"/>
    </row>
    <row r="665" spans="5:5" x14ac:dyDescent="0.25">
      <c r="E665" s="19"/>
    </row>
    <row r="666" spans="5:5" x14ac:dyDescent="0.25">
      <c r="E666" s="19"/>
    </row>
    <row r="667" spans="5:5" x14ac:dyDescent="0.25">
      <c r="E667" s="19"/>
    </row>
    <row r="668" spans="5:5" x14ac:dyDescent="0.25">
      <c r="E668" s="19"/>
    </row>
    <row r="669" spans="5:5" x14ac:dyDescent="0.25">
      <c r="E669" s="19"/>
    </row>
    <row r="670" spans="5:5" x14ac:dyDescent="0.25">
      <c r="E670" s="19"/>
    </row>
    <row r="671" spans="5:5" x14ac:dyDescent="0.25">
      <c r="E671" s="19"/>
    </row>
    <row r="672" spans="5:5" x14ac:dyDescent="0.25">
      <c r="E672" s="19"/>
    </row>
    <row r="673" spans="5:5" x14ac:dyDescent="0.25">
      <c r="E673" s="19"/>
    </row>
    <row r="674" spans="5:5" x14ac:dyDescent="0.25">
      <c r="E674" s="19"/>
    </row>
    <row r="675" spans="5:5" x14ac:dyDescent="0.25">
      <c r="E675" s="19"/>
    </row>
    <row r="676" spans="5:5" x14ac:dyDescent="0.25">
      <c r="E676" s="19"/>
    </row>
    <row r="677" spans="5:5" x14ac:dyDescent="0.25">
      <c r="E677" s="19"/>
    </row>
    <row r="678" spans="5:5" x14ac:dyDescent="0.25">
      <c r="E678" s="19"/>
    </row>
    <row r="679" spans="5:5" x14ac:dyDescent="0.25">
      <c r="E679" s="19"/>
    </row>
    <row r="680" spans="5:5" x14ac:dyDescent="0.25">
      <c r="E680" s="19"/>
    </row>
    <row r="681" spans="5:5" x14ac:dyDescent="0.25">
      <c r="E681" s="19"/>
    </row>
    <row r="682" spans="5:5" x14ac:dyDescent="0.25">
      <c r="E682" s="19"/>
    </row>
    <row r="683" spans="5:5" x14ac:dyDescent="0.25">
      <c r="E683" s="19"/>
    </row>
    <row r="684" spans="5:5" x14ac:dyDescent="0.25">
      <c r="E684" s="19"/>
    </row>
    <row r="685" spans="5:5" x14ac:dyDescent="0.25">
      <c r="E685" s="19"/>
    </row>
    <row r="686" spans="5:5" x14ac:dyDescent="0.25">
      <c r="E686" s="19"/>
    </row>
    <row r="687" spans="5:5" x14ac:dyDescent="0.25">
      <c r="E687" s="19"/>
    </row>
    <row r="688" spans="5:5" x14ac:dyDescent="0.25">
      <c r="E688" s="19"/>
    </row>
    <row r="689" spans="5:5" x14ac:dyDescent="0.25">
      <c r="E689" s="19"/>
    </row>
    <row r="690" spans="5:5" x14ac:dyDescent="0.25">
      <c r="E690" s="19"/>
    </row>
    <row r="691" spans="5:5" x14ac:dyDescent="0.25">
      <c r="E691" s="19"/>
    </row>
    <row r="692" spans="5:5" x14ac:dyDescent="0.25">
      <c r="E692" s="19"/>
    </row>
    <row r="693" spans="5:5" x14ac:dyDescent="0.25">
      <c r="E693" s="19"/>
    </row>
    <row r="694" spans="5:5" x14ac:dyDescent="0.25">
      <c r="E694" s="19"/>
    </row>
    <row r="695" spans="5:5" x14ac:dyDescent="0.25">
      <c r="E695" s="19"/>
    </row>
    <row r="696" spans="5:5" x14ac:dyDescent="0.25">
      <c r="E696" s="19"/>
    </row>
    <row r="697" spans="5:5" x14ac:dyDescent="0.25">
      <c r="E697" s="19"/>
    </row>
    <row r="698" spans="5:5" x14ac:dyDescent="0.25">
      <c r="E698" s="19"/>
    </row>
    <row r="699" spans="5:5" x14ac:dyDescent="0.25">
      <c r="E699" s="19"/>
    </row>
    <row r="700" spans="5:5" x14ac:dyDescent="0.25">
      <c r="E700" s="19"/>
    </row>
    <row r="701" spans="5:5" x14ac:dyDescent="0.25">
      <c r="E701" s="19"/>
    </row>
    <row r="702" spans="5:5" x14ac:dyDescent="0.25">
      <c r="E702" s="19"/>
    </row>
    <row r="703" spans="5:5" x14ac:dyDescent="0.25">
      <c r="E703" s="19"/>
    </row>
    <row r="704" spans="5:5" x14ac:dyDescent="0.25">
      <c r="E704" s="19"/>
    </row>
    <row r="705" spans="5:5" x14ac:dyDescent="0.25">
      <c r="E705" s="19"/>
    </row>
    <row r="706" spans="5:5" x14ac:dyDescent="0.25">
      <c r="E706" s="19"/>
    </row>
    <row r="707" spans="5:5" x14ac:dyDescent="0.25">
      <c r="E707" s="19"/>
    </row>
    <row r="708" spans="5:5" x14ac:dyDescent="0.25">
      <c r="E708" s="19"/>
    </row>
    <row r="709" spans="5:5" x14ac:dyDescent="0.25">
      <c r="E709" s="19"/>
    </row>
    <row r="710" spans="5:5" x14ac:dyDescent="0.25">
      <c r="E710" s="19"/>
    </row>
    <row r="711" spans="5:5" x14ac:dyDescent="0.25">
      <c r="E711" s="19"/>
    </row>
    <row r="712" spans="5:5" x14ac:dyDescent="0.25">
      <c r="E712" s="19"/>
    </row>
    <row r="713" spans="5:5" x14ac:dyDescent="0.25">
      <c r="E713" s="19"/>
    </row>
    <row r="714" spans="5:5" x14ac:dyDescent="0.25">
      <c r="E714" s="19"/>
    </row>
    <row r="715" spans="5:5" x14ac:dyDescent="0.25">
      <c r="E715" s="19"/>
    </row>
    <row r="716" spans="5:5" x14ac:dyDescent="0.25">
      <c r="E716" s="19"/>
    </row>
    <row r="717" spans="5:5" x14ac:dyDescent="0.25">
      <c r="E717" s="19"/>
    </row>
    <row r="718" spans="5:5" x14ac:dyDescent="0.25">
      <c r="E718" s="19"/>
    </row>
    <row r="719" spans="5:5" x14ac:dyDescent="0.25">
      <c r="E719" s="19"/>
    </row>
    <row r="720" spans="5:5" x14ac:dyDescent="0.25">
      <c r="E720" s="19"/>
    </row>
    <row r="721" spans="5:5" x14ac:dyDescent="0.25">
      <c r="E721" s="19"/>
    </row>
    <row r="722" spans="5:5" x14ac:dyDescent="0.25">
      <c r="E722" s="19"/>
    </row>
    <row r="723" spans="5:5" x14ac:dyDescent="0.25">
      <c r="E723" s="19"/>
    </row>
    <row r="724" spans="5:5" x14ac:dyDescent="0.25">
      <c r="E724" s="19"/>
    </row>
    <row r="725" spans="5:5" x14ac:dyDescent="0.25">
      <c r="E725" s="19"/>
    </row>
    <row r="726" spans="5:5" x14ac:dyDescent="0.25">
      <c r="E726" s="19"/>
    </row>
    <row r="727" spans="5:5" x14ac:dyDescent="0.25">
      <c r="E727" s="19"/>
    </row>
    <row r="728" spans="5:5" x14ac:dyDescent="0.25">
      <c r="E728" s="19"/>
    </row>
    <row r="729" spans="5:5" x14ac:dyDescent="0.25">
      <c r="E729" s="19"/>
    </row>
    <row r="730" spans="5:5" x14ac:dyDescent="0.25">
      <c r="E730" s="19"/>
    </row>
    <row r="731" spans="5:5" x14ac:dyDescent="0.25">
      <c r="E731" s="19"/>
    </row>
    <row r="732" spans="5:5" x14ac:dyDescent="0.25">
      <c r="E732" s="19"/>
    </row>
    <row r="733" spans="5:5" x14ac:dyDescent="0.25">
      <c r="E733" s="19"/>
    </row>
    <row r="734" spans="5:5" x14ac:dyDescent="0.25">
      <c r="E734" s="19"/>
    </row>
    <row r="735" spans="5:5" x14ac:dyDescent="0.25">
      <c r="E735" s="19"/>
    </row>
    <row r="736" spans="5:5" x14ac:dyDescent="0.25">
      <c r="E736" s="19"/>
    </row>
    <row r="737" spans="5:5" x14ac:dyDescent="0.25">
      <c r="E737" s="19"/>
    </row>
    <row r="738" spans="5:5" x14ac:dyDescent="0.25">
      <c r="E738" s="19"/>
    </row>
    <row r="739" spans="5:5" x14ac:dyDescent="0.25">
      <c r="E739" s="19"/>
    </row>
    <row r="740" spans="5:5" x14ac:dyDescent="0.25">
      <c r="E740" s="19"/>
    </row>
    <row r="741" spans="5:5" x14ac:dyDescent="0.25">
      <c r="E741" s="19"/>
    </row>
    <row r="742" spans="5:5" x14ac:dyDescent="0.25">
      <c r="E742" s="19"/>
    </row>
    <row r="743" spans="5:5" x14ac:dyDescent="0.25">
      <c r="E743" s="19"/>
    </row>
    <row r="744" spans="5:5" x14ac:dyDescent="0.25">
      <c r="E744" s="19"/>
    </row>
    <row r="745" spans="5:5" x14ac:dyDescent="0.25">
      <c r="E745" s="19"/>
    </row>
    <row r="746" spans="5:5" x14ac:dyDescent="0.25">
      <c r="E746" s="19"/>
    </row>
    <row r="747" spans="5:5" x14ac:dyDescent="0.25">
      <c r="E747" s="19"/>
    </row>
    <row r="748" spans="5:5" x14ac:dyDescent="0.25">
      <c r="E748" s="19"/>
    </row>
    <row r="749" spans="5:5" x14ac:dyDescent="0.25">
      <c r="E749" s="19"/>
    </row>
    <row r="750" spans="5:5" x14ac:dyDescent="0.25">
      <c r="E750" s="19"/>
    </row>
    <row r="751" spans="5:5" x14ac:dyDescent="0.25">
      <c r="E751" s="19"/>
    </row>
    <row r="752" spans="5:5" x14ac:dyDescent="0.25">
      <c r="E752" s="19"/>
    </row>
    <row r="753" spans="5:5" x14ac:dyDescent="0.25">
      <c r="E753" s="19"/>
    </row>
    <row r="754" spans="5:5" x14ac:dyDescent="0.25">
      <c r="E754" s="19"/>
    </row>
    <row r="755" spans="5:5" x14ac:dyDescent="0.25">
      <c r="E755" s="19"/>
    </row>
    <row r="756" spans="5:5" x14ac:dyDescent="0.25">
      <c r="E756" s="19"/>
    </row>
    <row r="757" spans="5:5" x14ac:dyDescent="0.25">
      <c r="E757" s="19"/>
    </row>
    <row r="758" spans="5:5" x14ac:dyDescent="0.25">
      <c r="E758" s="19"/>
    </row>
    <row r="759" spans="5:5" x14ac:dyDescent="0.25">
      <c r="E759" s="19"/>
    </row>
    <row r="760" spans="5:5" x14ac:dyDescent="0.25">
      <c r="E760" s="19"/>
    </row>
    <row r="761" spans="5:5" x14ac:dyDescent="0.25">
      <c r="E761" s="19"/>
    </row>
    <row r="762" spans="5:5" x14ac:dyDescent="0.25">
      <c r="E762" s="19"/>
    </row>
    <row r="763" spans="5:5" x14ac:dyDescent="0.25">
      <c r="E763" s="19"/>
    </row>
    <row r="764" spans="5:5" x14ac:dyDescent="0.25">
      <c r="E764" s="19"/>
    </row>
    <row r="765" spans="5:5" x14ac:dyDescent="0.25">
      <c r="E765" s="19"/>
    </row>
    <row r="766" spans="5:5" x14ac:dyDescent="0.25">
      <c r="E766" s="19"/>
    </row>
    <row r="767" spans="5:5" x14ac:dyDescent="0.25">
      <c r="E767" s="19"/>
    </row>
    <row r="768" spans="5:5" x14ac:dyDescent="0.25">
      <c r="E768" s="19"/>
    </row>
    <row r="769" spans="5:5" x14ac:dyDescent="0.25">
      <c r="E769" s="19"/>
    </row>
    <row r="770" spans="5:5" x14ac:dyDescent="0.25">
      <c r="E770" s="19"/>
    </row>
    <row r="771" spans="5:5" x14ac:dyDescent="0.25">
      <c r="E771" s="19"/>
    </row>
    <row r="772" spans="5:5" x14ac:dyDescent="0.25">
      <c r="E772" s="19"/>
    </row>
    <row r="773" spans="5:5" x14ac:dyDescent="0.25">
      <c r="E773" s="19"/>
    </row>
    <row r="774" spans="5:5" x14ac:dyDescent="0.25">
      <c r="E774" s="19"/>
    </row>
    <row r="775" spans="5:5" x14ac:dyDescent="0.25">
      <c r="E775" s="19"/>
    </row>
    <row r="776" spans="5:5" x14ac:dyDescent="0.25">
      <c r="E776" s="19"/>
    </row>
    <row r="777" spans="5:5" x14ac:dyDescent="0.25">
      <c r="E777" s="19"/>
    </row>
    <row r="778" spans="5:5" x14ac:dyDescent="0.25">
      <c r="E778" s="19"/>
    </row>
    <row r="779" spans="5:5" x14ac:dyDescent="0.25">
      <c r="E779" s="19"/>
    </row>
    <row r="780" spans="5:5" x14ac:dyDescent="0.25">
      <c r="E780" s="19"/>
    </row>
    <row r="781" spans="5:5" x14ac:dyDescent="0.25">
      <c r="E781" s="19"/>
    </row>
    <row r="782" spans="5:5" x14ac:dyDescent="0.25">
      <c r="E782" s="19"/>
    </row>
    <row r="783" spans="5:5" x14ac:dyDescent="0.25">
      <c r="E783" s="19"/>
    </row>
    <row r="784" spans="5:5" x14ac:dyDescent="0.25">
      <c r="E784" s="19"/>
    </row>
    <row r="785" spans="5:5" x14ac:dyDescent="0.25">
      <c r="E785" s="19"/>
    </row>
    <row r="786" spans="5:5" x14ac:dyDescent="0.25">
      <c r="E786" s="19"/>
    </row>
    <row r="787" spans="5:5" x14ac:dyDescent="0.25">
      <c r="E787" s="19"/>
    </row>
    <row r="788" spans="5:5" x14ac:dyDescent="0.25">
      <c r="E788" s="19"/>
    </row>
    <row r="789" spans="5:5" x14ac:dyDescent="0.25">
      <c r="E789" s="19"/>
    </row>
    <row r="790" spans="5:5" x14ac:dyDescent="0.25">
      <c r="E790" s="19"/>
    </row>
    <row r="791" spans="5:5" x14ac:dyDescent="0.25">
      <c r="E791" s="19"/>
    </row>
    <row r="792" spans="5:5" x14ac:dyDescent="0.25">
      <c r="E792" s="19"/>
    </row>
    <row r="793" spans="5:5" x14ac:dyDescent="0.25">
      <c r="E793" s="19"/>
    </row>
    <row r="794" spans="5:5" x14ac:dyDescent="0.25">
      <c r="E794" s="19"/>
    </row>
    <row r="795" spans="5:5" x14ac:dyDescent="0.25">
      <c r="E795" s="19"/>
    </row>
    <row r="796" spans="5:5" x14ac:dyDescent="0.25">
      <c r="E796" s="19"/>
    </row>
    <row r="797" spans="5:5" x14ac:dyDescent="0.25">
      <c r="E797" s="19"/>
    </row>
    <row r="798" spans="5:5" x14ac:dyDescent="0.25">
      <c r="E798" s="19"/>
    </row>
    <row r="799" spans="5:5" x14ac:dyDescent="0.25">
      <c r="E799" s="19"/>
    </row>
    <row r="800" spans="5:5" x14ac:dyDescent="0.25">
      <c r="E800" s="19"/>
    </row>
    <row r="801" spans="5:5" x14ac:dyDescent="0.25">
      <c r="E801" s="19"/>
    </row>
    <row r="802" spans="5:5" x14ac:dyDescent="0.25">
      <c r="E802" s="19"/>
    </row>
    <row r="803" spans="5:5" x14ac:dyDescent="0.25">
      <c r="E803" s="19"/>
    </row>
    <row r="804" spans="5:5" x14ac:dyDescent="0.25">
      <c r="E804" s="19"/>
    </row>
    <row r="805" spans="5:5" x14ac:dyDescent="0.25">
      <c r="E805" s="19"/>
    </row>
    <row r="806" spans="5:5" x14ac:dyDescent="0.25">
      <c r="E806" s="19"/>
    </row>
    <row r="807" spans="5:5" x14ac:dyDescent="0.25">
      <c r="E807" s="19"/>
    </row>
    <row r="808" spans="5:5" x14ac:dyDescent="0.25">
      <c r="E808" s="19"/>
    </row>
    <row r="809" spans="5:5" x14ac:dyDescent="0.25">
      <c r="E809" s="19"/>
    </row>
    <row r="810" spans="5:5" x14ac:dyDescent="0.25">
      <c r="E810" s="19"/>
    </row>
    <row r="811" spans="5:5" x14ac:dyDescent="0.25">
      <c r="E811" s="19"/>
    </row>
    <row r="812" spans="5:5" x14ac:dyDescent="0.25">
      <c r="E812" s="19"/>
    </row>
    <row r="813" spans="5:5" x14ac:dyDescent="0.25">
      <c r="E813" s="19"/>
    </row>
    <row r="814" spans="5:5" x14ac:dyDescent="0.25">
      <c r="E814" s="19"/>
    </row>
    <row r="815" spans="5:5" x14ac:dyDescent="0.25">
      <c r="E815" s="19"/>
    </row>
    <row r="816" spans="5:5" x14ac:dyDescent="0.25">
      <c r="E816" s="19"/>
    </row>
    <row r="817" spans="5:5" x14ac:dyDescent="0.25">
      <c r="E817" s="19"/>
    </row>
    <row r="818" spans="5:5" x14ac:dyDescent="0.25">
      <c r="E818" s="19"/>
    </row>
    <row r="819" spans="5:5" x14ac:dyDescent="0.25">
      <c r="E819" s="19"/>
    </row>
    <row r="820" spans="5:5" x14ac:dyDescent="0.25">
      <c r="E820" s="19"/>
    </row>
    <row r="821" spans="5:5" x14ac:dyDescent="0.25">
      <c r="E821" s="19"/>
    </row>
    <row r="822" spans="5:5" x14ac:dyDescent="0.25">
      <c r="E822" s="19"/>
    </row>
    <row r="823" spans="5:5" x14ac:dyDescent="0.25">
      <c r="E823" s="19"/>
    </row>
    <row r="824" spans="5:5" x14ac:dyDescent="0.25">
      <c r="E824" s="19"/>
    </row>
    <row r="825" spans="5:5" x14ac:dyDescent="0.25">
      <c r="E825" s="19"/>
    </row>
    <row r="826" spans="5:5" x14ac:dyDescent="0.25">
      <c r="E826" s="19"/>
    </row>
    <row r="827" spans="5:5" x14ac:dyDescent="0.25">
      <c r="E827" s="19"/>
    </row>
    <row r="828" spans="5:5" x14ac:dyDescent="0.25">
      <c r="E828" s="19"/>
    </row>
    <row r="829" spans="5:5" x14ac:dyDescent="0.25">
      <c r="E829" s="19"/>
    </row>
    <row r="830" spans="5:5" x14ac:dyDescent="0.25">
      <c r="E830" s="19"/>
    </row>
    <row r="831" spans="5:5" x14ac:dyDescent="0.25">
      <c r="E831" s="19"/>
    </row>
    <row r="832" spans="5:5" x14ac:dyDescent="0.25">
      <c r="E832" s="19"/>
    </row>
    <row r="833" spans="5:5" x14ac:dyDescent="0.25">
      <c r="E833" s="19"/>
    </row>
    <row r="834" spans="5:5" x14ac:dyDescent="0.25">
      <c r="E834" s="19"/>
    </row>
    <row r="835" spans="5:5" x14ac:dyDescent="0.25">
      <c r="E835" s="19"/>
    </row>
    <row r="836" spans="5:5" x14ac:dyDescent="0.25">
      <c r="E836" s="19"/>
    </row>
    <row r="837" spans="5:5" x14ac:dyDescent="0.25">
      <c r="E837" s="19"/>
    </row>
    <row r="838" spans="5:5" x14ac:dyDescent="0.25">
      <c r="E838" s="19"/>
    </row>
    <row r="839" spans="5:5" x14ac:dyDescent="0.25">
      <c r="E839" s="19"/>
    </row>
    <row r="840" spans="5:5" x14ac:dyDescent="0.25">
      <c r="E840" s="19"/>
    </row>
    <row r="841" spans="5:5" x14ac:dyDescent="0.25">
      <c r="E841" s="19"/>
    </row>
    <row r="842" spans="5:5" x14ac:dyDescent="0.25">
      <c r="E842" s="19"/>
    </row>
    <row r="843" spans="5:5" x14ac:dyDescent="0.25">
      <c r="E843" s="19"/>
    </row>
    <row r="844" spans="5:5" x14ac:dyDescent="0.25">
      <c r="E844" s="19"/>
    </row>
    <row r="845" spans="5:5" x14ac:dyDescent="0.25">
      <c r="E845" s="19"/>
    </row>
    <row r="846" spans="5:5" x14ac:dyDescent="0.25">
      <c r="E846" s="19"/>
    </row>
    <row r="847" spans="5:5" x14ac:dyDescent="0.25">
      <c r="E847" s="19"/>
    </row>
    <row r="848" spans="5:5" x14ac:dyDescent="0.25">
      <c r="E848" s="19"/>
    </row>
    <row r="849" spans="5:5" x14ac:dyDescent="0.25">
      <c r="E849" s="19"/>
    </row>
    <row r="850" spans="5:5" x14ac:dyDescent="0.25">
      <c r="E850" s="19"/>
    </row>
    <row r="851" spans="5:5" x14ac:dyDescent="0.25">
      <c r="E851" s="19"/>
    </row>
    <row r="852" spans="5:5" x14ac:dyDescent="0.25">
      <c r="E852" s="19"/>
    </row>
    <row r="853" spans="5:5" x14ac:dyDescent="0.25">
      <c r="E853" s="19"/>
    </row>
    <row r="854" spans="5:5" x14ac:dyDescent="0.25">
      <c r="E854" s="19"/>
    </row>
    <row r="855" spans="5:5" x14ac:dyDescent="0.25">
      <c r="E855" s="19"/>
    </row>
    <row r="856" spans="5:5" x14ac:dyDescent="0.25">
      <c r="E856" s="19"/>
    </row>
    <row r="857" spans="5:5" x14ac:dyDescent="0.25">
      <c r="E857" s="19"/>
    </row>
    <row r="858" spans="5:5" x14ac:dyDescent="0.25">
      <c r="E858" s="19"/>
    </row>
    <row r="859" spans="5:5" x14ac:dyDescent="0.25">
      <c r="E859" s="19"/>
    </row>
    <row r="860" spans="5:5" x14ac:dyDescent="0.25">
      <c r="E860" s="19"/>
    </row>
    <row r="861" spans="5:5" x14ac:dyDescent="0.25">
      <c r="E861" s="19"/>
    </row>
    <row r="862" spans="5:5" x14ac:dyDescent="0.25">
      <c r="E862" s="19"/>
    </row>
    <row r="863" spans="5:5" x14ac:dyDescent="0.25">
      <c r="E863" s="19"/>
    </row>
    <row r="864" spans="5:5" x14ac:dyDescent="0.25">
      <c r="E864" s="19"/>
    </row>
    <row r="865" spans="5:5" x14ac:dyDescent="0.25">
      <c r="E865" s="19"/>
    </row>
    <row r="866" spans="5:5" x14ac:dyDescent="0.25">
      <c r="E866" s="19"/>
    </row>
    <row r="867" spans="5:5" x14ac:dyDescent="0.25">
      <c r="E867" s="19"/>
    </row>
    <row r="868" spans="5:5" x14ac:dyDescent="0.25">
      <c r="E868" s="19"/>
    </row>
    <row r="869" spans="5:5" x14ac:dyDescent="0.25">
      <c r="E869" s="19"/>
    </row>
    <row r="870" spans="5:5" x14ac:dyDescent="0.25">
      <c r="E870" s="19"/>
    </row>
    <row r="871" spans="5:5" x14ac:dyDescent="0.25">
      <c r="E871" s="19"/>
    </row>
    <row r="872" spans="5:5" x14ac:dyDescent="0.25">
      <c r="E872" s="19"/>
    </row>
    <row r="873" spans="5:5" x14ac:dyDescent="0.25">
      <c r="E873" s="19"/>
    </row>
    <row r="874" spans="5:5" x14ac:dyDescent="0.25">
      <c r="E874" s="19"/>
    </row>
    <row r="875" spans="5:5" x14ac:dyDescent="0.25">
      <c r="E875" s="19"/>
    </row>
    <row r="876" spans="5:5" x14ac:dyDescent="0.25">
      <c r="E876" s="19"/>
    </row>
    <row r="877" spans="5:5" x14ac:dyDescent="0.25">
      <c r="E877" s="19"/>
    </row>
    <row r="878" spans="5:5" x14ac:dyDescent="0.25">
      <c r="E878" s="19"/>
    </row>
    <row r="879" spans="5:5" x14ac:dyDescent="0.25">
      <c r="E879" s="19"/>
    </row>
    <row r="880" spans="5:5" x14ac:dyDescent="0.25">
      <c r="E880" s="19"/>
    </row>
    <row r="881" spans="5:5" x14ac:dyDescent="0.25">
      <c r="E881" s="19"/>
    </row>
    <row r="882" spans="5:5" x14ac:dyDescent="0.25">
      <c r="E882" s="19"/>
    </row>
    <row r="883" spans="5:5" x14ac:dyDescent="0.25">
      <c r="E883" s="19"/>
    </row>
    <row r="884" spans="5:5" x14ac:dyDescent="0.25">
      <c r="E884" s="19"/>
    </row>
    <row r="885" spans="5:5" x14ac:dyDescent="0.25">
      <c r="E885" s="19"/>
    </row>
    <row r="886" spans="5:5" x14ac:dyDescent="0.25">
      <c r="E886" s="19"/>
    </row>
    <row r="887" spans="5:5" x14ac:dyDescent="0.25">
      <c r="E887" s="19"/>
    </row>
    <row r="888" spans="5:5" x14ac:dyDescent="0.25">
      <c r="E888" s="19"/>
    </row>
    <row r="889" spans="5:5" x14ac:dyDescent="0.25">
      <c r="E889" s="19"/>
    </row>
    <row r="890" spans="5:5" x14ac:dyDescent="0.25">
      <c r="E890" s="19"/>
    </row>
    <row r="891" spans="5:5" x14ac:dyDescent="0.25">
      <c r="E891" s="19"/>
    </row>
    <row r="892" spans="5:5" x14ac:dyDescent="0.25">
      <c r="E892" s="19"/>
    </row>
    <row r="893" spans="5:5" x14ac:dyDescent="0.25">
      <c r="E893" s="19"/>
    </row>
    <row r="894" spans="5:5" x14ac:dyDescent="0.25">
      <c r="E894" s="19"/>
    </row>
    <row r="895" spans="5:5" x14ac:dyDescent="0.25">
      <c r="E895" s="19"/>
    </row>
    <row r="896" spans="5:5" x14ac:dyDescent="0.25">
      <c r="E896" s="19"/>
    </row>
    <row r="897" spans="5:5" x14ac:dyDescent="0.25">
      <c r="E897" s="19"/>
    </row>
    <row r="898" spans="5:5" x14ac:dyDescent="0.25">
      <c r="E898" s="19"/>
    </row>
    <row r="899" spans="5:5" x14ac:dyDescent="0.25">
      <c r="E899" s="19"/>
    </row>
    <row r="900" spans="5:5" x14ac:dyDescent="0.25">
      <c r="E900" s="19"/>
    </row>
    <row r="901" spans="5:5" x14ac:dyDescent="0.25">
      <c r="E901" s="19"/>
    </row>
    <row r="902" spans="5:5" x14ac:dyDescent="0.25">
      <c r="E902" s="19"/>
    </row>
    <row r="903" spans="5:5" x14ac:dyDescent="0.25">
      <c r="E903" s="19"/>
    </row>
    <row r="904" spans="5:5" x14ac:dyDescent="0.25">
      <c r="E904" s="19"/>
    </row>
    <row r="905" spans="5:5" x14ac:dyDescent="0.25">
      <c r="E905" s="19"/>
    </row>
    <row r="906" spans="5:5" x14ac:dyDescent="0.25">
      <c r="E906" s="19"/>
    </row>
    <row r="907" spans="5:5" x14ac:dyDescent="0.25">
      <c r="E907" s="19"/>
    </row>
    <row r="908" spans="5:5" x14ac:dyDescent="0.25">
      <c r="E908" s="19"/>
    </row>
    <row r="909" spans="5:5" x14ac:dyDescent="0.25">
      <c r="E909" s="19"/>
    </row>
    <row r="910" spans="5:5" x14ac:dyDescent="0.25">
      <c r="E910" s="19"/>
    </row>
    <row r="911" spans="5:5" x14ac:dyDescent="0.25">
      <c r="E911" s="19"/>
    </row>
    <row r="912" spans="5:5" x14ac:dyDescent="0.25">
      <c r="E912" s="19"/>
    </row>
    <row r="913" spans="5:5" x14ac:dyDescent="0.25">
      <c r="E913" s="19"/>
    </row>
    <row r="914" spans="5:5" x14ac:dyDescent="0.25">
      <c r="E914" s="19"/>
    </row>
    <row r="915" spans="5:5" x14ac:dyDescent="0.25">
      <c r="E915" s="19"/>
    </row>
    <row r="916" spans="5:5" x14ac:dyDescent="0.25">
      <c r="E916" s="19"/>
    </row>
    <row r="917" spans="5:5" x14ac:dyDescent="0.25">
      <c r="E917" s="19"/>
    </row>
    <row r="918" spans="5:5" x14ac:dyDescent="0.25">
      <c r="E918" s="19"/>
    </row>
    <row r="919" spans="5:5" x14ac:dyDescent="0.25">
      <c r="E919" s="19"/>
    </row>
    <row r="920" spans="5:5" x14ac:dyDescent="0.25">
      <c r="E920" s="19"/>
    </row>
    <row r="921" spans="5:5" x14ac:dyDescent="0.25">
      <c r="E921" s="19"/>
    </row>
    <row r="922" spans="5:5" x14ac:dyDescent="0.25">
      <c r="E922" s="19"/>
    </row>
    <row r="923" spans="5:5" x14ac:dyDescent="0.25">
      <c r="E923" s="19"/>
    </row>
    <row r="924" spans="5:5" x14ac:dyDescent="0.25">
      <c r="E924" s="19"/>
    </row>
    <row r="925" spans="5:5" x14ac:dyDescent="0.25">
      <c r="E925" s="19"/>
    </row>
    <row r="926" spans="5:5" x14ac:dyDescent="0.25">
      <c r="E926" s="19"/>
    </row>
    <row r="927" spans="5:5" x14ac:dyDescent="0.25">
      <c r="E927" s="19"/>
    </row>
    <row r="928" spans="5:5" x14ac:dyDescent="0.25">
      <c r="E928" s="19"/>
    </row>
    <row r="929" spans="5:5" x14ac:dyDescent="0.25">
      <c r="E929" s="19"/>
    </row>
    <row r="930" spans="5:5" x14ac:dyDescent="0.25">
      <c r="E930" s="19"/>
    </row>
    <row r="931" spans="5:5" x14ac:dyDescent="0.25">
      <c r="E931" s="19"/>
    </row>
    <row r="932" spans="5:5" x14ac:dyDescent="0.25">
      <c r="E932" s="19"/>
    </row>
    <row r="933" spans="5:5" x14ac:dyDescent="0.25">
      <c r="E933" s="19"/>
    </row>
    <row r="934" spans="5:5" x14ac:dyDescent="0.25">
      <c r="E934" s="19"/>
    </row>
    <row r="935" spans="5:5" x14ac:dyDescent="0.25">
      <c r="E935" s="19"/>
    </row>
    <row r="936" spans="5:5" x14ac:dyDescent="0.25">
      <c r="E936" s="19"/>
    </row>
    <row r="937" spans="5:5" x14ac:dyDescent="0.25">
      <c r="E937" s="19"/>
    </row>
    <row r="938" spans="5:5" x14ac:dyDescent="0.25">
      <c r="E938" s="19"/>
    </row>
    <row r="939" spans="5:5" x14ac:dyDescent="0.25">
      <c r="E939" s="19"/>
    </row>
    <row r="940" spans="5:5" x14ac:dyDescent="0.25">
      <c r="E940" s="19"/>
    </row>
    <row r="941" spans="5:5" x14ac:dyDescent="0.25">
      <c r="E941" s="19"/>
    </row>
    <row r="942" spans="5:5" x14ac:dyDescent="0.25">
      <c r="E942" s="19"/>
    </row>
    <row r="943" spans="5:5" x14ac:dyDescent="0.25">
      <c r="E943" s="19"/>
    </row>
    <row r="944" spans="5:5" x14ac:dyDescent="0.25">
      <c r="E944" s="19"/>
    </row>
    <row r="945" spans="5:5" x14ac:dyDescent="0.25">
      <c r="E945" s="19"/>
    </row>
    <row r="946" spans="5:5" x14ac:dyDescent="0.25">
      <c r="E946" s="19"/>
    </row>
    <row r="947" spans="5:5" x14ac:dyDescent="0.25">
      <c r="E947" s="19"/>
    </row>
    <row r="948" spans="5:5" x14ac:dyDescent="0.25">
      <c r="E948" s="19"/>
    </row>
    <row r="949" spans="5:5" x14ac:dyDescent="0.25">
      <c r="E949" s="19"/>
    </row>
    <row r="950" spans="5:5" x14ac:dyDescent="0.25">
      <c r="E950" s="19"/>
    </row>
    <row r="951" spans="5:5" x14ac:dyDescent="0.25">
      <c r="E951" s="19"/>
    </row>
    <row r="952" spans="5:5" x14ac:dyDescent="0.25">
      <c r="E952" s="19"/>
    </row>
    <row r="953" spans="5:5" x14ac:dyDescent="0.25">
      <c r="E953" s="19"/>
    </row>
    <row r="954" spans="5:5" x14ac:dyDescent="0.25">
      <c r="E954" s="19"/>
    </row>
    <row r="955" spans="5:5" x14ac:dyDescent="0.25">
      <c r="E955" s="19"/>
    </row>
    <row r="956" spans="5:5" x14ac:dyDescent="0.25">
      <c r="E956" s="19"/>
    </row>
    <row r="957" spans="5:5" x14ac:dyDescent="0.25">
      <c r="E957" s="19"/>
    </row>
    <row r="958" spans="5:5" x14ac:dyDescent="0.25">
      <c r="E958" s="19"/>
    </row>
    <row r="959" spans="5:5" x14ac:dyDescent="0.25">
      <c r="E959" s="19"/>
    </row>
    <row r="960" spans="5:5" x14ac:dyDescent="0.25">
      <c r="E960" s="19"/>
    </row>
    <row r="961" spans="5:5" x14ac:dyDescent="0.25">
      <c r="E961" s="19"/>
    </row>
    <row r="962" spans="5:5" x14ac:dyDescent="0.25">
      <c r="E962" s="19"/>
    </row>
    <row r="963" spans="5:5" x14ac:dyDescent="0.25">
      <c r="E963" s="19"/>
    </row>
    <row r="964" spans="5:5" x14ac:dyDescent="0.25">
      <c r="E964" s="19"/>
    </row>
    <row r="965" spans="5:5" x14ac:dyDescent="0.25">
      <c r="E965" s="19"/>
    </row>
    <row r="966" spans="5:5" x14ac:dyDescent="0.25">
      <c r="E966" s="19"/>
    </row>
    <row r="967" spans="5:5" x14ac:dyDescent="0.25">
      <c r="E967" s="19"/>
    </row>
    <row r="968" spans="5:5" x14ac:dyDescent="0.25">
      <c r="E968" s="19"/>
    </row>
    <row r="969" spans="5:5" x14ac:dyDescent="0.25">
      <c r="E969" s="19"/>
    </row>
    <row r="970" spans="5:5" x14ac:dyDescent="0.25">
      <c r="E970" s="19"/>
    </row>
    <row r="971" spans="5:5" x14ac:dyDescent="0.25">
      <c r="E971" s="19"/>
    </row>
    <row r="972" spans="5:5" x14ac:dyDescent="0.25">
      <c r="E972" s="19"/>
    </row>
    <row r="973" spans="5:5" x14ac:dyDescent="0.25">
      <c r="E973" s="19"/>
    </row>
    <row r="974" spans="5:5" x14ac:dyDescent="0.25">
      <c r="E974" s="19"/>
    </row>
    <row r="975" spans="5:5" x14ac:dyDescent="0.25">
      <c r="E975" s="19"/>
    </row>
    <row r="976" spans="5:5" x14ac:dyDescent="0.25">
      <c r="E976" s="19"/>
    </row>
    <row r="977" spans="5:5" x14ac:dyDescent="0.25">
      <c r="E977" s="19"/>
    </row>
    <row r="978" spans="5:5" x14ac:dyDescent="0.25">
      <c r="E978" s="19"/>
    </row>
    <row r="979" spans="5:5" x14ac:dyDescent="0.25">
      <c r="E979" s="19"/>
    </row>
    <row r="980" spans="5:5" x14ac:dyDescent="0.25">
      <c r="E980" s="19"/>
    </row>
    <row r="981" spans="5:5" x14ac:dyDescent="0.25">
      <c r="E981" s="19"/>
    </row>
    <row r="982" spans="5:5" x14ac:dyDescent="0.25">
      <c r="E982" s="19"/>
    </row>
    <row r="983" spans="5:5" x14ac:dyDescent="0.25">
      <c r="E983" s="19"/>
    </row>
    <row r="984" spans="5:5" x14ac:dyDescent="0.25">
      <c r="E984" s="19"/>
    </row>
    <row r="985" spans="5:5" x14ac:dyDescent="0.25">
      <c r="E985" s="19"/>
    </row>
    <row r="986" spans="5:5" x14ac:dyDescent="0.25">
      <c r="E986" s="19"/>
    </row>
    <row r="987" spans="5:5" x14ac:dyDescent="0.25">
      <c r="E987" s="19"/>
    </row>
    <row r="988" spans="5:5" x14ac:dyDescent="0.25">
      <c r="E988" s="19"/>
    </row>
    <row r="989" spans="5:5" x14ac:dyDescent="0.25">
      <c r="E989" s="19"/>
    </row>
    <row r="990" spans="5:5" x14ac:dyDescent="0.25">
      <c r="E990" s="19"/>
    </row>
    <row r="991" spans="5:5" x14ac:dyDescent="0.25">
      <c r="E991" s="19"/>
    </row>
    <row r="992" spans="5:5" x14ac:dyDescent="0.25">
      <c r="E992" s="19"/>
    </row>
    <row r="993" spans="5:5" x14ac:dyDescent="0.25">
      <c r="E993" s="19"/>
    </row>
    <row r="994" spans="5:5" x14ac:dyDescent="0.25">
      <c r="E994" s="19"/>
    </row>
    <row r="995" spans="5:5" x14ac:dyDescent="0.25">
      <c r="E995" s="19"/>
    </row>
    <row r="996" spans="5:5" x14ac:dyDescent="0.25">
      <c r="E996" s="19"/>
    </row>
    <row r="997" spans="5:5" x14ac:dyDescent="0.25">
      <c r="E997" s="19"/>
    </row>
    <row r="998" spans="5:5" x14ac:dyDescent="0.25">
      <c r="E998" s="19"/>
    </row>
    <row r="999" spans="5:5" x14ac:dyDescent="0.25">
      <c r="E999" s="19"/>
    </row>
    <row r="1000" spans="5:5" x14ac:dyDescent="0.25">
      <c r="E1000" s="19"/>
    </row>
    <row r="1001" spans="5:5" x14ac:dyDescent="0.25">
      <c r="E1001" s="19"/>
    </row>
    <row r="1002" spans="5:5" x14ac:dyDescent="0.25">
      <c r="E1002" s="19"/>
    </row>
    <row r="1003" spans="5:5" x14ac:dyDescent="0.25">
      <c r="E1003" s="19"/>
    </row>
    <row r="1004" spans="5:5" x14ac:dyDescent="0.25">
      <c r="E1004" s="19"/>
    </row>
    <row r="1005" spans="5:5" x14ac:dyDescent="0.25">
      <c r="E1005" s="19"/>
    </row>
    <row r="1006" spans="5:5" x14ac:dyDescent="0.25">
      <c r="E1006" s="19"/>
    </row>
    <row r="1007" spans="5:5" x14ac:dyDescent="0.25">
      <c r="E1007" s="19"/>
    </row>
    <row r="1008" spans="5:5" x14ac:dyDescent="0.25">
      <c r="E1008" s="19"/>
    </row>
    <row r="1009" spans="5:5" x14ac:dyDescent="0.25">
      <c r="E1009" s="19"/>
    </row>
    <row r="1010" spans="5:5" x14ac:dyDescent="0.25">
      <c r="E1010" s="19"/>
    </row>
    <row r="1011" spans="5:5" x14ac:dyDescent="0.25">
      <c r="E1011" s="19"/>
    </row>
    <row r="1012" spans="5:5" x14ac:dyDescent="0.25">
      <c r="E1012" s="19"/>
    </row>
    <row r="1013" spans="5:5" x14ac:dyDescent="0.25">
      <c r="E1013" s="19"/>
    </row>
    <row r="1014" spans="5:5" x14ac:dyDescent="0.25">
      <c r="E1014" s="19"/>
    </row>
    <row r="1015" spans="5:5" x14ac:dyDescent="0.25">
      <c r="E1015" s="19"/>
    </row>
    <row r="1016" spans="5:5" x14ac:dyDescent="0.25">
      <c r="E1016" s="19"/>
    </row>
    <row r="1017" spans="5:5" x14ac:dyDescent="0.25">
      <c r="E1017" s="19"/>
    </row>
    <row r="1018" spans="5:5" x14ac:dyDescent="0.25">
      <c r="E1018" s="19"/>
    </row>
    <row r="1019" spans="5:5" x14ac:dyDescent="0.25">
      <c r="E1019" s="19"/>
    </row>
    <row r="1020" spans="5:5" x14ac:dyDescent="0.25">
      <c r="E1020" s="19"/>
    </row>
    <row r="1021" spans="5:5" x14ac:dyDescent="0.25">
      <c r="E1021" s="19"/>
    </row>
    <row r="1022" spans="5:5" x14ac:dyDescent="0.25">
      <c r="E1022" s="19"/>
    </row>
    <row r="1023" spans="5:5" x14ac:dyDescent="0.25">
      <c r="E1023" s="19"/>
    </row>
    <row r="1024" spans="5:5" x14ac:dyDescent="0.25">
      <c r="E1024" s="19"/>
    </row>
    <row r="1025" spans="5:5" x14ac:dyDescent="0.25">
      <c r="E1025" s="19"/>
    </row>
    <row r="1026" spans="5:5" x14ac:dyDescent="0.25">
      <c r="E1026" s="19"/>
    </row>
    <row r="1027" spans="5:5" x14ac:dyDescent="0.25">
      <c r="E1027" s="19"/>
    </row>
    <row r="1028" spans="5:5" x14ac:dyDescent="0.25">
      <c r="E1028" s="19"/>
    </row>
    <row r="1029" spans="5:5" x14ac:dyDescent="0.25">
      <c r="E1029" s="19"/>
    </row>
    <row r="1030" spans="5:5" x14ac:dyDescent="0.25">
      <c r="E1030" s="19"/>
    </row>
    <row r="1031" spans="5:5" x14ac:dyDescent="0.25">
      <c r="E1031" s="19"/>
    </row>
    <row r="1032" spans="5:5" x14ac:dyDescent="0.25">
      <c r="E1032" s="19"/>
    </row>
    <row r="1033" spans="5:5" x14ac:dyDescent="0.25">
      <c r="E1033" s="19"/>
    </row>
    <row r="1034" spans="5:5" x14ac:dyDescent="0.25">
      <c r="E1034" s="19"/>
    </row>
    <row r="1035" spans="5:5" x14ac:dyDescent="0.25">
      <c r="E1035" s="19"/>
    </row>
    <row r="1036" spans="5:5" x14ac:dyDescent="0.25">
      <c r="E1036" s="19"/>
    </row>
    <row r="1037" spans="5:5" x14ac:dyDescent="0.25">
      <c r="E1037" s="19"/>
    </row>
    <row r="1038" spans="5:5" x14ac:dyDescent="0.25">
      <c r="E1038" s="19"/>
    </row>
    <row r="1039" spans="5:5" x14ac:dyDescent="0.25">
      <c r="E1039" s="19"/>
    </row>
    <row r="1040" spans="5:5" x14ac:dyDescent="0.25">
      <c r="E1040" s="19"/>
    </row>
    <row r="1041" spans="5:5" x14ac:dyDescent="0.25">
      <c r="E1041" s="19"/>
    </row>
    <row r="1042" spans="5:5" x14ac:dyDescent="0.25">
      <c r="E1042" s="19"/>
    </row>
    <row r="1043" spans="5:5" x14ac:dyDescent="0.25">
      <c r="E1043" s="19"/>
    </row>
    <row r="1044" spans="5:5" x14ac:dyDescent="0.25">
      <c r="E1044" s="19"/>
    </row>
    <row r="1045" spans="5:5" x14ac:dyDescent="0.25">
      <c r="E1045" s="19"/>
    </row>
    <row r="1046" spans="5:5" x14ac:dyDescent="0.25">
      <c r="E1046" s="19"/>
    </row>
    <row r="1047" spans="5:5" x14ac:dyDescent="0.25">
      <c r="E1047" s="19"/>
    </row>
    <row r="1048" spans="5:5" x14ac:dyDescent="0.25">
      <c r="E1048" s="19"/>
    </row>
    <row r="1049" spans="5:5" x14ac:dyDescent="0.25">
      <c r="E1049" s="19"/>
    </row>
    <row r="1050" spans="5:5" x14ac:dyDescent="0.25">
      <c r="E1050" s="19"/>
    </row>
    <row r="1051" spans="5:5" x14ac:dyDescent="0.25">
      <c r="E1051" s="19"/>
    </row>
    <row r="1052" spans="5:5" x14ac:dyDescent="0.25">
      <c r="E1052" s="19"/>
    </row>
    <row r="1053" spans="5:5" x14ac:dyDescent="0.25">
      <c r="E1053" s="19"/>
    </row>
    <row r="1054" spans="5:5" x14ac:dyDescent="0.25">
      <c r="E1054" s="19"/>
    </row>
    <row r="1055" spans="5:5" x14ac:dyDescent="0.25">
      <c r="E1055" s="19"/>
    </row>
    <row r="1056" spans="5:5" x14ac:dyDescent="0.25">
      <c r="E1056" s="19"/>
    </row>
    <row r="1057" spans="5:5" x14ac:dyDescent="0.25">
      <c r="E1057" s="19"/>
    </row>
    <row r="1058" spans="5:5" x14ac:dyDescent="0.25">
      <c r="E1058" s="19"/>
    </row>
    <row r="1059" spans="5:5" x14ac:dyDescent="0.25">
      <c r="E1059" s="19"/>
    </row>
    <row r="1060" spans="5:5" x14ac:dyDescent="0.25">
      <c r="E1060" s="19"/>
    </row>
    <row r="1061" spans="5:5" x14ac:dyDescent="0.25">
      <c r="E1061" s="19"/>
    </row>
    <row r="1062" spans="5:5" x14ac:dyDescent="0.25">
      <c r="E1062" s="19"/>
    </row>
    <row r="1063" spans="5:5" x14ac:dyDescent="0.25">
      <c r="E1063" s="19"/>
    </row>
    <row r="1064" spans="5:5" x14ac:dyDescent="0.25">
      <c r="E1064" s="19"/>
    </row>
    <row r="1065" spans="5:5" x14ac:dyDescent="0.25">
      <c r="E1065" s="19"/>
    </row>
    <row r="1066" spans="5:5" x14ac:dyDescent="0.25">
      <c r="E1066" s="19"/>
    </row>
    <row r="1067" spans="5:5" x14ac:dyDescent="0.25">
      <c r="E1067" s="19"/>
    </row>
    <row r="1068" spans="5:5" x14ac:dyDescent="0.25">
      <c r="E1068" s="19"/>
    </row>
    <row r="1069" spans="5:5" x14ac:dyDescent="0.25">
      <c r="E1069" s="19"/>
    </row>
    <row r="1070" spans="5:5" x14ac:dyDescent="0.25">
      <c r="E1070" s="19"/>
    </row>
    <row r="1071" spans="5:5" x14ac:dyDescent="0.25">
      <c r="E1071" s="19"/>
    </row>
    <row r="1072" spans="5:5" x14ac:dyDescent="0.25">
      <c r="E1072" s="19"/>
    </row>
    <row r="1073" spans="5:5" x14ac:dyDescent="0.25">
      <c r="E1073" s="19"/>
    </row>
    <row r="1074" spans="5:5" x14ac:dyDescent="0.25">
      <c r="E1074" s="19"/>
    </row>
    <row r="1075" spans="5:5" x14ac:dyDescent="0.25">
      <c r="E1075" s="19"/>
    </row>
    <row r="1076" spans="5:5" x14ac:dyDescent="0.25">
      <c r="E1076" s="19"/>
    </row>
    <row r="1077" spans="5:5" x14ac:dyDescent="0.25">
      <c r="E1077" s="19"/>
    </row>
    <row r="1078" spans="5:5" x14ac:dyDescent="0.25">
      <c r="E1078" s="19"/>
    </row>
    <row r="1079" spans="5:5" x14ac:dyDescent="0.25">
      <c r="E1079" s="19"/>
    </row>
    <row r="1080" spans="5:5" x14ac:dyDescent="0.25">
      <c r="E1080" s="19"/>
    </row>
    <row r="1081" spans="5:5" x14ac:dyDescent="0.25">
      <c r="E1081" s="19"/>
    </row>
    <row r="1082" spans="5:5" x14ac:dyDescent="0.25">
      <c r="E1082" s="19"/>
    </row>
    <row r="1083" spans="5:5" x14ac:dyDescent="0.25">
      <c r="E1083" s="19"/>
    </row>
    <row r="1084" spans="5:5" x14ac:dyDescent="0.25">
      <c r="E1084" s="19"/>
    </row>
    <row r="1085" spans="5:5" x14ac:dyDescent="0.25">
      <c r="E1085" s="19"/>
    </row>
    <row r="1086" spans="5:5" x14ac:dyDescent="0.25">
      <c r="E1086" s="19"/>
    </row>
    <row r="1087" spans="5:5" x14ac:dyDescent="0.25">
      <c r="E1087" s="19"/>
    </row>
    <row r="1088" spans="5:5" x14ac:dyDescent="0.25">
      <c r="E1088" s="19"/>
    </row>
    <row r="1089" spans="5:5" x14ac:dyDescent="0.25">
      <c r="E1089" s="19"/>
    </row>
    <row r="1090" spans="5:5" x14ac:dyDescent="0.25">
      <c r="E1090" s="19"/>
    </row>
    <row r="1091" spans="5:5" x14ac:dyDescent="0.25">
      <c r="E1091" s="19"/>
    </row>
    <row r="1092" spans="5:5" x14ac:dyDescent="0.25">
      <c r="E1092" s="19"/>
    </row>
    <row r="1093" spans="5:5" x14ac:dyDescent="0.25">
      <c r="E1093" s="19"/>
    </row>
    <row r="1094" spans="5:5" x14ac:dyDescent="0.25">
      <c r="E1094" s="19"/>
    </row>
    <row r="1095" spans="5:5" x14ac:dyDescent="0.25">
      <c r="E1095" s="19"/>
    </row>
    <row r="1096" spans="5:5" x14ac:dyDescent="0.25">
      <c r="E1096" s="19"/>
    </row>
    <row r="1097" spans="5:5" x14ac:dyDescent="0.25">
      <c r="E1097" s="19"/>
    </row>
    <row r="1098" spans="5:5" x14ac:dyDescent="0.25">
      <c r="E1098" s="19"/>
    </row>
    <row r="1099" spans="5:5" x14ac:dyDescent="0.25">
      <c r="E1099" s="19"/>
    </row>
    <row r="1100" spans="5:5" x14ac:dyDescent="0.25">
      <c r="E1100" s="19"/>
    </row>
    <row r="1101" spans="5:5" x14ac:dyDescent="0.25">
      <c r="E1101" s="19"/>
    </row>
    <row r="1102" spans="5:5" x14ac:dyDescent="0.25">
      <c r="E1102" s="19"/>
    </row>
    <row r="1103" spans="5:5" x14ac:dyDescent="0.25">
      <c r="E1103" s="19"/>
    </row>
    <row r="1104" spans="5:5" x14ac:dyDescent="0.25">
      <c r="E1104" s="19"/>
    </row>
    <row r="1105" spans="5:5" x14ac:dyDescent="0.25">
      <c r="E1105" s="19"/>
    </row>
    <row r="1106" spans="5:5" x14ac:dyDescent="0.25">
      <c r="E1106" s="19"/>
    </row>
    <row r="1107" spans="5:5" x14ac:dyDescent="0.25">
      <c r="E1107" s="19"/>
    </row>
    <row r="1108" spans="5:5" x14ac:dyDescent="0.25">
      <c r="E1108" s="19"/>
    </row>
    <row r="1109" spans="5:5" x14ac:dyDescent="0.25">
      <c r="E1109" s="19"/>
    </row>
    <row r="1110" spans="5:5" x14ac:dyDescent="0.25">
      <c r="E1110" s="19"/>
    </row>
    <row r="1111" spans="5:5" x14ac:dyDescent="0.25">
      <c r="E1111" s="19"/>
    </row>
    <row r="1112" spans="5:5" x14ac:dyDescent="0.25">
      <c r="E1112" s="19"/>
    </row>
    <row r="1113" spans="5:5" x14ac:dyDescent="0.25">
      <c r="E1113" s="19"/>
    </row>
    <row r="1114" spans="5:5" x14ac:dyDescent="0.25">
      <c r="E1114" s="19"/>
    </row>
    <row r="1115" spans="5:5" x14ac:dyDescent="0.25">
      <c r="E1115" s="19"/>
    </row>
    <row r="1116" spans="5:5" x14ac:dyDescent="0.25">
      <c r="E1116" s="19"/>
    </row>
    <row r="1117" spans="5:5" x14ac:dyDescent="0.25">
      <c r="E1117" s="19"/>
    </row>
    <row r="1118" spans="5:5" x14ac:dyDescent="0.25">
      <c r="E1118" s="19"/>
    </row>
    <row r="1119" spans="5:5" x14ac:dyDescent="0.25">
      <c r="E1119" s="19"/>
    </row>
    <row r="1120" spans="5:5" x14ac:dyDescent="0.25">
      <c r="E1120" s="19"/>
    </row>
    <row r="1121" spans="5:5" x14ac:dyDescent="0.25">
      <c r="E1121" s="19"/>
    </row>
    <row r="1122" spans="5:5" x14ac:dyDescent="0.25">
      <c r="E1122" s="19"/>
    </row>
    <row r="1123" spans="5:5" x14ac:dyDescent="0.25">
      <c r="E1123" s="19"/>
    </row>
    <row r="1124" spans="5:5" x14ac:dyDescent="0.25">
      <c r="E1124" s="19"/>
    </row>
    <row r="1125" spans="5:5" x14ac:dyDescent="0.25">
      <c r="E1125" s="19"/>
    </row>
    <row r="1126" spans="5:5" x14ac:dyDescent="0.25">
      <c r="E1126" s="19"/>
    </row>
    <row r="1127" spans="5:5" x14ac:dyDescent="0.25">
      <c r="E1127" s="19"/>
    </row>
    <row r="1128" spans="5:5" x14ac:dyDescent="0.25">
      <c r="E1128" s="19"/>
    </row>
    <row r="1129" spans="5:5" x14ac:dyDescent="0.25">
      <c r="E1129" s="19"/>
    </row>
    <row r="1130" spans="5:5" x14ac:dyDescent="0.25">
      <c r="E1130" s="19"/>
    </row>
    <row r="1131" spans="5:5" x14ac:dyDescent="0.25">
      <c r="E1131" s="19"/>
    </row>
    <row r="1132" spans="5:5" x14ac:dyDescent="0.25">
      <c r="E1132" s="19"/>
    </row>
    <row r="1133" spans="5:5" x14ac:dyDescent="0.25">
      <c r="E1133" s="19"/>
    </row>
    <row r="1134" spans="5:5" x14ac:dyDescent="0.25">
      <c r="E1134" s="19"/>
    </row>
    <row r="1135" spans="5:5" x14ac:dyDescent="0.25">
      <c r="E1135" s="19"/>
    </row>
    <row r="1136" spans="5:5" x14ac:dyDescent="0.25">
      <c r="E1136" s="19"/>
    </row>
    <row r="1137" spans="5:5" x14ac:dyDescent="0.25">
      <c r="E1137" s="19"/>
    </row>
    <row r="1138" spans="5:5" x14ac:dyDescent="0.25">
      <c r="E1138" s="19"/>
    </row>
    <row r="1139" spans="5:5" x14ac:dyDescent="0.25">
      <c r="E1139" s="19"/>
    </row>
    <row r="1140" spans="5:5" x14ac:dyDescent="0.25">
      <c r="E1140" s="19"/>
    </row>
    <row r="1141" spans="5:5" x14ac:dyDescent="0.25">
      <c r="E1141" s="19"/>
    </row>
    <row r="1142" spans="5:5" x14ac:dyDescent="0.25">
      <c r="E1142" s="19"/>
    </row>
    <row r="1143" spans="5:5" x14ac:dyDescent="0.25">
      <c r="E1143" s="19"/>
    </row>
    <row r="1144" spans="5:5" x14ac:dyDescent="0.25">
      <c r="E1144" s="19"/>
    </row>
    <row r="1145" spans="5:5" x14ac:dyDescent="0.25">
      <c r="E1145" s="19"/>
    </row>
    <row r="1146" spans="5:5" x14ac:dyDescent="0.25">
      <c r="E1146" s="19"/>
    </row>
    <row r="1147" spans="5:5" x14ac:dyDescent="0.25">
      <c r="E1147" s="19"/>
    </row>
    <row r="1148" spans="5:5" x14ac:dyDescent="0.25">
      <c r="E1148" s="19"/>
    </row>
    <row r="1149" spans="5:5" x14ac:dyDescent="0.25">
      <c r="E1149" s="19"/>
    </row>
    <row r="1150" spans="5:5" x14ac:dyDescent="0.25">
      <c r="E1150" s="19"/>
    </row>
    <row r="1151" spans="5:5" x14ac:dyDescent="0.25">
      <c r="E1151" s="19"/>
    </row>
    <row r="1152" spans="5:5" x14ac:dyDescent="0.25">
      <c r="E1152" s="19"/>
    </row>
    <row r="1153" spans="5:5" x14ac:dyDescent="0.25">
      <c r="E1153" s="19"/>
    </row>
    <row r="1154" spans="5:5" x14ac:dyDescent="0.25">
      <c r="E1154" s="19"/>
    </row>
    <row r="1155" spans="5:5" x14ac:dyDescent="0.25">
      <c r="E1155" s="19"/>
    </row>
    <row r="1156" spans="5:5" x14ac:dyDescent="0.25">
      <c r="E1156" s="19"/>
    </row>
    <row r="1157" spans="5:5" x14ac:dyDescent="0.25">
      <c r="E1157" s="19"/>
    </row>
    <row r="1158" spans="5:5" x14ac:dyDescent="0.25">
      <c r="E1158" s="19"/>
    </row>
    <row r="1159" spans="5:5" x14ac:dyDescent="0.25">
      <c r="E1159" s="19"/>
    </row>
    <row r="1160" spans="5:5" x14ac:dyDescent="0.25">
      <c r="E1160" s="19"/>
    </row>
    <row r="1161" spans="5:5" x14ac:dyDescent="0.25">
      <c r="E1161" s="19"/>
    </row>
    <row r="1162" spans="5:5" x14ac:dyDescent="0.25">
      <c r="E1162" s="19"/>
    </row>
    <row r="1163" spans="5:5" x14ac:dyDescent="0.25">
      <c r="E1163" s="19"/>
    </row>
    <row r="1164" spans="5:5" x14ac:dyDescent="0.25">
      <c r="E1164" s="19"/>
    </row>
    <row r="1165" spans="5:5" x14ac:dyDescent="0.25">
      <c r="E1165" s="19"/>
    </row>
    <row r="1166" spans="5:5" x14ac:dyDescent="0.25">
      <c r="E1166" s="19"/>
    </row>
    <row r="1167" spans="5:5" x14ac:dyDescent="0.25">
      <c r="E1167" s="19"/>
    </row>
    <row r="1168" spans="5:5" x14ac:dyDescent="0.25">
      <c r="E1168" s="19"/>
    </row>
    <row r="1169" spans="5:5" x14ac:dyDescent="0.25">
      <c r="E1169" s="19"/>
    </row>
    <row r="1170" spans="5:5" x14ac:dyDescent="0.25">
      <c r="E1170" s="19"/>
    </row>
    <row r="1171" spans="5:5" x14ac:dyDescent="0.25">
      <c r="E1171" s="19"/>
    </row>
    <row r="1172" spans="5:5" x14ac:dyDescent="0.25">
      <c r="E1172" s="19"/>
    </row>
    <row r="1173" spans="5:5" x14ac:dyDescent="0.25">
      <c r="E1173" s="19"/>
    </row>
    <row r="1174" spans="5:5" x14ac:dyDescent="0.25">
      <c r="E1174" s="19"/>
    </row>
    <row r="1175" spans="5:5" x14ac:dyDescent="0.25">
      <c r="E1175" s="19"/>
    </row>
    <row r="1176" spans="5:5" x14ac:dyDescent="0.25">
      <c r="E1176" s="19"/>
    </row>
    <row r="1177" spans="5:5" x14ac:dyDescent="0.25">
      <c r="E1177" s="19"/>
    </row>
    <row r="1178" spans="5:5" x14ac:dyDescent="0.25">
      <c r="E1178" s="19"/>
    </row>
    <row r="1179" spans="5:5" x14ac:dyDescent="0.25">
      <c r="E1179" s="19"/>
    </row>
    <row r="1180" spans="5:5" x14ac:dyDescent="0.25">
      <c r="E1180" s="19"/>
    </row>
    <row r="1181" spans="5:5" x14ac:dyDescent="0.25">
      <c r="E1181" s="19"/>
    </row>
    <row r="1182" spans="5:5" x14ac:dyDescent="0.25">
      <c r="E1182" s="19"/>
    </row>
    <row r="1183" spans="5:5" x14ac:dyDescent="0.25">
      <c r="E1183" s="19"/>
    </row>
    <row r="1184" spans="5:5" x14ac:dyDescent="0.25">
      <c r="E1184" s="19"/>
    </row>
    <row r="1185" spans="5:5" x14ac:dyDescent="0.25">
      <c r="E1185" s="19"/>
    </row>
    <row r="1186" spans="5:5" x14ac:dyDescent="0.25">
      <c r="E1186" s="19"/>
    </row>
    <row r="1187" spans="5:5" x14ac:dyDescent="0.25">
      <c r="E1187" s="19"/>
    </row>
    <row r="1188" spans="5:5" x14ac:dyDescent="0.25">
      <c r="E1188" s="19"/>
    </row>
    <row r="1189" spans="5:5" x14ac:dyDescent="0.25">
      <c r="E1189" s="19"/>
    </row>
    <row r="1190" spans="5:5" x14ac:dyDescent="0.25">
      <c r="E1190" s="19"/>
    </row>
    <row r="1191" spans="5:5" x14ac:dyDescent="0.25">
      <c r="E1191" s="19"/>
    </row>
    <row r="1192" spans="5:5" x14ac:dyDescent="0.25">
      <c r="E1192" s="19"/>
    </row>
    <row r="1193" spans="5:5" x14ac:dyDescent="0.25">
      <c r="E1193" s="19"/>
    </row>
    <row r="1194" spans="5:5" x14ac:dyDescent="0.25">
      <c r="E1194" s="19"/>
    </row>
    <row r="1195" spans="5:5" x14ac:dyDescent="0.25">
      <c r="E1195" s="19"/>
    </row>
    <row r="1196" spans="5:5" x14ac:dyDescent="0.25">
      <c r="E1196" s="19"/>
    </row>
    <row r="1197" spans="5:5" x14ac:dyDescent="0.25">
      <c r="E1197" s="19"/>
    </row>
    <row r="1198" spans="5:5" x14ac:dyDescent="0.25">
      <c r="E1198" s="19"/>
    </row>
    <row r="1199" spans="5:5" x14ac:dyDescent="0.25">
      <c r="E1199" s="19"/>
    </row>
    <row r="1200" spans="5:5" x14ac:dyDescent="0.25">
      <c r="E1200" s="19"/>
    </row>
    <row r="1201" spans="5:5" x14ac:dyDescent="0.25">
      <c r="E1201" s="19"/>
    </row>
    <row r="1202" spans="5:5" x14ac:dyDescent="0.25">
      <c r="E1202" s="19"/>
    </row>
    <row r="1203" spans="5:5" x14ac:dyDescent="0.25">
      <c r="E1203" s="19"/>
    </row>
    <row r="1204" spans="5:5" x14ac:dyDescent="0.25">
      <c r="E1204" s="19"/>
    </row>
    <row r="1205" spans="5:5" x14ac:dyDescent="0.25">
      <c r="E1205" s="19"/>
    </row>
    <row r="1206" spans="5:5" x14ac:dyDescent="0.25">
      <c r="E1206" s="19"/>
    </row>
    <row r="1207" spans="5:5" x14ac:dyDescent="0.25">
      <c r="E1207" s="19"/>
    </row>
    <row r="1208" spans="5:5" x14ac:dyDescent="0.25">
      <c r="E1208" s="19"/>
    </row>
    <row r="1209" spans="5:5" x14ac:dyDescent="0.25">
      <c r="E1209" s="19"/>
    </row>
    <row r="1210" spans="5:5" x14ac:dyDescent="0.25">
      <c r="E1210" s="19"/>
    </row>
    <row r="1211" spans="5:5" x14ac:dyDescent="0.25">
      <c r="E1211" s="19"/>
    </row>
    <row r="1212" spans="5:5" x14ac:dyDescent="0.25">
      <c r="E1212" s="19"/>
    </row>
    <row r="1213" spans="5:5" x14ac:dyDescent="0.25">
      <c r="E1213" s="19"/>
    </row>
    <row r="1214" spans="5:5" x14ac:dyDescent="0.25">
      <c r="E1214" s="19"/>
    </row>
    <row r="1215" spans="5:5" x14ac:dyDescent="0.25">
      <c r="E1215" s="19"/>
    </row>
    <row r="1216" spans="5:5" x14ac:dyDescent="0.25">
      <c r="E1216" s="19"/>
    </row>
    <row r="1217" spans="5:5" x14ac:dyDescent="0.25">
      <c r="E1217" s="19"/>
    </row>
    <row r="1218" spans="5:5" x14ac:dyDescent="0.25">
      <c r="E1218" s="19"/>
    </row>
    <row r="1219" spans="5:5" x14ac:dyDescent="0.25">
      <c r="E1219" s="19"/>
    </row>
    <row r="1220" spans="5:5" x14ac:dyDescent="0.25">
      <c r="E1220" s="19"/>
    </row>
    <row r="1221" spans="5:5" x14ac:dyDescent="0.25">
      <c r="E1221" s="19"/>
    </row>
    <row r="1222" spans="5:5" x14ac:dyDescent="0.25">
      <c r="E1222" s="19"/>
    </row>
    <row r="1223" spans="5:5" x14ac:dyDescent="0.25">
      <c r="E1223" s="19"/>
    </row>
    <row r="1224" spans="5:5" x14ac:dyDescent="0.25">
      <c r="E1224" s="19"/>
    </row>
    <row r="1225" spans="5:5" x14ac:dyDescent="0.25">
      <c r="E1225" s="19"/>
    </row>
    <row r="1226" spans="5:5" x14ac:dyDescent="0.25">
      <c r="E1226" s="19"/>
    </row>
    <row r="1227" spans="5:5" x14ac:dyDescent="0.25">
      <c r="E1227" s="19"/>
    </row>
    <row r="1228" spans="5:5" x14ac:dyDescent="0.25">
      <c r="E1228" s="19"/>
    </row>
    <row r="1229" spans="5:5" x14ac:dyDescent="0.25">
      <c r="E1229" s="19"/>
    </row>
    <row r="1230" spans="5:5" x14ac:dyDescent="0.25">
      <c r="E1230" s="19"/>
    </row>
    <row r="1231" spans="5:5" x14ac:dyDescent="0.25">
      <c r="E1231" s="19"/>
    </row>
    <row r="1232" spans="5:5" x14ac:dyDescent="0.25">
      <c r="E1232" s="19"/>
    </row>
    <row r="1233" spans="5:5" x14ac:dyDescent="0.25">
      <c r="E1233" s="19"/>
    </row>
    <row r="1234" spans="5:5" x14ac:dyDescent="0.25">
      <c r="E1234" s="19"/>
    </row>
    <row r="1235" spans="5:5" x14ac:dyDescent="0.25">
      <c r="E1235" s="19"/>
    </row>
    <row r="1236" spans="5:5" x14ac:dyDescent="0.25">
      <c r="E1236" s="19"/>
    </row>
    <row r="1237" spans="5:5" x14ac:dyDescent="0.25">
      <c r="E1237" s="19"/>
    </row>
    <row r="1238" spans="5:5" x14ac:dyDescent="0.25">
      <c r="E1238" s="19"/>
    </row>
    <row r="1239" spans="5:5" x14ac:dyDescent="0.25">
      <c r="E1239" s="19"/>
    </row>
    <row r="1240" spans="5:5" x14ac:dyDescent="0.25">
      <c r="E1240" s="19"/>
    </row>
    <row r="1241" spans="5:5" x14ac:dyDescent="0.25">
      <c r="E1241" s="19"/>
    </row>
    <row r="1242" spans="5:5" x14ac:dyDescent="0.25">
      <c r="E1242" s="19"/>
    </row>
    <row r="1243" spans="5:5" x14ac:dyDescent="0.25">
      <c r="E1243" s="19"/>
    </row>
    <row r="1244" spans="5:5" x14ac:dyDescent="0.25">
      <c r="E1244" s="19"/>
    </row>
    <row r="1245" spans="5:5" x14ac:dyDescent="0.25">
      <c r="E1245" s="19"/>
    </row>
    <row r="1246" spans="5:5" x14ac:dyDescent="0.25">
      <c r="E1246" s="19"/>
    </row>
    <row r="1247" spans="5:5" x14ac:dyDescent="0.25">
      <c r="E1247" s="19"/>
    </row>
    <row r="1248" spans="5:5" x14ac:dyDescent="0.25">
      <c r="E1248" s="19"/>
    </row>
    <row r="1249" spans="5:5" x14ac:dyDescent="0.25">
      <c r="E1249" s="19"/>
    </row>
    <row r="1250" spans="5:5" x14ac:dyDescent="0.25">
      <c r="E1250" s="19"/>
    </row>
    <row r="1251" spans="5:5" x14ac:dyDescent="0.25">
      <c r="E1251" s="19"/>
    </row>
    <row r="1252" spans="5:5" x14ac:dyDescent="0.25">
      <c r="E1252" s="19"/>
    </row>
    <row r="1253" spans="5:5" x14ac:dyDescent="0.25">
      <c r="E1253" s="19"/>
    </row>
    <row r="1254" spans="5:5" x14ac:dyDescent="0.25">
      <c r="E1254" s="19"/>
    </row>
    <row r="1255" spans="5:5" x14ac:dyDescent="0.25">
      <c r="E1255" s="19"/>
    </row>
    <row r="1256" spans="5:5" x14ac:dyDescent="0.25">
      <c r="E1256" s="19"/>
    </row>
    <row r="1257" spans="5:5" x14ac:dyDescent="0.25">
      <c r="E1257" s="19"/>
    </row>
    <row r="1258" spans="5:5" x14ac:dyDescent="0.25">
      <c r="E1258" s="19"/>
    </row>
    <row r="1259" spans="5:5" x14ac:dyDescent="0.25">
      <c r="E1259" s="19"/>
    </row>
    <row r="1260" spans="5:5" x14ac:dyDescent="0.25">
      <c r="E1260" s="19"/>
    </row>
    <row r="1261" spans="5:5" x14ac:dyDescent="0.25">
      <c r="E1261" s="19"/>
    </row>
    <row r="1262" spans="5:5" x14ac:dyDescent="0.25">
      <c r="E1262" s="19"/>
    </row>
    <row r="1263" spans="5:5" x14ac:dyDescent="0.25">
      <c r="E1263" s="19"/>
    </row>
    <row r="1264" spans="5:5" x14ac:dyDescent="0.25">
      <c r="E1264" s="19"/>
    </row>
    <row r="1265" spans="5:5" x14ac:dyDescent="0.25">
      <c r="E1265" s="19"/>
    </row>
    <row r="1266" spans="5:5" x14ac:dyDescent="0.25">
      <c r="E1266" s="19"/>
    </row>
    <row r="1267" spans="5:5" x14ac:dyDescent="0.25">
      <c r="E1267" s="19"/>
    </row>
    <row r="1268" spans="5:5" x14ac:dyDescent="0.25">
      <c r="E1268" s="19"/>
    </row>
    <row r="1269" spans="5:5" x14ac:dyDescent="0.25">
      <c r="E1269" s="19"/>
    </row>
    <row r="1270" spans="5:5" x14ac:dyDescent="0.25">
      <c r="E1270" s="19"/>
    </row>
    <row r="1271" spans="5:5" x14ac:dyDescent="0.25">
      <c r="E1271" s="19"/>
    </row>
    <row r="1272" spans="5:5" x14ac:dyDescent="0.25">
      <c r="E1272" s="19"/>
    </row>
    <row r="1273" spans="5:5" x14ac:dyDescent="0.25">
      <c r="E1273" s="19"/>
    </row>
    <row r="1274" spans="5:5" x14ac:dyDescent="0.25">
      <c r="E1274" s="19"/>
    </row>
    <row r="1275" spans="5:5" x14ac:dyDescent="0.25">
      <c r="E1275" s="19"/>
    </row>
    <row r="1276" spans="5:5" x14ac:dyDescent="0.25">
      <c r="E1276" s="19"/>
    </row>
    <row r="1277" spans="5:5" x14ac:dyDescent="0.25">
      <c r="E1277" s="19"/>
    </row>
    <row r="1278" spans="5:5" x14ac:dyDescent="0.25">
      <c r="E1278" s="19"/>
    </row>
    <row r="1279" spans="5:5" x14ac:dyDescent="0.25">
      <c r="E1279" s="19"/>
    </row>
    <row r="1280" spans="5:5" x14ac:dyDescent="0.25">
      <c r="E1280" s="19"/>
    </row>
    <row r="1281" spans="5:5" x14ac:dyDescent="0.25">
      <c r="E1281" s="19"/>
    </row>
    <row r="1282" spans="5:5" x14ac:dyDescent="0.25">
      <c r="E1282" s="19"/>
    </row>
    <row r="1283" spans="5:5" x14ac:dyDescent="0.25">
      <c r="E1283" s="19"/>
    </row>
    <row r="1284" spans="5:5" x14ac:dyDescent="0.25">
      <c r="E1284" s="19"/>
    </row>
    <row r="1285" spans="5:5" x14ac:dyDescent="0.25">
      <c r="E1285" s="19"/>
    </row>
    <row r="1286" spans="5:5" x14ac:dyDescent="0.25">
      <c r="E1286" s="19"/>
    </row>
    <row r="1287" spans="5:5" x14ac:dyDescent="0.25">
      <c r="E1287" s="19"/>
    </row>
    <row r="1288" spans="5:5" x14ac:dyDescent="0.25">
      <c r="E1288" s="19"/>
    </row>
    <row r="1289" spans="5:5" x14ac:dyDescent="0.25">
      <c r="E1289" s="19"/>
    </row>
    <row r="1290" spans="5:5" x14ac:dyDescent="0.25">
      <c r="E1290" s="19"/>
    </row>
    <row r="1291" spans="5:5" x14ac:dyDescent="0.25">
      <c r="E1291" s="19"/>
    </row>
    <row r="1292" spans="5:5" x14ac:dyDescent="0.25">
      <c r="E1292" s="19"/>
    </row>
    <row r="1293" spans="5:5" x14ac:dyDescent="0.25">
      <c r="E1293" s="19"/>
    </row>
    <row r="1294" spans="5:5" x14ac:dyDescent="0.25">
      <c r="E1294" s="19"/>
    </row>
    <row r="1295" spans="5:5" x14ac:dyDescent="0.25">
      <c r="E1295" s="19"/>
    </row>
    <row r="1296" spans="5:5" x14ac:dyDescent="0.25">
      <c r="E1296" s="19"/>
    </row>
    <row r="1297" spans="5:5" x14ac:dyDescent="0.25">
      <c r="E1297" s="19"/>
    </row>
    <row r="1298" spans="5:5" x14ac:dyDescent="0.25">
      <c r="E1298" s="19"/>
    </row>
    <row r="1299" spans="5:5" x14ac:dyDescent="0.25">
      <c r="E1299" s="19"/>
    </row>
    <row r="1300" spans="5:5" x14ac:dyDescent="0.25">
      <c r="E1300" s="19"/>
    </row>
    <row r="1301" spans="5:5" x14ac:dyDescent="0.25">
      <c r="E1301" s="19"/>
    </row>
    <row r="1302" spans="5:5" x14ac:dyDescent="0.25">
      <c r="E1302" s="19"/>
    </row>
    <row r="1303" spans="5:5" x14ac:dyDescent="0.25">
      <c r="E1303" s="19"/>
    </row>
    <row r="1304" spans="5:5" x14ac:dyDescent="0.25">
      <c r="E1304" s="19"/>
    </row>
    <row r="1305" spans="5:5" x14ac:dyDescent="0.25">
      <c r="E1305" s="19"/>
    </row>
    <row r="1306" spans="5:5" x14ac:dyDescent="0.25">
      <c r="E1306" s="19"/>
    </row>
    <row r="1307" spans="5:5" x14ac:dyDescent="0.25">
      <c r="E1307" s="19"/>
    </row>
    <row r="1308" spans="5:5" x14ac:dyDescent="0.25">
      <c r="E1308" s="19"/>
    </row>
    <row r="1309" spans="5:5" x14ac:dyDescent="0.25">
      <c r="E1309" s="19"/>
    </row>
    <row r="1310" spans="5:5" x14ac:dyDescent="0.25">
      <c r="E1310" s="19"/>
    </row>
    <row r="1311" spans="5:5" x14ac:dyDescent="0.25">
      <c r="E1311" s="19"/>
    </row>
    <row r="1312" spans="5:5" x14ac:dyDescent="0.25">
      <c r="E1312" s="19"/>
    </row>
    <row r="1313" spans="5:5" x14ac:dyDescent="0.25">
      <c r="E1313" s="19"/>
    </row>
    <row r="1314" spans="5:5" x14ac:dyDescent="0.25">
      <c r="E1314" s="19"/>
    </row>
    <row r="1315" spans="5:5" x14ac:dyDescent="0.25">
      <c r="E1315" s="19"/>
    </row>
    <row r="1316" spans="5:5" x14ac:dyDescent="0.25">
      <c r="E1316" s="19"/>
    </row>
    <row r="1317" spans="5:5" x14ac:dyDescent="0.25">
      <c r="E1317" s="19"/>
    </row>
    <row r="1318" spans="5:5" x14ac:dyDescent="0.25">
      <c r="E1318" s="19"/>
    </row>
    <row r="1319" spans="5:5" x14ac:dyDescent="0.25">
      <c r="E1319" s="19"/>
    </row>
    <row r="1320" spans="5:5" x14ac:dyDescent="0.25">
      <c r="E1320" s="19"/>
    </row>
    <row r="1321" spans="5:5" x14ac:dyDescent="0.25">
      <c r="E1321" s="19"/>
    </row>
    <row r="1322" spans="5:5" x14ac:dyDescent="0.25">
      <c r="E1322" s="19"/>
    </row>
    <row r="1323" spans="5:5" x14ac:dyDescent="0.25">
      <c r="E1323" s="19"/>
    </row>
    <row r="1324" spans="5:5" x14ac:dyDescent="0.25">
      <c r="E1324" s="19"/>
    </row>
    <row r="1325" spans="5:5" x14ac:dyDescent="0.25">
      <c r="E1325" s="19"/>
    </row>
    <row r="1326" spans="5:5" x14ac:dyDescent="0.25">
      <c r="E1326" s="19"/>
    </row>
    <row r="1327" spans="5:5" x14ac:dyDescent="0.25">
      <c r="E1327" s="19"/>
    </row>
    <row r="1328" spans="5:5" x14ac:dyDescent="0.25">
      <c r="E1328" s="19"/>
    </row>
    <row r="1329" spans="5:5" x14ac:dyDescent="0.25">
      <c r="E1329" s="19"/>
    </row>
    <row r="1330" spans="5:5" x14ac:dyDescent="0.25">
      <c r="E1330" s="19"/>
    </row>
    <row r="1331" spans="5:5" x14ac:dyDescent="0.25">
      <c r="E1331" s="19"/>
    </row>
    <row r="1332" spans="5:5" x14ac:dyDescent="0.25">
      <c r="E1332" s="19"/>
    </row>
    <row r="1333" spans="5:5" x14ac:dyDescent="0.25">
      <c r="E1333" s="19"/>
    </row>
    <row r="1334" spans="5:5" x14ac:dyDescent="0.25">
      <c r="E1334" s="19"/>
    </row>
    <row r="1335" spans="5:5" x14ac:dyDescent="0.25">
      <c r="E1335" s="19"/>
    </row>
    <row r="1336" spans="5:5" x14ac:dyDescent="0.25">
      <c r="E1336" s="19"/>
    </row>
    <row r="1337" spans="5:5" x14ac:dyDescent="0.25">
      <c r="E1337" s="19"/>
    </row>
    <row r="1338" spans="5:5" x14ac:dyDescent="0.25">
      <c r="E1338" s="19"/>
    </row>
    <row r="1339" spans="5:5" x14ac:dyDescent="0.25">
      <c r="E1339" s="19"/>
    </row>
    <row r="1340" spans="5:5" x14ac:dyDescent="0.25">
      <c r="E1340" s="19"/>
    </row>
    <row r="1341" spans="5:5" x14ac:dyDescent="0.25">
      <c r="E1341" s="19"/>
    </row>
    <row r="1342" spans="5:5" x14ac:dyDescent="0.25">
      <c r="E1342" s="19"/>
    </row>
    <row r="1343" spans="5:5" x14ac:dyDescent="0.25">
      <c r="E1343" s="19"/>
    </row>
    <row r="1344" spans="5:5" x14ac:dyDescent="0.25">
      <c r="E1344" s="19"/>
    </row>
    <row r="1345" spans="5:5" x14ac:dyDescent="0.25">
      <c r="E1345" s="19"/>
    </row>
    <row r="1346" spans="5:5" x14ac:dyDescent="0.25">
      <c r="E1346" s="19"/>
    </row>
    <row r="1347" spans="5:5" x14ac:dyDescent="0.25">
      <c r="E1347" s="19"/>
    </row>
    <row r="1348" spans="5:5" x14ac:dyDescent="0.25">
      <c r="E1348" s="19"/>
    </row>
    <row r="1349" spans="5:5" x14ac:dyDescent="0.25">
      <c r="E1349" s="19"/>
    </row>
    <row r="1350" spans="5:5" x14ac:dyDescent="0.25">
      <c r="E1350" s="19"/>
    </row>
    <row r="1351" spans="5:5" x14ac:dyDescent="0.25">
      <c r="E1351" s="19"/>
    </row>
    <row r="1352" spans="5:5" x14ac:dyDescent="0.25">
      <c r="E1352" s="19"/>
    </row>
    <row r="1353" spans="5:5" x14ac:dyDescent="0.25">
      <c r="E1353" s="19"/>
    </row>
    <row r="1354" spans="5:5" x14ac:dyDescent="0.25">
      <c r="E1354" s="19"/>
    </row>
    <row r="1355" spans="5:5" x14ac:dyDescent="0.25">
      <c r="E1355" s="19"/>
    </row>
    <row r="1356" spans="5:5" x14ac:dyDescent="0.25">
      <c r="E1356" s="19"/>
    </row>
    <row r="1357" spans="5:5" x14ac:dyDescent="0.25">
      <c r="E1357" s="19"/>
    </row>
    <row r="1358" spans="5:5" x14ac:dyDescent="0.25">
      <c r="E1358" s="19"/>
    </row>
    <row r="1359" spans="5:5" x14ac:dyDescent="0.25">
      <c r="E1359" s="19"/>
    </row>
    <row r="1360" spans="5:5" x14ac:dyDescent="0.25">
      <c r="E1360" s="19"/>
    </row>
    <row r="1361" spans="5:5" x14ac:dyDescent="0.25">
      <c r="E1361" s="19"/>
    </row>
    <row r="1362" spans="5:5" x14ac:dyDescent="0.25">
      <c r="E1362" s="19"/>
    </row>
    <row r="1363" spans="5:5" x14ac:dyDescent="0.25">
      <c r="E1363" s="19"/>
    </row>
    <row r="1364" spans="5:5" x14ac:dyDescent="0.25">
      <c r="E1364" s="19"/>
    </row>
    <row r="1365" spans="5:5" x14ac:dyDescent="0.25">
      <c r="E1365" s="19"/>
    </row>
    <row r="1366" spans="5:5" x14ac:dyDescent="0.25">
      <c r="E1366" s="19"/>
    </row>
    <row r="1367" spans="5:5" x14ac:dyDescent="0.25">
      <c r="E1367" s="19"/>
    </row>
    <row r="1368" spans="5:5" x14ac:dyDescent="0.25">
      <c r="E1368" s="19"/>
    </row>
    <row r="1369" spans="5:5" x14ac:dyDescent="0.25">
      <c r="E1369" s="19"/>
    </row>
    <row r="1370" spans="5:5" x14ac:dyDescent="0.25">
      <c r="E1370" s="19"/>
    </row>
    <row r="1371" spans="5:5" x14ac:dyDescent="0.25">
      <c r="E1371" s="19"/>
    </row>
    <row r="1372" spans="5:5" x14ac:dyDescent="0.25">
      <c r="E1372" s="19"/>
    </row>
    <row r="1373" spans="5:5" x14ac:dyDescent="0.25">
      <c r="E1373" s="19"/>
    </row>
    <row r="1374" spans="5:5" x14ac:dyDescent="0.25">
      <c r="E1374" s="19"/>
    </row>
    <row r="1375" spans="5:5" x14ac:dyDescent="0.25">
      <c r="E1375" s="19"/>
    </row>
    <row r="1376" spans="5:5" x14ac:dyDescent="0.25">
      <c r="E1376" s="19"/>
    </row>
    <row r="1377" spans="5:5" x14ac:dyDescent="0.25">
      <c r="E1377" s="19"/>
    </row>
    <row r="1378" spans="5:5" x14ac:dyDescent="0.25">
      <c r="E1378" s="19"/>
    </row>
    <row r="1379" spans="5:5" x14ac:dyDescent="0.25">
      <c r="E1379" s="19"/>
    </row>
    <row r="1380" spans="5:5" x14ac:dyDescent="0.25">
      <c r="E1380" s="19"/>
    </row>
    <row r="1381" spans="5:5" x14ac:dyDescent="0.25">
      <c r="E1381" s="19"/>
    </row>
    <row r="1382" spans="5:5" x14ac:dyDescent="0.25">
      <c r="E1382" s="19"/>
    </row>
    <row r="1383" spans="5:5" x14ac:dyDescent="0.25">
      <c r="E1383" s="19"/>
    </row>
    <row r="1384" spans="5:5" x14ac:dyDescent="0.25">
      <c r="E1384" s="19"/>
    </row>
    <row r="1385" spans="5:5" x14ac:dyDescent="0.25">
      <c r="E1385" s="19"/>
    </row>
    <row r="1386" spans="5:5" x14ac:dyDescent="0.25">
      <c r="E1386" s="19"/>
    </row>
    <row r="1387" spans="5:5" x14ac:dyDescent="0.25">
      <c r="E1387" s="19"/>
    </row>
    <row r="1388" spans="5:5" x14ac:dyDescent="0.25">
      <c r="E1388" s="19"/>
    </row>
    <row r="1389" spans="5:5" x14ac:dyDescent="0.25">
      <c r="E1389" s="19"/>
    </row>
    <row r="1390" spans="5:5" x14ac:dyDescent="0.25">
      <c r="E1390" s="19"/>
    </row>
    <row r="1391" spans="5:5" x14ac:dyDescent="0.25">
      <c r="E1391" s="19"/>
    </row>
    <row r="1392" spans="5:5" x14ac:dyDescent="0.25">
      <c r="E1392" s="19"/>
    </row>
    <row r="1393" spans="5:5" x14ac:dyDescent="0.25">
      <c r="E1393" s="19"/>
    </row>
    <row r="1394" spans="5:5" x14ac:dyDescent="0.25">
      <c r="E1394" s="19"/>
    </row>
    <row r="1395" spans="5:5" x14ac:dyDescent="0.25">
      <c r="E1395" s="19"/>
    </row>
    <row r="1396" spans="5:5" x14ac:dyDescent="0.25">
      <c r="E1396" s="19"/>
    </row>
    <row r="1397" spans="5:5" x14ac:dyDescent="0.25">
      <c r="E1397" s="19"/>
    </row>
    <row r="1398" spans="5:5" x14ac:dyDescent="0.25">
      <c r="E1398" s="19"/>
    </row>
    <row r="1399" spans="5:5" x14ac:dyDescent="0.25">
      <c r="E1399" s="19"/>
    </row>
    <row r="1400" spans="5:5" x14ac:dyDescent="0.25">
      <c r="E1400" s="19"/>
    </row>
    <row r="1401" spans="5:5" x14ac:dyDescent="0.25">
      <c r="E1401" s="19"/>
    </row>
    <row r="1402" spans="5:5" x14ac:dyDescent="0.25">
      <c r="E1402" s="19"/>
    </row>
    <row r="1403" spans="5:5" x14ac:dyDescent="0.25">
      <c r="E1403" s="19"/>
    </row>
    <row r="1404" spans="5:5" x14ac:dyDescent="0.25">
      <c r="E1404" s="19"/>
    </row>
    <row r="1405" spans="5:5" x14ac:dyDescent="0.25">
      <c r="E1405" s="19"/>
    </row>
    <row r="1406" spans="5:5" x14ac:dyDescent="0.25">
      <c r="E1406" s="19"/>
    </row>
    <row r="1407" spans="5:5" x14ac:dyDescent="0.25">
      <c r="E1407" s="19"/>
    </row>
    <row r="1408" spans="5:5" x14ac:dyDescent="0.25">
      <c r="E1408" s="19"/>
    </row>
    <row r="1409" spans="5:5" x14ac:dyDescent="0.25">
      <c r="E1409" s="19"/>
    </row>
    <row r="1410" spans="5:5" x14ac:dyDescent="0.25">
      <c r="E1410" s="19"/>
    </row>
    <row r="1411" spans="5:5" x14ac:dyDescent="0.25">
      <c r="E1411" s="19"/>
    </row>
    <row r="1412" spans="5:5" x14ac:dyDescent="0.25">
      <c r="E1412" s="19"/>
    </row>
    <row r="1413" spans="5:5" x14ac:dyDescent="0.25">
      <c r="E1413" s="19"/>
    </row>
    <row r="1414" spans="5:5" x14ac:dyDescent="0.25">
      <c r="E1414" s="19"/>
    </row>
    <row r="1415" spans="5:5" x14ac:dyDescent="0.25">
      <c r="E1415" s="19"/>
    </row>
    <row r="1416" spans="5:5" x14ac:dyDescent="0.25">
      <c r="E1416" s="19"/>
    </row>
    <row r="1417" spans="5:5" x14ac:dyDescent="0.25">
      <c r="E1417" s="19"/>
    </row>
    <row r="1418" spans="5:5" x14ac:dyDescent="0.25">
      <c r="E1418" s="19"/>
    </row>
    <row r="1419" spans="5:5" x14ac:dyDescent="0.25">
      <c r="E1419" s="19"/>
    </row>
    <row r="1420" spans="5:5" x14ac:dyDescent="0.25">
      <c r="E1420" s="19"/>
    </row>
    <row r="1421" spans="5:5" x14ac:dyDescent="0.25">
      <c r="E1421" s="19"/>
    </row>
    <row r="1422" spans="5:5" x14ac:dyDescent="0.25">
      <c r="E1422" s="19"/>
    </row>
    <row r="1423" spans="5:5" x14ac:dyDescent="0.25">
      <c r="E1423" s="19"/>
    </row>
    <row r="1424" spans="5:5" x14ac:dyDescent="0.25">
      <c r="E1424" s="19"/>
    </row>
    <row r="1425" spans="5:5" x14ac:dyDescent="0.25">
      <c r="E1425" s="19"/>
    </row>
    <row r="1426" spans="5:5" x14ac:dyDescent="0.25">
      <c r="E1426" s="19"/>
    </row>
    <row r="1427" spans="5:5" x14ac:dyDescent="0.25">
      <c r="E1427" s="19"/>
    </row>
    <row r="1428" spans="5:5" x14ac:dyDescent="0.25">
      <c r="E1428" s="19"/>
    </row>
    <row r="1429" spans="5:5" x14ac:dyDescent="0.25">
      <c r="E1429" s="19"/>
    </row>
    <row r="1430" spans="5:5" x14ac:dyDescent="0.25">
      <c r="E1430" s="19"/>
    </row>
    <row r="1431" spans="5:5" x14ac:dyDescent="0.25">
      <c r="E1431" s="19"/>
    </row>
    <row r="1432" spans="5:5" x14ac:dyDescent="0.25">
      <c r="E1432" s="19"/>
    </row>
    <row r="1433" spans="5:5" x14ac:dyDescent="0.25">
      <c r="E1433" s="19"/>
    </row>
    <row r="1434" spans="5:5" x14ac:dyDescent="0.25">
      <c r="E1434" s="19"/>
    </row>
    <row r="1435" spans="5:5" x14ac:dyDescent="0.25">
      <c r="E1435" s="19"/>
    </row>
    <row r="1436" spans="5:5" x14ac:dyDescent="0.25">
      <c r="E1436" s="19"/>
    </row>
    <row r="1437" spans="5:5" x14ac:dyDescent="0.25">
      <c r="E1437" s="19"/>
    </row>
    <row r="1438" spans="5:5" x14ac:dyDescent="0.25">
      <c r="E1438" s="19"/>
    </row>
    <row r="1439" spans="5:5" x14ac:dyDescent="0.25">
      <c r="E1439" s="19"/>
    </row>
    <row r="1440" spans="5:5" x14ac:dyDescent="0.25">
      <c r="E1440" s="19"/>
    </row>
    <row r="1441" spans="5:5" x14ac:dyDescent="0.25">
      <c r="E1441" s="19"/>
    </row>
    <row r="1442" spans="5:5" x14ac:dyDescent="0.25">
      <c r="E1442" s="19"/>
    </row>
    <row r="1443" spans="5:5" x14ac:dyDescent="0.25">
      <c r="E1443" s="19"/>
    </row>
    <row r="1444" spans="5:5" x14ac:dyDescent="0.25">
      <c r="E1444" s="19"/>
    </row>
    <row r="1445" spans="5:5" x14ac:dyDescent="0.25">
      <c r="E1445" s="19"/>
    </row>
    <row r="1446" spans="5:5" x14ac:dyDescent="0.25">
      <c r="E1446" s="19"/>
    </row>
    <row r="1447" spans="5:5" x14ac:dyDescent="0.25">
      <c r="E1447" s="19"/>
    </row>
    <row r="1448" spans="5:5" x14ac:dyDescent="0.25">
      <c r="E1448" s="19"/>
    </row>
    <row r="1449" spans="5:5" x14ac:dyDescent="0.25">
      <c r="E1449" s="19"/>
    </row>
    <row r="1450" spans="5:5" x14ac:dyDescent="0.25">
      <c r="E1450" s="19"/>
    </row>
    <row r="1451" spans="5:5" x14ac:dyDescent="0.25">
      <c r="E1451" s="19"/>
    </row>
    <row r="1452" spans="5:5" x14ac:dyDescent="0.25">
      <c r="E1452" s="19"/>
    </row>
    <row r="1453" spans="5:5" x14ac:dyDescent="0.25">
      <c r="E1453" s="19"/>
    </row>
    <row r="1454" spans="5:5" x14ac:dyDescent="0.25">
      <c r="E1454" s="19"/>
    </row>
    <row r="1455" spans="5:5" x14ac:dyDescent="0.25">
      <c r="E1455" s="19"/>
    </row>
    <row r="1456" spans="5:5" x14ac:dyDescent="0.25">
      <c r="E1456" s="19"/>
    </row>
    <row r="1457" spans="5:5" x14ac:dyDescent="0.25">
      <c r="E1457" s="19"/>
    </row>
    <row r="1458" spans="5:5" x14ac:dyDescent="0.25">
      <c r="E1458" s="19"/>
    </row>
    <row r="1459" spans="5:5" x14ac:dyDescent="0.25">
      <c r="E1459" s="19"/>
    </row>
    <row r="1460" spans="5:5" x14ac:dyDescent="0.25">
      <c r="E1460" s="19"/>
    </row>
    <row r="1461" spans="5:5" x14ac:dyDescent="0.25">
      <c r="E1461" s="19"/>
    </row>
    <row r="1462" spans="5:5" x14ac:dyDescent="0.25">
      <c r="E1462" s="19"/>
    </row>
    <row r="1463" spans="5:5" x14ac:dyDescent="0.25">
      <c r="E1463" s="19"/>
    </row>
    <row r="1464" spans="5:5" x14ac:dyDescent="0.25">
      <c r="E1464" s="19"/>
    </row>
    <row r="1465" spans="5:5" x14ac:dyDescent="0.25">
      <c r="E1465" s="19"/>
    </row>
    <row r="1466" spans="5:5" x14ac:dyDescent="0.25">
      <c r="E1466" s="19"/>
    </row>
    <row r="1467" spans="5:5" x14ac:dyDescent="0.25">
      <c r="E1467" s="19"/>
    </row>
    <row r="1468" spans="5:5" x14ac:dyDescent="0.25">
      <c r="E1468" s="19"/>
    </row>
    <row r="1469" spans="5:5" x14ac:dyDescent="0.25">
      <c r="E1469" s="19"/>
    </row>
    <row r="1470" spans="5:5" x14ac:dyDescent="0.25">
      <c r="E1470" s="19"/>
    </row>
    <row r="1471" spans="5:5" x14ac:dyDescent="0.25">
      <c r="E1471" s="19"/>
    </row>
    <row r="1472" spans="5:5" x14ac:dyDescent="0.25">
      <c r="E1472" s="19"/>
    </row>
    <row r="1473" spans="5:5" x14ac:dyDescent="0.25">
      <c r="E1473" s="19"/>
    </row>
    <row r="1474" spans="5:5" x14ac:dyDescent="0.25">
      <c r="E1474" s="19"/>
    </row>
    <row r="1475" spans="5:5" x14ac:dyDescent="0.25">
      <c r="E1475" s="19"/>
    </row>
    <row r="1476" spans="5:5" x14ac:dyDescent="0.25">
      <c r="E1476" s="19"/>
    </row>
    <row r="1477" spans="5:5" x14ac:dyDescent="0.25">
      <c r="E1477" s="19"/>
    </row>
    <row r="1478" spans="5:5" x14ac:dyDescent="0.25">
      <c r="E1478" s="19"/>
    </row>
    <row r="1479" spans="5:5" x14ac:dyDescent="0.25">
      <c r="E1479" s="19"/>
    </row>
    <row r="1480" spans="5:5" x14ac:dyDescent="0.25">
      <c r="E1480" s="19"/>
    </row>
    <row r="1481" spans="5:5" x14ac:dyDescent="0.25">
      <c r="E1481" s="19"/>
    </row>
    <row r="1482" spans="5:5" x14ac:dyDescent="0.25">
      <c r="E1482" s="19"/>
    </row>
    <row r="1483" spans="5:5" x14ac:dyDescent="0.25">
      <c r="E1483" s="19"/>
    </row>
    <row r="1484" spans="5:5" x14ac:dyDescent="0.25">
      <c r="E1484" s="19"/>
    </row>
    <row r="1485" spans="5:5" x14ac:dyDescent="0.25">
      <c r="E1485" s="19"/>
    </row>
    <row r="1486" spans="5:5" x14ac:dyDescent="0.25">
      <c r="E1486" s="19"/>
    </row>
    <row r="1487" spans="5:5" x14ac:dyDescent="0.25">
      <c r="E1487" s="19"/>
    </row>
    <row r="1488" spans="5:5" x14ac:dyDescent="0.25">
      <c r="E1488" s="19"/>
    </row>
    <row r="1489" spans="5:5" x14ac:dyDescent="0.25">
      <c r="E1489" s="19"/>
    </row>
    <row r="1490" spans="5:5" x14ac:dyDescent="0.25">
      <c r="E1490" s="19"/>
    </row>
    <row r="1491" spans="5:5" x14ac:dyDescent="0.25">
      <c r="E1491" s="19"/>
    </row>
    <row r="1492" spans="5:5" x14ac:dyDescent="0.25">
      <c r="E1492" s="19"/>
    </row>
    <row r="1493" spans="5:5" x14ac:dyDescent="0.25">
      <c r="E1493" s="19"/>
    </row>
    <row r="1494" spans="5:5" x14ac:dyDescent="0.25">
      <c r="E1494" s="19"/>
    </row>
    <row r="1495" spans="5:5" x14ac:dyDescent="0.25">
      <c r="E1495" s="19"/>
    </row>
    <row r="1496" spans="5:5" x14ac:dyDescent="0.25">
      <c r="E1496" s="19"/>
    </row>
    <row r="1497" spans="5:5" x14ac:dyDescent="0.25">
      <c r="E1497" s="19"/>
    </row>
    <row r="1498" spans="5:5" x14ac:dyDescent="0.25">
      <c r="E1498" s="19"/>
    </row>
    <row r="1499" spans="5:5" x14ac:dyDescent="0.25">
      <c r="E1499" s="19"/>
    </row>
    <row r="1500" spans="5:5" x14ac:dyDescent="0.25">
      <c r="E1500" s="19"/>
    </row>
    <row r="1501" spans="5:5" x14ac:dyDescent="0.25">
      <c r="E1501" s="19"/>
    </row>
    <row r="1502" spans="5:5" x14ac:dyDescent="0.25">
      <c r="E1502" s="19"/>
    </row>
    <row r="1503" spans="5:5" x14ac:dyDescent="0.25">
      <c r="E1503" s="19"/>
    </row>
    <row r="1504" spans="5:5" x14ac:dyDescent="0.25">
      <c r="E1504" s="19"/>
    </row>
    <row r="1505" spans="5:5" x14ac:dyDescent="0.25">
      <c r="E1505" s="19"/>
    </row>
    <row r="1506" spans="5:5" x14ac:dyDescent="0.25">
      <c r="E1506" s="19"/>
    </row>
    <row r="1507" spans="5:5" x14ac:dyDescent="0.25">
      <c r="E1507" s="19"/>
    </row>
    <row r="1508" spans="5:5" x14ac:dyDescent="0.25">
      <c r="E1508" s="19"/>
    </row>
    <row r="1509" spans="5:5" x14ac:dyDescent="0.25">
      <c r="E1509" s="19"/>
    </row>
    <row r="1510" spans="5:5" x14ac:dyDescent="0.25">
      <c r="E1510" s="19"/>
    </row>
    <row r="1511" spans="5:5" x14ac:dyDescent="0.25">
      <c r="E1511" s="19"/>
    </row>
    <row r="1512" spans="5:5" x14ac:dyDescent="0.25">
      <c r="E1512" s="19"/>
    </row>
    <row r="1513" spans="5:5" x14ac:dyDescent="0.25">
      <c r="E1513" s="19"/>
    </row>
    <row r="1514" spans="5:5" x14ac:dyDescent="0.25">
      <c r="E1514" s="19"/>
    </row>
    <row r="1515" spans="5:5" x14ac:dyDescent="0.25">
      <c r="E1515" s="19"/>
    </row>
    <row r="1516" spans="5:5" x14ac:dyDescent="0.25">
      <c r="E1516" s="19"/>
    </row>
    <row r="1517" spans="5:5" x14ac:dyDescent="0.25">
      <c r="E1517" s="19"/>
    </row>
    <row r="1518" spans="5:5" x14ac:dyDescent="0.25">
      <c r="E1518" s="19"/>
    </row>
    <row r="1519" spans="5:5" x14ac:dyDescent="0.25">
      <c r="E1519" s="19"/>
    </row>
    <row r="1520" spans="5:5" x14ac:dyDescent="0.25">
      <c r="E1520" s="19"/>
    </row>
    <row r="1521" spans="5:5" x14ac:dyDescent="0.25">
      <c r="E1521" s="19"/>
    </row>
    <row r="1522" spans="5:5" x14ac:dyDescent="0.25">
      <c r="E1522" s="19"/>
    </row>
    <row r="1523" spans="5:5" x14ac:dyDescent="0.25">
      <c r="E1523" s="19"/>
    </row>
    <row r="1524" spans="5:5" x14ac:dyDescent="0.25">
      <c r="E1524" s="19"/>
    </row>
    <row r="1525" spans="5:5" x14ac:dyDescent="0.25">
      <c r="E1525" s="19"/>
    </row>
    <row r="1526" spans="5:5" x14ac:dyDescent="0.25">
      <c r="E1526" s="19"/>
    </row>
    <row r="1527" spans="5:5" x14ac:dyDescent="0.25">
      <c r="E1527" s="19"/>
    </row>
    <row r="1528" spans="5:5" x14ac:dyDescent="0.25">
      <c r="E1528" s="19"/>
    </row>
    <row r="1529" spans="5:5" x14ac:dyDescent="0.25">
      <c r="E1529" s="19"/>
    </row>
    <row r="1530" spans="5:5" x14ac:dyDescent="0.25">
      <c r="E1530" s="19"/>
    </row>
    <row r="1531" spans="5:5" x14ac:dyDescent="0.25">
      <c r="E1531" s="19"/>
    </row>
    <row r="1532" spans="5:5" x14ac:dyDescent="0.25">
      <c r="E1532" s="19"/>
    </row>
    <row r="1533" spans="5:5" x14ac:dyDescent="0.25">
      <c r="E1533" s="19"/>
    </row>
    <row r="1534" spans="5:5" x14ac:dyDescent="0.25">
      <c r="E1534" s="19"/>
    </row>
    <row r="1535" spans="5:5" x14ac:dyDescent="0.25">
      <c r="E1535" s="19"/>
    </row>
    <row r="1536" spans="5:5" x14ac:dyDescent="0.25">
      <c r="E1536" s="19"/>
    </row>
    <row r="1537" spans="5:5" x14ac:dyDescent="0.25">
      <c r="E1537" s="19"/>
    </row>
    <row r="1538" spans="5:5" x14ac:dyDescent="0.25">
      <c r="E1538" s="19"/>
    </row>
    <row r="1539" spans="5:5" x14ac:dyDescent="0.25">
      <c r="E1539" s="19"/>
    </row>
    <row r="1540" spans="5:5" x14ac:dyDescent="0.25">
      <c r="E1540" s="19"/>
    </row>
    <row r="1541" spans="5:5" x14ac:dyDescent="0.25">
      <c r="E1541" s="19"/>
    </row>
    <row r="1542" spans="5:5" x14ac:dyDescent="0.25">
      <c r="E1542" s="19"/>
    </row>
    <row r="1543" spans="5:5" x14ac:dyDescent="0.25">
      <c r="E1543" s="19"/>
    </row>
    <row r="1544" spans="5:5" x14ac:dyDescent="0.25">
      <c r="E1544" s="19"/>
    </row>
    <row r="1545" spans="5:5" x14ac:dyDescent="0.25">
      <c r="E1545" s="19"/>
    </row>
    <row r="1546" spans="5:5" x14ac:dyDescent="0.25">
      <c r="E1546" s="19"/>
    </row>
    <row r="1547" spans="5:5" x14ac:dyDescent="0.25">
      <c r="E1547" s="19"/>
    </row>
    <row r="1548" spans="5:5" x14ac:dyDescent="0.25">
      <c r="E1548" s="19"/>
    </row>
    <row r="1549" spans="5:5" x14ac:dyDescent="0.25">
      <c r="E1549" s="19"/>
    </row>
    <row r="1550" spans="5:5" x14ac:dyDescent="0.25">
      <c r="E1550" s="19"/>
    </row>
    <row r="1551" spans="5:5" x14ac:dyDescent="0.25">
      <c r="E1551" s="19"/>
    </row>
    <row r="1552" spans="5:5" x14ac:dyDescent="0.25">
      <c r="E1552" s="19"/>
    </row>
    <row r="1553" spans="5:5" x14ac:dyDescent="0.25">
      <c r="E1553" s="19"/>
    </row>
    <row r="1554" spans="5:5" x14ac:dyDescent="0.25">
      <c r="E1554" s="19"/>
    </row>
    <row r="1555" spans="5:5" x14ac:dyDescent="0.25">
      <c r="E1555" s="19"/>
    </row>
    <row r="1556" spans="5:5" x14ac:dyDescent="0.25">
      <c r="E1556" s="19"/>
    </row>
    <row r="1557" spans="5:5" x14ac:dyDescent="0.25">
      <c r="E1557" s="19"/>
    </row>
    <row r="1558" spans="5:5" x14ac:dyDescent="0.25">
      <c r="E1558" s="19"/>
    </row>
    <row r="1559" spans="5:5" x14ac:dyDescent="0.25">
      <c r="E1559" s="19"/>
    </row>
    <row r="1560" spans="5:5" x14ac:dyDescent="0.25">
      <c r="E1560" s="19"/>
    </row>
    <row r="1561" spans="5:5" x14ac:dyDescent="0.25">
      <c r="E1561" s="19"/>
    </row>
    <row r="1562" spans="5:5" x14ac:dyDescent="0.25">
      <c r="E1562" s="19"/>
    </row>
    <row r="1563" spans="5:5" x14ac:dyDescent="0.25">
      <c r="E1563" s="19"/>
    </row>
    <row r="1564" spans="5:5" x14ac:dyDescent="0.25">
      <c r="E1564" s="19"/>
    </row>
    <row r="1565" spans="5:5" x14ac:dyDescent="0.25">
      <c r="E1565" s="19"/>
    </row>
    <row r="1566" spans="5:5" x14ac:dyDescent="0.25">
      <c r="E1566" s="19"/>
    </row>
    <row r="1567" spans="5:5" x14ac:dyDescent="0.25">
      <c r="E1567" s="19"/>
    </row>
    <row r="1568" spans="5:5" x14ac:dyDescent="0.25">
      <c r="E1568" s="19"/>
    </row>
    <row r="1569" spans="5:5" x14ac:dyDescent="0.25">
      <c r="E1569" s="19"/>
    </row>
    <row r="1570" spans="5:5" x14ac:dyDescent="0.25">
      <c r="E1570" s="19"/>
    </row>
    <row r="1571" spans="5:5" x14ac:dyDescent="0.25">
      <c r="E1571" s="19"/>
    </row>
    <row r="1572" spans="5:5" x14ac:dyDescent="0.25">
      <c r="E1572" s="19"/>
    </row>
    <row r="1573" spans="5:5" x14ac:dyDescent="0.25">
      <c r="E1573" s="19"/>
    </row>
    <row r="1574" spans="5:5" x14ac:dyDescent="0.25">
      <c r="E1574" s="19"/>
    </row>
    <row r="1575" spans="5:5" x14ac:dyDescent="0.25">
      <c r="E1575" s="19"/>
    </row>
    <row r="1576" spans="5:5" x14ac:dyDescent="0.25">
      <c r="E1576" s="19"/>
    </row>
    <row r="1577" spans="5:5" x14ac:dyDescent="0.25">
      <c r="E1577" s="19"/>
    </row>
    <row r="1578" spans="5:5" x14ac:dyDescent="0.25">
      <c r="E1578" s="19"/>
    </row>
    <row r="1579" spans="5:5" x14ac:dyDescent="0.25">
      <c r="E1579" s="19"/>
    </row>
    <row r="1580" spans="5:5" x14ac:dyDescent="0.25">
      <c r="E1580" s="19"/>
    </row>
    <row r="1581" spans="5:5" x14ac:dyDescent="0.25">
      <c r="E1581" s="19"/>
    </row>
    <row r="1582" spans="5:5" x14ac:dyDescent="0.25">
      <c r="E1582" s="19"/>
    </row>
    <row r="1583" spans="5:5" x14ac:dyDescent="0.25">
      <c r="E1583" s="19"/>
    </row>
    <row r="1584" spans="5:5" x14ac:dyDescent="0.25">
      <c r="E1584" s="19"/>
    </row>
    <row r="1585" spans="5:5" x14ac:dyDescent="0.25">
      <c r="E1585" s="19"/>
    </row>
    <row r="1586" spans="5:5" x14ac:dyDescent="0.25">
      <c r="E1586" s="19"/>
    </row>
    <row r="1587" spans="5:5" x14ac:dyDescent="0.25">
      <c r="E1587" s="19"/>
    </row>
    <row r="1588" spans="5:5" x14ac:dyDescent="0.25">
      <c r="E1588" s="19"/>
    </row>
    <row r="1589" spans="5:5" x14ac:dyDescent="0.25">
      <c r="E1589" s="19"/>
    </row>
    <row r="1590" spans="5:5" x14ac:dyDescent="0.25">
      <c r="E1590" s="19"/>
    </row>
    <row r="1591" spans="5:5" x14ac:dyDescent="0.25">
      <c r="E1591" s="19"/>
    </row>
    <row r="1592" spans="5:5" x14ac:dyDescent="0.25">
      <c r="E1592" s="19"/>
    </row>
    <row r="1593" spans="5:5" x14ac:dyDescent="0.25">
      <c r="E1593" s="19"/>
    </row>
    <row r="1594" spans="5:5" x14ac:dyDescent="0.25">
      <c r="E1594" s="19"/>
    </row>
    <row r="1595" spans="5:5" x14ac:dyDescent="0.25">
      <c r="E1595" s="19"/>
    </row>
    <row r="1596" spans="5:5" x14ac:dyDescent="0.25">
      <c r="E1596" s="19"/>
    </row>
    <row r="1597" spans="5:5" x14ac:dyDescent="0.25">
      <c r="E1597" s="19"/>
    </row>
    <row r="1598" spans="5:5" x14ac:dyDescent="0.25">
      <c r="E1598" s="19"/>
    </row>
    <row r="1599" spans="5:5" x14ac:dyDescent="0.25">
      <c r="E1599" s="19"/>
    </row>
    <row r="1600" spans="5:5" x14ac:dyDescent="0.25">
      <c r="E1600" s="19"/>
    </row>
    <row r="1601" spans="5:5" x14ac:dyDescent="0.25">
      <c r="E1601" s="19"/>
    </row>
    <row r="1602" spans="5:5" x14ac:dyDescent="0.25">
      <c r="E1602" s="19"/>
    </row>
    <row r="1603" spans="5:5" x14ac:dyDescent="0.25">
      <c r="E1603" s="19"/>
    </row>
    <row r="1604" spans="5:5" x14ac:dyDescent="0.25">
      <c r="E1604" s="19"/>
    </row>
    <row r="1605" spans="5:5" x14ac:dyDescent="0.25">
      <c r="E1605" s="19"/>
    </row>
    <row r="1606" spans="5:5" x14ac:dyDescent="0.25">
      <c r="E1606" s="19"/>
    </row>
    <row r="1607" spans="5:5" x14ac:dyDescent="0.25">
      <c r="E1607" s="19"/>
    </row>
    <row r="1608" spans="5:5" x14ac:dyDescent="0.25">
      <c r="E1608" s="19"/>
    </row>
    <row r="1609" spans="5:5" x14ac:dyDescent="0.25">
      <c r="E1609" s="19"/>
    </row>
    <row r="1610" spans="5:5" x14ac:dyDescent="0.25">
      <c r="E1610" s="19"/>
    </row>
    <row r="1611" spans="5:5" x14ac:dyDescent="0.25">
      <c r="E1611" s="19"/>
    </row>
    <row r="1612" spans="5:5" x14ac:dyDescent="0.25">
      <c r="E1612" s="19"/>
    </row>
    <row r="1613" spans="5:5" x14ac:dyDescent="0.25">
      <c r="E1613" s="19"/>
    </row>
    <row r="1614" spans="5:5" x14ac:dyDescent="0.25">
      <c r="E1614" s="19"/>
    </row>
    <row r="1615" spans="5:5" x14ac:dyDescent="0.25">
      <c r="E1615" s="19"/>
    </row>
    <row r="1616" spans="5:5" x14ac:dyDescent="0.25">
      <c r="E1616" s="19"/>
    </row>
    <row r="1617" spans="5:5" x14ac:dyDescent="0.25">
      <c r="E1617" s="19"/>
    </row>
    <row r="1618" spans="5:5" x14ac:dyDescent="0.25">
      <c r="E1618" s="19"/>
    </row>
    <row r="1619" spans="5:5" x14ac:dyDescent="0.25">
      <c r="E1619" s="19"/>
    </row>
    <row r="1620" spans="5:5" x14ac:dyDescent="0.25">
      <c r="E1620" s="19"/>
    </row>
    <row r="1621" spans="5:5" x14ac:dyDescent="0.25">
      <c r="E1621" s="19"/>
    </row>
    <row r="1622" spans="5:5" x14ac:dyDescent="0.25">
      <c r="E1622" s="19"/>
    </row>
    <row r="1623" spans="5:5" x14ac:dyDescent="0.25">
      <c r="E1623" s="19"/>
    </row>
    <row r="1624" spans="5:5" x14ac:dyDescent="0.25">
      <c r="E1624" s="19"/>
    </row>
    <row r="1625" spans="5:5" x14ac:dyDescent="0.25">
      <c r="E1625" s="19"/>
    </row>
    <row r="1626" spans="5:5" x14ac:dyDescent="0.25">
      <c r="E1626" s="19"/>
    </row>
    <row r="1627" spans="5:5" x14ac:dyDescent="0.25">
      <c r="E1627" s="19"/>
    </row>
    <row r="1628" spans="5:5" x14ac:dyDescent="0.25">
      <c r="E1628" s="19"/>
    </row>
    <row r="1629" spans="5:5" x14ac:dyDescent="0.25">
      <c r="E1629" s="19"/>
    </row>
    <row r="1630" spans="5:5" x14ac:dyDescent="0.25">
      <c r="E1630" s="19"/>
    </row>
    <row r="1631" spans="5:5" x14ac:dyDescent="0.25">
      <c r="E1631" s="19"/>
    </row>
    <row r="1632" spans="5:5" x14ac:dyDescent="0.25">
      <c r="E1632" s="19"/>
    </row>
    <row r="1633" spans="5:5" x14ac:dyDescent="0.25">
      <c r="E1633" s="19"/>
    </row>
    <row r="1634" spans="5:5" x14ac:dyDescent="0.25">
      <c r="E1634" s="19"/>
    </row>
    <row r="1635" spans="5:5" x14ac:dyDescent="0.25">
      <c r="E1635" s="19"/>
    </row>
    <row r="1636" spans="5:5" x14ac:dyDescent="0.25">
      <c r="E1636" s="19"/>
    </row>
    <row r="1637" spans="5:5" x14ac:dyDescent="0.25">
      <c r="E1637" s="19"/>
    </row>
    <row r="1638" spans="5:5" x14ac:dyDescent="0.25">
      <c r="E1638" s="19"/>
    </row>
    <row r="1639" spans="5:5" x14ac:dyDescent="0.25">
      <c r="E1639" s="19"/>
    </row>
    <row r="1640" spans="5:5" x14ac:dyDescent="0.25">
      <c r="E1640" s="19"/>
    </row>
    <row r="1641" spans="5:5" x14ac:dyDescent="0.25">
      <c r="E1641" s="19"/>
    </row>
    <row r="1642" spans="5:5" x14ac:dyDescent="0.25">
      <c r="E1642" s="19"/>
    </row>
    <row r="1643" spans="5:5" x14ac:dyDescent="0.25">
      <c r="E1643" s="19"/>
    </row>
    <row r="1644" spans="5:5" x14ac:dyDescent="0.25">
      <c r="E1644" s="19"/>
    </row>
    <row r="1645" spans="5:5" x14ac:dyDescent="0.25">
      <c r="E1645" s="19"/>
    </row>
    <row r="1646" spans="5:5" x14ac:dyDescent="0.25">
      <c r="E1646" s="19"/>
    </row>
    <row r="1647" spans="5:5" x14ac:dyDescent="0.25">
      <c r="E1647" s="19"/>
    </row>
    <row r="1648" spans="5:5" x14ac:dyDescent="0.25">
      <c r="E1648" s="19"/>
    </row>
    <row r="1649" spans="5:5" x14ac:dyDescent="0.25">
      <c r="E1649" s="19"/>
    </row>
    <row r="1650" spans="5:5" x14ac:dyDescent="0.25">
      <c r="E1650" s="19"/>
    </row>
    <row r="1651" spans="5:5" x14ac:dyDescent="0.25">
      <c r="E1651" s="19"/>
    </row>
    <row r="1652" spans="5:5" x14ac:dyDescent="0.25">
      <c r="E1652" s="19"/>
    </row>
    <row r="1653" spans="5:5" x14ac:dyDescent="0.25">
      <c r="E1653" s="19"/>
    </row>
    <row r="1654" spans="5:5" x14ac:dyDescent="0.25">
      <c r="E1654" s="19"/>
    </row>
    <row r="1655" spans="5:5" x14ac:dyDescent="0.25">
      <c r="E1655" s="19"/>
    </row>
    <row r="1656" spans="5:5" x14ac:dyDescent="0.25">
      <c r="E1656" s="19"/>
    </row>
    <row r="1657" spans="5:5" x14ac:dyDescent="0.25">
      <c r="E1657" s="19"/>
    </row>
    <row r="1658" spans="5:5" x14ac:dyDescent="0.25">
      <c r="E1658" s="19"/>
    </row>
    <row r="1659" spans="5:5" x14ac:dyDescent="0.25">
      <c r="E1659" s="19"/>
    </row>
    <row r="1660" spans="5:5" x14ac:dyDescent="0.25">
      <c r="E1660" s="19"/>
    </row>
    <row r="1661" spans="5:5" x14ac:dyDescent="0.25">
      <c r="E1661" s="19"/>
    </row>
    <row r="1662" spans="5:5" x14ac:dyDescent="0.25">
      <c r="E1662" s="19"/>
    </row>
    <row r="1663" spans="5:5" x14ac:dyDescent="0.25">
      <c r="E1663" s="19"/>
    </row>
    <row r="1664" spans="5:5" x14ac:dyDescent="0.25">
      <c r="E1664" s="19"/>
    </row>
    <row r="1665" spans="5:5" x14ac:dyDescent="0.25">
      <c r="E1665" s="19"/>
    </row>
    <row r="1666" spans="5:5" x14ac:dyDescent="0.25">
      <c r="E1666" s="19"/>
    </row>
    <row r="1667" spans="5:5" x14ac:dyDescent="0.25">
      <c r="E1667" s="19"/>
    </row>
    <row r="1668" spans="5:5" x14ac:dyDescent="0.25">
      <c r="E1668" s="19"/>
    </row>
    <row r="1669" spans="5:5" x14ac:dyDescent="0.25">
      <c r="E1669" s="19"/>
    </row>
    <row r="1670" spans="5:5" x14ac:dyDescent="0.25">
      <c r="E1670" s="19"/>
    </row>
    <row r="1671" spans="5:5" x14ac:dyDescent="0.25">
      <c r="E1671" s="19"/>
    </row>
    <row r="1672" spans="5:5" x14ac:dyDescent="0.25">
      <c r="E1672" s="19"/>
    </row>
    <row r="1673" spans="5:5" x14ac:dyDescent="0.25">
      <c r="E1673" s="19"/>
    </row>
    <row r="1674" spans="5:5" x14ac:dyDescent="0.25">
      <c r="E1674" s="19"/>
    </row>
    <row r="1675" spans="5:5" x14ac:dyDescent="0.25">
      <c r="E1675" s="19"/>
    </row>
    <row r="1676" spans="5:5" x14ac:dyDescent="0.25">
      <c r="E1676" s="19"/>
    </row>
    <row r="1677" spans="5:5" x14ac:dyDescent="0.25">
      <c r="E1677" s="19"/>
    </row>
    <row r="1678" spans="5:5" x14ac:dyDescent="0.25">
      <c r="E1678" s="19"/>
    </row>
    <row r="1679" spans="5:5" x14ac:dyDescent="0.25">
      <c r="E1679" s="19"/>
    </row>
    <row r="1680" spans="5:5" x14ac:dyDescent="0.25">
      <c r="E1680" s="19"/>
    </row>
    <row r="1681" spans="5:5" x14ac:dyDescent="0.25">
      <c r="E1681" s="19"/>
    </row>
    <row r="1682" spans="5:5" x14ac:dyDescent="0.25">
      <c r="E1682" s="19"/>
    </row>
    <row r="1683" spans="5:5" x14ac:dyDescent="0.25">
      <c r="E1683" s="19"/>
    </row>
    <row r="1684" spans="5:5" x14ac:dyDescent="0.25">
      <c r="E1684" s="19"/>
    </row>
    <row r="1685" spans="5:5" x14ac:dyDescent="0.25">
      <c r="E1685" s="19"/>
    </row>
    <row r="1686" spans="5:5" x14ac:dyDescent="0.25">
      <c r="E1686" s="19"/>
    </row>
    <row r="1687" spans="5:5" x14ac:dyDescent="0.25">
      <c r="E1687" s="19"/>
    </row>
    <row r="1688" spans="5:5" x14ac:dyDescent="0.25">
      <c r="E1688" s="19"/>
    </row>
    <row r="1689" spans="5:5" x14ac:dyDescent="0.25">
      <c r="E1689" s="19"/>
    </row>
    <row r="1690" spans="5:5" x14ac:dyDescent="0.25">
      <c r="E1690" s="19"/>
    </row>
    <row r="1691" spans="5:5" x14ac:dyDescent="0.25">
      <c r="E1691" s="19"/>
    </row>
    <row r="1692" spans="5:5" x14ac:dyDescent="0.25">
      <c r="E1692" s="19"/>
    </row>
    <row r="1693" spans="5:5" x14ac:dyDescent="0.25">
      <c r="E1693" s="19"/>
    </row>
    <row r="1694" spans="5:5" x14ac:dyDescent="0.25">
      <c r="E1694" s="19"/>
    </row>
    <row r="1695" spans="5:5" x14ac:dyDescent="0.25">
      <c r="E1695" s="19"/>
    </row>
    <row r="1696" spans="5:5" x14ac:dyDescent="0.25">
      <c r="E1696" s="19"/>
    </row>
    <row r="1697" spans="5:5" x14ac:dyDescent="0.25">
      <c r="E1697" s="19"/>
    </row>
    <row r="1698" spans="5:5" x14ac:dyDescent="0.25">
      <c r="E1698" s="19"/>
    </row>
    <row r="1699" spans="5:5" x14ac:dyDescent="0.25">
      <c r="E1699" s="19"/>
    </row>
    <row r="1700" spans="5:5" x14ac:dyDescent="0.25">
      <c r="E1700" s="19"/>
    </row>
    <row r="1701" spans="5:5" x14ac:dyDescent="0.25">
      <c r="E1701" s="19"/>
    </row>
    <row r="1702" spans="5:5" x14ac:dyDescent="0.25">
      <c r="E1702" s="19"/>
    </row>
    <row r="1703" spans="5:5" x14ac:dyDescent="0.25">
      <c r="E1703" s="19"/>
    </row>
    <row r="1704" spans="5:5" x14ac:dyDescent="0.25">
      <c r="E1704" s="19"/>
    </row>
    <row r="1705" spans="5:5" x14ac:dyDescent="0.25">
      <c r="E1705" s="19"/>
    </row>
    <row r="1706" spans="5:5" x14ac:dyDescent="0.25">
      <c r="E1706" s="19"/>
    </row>
    <row r="1707" spans="5:5" x14ac:dyDescent="0.25">
      <c r="E1707" s="19"/>
    </row>
    <row r="1708" spans="5:5" x14ac:dyDescent="0.25">
      <c r="E1708" s="19"/>
    </row>
    <row r="1709" spans="5:5" x14ac:dyDescent="0.25">
      <c r="E1709" s="19"/>
    </row>
    <row r="1710" spans="5:5" x14ac:dyDescent="0.25">
      <c r="E1710" s="19"/>
    </row>
    <row r="1711" spans="5:5" x14ac:dyDescent="0.25">
      <c r="E1711" s="19"/>
    </row>
    <row r="1712" spans="5:5" x14ac:dyDescent="0.25">
      <c r="E1712" s="19"/>
    </row>
    <row r="1713" spans="5:5" x14ac:dyDescent="0.25">
      <c r="E1713" s="19"/>
    </row>
    <row r="1714" spans="5:5" x14ac:dyDescent="0.25">
      <c r="E1714" s="19"/>
    </row>
    <row r="1715" spans="5:5" x14ac:dyDescent="0.25">
      <c r="E1715" s="19"/>
    </row>
    <row r="1716" spans="5:5" x14ac:dyDescent="0.25">
      <c r="E1716" s="19"/>
    </row>
    <row r="1717" spans="5:5" x14ac:dyDescent="0.25">
      <c r="E1717" s="19"/>
    </row>
    <row r="1718" spans="5:5" x14ac:dyDescent="0.25">
      <c r="E1718" s="19"/>
    </row>
    <row r="1719" spans="5:5" x14ac:dyDescent="0.25">
      <c r="E1719" s="19"/>
    </row>
    <row r="1720" spans="5:5" x14ac:dyDescent="0.25">
      <c r="E1720" s="19"/>
    </row>
    <row r="1721" spans="5:5" x14ac:dyDescent="0.25">
      <c r="E1721" s="19"/>
    </row>
    <row r="1722" spans="5:5" x14ac:dyDescent="0.25">
      <c r="E1722" s="19"/>
    </row>
    <row r="1723" spans="5:5" x14ac:dyDescent="0.25">
      <c r="E1723" s="19"/>
    </row>
    <row r="1724" spans="5:5" x14ac:dyDescent="0.25">
      <c r="E1724" s="19"/>
    </row>
    <row r="1725" spans="5:5" x14ac:dyDescent="0.25">
      <c r="E1725" s="19"/>
    </row>
    <row r="1726" spans="5:5" x14ac:dyDescent="0.25">
      <c r="E1726" s="19"/>
    </row>
    <row r="1727" spans="5:5" x14ac:dyDescent="0.25">
      <c r="E1727" s="19"/>
    </row>
    <row r="1728" spans="5:5" x14ac:dyDescent="0.25">
      <c r="E1728" s="19"/>
    </row>
    <row r="1729" spans="5:5" x14ac:dyDescent="0.25">
      <c r="E1729" s="19"/>
    </row>
    <row r="1730" spans="5:5" x14ac:dyDescent="0.25">
      <c r="E1730" s="19"/>
    </row>
    <row r="1731" spans="5:5" x14ac:dyDescent="0.25">
      <c r="E1731" s="19"/>
    </row>
    <row r="1732" spans="5:5" x14ac:dyDescent="0.25">
      <c r="E1732" s="19"/>
    </row>
    <row r="1733" spans="5:5" x14ac:dyDescent="0.25">
      <c r="E1733" s="19"/>
    </row>
    <row r="1734" spans="5:5" x14ac:dyDescent="0.25">
      <c r="E1734" s="19"/>
    </row>
    <row r="1735" spans="5:5" x14ac:dyDescent="0.25">
      <c r="E1735" s="19"/>
    </row>
    <row r="1736" spans="5:5" x14ac:dyDescent="0.25">
      <c r="E1736" s="19"/>
    </row>
    <row r="1737" spans="5:5" x14ac:dyDescent="0.25">
      <c r="E1737" s="19"/>
    </row>
    <row r="1738" spans="5:5" x14ac:dyDescent="0.25">
      <c r="E1738" s="19"/>
    </row>
    <row r="1739" spans="5:5" x14ac:dyDescent="0.25">
      <c r="E1739" s="19"/>
    </row>
    <row r="1740" spans="5:5" x14ac:dyDescent="0.25">
      <c r="E1740" s="19"/>
    </row>
    <row r="1741" spans="5:5" x14ac:dyDescent="0.25">
      <c r="E1741" s="19"/>
    </row>
    <row r="1742" spans="5:5" x14ac:dyDescent="0.25">
      <c r="E1742" s="19"/>
    </row>
    <row r="1743" spans="5:5" x14ac:dyDescent="0.25">
      <c r="E1743" s="19"/>
    </row>
    <row r="1744" spans="5:5" x14ac:dyDescent="0.25">
      <c r="E1744" s="19"/>
    </row>
    <row r="1745" spans="5:5" x14ac:dyDescent="0.25">
      <c r="E1745" s="19"/>
    </row>
    <row r="1746" spans="5:5" x14ac:dyDescent="0.25">
      <c r="E1746" s="19"/>
    </row>
    <row r="1747" spans="5:5" x14ac:dyDescent="0.25">
      <c r="E1747" s="19"/>
    </row>
    <row r="1748" spans="5:5" x14ac:dyDescent="0.25">
      <c r="E1748" s="19"/>
    </row>
    <row r="1749" spans="5:5" x14ac:dyDescent="0.25">
      <c r="E1749" s="19"/>
    </row>
    <row r="1750" spans="5:5" x14ac:dyDescent="0.25">
      <c r="E1750" s="19"/>
    </row>
    <row r="1751" spans="5:5" x14ac:dyDescent="0.25">
      <c r="E1751" s="19"/>
    </row>
    <row r="1752" spans="5:5" x14ac:dyDescent="0.25">
      <c r="E1752" s="19"/>
    </row>
    <row r="1753" spans="5:5" x14ac:dyDescent="0.25">
      <c r="E1753" s="19"/>
    </row>
    <row r="1754" spans="5:5" x14ac:dyDescent="0.25">
      <c r="E1754" s="19"/>
    </row>
    <row r="1755" spans="5:5" x14ac:dyDescent="0.25">
      <c r="E1755" s="19"/>
    </row>
    <row r="1756" spans="5:5" x14ac:dyDescent="0.25">
      <c r="E1756" s="19"/>
    </row>
    <row r="1757" spans="5:5" x14ac:dyDescent="0.25">
      <c r="E1757" s="19"/>
    </row>
    <row r="1758" spans="5:5" x14ac:dyDescent="0.25">
      <c r="E1758" s="19"/>
    </row>
    <row r="1759" spans="5:5" x14ac:dyDescent="0.25">
      <c r="E1759" s="19"/>
    </row>
    <row r="1760" spans="5:5" x14ac:dyDescent="0.25">
      <c r="E1760" s="19"/>
    </row>
    <row r="1761" spans="5:5" x14ac:dyDescent="0.25">
      <c r="E1761" s="19"/>
    </row>
    <row r="1762" spans="5:5" x14ac:dyDescent="0.25">
      <c r="E1762" s="19"/>
    </row>
    <row r="1763" spans="5:5" x14ac:dyDescent="0.25">
      <c r="E1763" s="19"/>
    </row>
    <row r="1764" spans="5:5" x14ac:dyDescent="0.25">
      <c r="E1764" s="19"/>
    </row>
    <row r="1765" spans="5:5" x14ac:dyDescent="0.25">
      <c r="E1765" s="19"/>
    </row>
    <row r="1766" spans="5:5" x14ac:dyDescent="0.25">
      <c r="E1766" s="19"/>
    </row>
    <row r="1767" spans="5:5" x14ac:dyDescent="0.25">
      <c r="E1767" s="19"/>
    </row>
    <row r="1768" spans="5:5" x14ac:dyDescent="0.25">
      <c r="E1768" s="19"/>
    </row>
    <row r="1769" spans="5:5" x14ac:dyDescent="0.25">
      <c r="E1769" s="19"/>
    </row>
    <row r="1770" spans="5:5" x14ac:dyDescent="0.25">
      <c r="E1770" s="19"/>
    </row>
    <row r="1771" spans="5:5" x14ac:dyDescent="0.25">
      <c r="E1771" s="19"/>
    </row>
    <row r="1772" spans="5:5" x14ac:dyDescent="0.25">
      <c r="E1772" s="19"/>
    </row>
    <row r="1773" spans="5:5" x14ac:dyDescent="0.25">
      <c r="E1773" s="19"/>
    </row>
    <row r="1774" spans="5:5" x14ac:dyDescent="0.25">
      <c r="E1774" s="19"/>
    </row>
    <row r="1775" spans="5:5" x14ac:dyDescent="0.25">
      <c r="E1775" s="19"/>
    </row>
    <row r="1776" spans="5:5" x14ac:dyDescent="0.25">
      <c r="E1776" s="19"/>
    </row>
    <row r="1777" spans="5:5" x14ac:dyDescent="0.25">
      <c r="E1777" s="19"/>
    </row>
    <row r="1778" spans="5:5" x14ac:dyDescent="0.25">
      <c r="E1778" s="19"/>
    </row>
    <row r="1779" spans="5:5" x14ac:dyDescent="0.25">
      <c r="E1779" s="19"/>
    </row>
    <row r="1780" spans="5:5" x14ac:dyDescent="0.25">
      <c r="E1780" s="19"/>
    </row>
    <row r="1781" spans="5:5" x14ac:dyDescent="0.25">
      <c r="E1781" s="19"/>
    </row>
    <row r="1782" spans="5:5" x14ac:dyDescent="0.25">
      <c r="E1782" s="19"/>
    </row>
    <row r="1783" spans="5:5" x14ac:dyDescent="0.25">
      <c r="E1783" s="19"/>
    </row>
    <row r="1784" spans="5:5" x14ac:dyDescent="0.25">
      <c r="E1784" s="19"/>
    </row>
    <row r="1785" spans="5:5" x14ac:dyDescent="0.25">
      <c r="E1785" s="19"/>
    </row>
    <row r="1786" spans="5:5" x14ac:dyDescent="0.25">
      <c r="E1786" s="19"/>
    </row>
    <row r="1787" spans="5:5" x14ac:dyDescent="0.25">
      <c r="E1787" s="19"/>
    </row>
    <row r="1788" spans="5:5" x14ac:dyDescent="0.25">
      <c r="E1788" s="19"/>
    </row>
    <row r="1789" spans="5:5" x14ac:dyDescent="0.25">
      <c r="E1789" s="19"/>
    </row>
    <row r="1790" spans="5:5" x14ac:dyDescent="0.25">
      <c r="E1790" s="19"/>
    </row>
    <row r="1791" spans="5:5" x14ac:dyDescent="0.25">
      <c r="E1791" s="19"/>
    </row>
    <row r="1792" spans="5:5" x14ac:dyDescent="0.25">
      <c r="E1792" s="19"/>
    </row>
    <row r="1793" spans="5:5" x14ac:dyDescent="0.25">
      <c r="E1793" s="19"/>
    </row>
    <row r="1794" spans="5:5" x14ac:dyDescent="0.25">
      <c r="E1794" s="19"/>
    </row>
    <row r="1795" spans="5:5" x14ac:dyDescent="0.25">
      <c r="E1795" s="19"/>
    </row>
    <row r="1796" spans="5:5" x14ac:dyDescent="0.25">
      <c r="E1796" s="19"/>
    </row>
    <row r="1797" spans="5:5" x14ac:dyDescent="0.25">
      <c r="E1797" s="19"/>
    </row>
    <row r="1798" spans="5:5" x14ac:dyDescent="0.25">
      <c r="E1798" s="19"/>
    </row>
    <row r="1799" spans="5:5" x14ac:dyDescent="0.25">
      <c r="E1799" s="19"/>
    </row>
    <row r="1800" spans="5:5" x14ac:dyDescent="0.25">
      <c r="E1800" s="19"/>
    </row>
    <row r="1801" spans="5:5" x14ac:dyDescent="0.25">
      <c r="E1801" s="19"/>
    </row>
    <row r="1802" spans="5:5" x14ac:dyDescent="0.25">
      <c r="E1802" s="19"/>
    </row>
    <row r="1803" spans="5:5" x14ac:dyDescent="0.25">
      <c r="E1803" s="19"/>
    </row>
    <row r="1804" spans="5:5" x14ac:dyDescent="0.25">
      <c r="E1804" s="19"/>
    </row>
    <row r="1805" spans="5:5" x14ac:dyDescent="0.25">
      <c r="E1805" s="19"/>
    </row>
    <row r="1806" spans="5:5" x14ac:dyDescent="0.25">
      <c r="E1806" s="19"/>
    </row>
    <row r="1807" spans="5:5" x14ac:dyDescent="0.25">
      <c r="E1807" s="19"/>
    </row>
    <row r="1808" spans="5:5" x14ac:dyDescent="0.25">
      <c r="E1808" s="19"/>
    </row>
    <row r="1809" spans="5:5" x14ac:dyDescent="0.25">
      <c r="E1809" s="19"/>
    </row>
    <row r="1810" spans="5:5" x14ac:dyDescent="0.25">
      <c r="E1810" s="19"/>
    </row>
    <row r="1811" spans="5:5" x14ac:dyDescent="0.25">
      <c r="E1811" s="19"/>
    </row>
    <row r="1812" spans="5:5" x14ac:dyDescent="0.25">
      <c r="E1812" s="19"/>
    </row>
    <row r="1813" spans="5:5" x14ac:dyDescent="0.25">
      <c r="E1813" s="19"/>
    </row>
    <row r="1814" spans="5:5" x14ac:dyDescent="0.25">
      <c r="E1814" s="19"/>
    </row>
    <row r="1815" spans="5:5" x14ac:dyDescent="0.25">
      <c r="E1815" s="19"/>
    </row>
    <row r="1816" spans="5:5" x14ac:dyDescent="0.25">
      <c r="E1816" s="19"/>
    </row>
    <row r="1817" spans="5:5" x14ac:dyDescent="0.25">
      <c r="E1817" s="19"/>
    </row>
    <row r="1818" spans="5:5" x14ac:dyDescent="0.25">
      <c r="E1818" s="19"/>
    </row>
    <row r="1819" spans="5:5" x14ac:dyDescent="0.25">
      <c r="E1819" s="19"/>
    </row>
    <row r="1820" spans="5:5" x14ac:dyDescent="0.25">
      <c r="E1820" s="19"/>
    </row>
    <row r="1821" spans="5:5" x14ac:dyDescent="0.25">
      <c r="E1821" s="19"/>
    </row>
    <row r="1822" spans="5:5" x14ac:dyDescent="0.25">
      <c r="E1822" s="19"/>
    </row>
    <row r="1823" spans="5:5" x14ac:dyDescent="0.25">
      <c r="E1823" s="19"/>
    </row>
    <row r="1824" spans="5:5" x14ac:dyDescent="0.25">
      <c r="E1824" s="19"/>
    </row>
    <row r="1825" spans="5:5" x14ac:dyDescent="0.25">
      <c r="E1825" s="19"/>
    </row>
    <row r="1826" spans="5:5" x14ac:dyDescent="0.25">
      <c r="E1826" s="19"/>
    </row>
    <row r="1827" spans="5:5" x14ac:dyDescent="0.25">
      <c r="E1827" s="19"/>
    </row>
    <row r="1828" spans="5:5" x14ac:dyDescent="0.25">
      <c r="E1828" s="19"/>
    </row>
    <row r="1829" spans="5:5" x14ac:dyDescent="0.25">
      <c r="E1829" s="19"/>
    </row>
    <row r="1830" spans="5:5" x14ac:dyDescent="0.25">
      <c r="E1830" s="19"/>
    </row>
    <row r="1831" spans="5:5" x14ac:dyDescent="0.25">
      <c r="E1831" s="19"/>
    </row>
    <row r="1832" spans="5:5" x14ac:dyDescent="0.25">
      <c r="E1832" s="19"/>
    </row>
    <row r="1833" spans="5:5" x14ac:dyDescent="0.25">
      <c r="E1833" s="19"/>
    </row>
    <row r="1834" spans="5:5" x14ac:dyDescent="0.25">
      <c r="E1834" s="19"/>
    </row>
    <row r="1835" spans="5:5" x14ac:dyDescent="0.25">
      <c r="E1835" s="19"/>
    </row>
    <row r="1836" spans="5:5" x14ac:dyDescent="0.25">
      <c r="E1836" s="19"/>
    </row>
    <row r="1837" spans="5:5" x14ac:dyDescent="0.25">
      <c r="E1837" s="19"/>
    </row>
    <row r="1838" spans="5:5" x14ac:dyDescent="0.25">
      <c r="E1838" s="19"/>
    </row>
    <row r="1839" spans="5:5" x14ac:dyDescent="0.25">
      <c r="E1839" s="19"/>
    </row>
    <row r="1840" spans="5:5" x14ac:dyDescent="0.25">
      <c r="E1840" s="19"/>
    </row>
    <row r="1841" spans="5:5" x14ac:dyDescent="0.25">
      <c r="E1841" s="19"/>
    </row>
    <row r="1842" spans="5:5" x14ac:dyDescent="0.25">
      <c r="E1842" s="19"/>
    </row>
    <row r="1843" spans="5:5" x14ac:dyDescent="0.25">
      <c r="E1843" s="19"/>
    </row>
    <row r="1844" spans="5:5" x14ac:dyDescent="0.25">
      <c r="E1844" s="19"/>
    </row>
    <row r="1845" spans="5:5" x14ac:dyDescent="0.25">
      <c r="E1845" s="19"/>
    </row>
    <row r="1846" spans="5:5" x14ac:dyDescent="0.25">
      <c r="E1846" s="19"/>
    </row>
    <row r="1847" spans="5:5" x14ac:dyDescent="0.25">
      <c r="E1847" s="19"/>
    </row>
    <row r="1848" spans="5:5" x14ac:dyDescent="0.25">
      <c r="E1848" s="19"/>
    </row>
    <row r="1849" spans="5:5" x14ac:dyDescent="0.25">
      <c r="E1849" s="19"/>
    </row>
    <row r="1850" spans="5:5" x14ac:dyDescent="0.25">
      <c r="E1850" s="19"/>
    </row>
    <row r="1851" spans="5:5" x14ac:dyDescent="0.25">
      <c r="E1851" s="19"/>
    </row>
    <row r="1852" spans="5:5" x14ac:dyDescent="0.25">
      <c r="E1852" s="19"/>
    </row>
    <row r="1853" spans="5:5" x14ac:dyDescent="0.25">
      <c r="E1853" s="19"/>
    </row>
    <row r="1854" spans="5:5" x14ac:dyDescent="0.25">
      <c r="E1854" s="19"/>
    </row>
    <row r="1855" spans="5:5" x14ac:dyDescent="0.25">
      <c r="E1855" s="19"/>
    </row>
    <row r="1856" spans="5:5" x14ac:dyDescent="0.25">
      <c r="E1856" s="19"/>
    </row>
    <row r="1857" spans="5:5" x14ac:dyDescent="0.25">
      <c r="E1857" s="19"/>
    </row>
    <row r="1858" spans="5:5" x14ac:dyDescent="0.25">
      <c r="E1858" s="19"/>
    </row>
    <row r="1859" spans="5:5" x14ac:dyDescent="0.25">
      <c r="E1859" s="19"/>
    </row>
    <row r="1860" spans="5:5" x14ac:dyDescent="0.25">
      <c r="E1860" s="19"/>
    </row>
    <row r="1861" spans="5:5" x14ac:dyDescent="0.25">
      <c r="E1861" s="19"/>
    </row>
    <row r="1862" spans="5:5" x14ac:dyDescent="0.25">
      <c r="E1862" s="19"/>
    </row>
    <row r="1863" spans="5:5" x14ac:dyDescent="0.25">
      <c r="E1863" s="19"/>
    </row>
    <row r="1864" spans="5:5" x14ac:dyDescent="0.25">
      <c r="E1864" s="19"/>
    </row>
    <row r="1865" spans="5:5" x14ac:dyDescent="0.25">
      <c r="E1865" s="19"/>
    </row>
    <row r="1866" spans="5:5" x14ac:dyDescent="0.25">
      <c r="E1866" s="19"/>
    </row>
    <row r="1867" spans="5:5" x14ac:dyDescent="0.25">
      <c r="E1867" s="19"/>
    </row>
    <row r="1868" spans="5:5" x14ac:dyDescent="0.25">
      <c r="E1868" s="19"/>
    </row>
    <row r="1869" spans="5:5" x14ac:dyDescent="0.25">
      <c r="E1869" s="19"/>
    </row>
    <row r="1870" spans="5:5" x14ac:dyDescent="0.25">
      <c r="E1870" s="19"/>
    </row>
    <row r="1871" spans="5:5" x14ac:dyDescent="0.25">
      <c r="E1871" s="19"/>
    </row>
    <row r="1872" spans="5:5" x14ac:dyDescent="0.25">
      <c r="E1872" s="19"/>
    </row>
    <row r="1873" spans="5:5" x14ac:dyDescent="0.25">
      <c r="E1873" s="19"/>
    </row>
    <row r="1874" spans="5:5" x14ac:dyDescent="0.25">
      <c r="E1874" s="19"/>
    </row>
    <row r="1875" spans="5:5" x14ac:dyDescent="0.25">
      <c r="E1875" s="19"/>
    </row>
    <row r="1876" spans="5:5" x14ac:dyDescent="0.25">
      <c r="E1876" s="19"/>
    </row>
    <row r="1877" spans="5:5" x14ac:dyDescent="0.25">
      <c r="E1877" s="19"/>
    </row>
    <row r="1878" spans="5:5" x14ac:dyDescent="0.25">
      <c r="E1878" s="19"/>
    </row>
    <row r="1879" spans="5:5" x14ac:dyDescent="0.25">
      <c r="E1879" s="19"/>
    </row>
    <row r="1880" spans="5:5" x14ac:dyDescent="0.25">
      <c r="E1880" s="19"/>
    </row>
    <row r="1881" spans="5:5" x14ac:dyDescent="0.25">
      <c r="E1881" s="19"/>
    </row>
    <row r="1882" spans="5:5" x14ac:dyDescent="0.25">
      <c r="E1882" s="19"/>
    </row>
    <row r="1883" spans="5:5" x14ac:dyDescent="0.25">
      <c r="E1883" s="19"/>
    </row>
    <row r="1884" spans="5:5" x14ac:dyDescent="0.25">
      <c r="E1884" s="19"/>
    </row>
    <row r="1885" spans="5:5" x14ac:dyDescent="0.25">
      <c r="E1885" s="19"/>
    </row>
    <row r="1886" spans="5:5" x14ac:dyDescent="0.25">
      <c r="E1886" s="19"/>
    </row>
    <row r="1887" spans="5:5" x14ac:dyDescent="0.25">
      <c r="E1887" s="19"/>
    </row>
    <row r="1888" spans="5:5" x14ac:dyDescent="0.25">
      <c r="E1888" s="19"/>
    </row>
    <row r="1889" spans="5:5" x14ac:dyDescent="0.25">
      <c r="E1889" s="19"/>
    </row>
    <row r="1890" spans="5:5" x14ac:dyDescent="0.25">
      <c r="E1890" s="19"/>
    </row>
    <row r="1891" spans="5:5" x14ac:dyDescent="0.25">
      <c r="E1891" s="19"/>
    </row>
    <row r="1892" spans="5:5" x14ac:dyDescent="0.25">
      <c r="E1892" s="19"/>
    </row>
    <row r="1893" spans="5:5" x14ac:dyDescent="0.25">
      <c r="E1893" s="19"/>
    </row>
    <row r="1894" spans="5:5" x14ac:dyDescent="0.25">
      <c r="E1894" s="19"/>
    </row>
    <row r="1895" spans="5:5" x14ac:dyDescent="0.25">
      <c r="E1895" s="19"/>
    </row>
    <row r="1896" spans="5:5" x14ac:dyDescent="0.25">
      <c r="E1896" s="19"/>
    </row>
    <row r="1897" spans="5:5" x14ac:dyDescent="0.25">
      <c r="E1897" s="19"/>
    </row>
    <row r="1898" spans="5:5" x14ac:dyDescent="0.25">
      <c r="E1898" s="19"/>
    </row>
    <row r="1899" spans="5:5" x14ac:dyDescent="0.25">
      <c r="E1899" s="19"/>
    </row>
    <row r="1900" spans="5:5" x14ac:dyDescent="0.25">
      <c r="E1900" s="19"/>
    </row>
    <row r="1901" spans="5:5" x14ac:dyDescent="0.25">
      <c r="E1901" s="19"/>
    </row>
    <row r="1902" spans="5:5" x14ac:dyDescent="0.25">
      <c r="E1902" s="19"/>
    </row>
    <row r="1903" spans="5:5" x14ac:dyDescent="0.25">
      <c r="E1903" s="19"/>
    </row>
    <row r="1904" spans="5:5" x14ac:dyDescent="0.25">
      <c r="E1904" s="19"/>
    </row>
    <row r="1905" spans="5:5" x14ac:dyDescent="0.25">
      <c r="E1905" s="19"/>
    </row>
    <row r="1906" spans="5:5" x14ac:dyDescent="0.25">
      <c r="E1906" s="19"/>
    </row>
    <row r="1907" spans="5:5" x14ac:dyDescent="0.25">
      <c r="E1907" s="19"/>
    </row>
    <row r="1908" spans="5:5" x14ac:dyDescent="0.25">
      <c r="E1908" s="19"/>
    </row>
    <row r="1909" spans="5:5" x14ac:dyDescent="0.25">
      <c r="E1909" s="19"/>
    </row>
    <row r="1910" spans="5:5" x14ac:dyDescent="0.25">
      <c r="E1910" s="19"/>
    </row>
    <row r="1911" spans="5:5" x14ac:dyDescent="0.25">
      <c r="E1911" s="19"/>
    </row>
    <row r="1912" spans="5:5" x14ac:dyDescent="0.25">
      <c r="E1912" s="19"/>
    </row>
    <row r="1913" spans="5:5" x14ac:dyDescent="0.25">
      <c r="E1913" s="19"/>
    </row>
    <row r="1914" spans="5:5" x14ac:dyDescent="0.25">
      <c r="E1914" s="19"/>
    </row>
    <row r="1915" spans="5:5" x14ac:dyDescent="0.25">
      <c r="E1915" s="19"/>
    </row>
    <row r="1916" spans="5:5" x14ac:dyDescent="0.25">
      <c r="E1916" s="19"/>
    </row>
    <row r="1917" spans="5:5" x14ac:dyDescent="0.25">
      <c r="E1917" s="19"/>
    </row>
    <row r="1918" spans="5:5" x14ac:dyDescent="0.25">
      <c r="E1918" s="19"/>
    </row>
    <row r="1919" spans="5:5" x14ac:dyDescent="0.25">
      <c r="E1919" s="19"/>
    </row>
    <row r="1920" spans="5:5" x14ac:dyDescent="0.25">
      <c r="E1920" s="19"/>
    </row>
    <row r="1921" spans="5:5" x14ac:dyDescent="0.25">
      <c r="E1921" s="19"/>
    </row>
    <row r="1922" spans="5:5" x14ac:dyDescent="0.25">
      <c r="E1922" s="19"/>
    </row>
    <row r="1923" spans="5:5" x14ac:dyDescent="0.25">
      <c r="E1923" s="19"/>
    </row>
    <row r="1924" spans="5:5" x14ac:dyDescent="0.25">
      <c r="E1924" s="19"/>
    </row>
    <row r="1925" spans="5:5" x14ac:dyDescent="0.25">
      <c r="E1925" s="19"/>
    </row>
    <row r="1926" spans="5:5" x14ac:dyDescent="0.25">
      <c r="E1926" s="19"/>
    </row>
    <row r="1927" spans="5:5" x14ac:dyDescent="0.25">
      <c r="E1927" s="19"/>
    </row>
    <row r="1928" spans="5:5" x14ac:dyDescent="0.25">
      <c r="E1928" s="19"/>
    </row>
    <row r="1929" spans="5:5" x14ac:dyDescent="0.25">
      <c r="E1929" s="19"/>
    </row>
    <row r="1930" spans="5:5" x14ac:dyDescent="0.25">
      <c r="E1930" s="19"/>
    </row>
    <row r="1931" spans="5:5" x14ac:dyDescent="0.25">
      <c r="E1931" s="19"/>
    </row>
    <row r="1932" spans="5:5" x14ac:dyDescent="0.25">
      <c r="E1932" s="19"/>
    </row>
    <row r="1933" spans="5:5" x14ac:dyDescent="0.25">
      <c r="E1933" s="19"/>
    </row>
    <row r="1934" spans="5:5" x14ac:dyDescent="0.25">
      <c r="E1934" s="19"/>
    </row>
    <row r="1935" spans="5:5" x14ac:dyDescent="0.25">
      <c r="E1935" s="19"/>
    </row>
    <row r="1936" spans="5:5" x14ac:dyDescent="0.25">
      <c r="E1936" s="19"/>
    </row>
    <row r="1937" spans="5:5" x14ac:dyDescent="0.25">
      <c r="E1937" s="19"/>
    </row>
    <row r="1938" spans="5:5" x14ac:dyDescent="0.25">
      <c r="E1938" s="19"/>
    </row>
    <row r="1939" spans="5:5" x14ac:dyDescent="0.25">
      <c r="E1939" s="19"/>
    </row>
    <row r="1940" spans="5:5" x14ac:dyDescent="0.25">
      <c r="E1940" s="19"/>
    </row>
    <row r="1941" spans="5:5" x14ac:dyDescent="0.25">
      <c r="E1941" s="19"/>
    </row>
    <row r="1942" spans="5:5" x14ac:dyDescent="0.25">
      <c r="E1942" s="19"/>
    </row>
    <row r="1943" spans="5:5" x14ac:dyDescent="0.25">
      <c r="E1943" s="19"/>
    </row>
    <row r="1944" spans="5:5" x14ac:dyDescent="0.25">
      <c r="E1944" s="19"/>
    </row>
    <row r="1945" spans="5:5" x14ac:dyDescent="0.25">
      <c r="E1945" s="19"/>
    </row>
    <row r="1946" spans="5:5" x14ac:dyDescent="0.25">
      <c r="E1946" s="19"/>
    </row>
    <row r="1947" spans="5:5" x14ac:dyDescent="0.25">
      <c r="E1947" s="19"/>
    </row>
    <row r="1948" spans="5:5" x14ac:dyDescent="0.25">
      <c r="E1948" s="19"/>
    </row>
    <row r="1949" spans="5:5" x14ac:dyDescent="0.25">
      <c r="E1949" s="19"/>
    </row>
    <row r="1950" spans="5:5" x14ac:dyDescent="0.25">
      <c r="E1950" s="19"/>
    </row>
    <row r="1951" spans="5:5" x14ac:dyDescent="0.25">
      <c r="E1951" s="19"/>
    </row>
    <row r="1952" spans="5:5" x14ac:dyDescent="0.25">
      <c r="E1952" s="19"/>
    </row>
    <row r="1953" spans="5:5" x14ac:dyDescent="0.25">
      <c r="E1953" s="19"/>
    </row>
    <row r="1954" spans="5:5" x14ac:dyDescent="0.25">
      <c r="E1954" s="19"/>
    </row>
    <row r="1955" spans="5:5" x14ac:dyDescent="0.25">
      <c r="E1955" s="19"/>
    </row>
    <row r="1956" spans="5:5" x14ac:dyDescent="0.25">
      <c r="E1956" s="19"/>
    </row>
    <row r="1957" spans="5:5" x14ac:dyDescent="0.25">
      <c r="E1957" s="19"/>
    </row>
    <row r="1958" spans="5:5" x14ac:dyDescent="0.25">
      <c r="E1958" s="19"/>
    </row>
    <row r="1959" spans="5:5" x14ac:dyDescent="0.25">
      <c r="E1959" s="19"/>
    </row>
    <row r="1960" spans="5:5" x14ac:dyDescent="0.25">
      <c r="E1960" s="19"/>
    </row>
    <row r="1961" spans="5:5" x14ac:dyDescent="0.25">
      <c r="E1961" s="19"/>
    </row>
    <row r="1962" spans="5:5" x14ac:dyDescent="0.25">
      <c r="E1962" s="19"/>
    </row>
    <row r="1963" spans="5:5" x14ac:dyDescent="0.25">
      <c r="E1963" s="19"/>
    </row>
    <row r="1964" spans="5:5" x14ac:dyDescent="0.25">
      <c r="E1964" s="19"/>
    </row>
    <row r="1965" spans="5:5" x14ac:dyDescent="0.25">
      <c r="E1965" s="19"/>
    </row>
    <row r="1966" spans="5:5" x14ac:dyDescent="0.25">
      <c r="E1966" s="19"/>
    </row>
    <row r="1967" spans="5:5" x14ac:dyDescent="0.25">
      <c r="E1967" s="19"/>
    </row>
    <row r="1968" spans="5:5" x14ac:dyDescent="0.25">
      <c r="E1968" s="19"/>
    </row>
    <row r="1969" spans="5:5" x14ac:dyDescent="0.25">
      <c r="E1969" s="19"/>
    </row>
    <row r="1970" spans="5:5" x14ac:dyDescent="0.25">
      <c r="E1970" s="19"/>
    </row>
    <row r="1971" spans="5:5" x14ac:dyDescent="0.25">
      <c r="E1971" s="19"/>
    </row>
    <row r="1972" spans="5:5" x14ac:dyDescent="0.25">
      <c r="E1972" s="19"/>
    </row>
    <row r="1973" spans="5:5" x14ac:dyDescent="0.25">
      <c r="E1973" s="19"/>
    </row>
    <row r="1974" spans="5:5" x14ac:dyDescent="0.25">
      <c r="E1974" s="19"/>
    </row>
    <row r="1975" spans="5:5" x14ac:dyDescent="0.25">
      <c r="E1975" s="19"/>
    </row>
    <row r="1976" spans="5:5" x14ac:dyDescent="0.25">
      <c r="E1976" s="19"/>
    </row>
    <row r="1977" spans="5:5" x14ac:dyDescent="0.25">
      <c r="E1977" s="19"/>
    </row>
    <row r="1978" spans="5:5" x14ac:dyDescent="0.25">
      <c r="E1978" s="19"/>
    </row>
    <row r="1979" spans="5:5" x14ac:dyDescent="0.25">
      <c r="E1979" s="19"/>
    </row>
    <row r="1980" spans="5:5" x14ac:dyDescent="0.25">
      <c r="E1980" s="19"/>
    </row>
    <row r="1981" spans="5:5" x14ac:dyDescent="0.25">
      <c r="E1981" s="19"/>
    </row>
    <row r="1982" spans="5:5" x14ac:dyDescent="0.25">
      <c r="E1982" s="19"/>
    </row>
    <row r="1983" spans="5:5" x14ac:dyDescent="0.25">
      <c r="E1983" s="19"/>
    </row>
    <row r="1984" spans="5:5" x14ac:dyDescent="0.25">
      <c r="E1984" s="19"/>
    </row>
    <row r="1985" spans="5:5" x14ac:dyDescent="0.25">
      <c r="E1985" s="19"/>
    </row>
    <row r="1986" spans="5:5" x14ac:dyDescent="0.25">
      <c r="E1986" s="19"/>
    </row>
    <row r="1987" spans="5:5" x14ac:dyDescent="0.25">
      <c r="E1987" s="19"/>
    </row>
    <row r="1988" spans="5:5" x14ac:dyDescent="0.25">
      <c r="E1988" s="19"/>
    </row>
    <row r="1989" spans="5:5" x14ac:dyDescent="0.25">
      <c r="E1989" s="19"/>
    </row>
    <row r="1990" spans="5:5" x14ac:dyDescent="0.25">
      <c r="E1990" s="19"/>
    </row>
    <row r="1991" spans="5:5" x14ac:dyDescent="0.25">
      <c r="E1991" s="19"/>
    </row>
    <row r="1992" spans="5:5" x14ac:dyDescent="0.25">
      <c r="E1992" s="19"/>
    </row>
    <row r="1993" spans="5:5" x14ac:dyDescent="0.25">
      <c r="E1993" s="19"/>
    </row>
    <row r="1994" spans="5:5" x14ac:dyDescent="0.25">
      <c r="E1994" s="19"/>
    </row>
    <row r="1995" spans="5:5" x14ac:dyDescent="0.25">
      <c r="E1995" s="19"/>
    </row>
    <row r="1996" spans="5:5" x14ac:dyDescent="0.25">
      <c r="E1996" s="19"/>
    </row>
    <row r="1997" spans="5:5" x14ac:dyDescent="0.25">
      <c r="E1997" s="19"/>
    </row>
    <row r="1998" spans="5:5" x14ac:dyDescent="0.25">
      <c r="E1998" s="19"/>
    </row>
    <row r="1999" spans="5:5" x14ac:dyDescent="0.25">
      <c r="E1999" s="19"/>
    </row>
    <row r="2000" spans="5:5" x14ac:dyDescent="0.25">
      <c r="E2000" s="19"/>
    </row>
    <row r="2001" spans="5:5" x14ac:dyDescent="0.25">
      <c r="E2001" s="19"/>
    </row>
    <row r="2002" spans="5:5" x14ac:dyDescent="0.25">
      <c r="E2002" s="19"/>
    </row>
    <row r="2003" spans="5:5" x14ac:dyDescent="0.25">
      <c r="E2003" s="19"/>
    </row>
    <row r="2004" spans="5:5" x14ac:dyDescent="0.25">
      <c r="E2004" s="19"/>
    </row>
    <row r="2005" spans="5:5" x14ac:dyDescent="0.25">
      <c r="E2005" s="19"/>
    </row>
    <row r="2006" spans="5:5" x14ac:dyDescent="0.25">
      <c r="E2006" s="19"/>
    </row>
    <row r="2007" spans="5:5" x14ac:dyDescent="0.25">
      <c r="E2007" s="19"/>
    </row>
    <row r="2008" spans="5:5" x14ac:dyDescent="0.25">
      <c r="E2008" s="19"/>
    </row>
    <row r="2009" spans="5:5" x14ac:dyDescent="0.25">
      <c r="E2009" s="19"/>
    </row>
    <row r="2010" spans="5:5" x14ac:dyDescent="0.25">
      <c r="E2010" s="19"/>
    </row>
    <row r="2011" spans="5:5" x14ac:dyDescent="0.25">
      <c r="E2011" s="19"/>
    </row>
    <row r="2012" spans="5:5" x14ac:dyDescent="0.25">
      <c r="E2012" s="19"/>
    </row>
    <row r="2013" spans="5:5" x14ac:dyDescent="0.25">
      <c r="E2013" s="19"/>
    </row>
    <row r="2014" spans="5:5" x14ac:dyDescent="0.25">
      <c r="E2014" s="19"/>
    </row>
    <row r="2015" spans="5:5" x14ac:dyDescent="0.25">
      <c r="E2015" s="19"/>
    </row>
    <row r="2016" spans="5:5" x14ac:dyDescent="0.25">
      <c r="E2016" s="19"/>
    </row>
    <row r="2017" spans="5:5" x14ac:dyDescent="0.25">
      <c r="E2017" s="19"/>
    </row>
    <row r="2018" spans="5:5" x14ac:dyDescent="0.25">
      <c r="E2018" s="19"/>
    </row>
    <row r="2019" spans="5:5" x14ac:dyDescent="0.25">
      <c r="E2019" s="19"/>
    </row>
    <row r="2020" spans="5:5" x14ac:dyDescent="0.25">
      <c r="E2020" s="19"/>
    </row>
    <row r="2021" spans="5:5" x14ac:dyDescent="0.25">
      <c r="E2021" s="19"/>
    </row>
    <row r="2022" spans="5:5" x14ac:dyDescent="0.25">
      <c r="E2022" s="19"/>
    </row>
    <row r="2023" spans="5:5" x14ac:dyDescent="0.25">
      <c r="E2023" s="19"/>
    </row>
    <row r="2024" spans="5:5" x14ac:dyDescent="0.25">
      <c r="E2024" s="19"/>
    </row>
    <row r="2025" spans="5:5" x14ac:dyDescent="0.25">
      <c r="E2025" s="19"/>
    </row>
    <row r="2026" spans="5:5" x14ac:dyDescent="0.25">
      <c r="E2026" s="19"/>
    </row>
    <row r="2027" spans="5:5" x14ac:dyDescent="0.25">
      <c r="E2027" s="19"/>
    </row>
    <row r="2028" spans="5:5" x14ac:dyDescent="0.25">
      <c r="E2028" s="19"/>
    </row>
    <row r="2029" spans="5:5" x14ac:dyDescent="0.25">
      <c r="E2029" s="19"/>
    </row>
    <row r="2030" spans="5:5" x14ac:dyDescent="0.25">
      <c r="E2030" s="19"/>
    </row>
    <row r="2031" spans="5:5" x14ac:dyDescent="0.25">
      <c r="E2031" s="19"/>
    </row>
    <row r="2032" spans="5:5" x14ac:dyDescent="0.25">
      <c r="E2032" s="19"/>
    </row>
    <row r="2033" spans="5:5" x14ac:dyDescent="0.25">
      <c r="E2033" s="19"/>
    </row>
    <row r="2034" spans="5:5" x14ac:dyDescent="0.25">
      <c r="E2034" s="19"/>
    </row>
    <row r="2035" spans="5:5" x14ac:dyDescent="0.25">
      <c r="E2035" s="19"/>
    </row>
    <row r="2036" spans="5:5" x14ac:dyDescent="0.25">
      <c r="E2036" s="19"/>
    </row>
    <row r="2037" spans="5:5" x14ac:dyDescent="0.25">
      <c r="E2037" s="19"/>
    </row>
    <row r="2038" spans="5:5" x14ac:dyDescent="0.25">
      <c r="E2038" s="19"/>
    </row>
    <row r="2039" spans="5:5" x14ac:dyDescent="0.25">
      <c r="E2039" s="19"/>
    </row>
    <row r="2040" spans="5:5" x14ac:dyDescent="0.25">
      <c r="E2040" s="19"/>
    </row>
    <row r="2041" spans="5:5" x14ac:dyDescent="0.25">
      <c r="E2041" s="19"/>
    </row>
    <row r="2042" spans="5:5" x14ac:dyDescent="0.25">
      <c r="E2042" s="19"/>
    </row>
    <row r="2043" spans="5:5" x14ac:dyDescent="0.25">
      <c r="E2043" s="19"/>
    </row>
    <row r="2044" spans="5:5" x14ac:dyDescent="0.25">
      <c r="E2044" s="19"/>
    </row>
    <row r="2045" spans="5:5" x14ac:dyDescent="0.25">
      <c r="E2045" s="19"/>
    </row>
    <row r="2046" spans="5:5" x14ac:dyDescent="0.25">
      <c r="E2046" s="19"/>
    </row>
    <row r="2047" spans="5:5" x14ac:dyDescent="0.25">
      <c r="E2047" s="19"/>
    </row>
    <row r="2048" spans="5:5" x14ac:dyDescent="0.25">
      <c r="E2048" s="19"/>
    </row>
    <row r="2049" spans="5:5" x14ac:dyDescent="0.25">
      <c r="E2049" s="19"/>
    </row>
    <row r="2050" spans="5:5" x14ac:dyDescent="0.25">
      <c r="E2050" s="19"/>
    </row>
    <row r="2051" spans="5:5" x14ac:dyDescent="0.25">
      <c r="E2051" s="19"/>
    </row>
    <row r="2052" spans="5:5" x14ac:dyDescent="0.25">
      <c r="E2052" s="19"/>
    </row>
    <row r="2053" spans="5:5" x14ac:dyDescent="0.25">
      <c r="E2053" s="19"/>
    </row>
    <row r="2054" spans="5:5" x14ac:dyDescent="0.25">
      <c r="E2054" s="19"/>
    </row>
    <row r="2055" spans="5:5" x14ac:dyDescent="0.25">
      <c r="E2055" s="19"/>
    </row>
    <row r="2056" spans="5:5" x14ac:dyDescent="0.25">
      <c r="E2056" s="19"/>
    </row>
    <row r="2057" spans="5:5" x14ac:dyDescent="0.25">
      <c r="E2057" s="19"/>
    </row>
    <row r="2058" spans="5:5" x14ac:dyDescent="0.25">
      <c r="E2058" s="19"/>
    </row>
    <row r="2059" spans="5:5" x14ac:dyDescent="0.25">
      <c r="E2059" s="19"/>
    </row>
    <row r="2060" spans="5:5" x14ac:dyDescent="0.25">
      <c r="E2060" s="19"/>
    </row>
    <row r="2061" spans="5:5" x14ac:dyDescent="0.25">
      <c r="E2061" s="19"/>
    </row>
    <row r="2062" spans="5:5" x14ac:dyDescent="0.25">
      <c r="E2062" s="19"/>
    </row>
    <row r="2063" spans="5:5" x14ac:dyDescent="0.25">
      <c r="E2063" s="19"/>
    </row>
    <row r="2064" spans="5:5" x14ac:dyDescent="0.25">
      <c r="E2064" s="19"/>
    </row>
    <row r="2065" spans="5:5" x14ac:dyDescent="0.25">
      <c r="E2065" s="19"/>
    </row>
    <row r="2066" spans="5:5" x14ac:dyDescent="0.25">
      <c r="E2066" s="19"/>
    </row>
    <row r="2067" spans="5:5" x14ac:dyDescent="0.25">
      <c r="E2067" s="19"/>
    </row>
    <row r="2068" spans="5:5" x14ac:dyDescent="0.25">
      <c r="E2068" s="19"/>
    </row>
    <row r="2069" spans="5:5" x14ac:dyDescent="0.25">
      <c r="E2069" s="19"/>
    </row>
    <row r="2070" spans="5:5" x14ac:dyDescent="0.25">
      <c r="E2070" s="19"/>
    </row>
    <row r="2071" spans="5:5" x14ac:dyDescent="0.25">
      <c r="E2071" s="19"/>
    </row>
    <row r="2072" spans="5:5" x14ac:dyDescent="0.25">
      <c r="E2072" s="19"/>
    </row>
    <row r="2073" spans="5:5" x14ac:dyDescent="0.25">
      <c r="E2073" s="19"/>
    </row>
    <row r="2074" spans="5:5" x14ac:dyDescent="0.25">
      <c r="E2074" s="19"/>
    </row>
    <row r="2075" spans="5:5" x14ac:dyDescent="0.25">
      <c r="E2075" s="19"/>
    </row>
    <row r="2076" spans="5:5" x14ac:dyDescent="0.25">
      <c r="E2076" s="19"/>
    </row>
    <row r="2077" spans="5:5" x14ac:dyDescent="0.25">
      <c r="E2077" s="19"/>
    </row>
    <row r="2078" spans="5:5" x14ac:dyDescent="0.25">
      <c r="E2078" s="19"/>
    </row>
    <row r="2079" spans="5:5" x14ac:dyDescent="0.25">
      <c r="E2079" s="19"/>
    </row>
    <row r="2080" spans="5:5" x14ac:dyDescent="0.25">
      <c r="E2080" s="19"/>
    </row>
    <row r="2081" spans="5:5" x14ac:dyDescent="0.25">
      <c r="E2081" s="19"/>
    </row>
    <row r="2082" spans="5:5" x14ac:dyDescent="0.25">
      <c r="E2082" s="19"/>
    </row>
    <row r="2083" spans="5:5" x14ac:dyDescent="0.25">
      <c r="E2083" s="19"/>
    </row>
    <row r="2084" spans="5:5" x14ac:dyDescent="0.25">
      <c r="E2084" s="19"/>
    </row>
    <row r="2085" spans="5:5" x14ac:dyDescent="0.25">
      <c r="E2085" s="19"/>
    </row>
    <row r="2086" spans="5:5" x14ac:dyDescent="0.25">
      <c r="E2086" s="19"/>
    </row>
    <row r="2087" spans="5:5" x14ac:dyDescent="0.25">
      <c r="E2087" s="19"/>
    </row>
    <row r="2088" spans="5:5" x14ac:dyDescent="0.25">
      <c r="E2088" s="19"/>
    </row>
    <row r="2089" spans="5:5" x14ac:dyDescent="0.25">
      <c r="E2089" s="19"/>
    </row>
    <row r="2090" spans="5:5" x14ac:dyDescent="0.25">
      <c r="E2090" s="19"/>
    </row>
    <row r="2091" spans="5:5" x14ac:dyDescent="0.25">
      <c r="E2091" s="19"/>
    </row>
    <row r="2092" spans="5:5" x14ac:dyDescent="0.25">
      <c r="E2092" s="19"/>
    </row>
    <row r="2093" spans="5:5" x14ac:dyDescent="0.25">
      <c r="E2093" s="19"/>
    </row>
    <row r="2094" spans="5:5" x14ac:dyDescent="0.25">
      <c r="E2094" s="19"/>
    </row>
    <row r="2095" spans="5:5" x14ac:dyDescent="0.25">
      <c r="E2095" s="19"/>
    </row>
    <row r="2096" spans="5:5" x14ac:dyDescent="0.25">
      <c r="E2096" s="19"/>
    </row>
    <row r="2097" spans="5:5" x14ac:dyDescent="0.25">
      <c r="E2097" s="19"/>
    </row>
    <row r="2098" spans="5:5" x14ac:dyDescent="0.25">
      <c r="E2098" s="19"/>
    </row>
    <row r="2099" spans="5:5" x14ac:dyDescent="0.25">
      <c r="E2099" s="19"/>
    </row>
    <row r="2100" spans="5:5" x14ac:dyDescent="0.25">
      <c r="E2100" s="19"/>
    </row>
    <row r="2101" spans="5:5" x14ac:dyDescent="0.25">
      <c r="E2101" s="19"/>
    </row>
    <row r="2102" spans="5:5" x14ac:dyDescent="0.25">
      <c r="E2102" s="19"/>
    </row>
    <row r="2103" spans="5:5" x14ac:dyDescent="0.25">
      <c r="E2103" s="19"/>
    </row>
    <row r="2104" spans="5:5" x14ac:dyDescent="0.25">
      <c r="E2104" s="19"/>
    </row>
    <row r="2105" spans="5:5" x14ac:dyDescent="0.25">
      <c r="E2105" s="19"/>
    </row>
    <row r="2106" spans="5:5" x14ac:dyDescent="0.25">
      <c r="E2106" s="19"/>
    </row>
    <row r="2107" spans="5:5" x14ac:dyDescent="0.25">
      <c r="E2107" s="19"/>
    </row>
    <row r="2108" spans="5:5" x14ac:dyDescent="0.25">
      <c r="E2108" s="19"/>
    </row>
    <row r="2109" spans="5:5" x14ac:dyDescent="0.25">
      <c r="E2109" s="19"/>
    </row>
    <row r="2110" spans="5:5" x14ac:dyDescent="0.25">
      <c r="E2110" s="19"/>
    </row>
    <row r="2111" spans="5:5" x14ac:dyDescent="0.25">
      <c r="E2111" s="19"/>
    </row>
    <row r="2112" spans="5:5" x14ac:dyDescent="0.25">
      <c r="E2112" s="19"/>
    </row>
    <row r="2113" spans="5:5" x14ac:dyDescent="0.25">
      <c r="E2113" s="19"/>
    </row>
    <row r="2114" spans="5:5" x14ac:dyDescent="0.25">
      <c r="E2114" s="19"/>
    </row>
    <row r="2115" spans="5:5" x14ac:dyDescent="0.25">
      <c r="E2115" s="19"/>
    </row>
    <row r="2116" spans="5:5" x14ac:dyDescent="0.25">
      <c r="E2116" s="19"/>
    </row>
    <row r="2117" spans="5:5" x14ac:dyDescent="0.25">
      <c r="E2117" s="19"/>
    </row>
    <row r="2118" spans="5:5" x14ac:dyDescent="0.25">
      <c r="E2118" s="19"/>
    </row>
    <row r="2119" spans="5:5" x14ac:dyDescent="0.25">
      <c r="E2119" s="19"/>
    </row>
    <row r="2120" spans="5:5" x14ac:dyDescent="0.25">
      <c r="E2120" s="19"/>
    </row>
    <row r="2121" spans="5:5" x14ac:dyDescent="0.25">
      <c r="E2121" s="19"/>
    </row>
    <row r="2122" spans="5:5" x14ac:dyDescent="0.25">
      <c r="E2122" s="19"/>
    </row>
    <row r="2123" spans="5:5" x14ac:dyDescent="0.25">
      <c r="E2123" s="19"/>
    </row>
    <row r="2124" spans="5:5" x14ac:dyDescent="0.25">
      <c r="E2124" s="19"/>
    </row>
    <row r="2125" spans="5:5" x14ac:dyDescent="0.25">
      <c r="E2125" s="19"/>
    </row>
    <row r="2126" spans="5:5" x14ac:dyDescent="0.25">
      <c r="E2126" s="19"/>
    </row>
    <row r="2127" spans="5:5" x14ac:dyDescent="0.25">
      <c r="E2127" s="19"/>
    </row>
    <row r="2128" spans="5:5" x14ac:dyDescent="0.25">
      <c r="E2128" s="19"/>
    </row>
    <row r="2129" spans="5:5" x14ac:dyDescent="0.25">
      <c r="E2129" s="19"/>
    </row>
    <row r="2130" spans="5:5" x14ac:dyDescent="0.25">
      <c r="E2130" s="19"/>
    </row>
    <row r="2131" spans="5:5" x14ac:dyDescent="0.25">
      <c r="E2131" s="19"/>
    </row>
    <row r="2132" spans="5:5" x14ac:dyDescent="0.25">
      <c r="E2132" s="19"/>
    </row>
    <row r="2133" spans="5:5" x14ac:dyDescent="0.25">
      <c r="E2133" s="19"/>
    </row>
    <row r="2134" spans="5:5" x14ac:dyDescent="0.25">
      <c r="E2134" s="19"/>
    </row>
    <row r="2135" spans="5:5" x14ac:dyDescent="0.25">
      <c r="E2135" s="19"/>
    </row>
    <row r="2136" spans="5:5" x14ac:dyDescent="0.25">
      <c r="E2136" s="19"/>
    </row>
    <row r="2137" spans="5:5" x14ac:dyDescent="0.25">
      <c r="E2137" s="19"/>
    </row>
    <row r="2138" spans="5:5" x14ac:dyDescent="0.25">
      <c r="E2138" s="19"/>
    </row>
    <row r="2139" spans="5:5" x14ac:dyDescent="0.25">
      <c r="E2139" s="19"/>
    </row>
    <row r="2140" spans="5:5" x14ac:dyDescent="0.25">
      <c r="E2140" s="19"/>
    </row>
    <row r="2141" spans="5:5" x14ac:dyDescent="0.25">
      <c r="E2141" s="19"/>
    </row>
    <row r="2142" spans="5:5" x14ac:dyDescent="0.25">
      <c r="E2142" s="19"/>
    </row>
    <row r="2143" spans="5:5" x14ac:dyDescent="0.25">
      <c r="E2143" s="19"/>
    </row>
    <row r="2144" spans="5:5" x14ac:dyDescent="0.25">
      <c r="E2144" s="19"/>
    </row>
    <row r="2145" spans="5:5" x14ac:dyDescent="0.25">
      <c r="E2145" s="19"/>
    </row>
    <row r="2146" spans="5:5" x14ac:dyDescent="0.25">
      <c r="E2146" s="19"/>
    </row>
    <row r="2147" spans="5:5" x14ac:dyDescent="0.25">
      <c r="E2147" s="19"/>
    </row>
    <row r="2148" spans="5:5" x14ac:dyDescent="0.25">
      <c r="E2148" s="19"/>
    </row>
    <row r="2149" spans="5:5" x14ac:dyDescent="0.25">
      <c r="E2149" s="19"/>
    </row>
    <row r="2150" spans="5:5" x14ac:dyDescent="0.25">
      <c r="E2150" s="19"/>
    </row>
    <row r="2151" spans="5:5" x14ac:dyDescent="0.25">
      <c r="E2151" s="19"/>
    </row>
    <row r="2152" spans="5:5" x14ac:dyDescent="0.25">
      <c r="E2152" s="19"/>
    </row>
    <row r="2153" spans="5:5" x14ac:dyDescent="0.25">
      <c r="E2153" s="19"/>
    </row>
    <row r="2154" spans="5:5" x14ac:dyDescent="0.25">
      <c r="E2154" s="19"/>
    </row>
    <row r="2155" spans="5:5" x14ac:dyDescent="0.25">
      <c r="E2155" s="19"/>
    </row>
    <row r="2156" spans="5:5" x14ac:dyDescent="0.25">
      <c r="E2156" s="19"/>
    </row>
    <row r="2157" spans="5:5" x14ac:dyDescent="0.25">
      <c r="E2157" s="19"/>
    </row>
    <row r="2158" spans="5:5" x14ac:dyDescent="0.25">
      <c r="E2158" s="19"/>
    </row>
    <row r="2159" spans="5:5" x14ac:dyDescent="0.25">
      <c r="E2159" s="19"/>
    </row>
    <row r="2160" spans="5:5" x14ac:dyDescent="0.25">
      <c r="E2160" s="19"/>
    </row>
    <row r="2161" spans="5:5" x14ac:dyDescent="0.25">
      <c r="E2161" s="19"/>
    </row>
    <row r="2162" spans="5:5" x14ac:dyDescent="0.25">
      <c r="E2162" s="19"/>
    </row>
    <row r="2163" spans="5:5" x14ac:dyDescent="0.25">
      <c r="E2163" s="19"/>
    </row>
    <row r="2164" spans="5:5" x14ac:dyDescent="0.25">
      <c r="E2164" s="19"/>
    </row>
    <row r="2165" spans="5:5" x14ac:dyDescent="0.25">
      <c r="E2165" s="19"/>
    </row>
    <row r="2166" spans="5:5" x14ac:dyDescent="0.25">
      <c r="E2166" s="19"/>
    </row>
    <row r="2167" spans="5:5" x14ac:dyDescent="0.25">
      <c r="E2167" s="19"/>
    </row>
    <row r="2168" spans="5:5" x14ac:dyDescent="0.25">
      <c r="E2168" s="19"/>
    </row>
    <row r="2169" spans="5:5" x14ac:dyDescent="0.25">
      <c r="E2169" s="19"/>
    </row>
    <row r="2170" spans="5:5" x14ac:dyDescent="0.25">
      <c r="E2170" s="19"/>
    </row>
    <row r="2171" spans="5:5" x14ac:dyDescent="0.25">
      <c r="E2171" s="19"/>
    </row>
    <row r="2172" spans="5:5" x14ac:dyDescent="0.25">
      <c r="E2172" s="19"/>
    </row>
    <row r="2173" spans="5:5" x14ac:dyDescent="0.25">
      <c r="E2173" s="19"/>
    </row>
    <row r="2174" spans="5:5" x14ac:dyDescent="0.25">
      <c r="E2174" s="19"/>
    </row>
    <row r="2175" spans="5:5" x14ac:dyDescent="0.25">
      <c r="E2175" s="19"/>
    </row>
    <row r="2176" spans="5:5" x14ac:dyDescent="0.25">
      <c r="E2176" s="19"/>
    </row>
    <row r="2177" spans="5:5" x14ac:dyDescent="0.25">
      <c r="E2177" s="19"/>
    </row>
    <row r="2178" spans="5:5" x14ac:dyDescent="0.25">
      <c r="E2178" s="19"/>
    </row>
    <row r="2179" spans="5:5" x14ac:dyDescent="0.25">
      <c r="E2179" s="19"/>
    </row>
    <row r="2180" spans="5:5" x14ac:dyDescent="0.25">
      <c r="E2180" s="19"/>
    </row>
    <row r="2181" spans="5:5" x14ac:dyDescent="0.25">
      <c r="E2181" s="19"/>
    </row>
    <row r="2182" spans="5:5" x14ac:dyDescent="0.25">
      <c r="E2182" s="19"/>
    </row>
    <row r="2183" spans="5:5" x14ac:dyDescent="0.25">
      <c r="E2183" s="19"/>
    </row>
    <row r="2184" spans="5:5" x14ac:dyDescent="0.25">
      <c r="E2184" s="19"/>
    </row>
    <row r="2185" spans="5:5" x14ac:dyDescent="0.25">
      <c r="E2185" s="19"/>
    </row>
    <row r="2186" spans="5:5" x14ac:dyDescent="0.25">
      <c r="E2186" s="19"/>
    </row>
    <row r="2187" spans="5:5" x14ac:dyDescent="0.25">
      <c r="E2187" s="19"/>
    </row>
    <row r="2188" spans="5:5" x14ac:dyDescent="0.25">
      <c r="E2188" s="19"/>
    </row>
    <row r="2189" spans="5:5" x14ac:dyDescent="0.25">
      <c r="E2189" s="19"/>
    </row>
    <row r="2190" spans="5:5" x14ac:dyDescent="0.25">
      <c r="E2190" s="19"/>
    </row>
    <row r="2191" spans="5:5" x14ac:dyDescent="0.25">
      <c r="E2191" s="19"/>
    </row>
    <row r="2192" spans="5:5" x14ac:dyDescent="0.25">
      <c r="E2192" s="19"/>
    </row>
    <row r="2193" spans="5:5" x14ac:dyDescent="0.25">
      <c r="E2193" s="19"/>
    </row>
    <row r="2194" spans="5:5" x14ac:dyDescent="0.25">
      <c r="E2194" s="19"/>
    </row>
    <row r="2195" spans="5:5" x14ac:dyDescent="0.25">
      <c r="E2195" s="19"/>
    </row>
    <row r="2196" spans="5:5" x14ac:dyDescent="0.25">
      <c r="E2196" s="19"/>
    </row>
    <row r="2197" spans="5:5" x14ac:dyDescent="0.25">
      <c r="E2197" s="19"/>
    </row>
    <row r="2198" spans="5:5" x14ac:dyDescent="0.25">
      <c r="E2198" s="19"/>
    </row>
    <row r="2199" spans="5:5" x14ac:dyDescent="0.25">
      <c r="E2199" s="19"/>
    </row>
    <row r="2200" spans="5:5" x14ac:dyDescent="0.25">
      <c r="E2200" s="19"/>
    </row>
    <row r="2201" spans="5:5" x14ac:dyDescent="0.25">
      <c r="E2201" s="19"/>
    </row>
    <row r="2202" spans="5:5" x14ac:dyDescent="0.25">
      <c r="E2202" s="19"/>
    </row>
    <row r="2203" spans="5:5" x14ac:dyDescent="0.25">
      <c r="E2203" s="19"/>
    </row>
    <row r="2204" spans="5:5" x14ac:dyDescent="0.25">
      <c r="E2204" s="19"/>
    </row>
    <row r="2205" spans="5:5" x14ac:dyDescent="0.25">
      <c r="E2205" s="19"/>
    </row>
    <row r="2206" spans="5:5" x14ac:dyDescent="0.25">
      <c r="E2206" s="19"/>
    </row>
    <row r="2207" spans="5:5" x14ac:dyDescent="0.25">
      <c r="E2207" s="19"/>
    </row>
    <row r="2208" spans="5:5" x14ac:dyDescent="0.25">
      <c r="E2208" s="19"/>
    </row>
    <row r="2209" spans="5:5" x14ac:dyDescent="0.25">
      <c r="E2209" s="19"/>
    </row>
    <row r="2210" spans="5:5" x14ac:dyDescent="0.25">
      <c r="E2210" s="19"/>
    </row>
    <row r="2211" spans="5:5" x14ac:dyDescent="0.25">
      <c r="E2211" s="19"/>
    </row>
    <row r="2212" spans="5:5" x14ac:dyDescent="0.25">
      <c r="E2212" s="19"/>
    </row>
    <row r="2213" spans="5:5" x14ac:dyDescent="0.25">
      <c r="E2213" s="19"/>
    </row>
    <row r="2214" spans="5:5" x14ac:dyDescent="0.25">
      <c r="E2214" s="19"/>
    </row>
    <row r="2215" spans="5:5" x14ac:dyDescent="0.25">
      <c r="E2215" s="19"/>
    </row>
    <row r="2216" spans="5:5" x14ac:dyDescent="0.25">
      <c r="E2216" s="19"/>
    </row>
    <row r="2217" spans="5:5" x14ac:dyDescent="0.25">
      <c r="E2217" s="19"/>
    </row>
    <row r="2218" spans="5:5" x14ac:dyDescent="0.25">
      <c r="E2218" s="19"/>
    </row>
    <row r="2219" spans="5:5" x14ac:dyDescent="0.25">
      <c r="E2219" s="19"/>
    </row>
    <row r="2220" spans="5:5" x14ac:dyDescent="0.25">
      <c r="E2220" s="19"/>
    </row>
    <row r="2221" spans="5:5" x14ac:dyDescent="0.25">
      <c r="E2221" s="19"/>
    </row>
    <row r="2222" spans="5:5" x14ac:dyDescent="0.25">
      <c r="E2222" s="19"/>
    </row>
    <row r="2223" spans="5:5" x14ac:dyDescent="0.25">
      <c r="E2223" s="19"/>
    </row>
    <row r="2224" spans="5:5" x14ac:dyDescent="0.25">
      <c r="E2224" s="19"/>
    </row>
    <row r="2225" spans="5:5" x14ac:dyDescent="0.25">
      <c r="E2225" s="19"/>
    </row>
    <row r="2226" spans="5:5" x14ac:dyDescent="0.25">
      <c r="E2226" s="19"/>
    </row>
    <row r="2227" spans="5:5" x14ac:dyDescent="0.25">
      <c r="E2227" s="19"/>
    </row>
    <row r="2228" spans="5:5" x14ac:dyDescent="0.25">
      <c r="E2228" s="19"/>
    </row>
    <row r="2229" spans="5:5" x14ac:dyDescent="0.25">
      <c r="E2229" s="19"/>
    </row>
    <row r="2230" spans="5:5" x14ac:dyDescent="0.25">
      <c r="E2230" s="19"/>
    </row>
    <row r="2231" spans="5:5" x14ac:dyDescent="0.25">
      <c r="E2231" s="19"/>
    </row>
    <row r="2232" spans="5:5" x14ac:dyDescent="0.25">
      <c r="E2232" s="19"/>
    </row>
    <row r="2233" spans="5:5" x14ac:dyDescent="0.25">
      <c r="E2233" s="19"/>
    </row>
    <row r="2234" spans="5:5" x14ac:dyDescent="0.25">
      <c r="E2234" s="19"/>
    </row>
    <row r="2235" spans="5:5" x14ac:dyDescent="0.25">
      <c r="E2235" s="19"/>
    </row>
    <row r="2236" spans="5:5" x14ac:dyDescent="0.25">
      <c r="E2236" s="19"/>
    </row>
    <row r="2237" spans="5:5" x14ac:dyDescent="0.25">
      <c r="E2237" s="19"/>
    </row>
    <row r="2238" spans="5:5" x14ac:dyDescent="0.25">
      <c r="E2238" s="19"/>
    </row>
    <row r="2239" spans="5:5" x14ac:dyDescent="0.25">
      <c r="E2239" s="19"/>
    </row>
    <row r="2240" spans="5:5" x14ac:dyDescent="0.25">
      <c r="E2240" s="19"/>
    </row>
    <row r="2241" spans="5:5" x14ac:dyDescent="0.25">
      <c r="E2241" s="19"/>
    </row>
    <row r="2242" spans="5:5" x14ac:dyDescent="0.25">
      <c r="E2242" s="19"/>
    </row>
    <row r="2243" spans="5:5" x14ac:dyDescent="0.25">
      <c r="E2243" s="19"/>
    </row>
    <row r="2244" spans="5:5" x14ac:dyDescent="0.25">
      <c r="E2244" s="19"/>
    </row>
    <row r="2245" spans="5:5" x14ac:dyDescent="0.25">
      <c r="E2245" s="19"/>
    </row>
    <row r="2246" spans="5:5" x14ac:dyDescent="0.25">
      <c r="E2246" s="19"/>
    </row>
    <row r="2247" spans="5:5" x14ac:dyDescent="0.25">
      <c r="E2247" s="19"/>
    </row>
    <row r="2248" spans="5:5" x14ac:dyDescent="0.25">
      <c r="E2248" s="19"/>
    </row>
    <row r="2249" spans="5:5" x14ac:dyDescent="0.25">
      <c r="E2249" s="19"/>
    </row>
    <row r="2250" spans="5:5" x14ac:dyDescent="0.25">
      <c r="E2250" s="19"/>
    </row>
    <row r="2251" spans="5:5" x14ac:dyDescent="0.25">
      <c r="E2251" s="19"/>
    </row>
    <row r="2252" spans="5:5" x14ac:dyDescent="0.25">
      <c r="E2252" s="19"/>
    </row>
    <row r="2253" spans="5:5" x14ac:dyDescent="0.25">
      <c r="E2253" s="19"/>
    </row>
    <row r="2254" spans="5:5" x14ac:dyDescent="0.25">
      <c r="E2254" s="19"/>
    </row>
    <row r="2255" spans="5:5" x14ac:dyDescent="0.25">
      <c r="E2255" s="19"/>
    </row>
    <row r="2256" spans="5:5" x14ac:dyDescent="0.25">
      <c r="E2256" s="19"/>
    </row>
    <row r="2257" spans="5:5" x14ac:dyDescent="0.25">
      <c r="E2257" s="19"/>
    </row>
    <row r="2258" spans="5:5" x14ac:dyDescent="0.25">
      <c r="E2258" s="19"/>
    </row>
    <row r="2259" spans="5:5" x14ac:dyDescent="0.25">
      <c r="E2259" s="19"/>
    </row>
    <row r="2260" spans="5:5" x14ac:dyDescent="0.25">
      <c r="E2260" s="19"/>
    </row>
    <row r="2261" spans="5:5" x14ac:dyDescent="0.25">
      <c r="E2261" s="19"/>
    </row>
    <row r="2262" spans="5:5" x14ac:dyDescent="0.25">
      <c r="E2262" s="19"/>
    </row>
    <row r="2263" spans="5:5" x14ac:dyDescent="0.25">
      <c r="E2263" s="19"/>
    </row>
    <row r="2264" spans="5:5" x14ac:dyDescent="0.25">
      <c r="E2264" s="19"/>
    </row>
    <row r="2265" spans="5:5" x14ac:dyDescent="0.25">
      <c r="E2265" s="19"/>
    </row>
    <row r="2266" spans="5:5" x14ac:dyDescent="0.25">
      <c r="E2266" s="19"/>
    </row>
    <row r="2267" spans="5:5" x14ac:dyDescent="0.25">
      <c r="E2267" s="19"/>
    </row>
    <row r="2268" spans="5:5" x14ac:dyDescent="0.25">
      <c r="E2268" s="19"/>
    </row>
    <row r="2269" spans="5:5" x14ac:dyDescent="0.25">
      <c r="E2269" s="19"/>
    </row>
    <row r="2270" spans="5:5" x14ac:dyDescent="0.25">
      <c r="E2270" s="19"/>
    </row>
    <row r="2271" spans="5:5" x14ac:dyDescent="0.25">
      <c r="E2271" s="19"/>
    </row>
    <row r="2272" spans="5:5" x14ac:dyDescent="0.25">
      <c r="E2272" s="19"/>
    </row>
    <row r="2273" spans="5:5" x14ac:dyDescent="0.25">
      <c r="E2273" s="19"/>
    </row>
    <row r="2274" spans="5:5" x14ac:dyDescent="0.25">
      <c r="E2274" s="19"/>
    </row>
    <row r="2275" spans="5:5" x14ac:dyDescent="0.25">
      <c r="E2275" s="19"/>
    </row>
    <row r="2276" spans="5:5" x14ac:dyDescent="0.25">
      <c r="E2276" s="19"/>
    </row>
    <row r="2277" spans="5:5" x14ac:dyDescent="0.25">
      <c r="E2277" s="19"/>
    </row>
    <row r="2278" spans="5:5" x14ac:dyDescent="0.25">
      <c r="E2278" s="19"/>
    </row>
    <row r="2279" spans="5:5" x14ac:dyDescent="0.25">
      <c r="E2279" s="19"/>
    </row>
    <row r="2280" spans="5:5" x14ac:dyDescent="0.25">
      <c r="E2280" s="19"/>
    </row>
    <row r="2281" spans="5:5" x14ac:dyDescent="0.25">
      <c r="E2281" s="19"/>
    </row>
    <row r="2282" spans="5:5" x14ac:dyDescent="0.25">
      <c r="E2282" s="19"/>
    </row>
    <row r="2283" spans="5:5" x14ac:dyDescent="0.25">
      <c r="E2283" s="19"/>
    </row>
    <row r="2284" spans="5:5" x14ac:dyDescent="0.25">
      <c r="E2284" s="19"/>
    </row>
    <row r="2285" spans="5:5" x14ac:dyDescent="0.25">
      <c r="E2285" s="19"/>
    </row>
    <row r="2286" spans="5:5" x14ac:dyDescent="0.25">
      <c r="E2286" s="19"/>
    </row>
    <row r="2287" spans="5:5" x14ac:dyDescent="0.25">
      <c r="E2287" s="19"/>
    </row>
    <row r="2288" spans="5:5" x14ac:dyDescent="0.25">
      <c r="E2288" s="19"/>
    </row>
    <row r="2289" spans="5:5" x14ac:dyDescent="0.25">
      <c r="E2289" s="19"/>
    </row>
    <row r="2290" spans="5:5" x14ac:dyDescent="0.25">
      <c r="E2290" s="19"/>
    </row>
    <row r="2291" spans="5:5" x14ac:dyDescent="0.25">
      <c r="E2291" s="19"/>
    </row>
    <row r="2292" spans="5:5" x14ac:dyDescent="0.25">
      <c r="E2292" s="19"/>
    </row>
    <row r="2293" spans="5:5" x14ac:dyDescent="0.25">
      <c r="E2293" s="19"/>
    </row>
    <row r="2294" spans="5:5" x14ac:dyDescent="0.25">
      <c r="E2294" s="19"/>
    </row>
    <row r="2295" spans="5:5" x14ac:dyDescent="0.25">
      <c r="E2295" s="19"/>
    </row>
    <row r="2296" spans="5:5" x14ac:dyDescent="0.25">
      <c r="E2296" s="19"/>
    </row>
    <row r="2297" spans="5:5" x14ac:dyDescent="0.25">
      <c r="E2297" s="19"/>
    </row>
    <row r="2298" spans="5:5" x14ac:dyDescent="0.25">
      <c r="E2298" s="19"/>
    </row>
    <row r="2299" spans="5:5" x14ac:dyDescent="0.25">
      <c r="E2299" s="19"/>
    </row>
    <row r="2300" spans="5:5" x14ac:dyDescent="0.25">
      <c r="E2300" s="19"/>
    </row>
    <row r="2301" spans="5:5" x14ac:dyDescent="0.25">
      <c r="E2301" s="19"/>
    </row>
    <row r="2302" spans="5:5" x14ac:dyDescent="0.25">
      <c r="E2302" s="19"/>
    </row>
    <row r="2303" spans="5:5" x14ac:dyDescent="0.25">
      <c r="E2303" s="19"/>
    </row>
    <row r="2304" spans="5:5" x14ac:dyDescent="0.25">
      <c r="E2304" s="19"/>
    </row>
    <row r="2305" spans="5:5" x14ac:dyDescent="0.25">
      <c r="E2305" s="19"/>
    </row>
    <row r="2306" spans="5:5" x14ac:dyDescent="0.25">
      <c r="E2306" s="19"/>
    </row>
    <row r="2307" spans="5:5" x14ac:dyDescent="0.25">
      <c r="E2307" s="19"/>
    </row>
    <row r="2308" spans="5:5" x14ac:dyDescent="0.25">
      <c r="E2308" s="19"/>
    </row>
    <row r="2309" spans="5:5" x14ac:dyDescent="0.25">
      <c r="E2309" s="19"/>
    </row>
    <row r="2310" spans="5:5" x14ac:dyDescent="0.25">
      <c r="E2310" s="19"/>
    </row>
    <row r="2311" spans="5:5" x14ac:dyDescent="0.25">
      <c r="E2311" s="19"/>
    </row>
    <row r="2312" spans="5:5" x14ac:dyDescent="0.25">
      <c r="E2312" s="19"/>
    </row>
    <row r="2313" spans="5:5" x14ac:dyDescent="0.25">
      <c r="E2313" s="19"/>
    </row>
    <row r="2314" spans="5:5" x14ac:dyDescent="0.25">
      <c r="E2314" s="19"/>
    </row>
    <row r="2315" spans="5:5" x14ac:dyDescent="0.25">
      <c r="E2315" s="19"/>
    </row>
    <row r="2316" spans="5:5" x14ac:dyDescent="0.25">
      <c r="E2316" s="19"/>
    </row>
    <row r="2317" spans="5:5" x14ac:dyDescent="0.25">
      <c r="E2317" s="19"/>
    </row>
    <row r="2318" spans="5:5" x14ac:dyDescent="0.25">
      <c r="E2318" s="19"/>
    </row>
    <row r="2319" spans="5:5" x14ac:dyDescent="0.25">
      <c r="E2319" s="19"/>
    </row>
    <row r="2320" spans="5:5" x14ac:dyDescent="0.25">
      <c r="E2320" s="19"/>
    </row>
    <row r="2321" spans="5:5" x14ac:dyDescent="0.25">
      <c r="E2321" s="19"/>
    </row>
    <row r="2322" spans="5:5" x14ac:dyDescent="0.25">
      <c r="E2322" s="19"/>
    </row>
    <row r="2323" spans="5:5" x14ac:dyDescent="0.25">
      <c r="E2323" s="19"/>
    </row>
    <row r="2324" spans="5:5" x14ac:dyDescent="0.25">
      <c r="E2324" s="19"/>
    </row>
    <row r="2325" spans="5:5" x14ac:dyDescent="0.25">
      <c r="E2325" s="19"/>
    </row>
    <row r="2326" spans="5:5" x14ac:dyDescent="0.25">
      <c r="E2326" s="19"/>
    </row>
    <row r="2327" spans="5:5" x14ac:dyDescent="0.25">
      <c r="E2327" s="19"/>
    </row>
    <row r="2328" spans="5:5" x14ac:dyDescent="0.25">
      <c r="E2328" s="19"/>
    </row>
    <row r="2329" spans="5:5" x14ac:dyDescent="0.25">
      <c r="E2329" s="19"/>
    </row>
    <row r="2330" spans="5:5" x14ac:dyDescent="0.25">
      <c r="E2330" s="19"/>
    </row>
    <row r="2331" spans="5:5" x14ac:dyDescent="0.25">
      <c r="E2331" s="19"/>
    </row>
    <row r="2332" spans="5:5" x14ac:dyDescent="0.25">
      <c r="E2332" s="19"/>
    </row>
    <row r="2333" spans="5:5" x14ac:dyDescent="0.25">
      <c r="E2333" s="19"/>
    </row>
    <row r="2334" spans="5:5" x14ac:dyDescent="0.25">
      <c r="E2334" s="19"/>
    </row>
    <row r="2335" spans="5:5" x14ac:dyDescent="0.25">
      <c r="E2335" s="19"/>
    </row>
    <row r="2336" spans="5:5" x14ac:dyDescent="0.25">
      <c r="E2336" s="19"/>
    </row>
    <row r="2337" spans="5:5" x14ac:dyDescent="0.25">
      <c r="E2337" s="19"/>
    </row>
    <row r="2338" spans="5:5" x14ac:dyDescent="0.25">
      <c r="E2338" s="19"/>
    </row>
    <row r="2339" spans="5:5" x14ac:dyDescent="0.25">
      <c r="E2339" s="19"/>
    </row>
    <row r="2340" spans="5:5" x14ac:dyDescent="0.25">
      <c r="E2340" s="19"/>
    </row>
    <row r="2341" spans="5:5" x14ac:dyDescent="0.25">
      <c r="E2341" s="19"/>
    </row>
    <row r="2342" spans="5:5" x14ac:dyDescent="0.25">
      <c r="E2342" s="19"/>
    </row>
    <row r="2343" spans="5:5" x14ac:dyDescent="0.25">
      <c r="E2343" s="19"/>
    </row>
    <row r="2344" spans="5:5" x14ac:dyDescent="0.25">
      <c r="E2344" s="19"/>
    </row>
    <row r="2345" spans="5:5" x14ac:dyDescent="0.25">
      <c r="E2345" s="19"/>
    </row>
    <row r="2346" spans="5:5" x14ac:dyDescent="0.25">
      <c r="E2346" s="19"/>
    </row>
    <row r="2347" spans="5:5" x14ac:dyDescent="0.25">
      <c r="E2347" s="19"/>
    </row>
    <row r="2348" spans="5:5" x14ac:dyDescent="0.25">
      <c r="E2348" s="19"/>
    </row>
    <row r="2349" spans="5:5" x14ac:dyDescent="0.25">
      <c r="E2349" s="19"/>
    </row>
    <row r="2350" spans="5:5" x14ac:dyDescent="0.25">
      <c r="E2350" s="19"/>
    </row>
    <row r="2351" spans="5:5" x14ac:dyDescent="0.25">
      <c r="E2351" s="19"/>
    </row>
    <row r="2352" spans="5:5" x14ac:dyDescent="0.25">
      <c r="E2352" s="19"/>
    </row>
    <row r="2353" spans="5:5" x14ac:dyDescent="0.25">
      <c r="E2353" s="19"/>
    </row>
    <row r="2354" spans="5:5" x14ac:dyDescent="0.25">
      <c r="E2354" s="19"/>
    </row>
    <row r="2355" spans="5:5" x14ac:dyDescent="0.25">
      <c r="E2355" s="19"/>
    </row>
    <row r="2356" spans="5:5" x14ac:dyDescent="0.25">
      <c r="E2356" s="19"/>
    </row>
    <row r="2357" spans="5:5" x14ac:dyDescent="0.25">
      <c r="E2357" s="19"/>
    </row>
    <row r="2358" spans="5:5" x14ac:dyDescent="0.25">
      <c r="E2358" s="19"/>
    </row>
    <row r="2359" spans="5:5" x14ac:dyDescent="0.25">
      <c r="E2359" s="19"/>
    </row>
    <row r="2360" spans="5:5" x14ac:dyDescent="0.25">
      <c r="E2360" s="19"/>
    </row>
    <row r="2361" spans="5:5" x14ac:dyDescent="0.25">
      <c r="E2361" s="19"/>
    </row>
    <row r="2362" spans="5:5" x14ac:dyDescent="0.25">
      <c r="E2362" s="19"/>
    </row>
    <row r="2363" spans="5:5" x14ac:dyDescent="0.25">
      <c r="E2363" s="19"/>
    </row>
    <row r="2364" spans="5:5" x14ac:dyDescent="0.25">
      <c r="E2364" s="19"/>
    </row>
    <row r="2365" spans="5:5" x14ac:dyDescent="0.25">
      <c r="E2365" s="19"/>
    </row>
    <row r="2366" spans="5:5" x14ac:dyDescent="0.25">
      <c r="E2366" s="19"/>
    </row>
    <row r="2367" spans="5:5" x14ac:dyDescent="0.25">
      <c r="E2367" s="19"/>
    </row>
    <row r="2368" spans="5:5" x14ac:dyDescent="0.25">
      <c r="E2368" s="19"/>
    </row>
    <row r="2369" spans="5:5" x14ac:dyDescent="0.25">
      <c r="E2369" s="19"/>
    </row>
    <row r="2370" spans="5:5" x14ac:dyDescent="0.25">
      <c r="E2370" s="19"/>
    </row>
    <row r="2371" spans="5:5" x14ac:dyDescent="0.25">
      <c r="E2371" s="19"/>
    </row>
    <row r="2372" spans="5:5" x14ac:dyDescent="0.25">
      <c r="E2372" s="19"/>
    </row>
    <row r="2373" spans="5:5" x14ac:dyDescent="0.25">
      <c r="E2373" s="19"/>
    </row>
    <row r="2374" spans="5:5" x14ac:dyDescent="0.25">
      <c r="E2374" s="19"/>
    </row>
    <row r="2375" spans="5:5" x14ac:dyDescent="0.25">
      <c r="E2375" s="19"/>
    </row>
    <row r="2376" spans="5:5" x14ac:dyDescent="0.25">
      <c r="E2376" s="19"/>
    </row>
    <row r="2377" spans="5:5" x14ac:dyDescent="0.25">
      <c r="E2377" s="19"/>
    </row>
    <row r="2378" spans="5:5" x14ac:dyDescent="0.25">
      <c r="E2378" s="19"/>
    </row>
    <row r="2379" spans="5:5" x14ac:dyDescent="0.25">
      <c r="E2379" s="19"/>
    </row>
    <row r="2380" spans="5:5" x14ac:dyDescent="0.25">
      <c r="E2380" s="19"/>
    </row>
    <row r="2381" spans="5:5" x14ac:dyDescent="0.25">
      <c r="E2381" s="19"/>
    </row>
    <row r="2382" spans="5:5" x14ac:dyDescent="0.25">
      <c r="E2382" s="19"/>
    </row>
    <row r="2383" spans="5:5" x14ac:dyDescent="0.25">
      <c r="E2383" s="19"/>
    </row>
    <row r="2384" spans="5:5" x14ac:dyDescent="0.25">
      <c r="E2384" s="19"/>
    </row>
    <row r="2385" spans="5:5" x14ac:dyDescent="0.25">
      <c r="E2385" s="19"/>
    </row>
    <row r="2386" spans="5:5" x14ac:dyDescent="0.25">
      <c r="E2386" s="19"/>
    </row>
    <row r="2387" spans="5:5" x14ac:dyDescent="0.25">
      <c r="E2387" s="19"/>
    </row>
    <row r="2388" spans="5:5" x14ac:dyDescent="0.25">
      <c r="E2388" s="19"/>
    </row>
    <row r="2389" spans="5:5" x14ac:dyDescent="0.25">
      <c r="E2389" s="19"/>
    </row>
    <row r="2390" spans="5:5" x14ac:dyDescent="0.25">
      <c r="E2390" s="19"/>
    </row>
    <row r="2391" spans="5:5" x14ac:dyDescent="0.25">
      <c r="E2391" s="19"/>
    </row>
    <row r="2392" spans="5:5" x14ac:dyDescent="0.25">
      <c r="E2392" s="19"/>
    </row>
    <row r="2393" spans="5:5" x14ac:dyDescent="0.25">
      <c r="E2393" s="19"/>
    </row>
    <row r="2394" spans="5:5" x14ac:dyDescent="0.25">
      <c r="E2394" s="19"/>
    </row>
    <row r="2395" spans="5:5" x14ac:dyDescent="0.25">
      <c r="E2395" s="19"/>
    </row>
    <row r="2396" spans="5:5" x14ac:dyDescent="0.25">
      <c r="E2396" s="19"/>
    </row>
    <row r="2397" spans="5:5" x14ac:dyDescent="0.25">
      <c r="E2397" s="19"/>
    </row>
    <row r="2398" spans="5:5" x14ac:dyDescent="0.25">
      <c r="E2398" s="19"/>
    </row>
    <row r="2399" spans="5:5" x14ac:dyDescent="0.25">
      <c r="E2399" s="19"/>
    </row>
    <row r="2400" spans="5:5" x14ac:dyDescent="0.25">
      <c r="E2400" s="19"/>
    </row>
    <row r="2401" spans="5:5" x14ac:dyDescent="0.25">
      <c r="E2401" s="19"/>
    </row>
    <row r="2402" spans="5:5" x14ac:dyDescent="0.25">
      <c r="E2402" s="19"/>
    </row>
    <row r="2403" spans="5:5" x14ac:dyDescent="0.25">
      <c r="E2403" s="19"/>
    </row>
    <row r="2404" spans="5:5" x14ac:dyDescent="0.25">
      <c r="E2404" s="19"/>
    </row>
    <row r="2405" spans="5:5" x14ac:dyDescent="0.25">
      <c r="E2405" s="19"/>
    </row>
    <row r="2406" spans="5:5" x14ac:dyDescent="0.25">
      <c r="E2406" s="19"/>
    </row>
    <row r="2407" spans="5:5" x14ac:dyDescent="0.25">
      <c r="E2407" s="19"/>
    </row>
    <row r="2408" spans="5:5" x14ac:dyDescent="0.25">
      <c r="E2408" s="19"/>
    </row>
    <row r="2409" spans="5:5" x14ac:dyDescent="0.25">
      <c r="E2409" s="19"/>
    </row>
    <row r="2410" spans="5:5" x14ac:dyDescent="0.25">
      <c r="E2410" s="19"/>
    </row>
    <row r="2411" spans="5:5" x14ac:dyDescent="0.25">
      <c r="E2411" s="19"/>
    </row>
    <row r="2412" spans="5:5" x14ac:dyDescent="0.25">
      <c r="E2412" s="19"/>
    </row>
    <row r="2413" spans="5:5" x14ac:dyDescent="0.25">
      <c r="E2413" s="19"/>
    </row>
    <row r="2414" spans="5:5" x14ac:dyDescent="0.25">
      <c r="E2414" s="19"/>
    </row>
    <row r="2415" spans="5:5" x14ac:dyDescent="0.25">
      <c r="E2415" s="19"/>
    </row>
    <row r="2416" spans="5:5" x14ac:dyDescent="0.25">
      <c r="E2416" s="19"/>
    </row>
    <row r="2417" spans="5:5" x14ac:dyDescent="0.25">
      <c r="E2417" s="19"/>
    </row>
    <row r="2418" spans="5:5" x14ac:dyDescent="0.25">
      <c r="E2418" s="19"/>
    </row>
    <row r="2419" spans="5:5" x14ac:dyDescent="0.25">
      <c r="E2419" s="19"/>
    </row>
    <row r="2420" spans="5:5" x14ac:dyDescent="0.25">
      <c r="E2420" s="19"/>
    </row>
    <row r="2421" spans="5:5" x14ac:dyDescent="0.25">
      <c r="E2421" s="19"/>
    </row>
    <row r="2422" spans="5:5" x14ac:dyDescent="0.25">
      <c r="E2422" s="19"/>
    </row>
    <row r="2423" spans="5:5" x14ac:dyDescent="0.25">
      <c r="E2423" s="19"/>
    </row>
    <row r="2424" spans="5:5" x14ac:dyDescent="0.25">
      <c r="E2424" s="19"/>
    </row>
    <row r="2425" spans="5:5" x14ac:dyDescent="0.25">
      <c r="E2425" s="19"/>
    </row>
    <row r="2426" spans="5:5" x14ac:dyDescent="0.25">
      <c r="E2426" s="19"/>
    </row>
    <row r="2427" spans="5:5" x14ac:dyDescent="0.25">
      <c r="E2427" s="19"/>
    </row>
    <row r="2428" spans="5:5" x14ac:dyDescent="0.25">
      <c r="E2428" s="19"/>
    </row>
    <row r="2429" spans="5:5" x14ac:dyDescent="0.25">
      <c r="E2429" s="19"/>
    </row>
    <row r="2430" spans="5:5" x14ac:dyDescent="0.25">
      <c r="E2430" s="19"/>
    </row>
    <row r="2431" spans="5:5" x14ac:dyDescent="0.25">
      <c r="E2431" s="19"/>
    </row>
    <row r="2432" spans="5:5" x14ac:dyDescent="0.25">
      <c r="E2432" s="19"/>
    </row>
    <row r="2433" spans="5:5" x14ac:dyDescent="0.25">
      <c r="E2433" s="19"/>
    </row>
    <row r="2434" spans="5:5" x14ac:dyDescent="0.25">
      <c r="E2434" s="19"/>
    </row>
    <row r="2435" spans="5:5" x14ac:dyDescent="0.25">
      <c r="E2435" s="19"/>
    </row>
    <row r="2436" spans="5:5" x14ac:dyDescent="0.25">
      <c r="E2436" s="19"/>
    </row>
    <row r="2437" spans="5:5" x14ac:dyDescent="0.25">
      <c r="E2437" s="19"/>
    </row>
    <row r="2438" spans="5:5" x14ac:dyDescent="0.25">
      <c r="E2438" s="19"/>
    </row>
    <row r="2439" spans="5:5" x14ac:dyDescent="0.25">
      <c r="E2439" s="19"/>
    </row>
    <row r="2440" spans="5:5" x14ac:dyDescent="0.25">
      <c r="E2440" s="19"/>
    </row>
    <row r="2441" spans="5:5" x14ac:dyDescent="0.25">
      <c r="E2441" s="19"/>
    </row>
    <row r="2442" spans="5:5" x14ac:dyDescent="0.25">
      <c r="E2442" s="19"/>
    </row>
    <row r="2443" spans="5:5" x14ac:dyDescent="0.25">
      <c r="E2443" s="19"/>
    </row>
    <row r="2444" spans="5:5" x14ac:dyDescent="0.25">
      <c r="E2444" s="19"/>
    </row>
    <row r="2445" spans="5:5" x14ac:dyDescent="0.25">
      <c r="E2445" s="19"/>
    </row>
    <row r="2446" spans="5:5" x14ac:dyDescent="0.25">
      <c r="E2446" s="19"/>
    </row>
    <row r="2447" spans="5:5" x14ac:dyDescent="0.25">
      <c r="E2447" s="19"/>
    </row>
    <row r="2448" spans="5:5" x14ac:dyDescent="0.25">
      <c r="E2448" s="19"/>
    </row>
    <row r="2449" spans="5:5" x14ac:dyDescent="0.25">
      <c r="E2449" s="19"/>
    </row>
    <row r="2450" spans="5:5" x14ac:dyDescent="0.25">
      <c r="E2450" s="19"/>
    </row>
    <row r="2451" spans="5:5" x14ac:dyDescent="0.25">
      <c r="E2451" s="19"/>
    </row>
    <row r="2452" spans="5:5" x14ac:dyDescent="0.25">
      <c r="E2452" s="19"/>
    </row>
    <row r="2453" spans="5:5" x14ac:dyDescent="0.25">
      <c r="E2453" s="19"/>
    </row>
    <row r="2454" spans="5:5" x14ac:dyDescent="0.25">
      <c r="E2454" s="19"/>
    </row>
    <row r="2455" spans="5:5" x14ac:dyDescent="0.25">
      <c r="E2455" s="19"/>
    </row>
    <row r="2456" spans="5:5" x14ac:dyDescent="0.25">
      <c r="E2456" s="19"/>
    </row>
    <row r="2457" spans="5:5" x14ac:dyDescent="0.25">
      <c r="E2457" s="19"/>
    </row>
    <row r="2458" spans="5:5" x14ac:dyDescent="0.25">
      <c r="E2458" s="19"/>
    </row>
    <row r="2459" spans="5:5" x14ac:dyDescent="0.25">
      <c r="E2459" s="19"/>
    </row>
    <row r="2460" spans="5:5" x14ac:dyDescent="0.25">
      <c r="E2460" s="19"/>
    </row>
    <row r="2461" spans="5:5" x14ac:dyDescent="0.25">
      <c r="E2461" s="19"/>
    </row>
    <row r="2462" spans="5:5" x14ac:dyDescent="0.25">
      <c r="E2462" s="19"/>
    </row>
    <row r="2463" spans="5:5" x14ac:dyDescent="0.25">
      <c r="E2463" s="19"/>
    </row>
    <row r="2464" spans="5:5" x14ac:dyDescent="0.25">
      <c r="E2464" s="19"/>
    </row>
    <row r="2465" spans="5:5" x14ac:dyDescent="0.25">
      <c r="E2465" s="19"/>
    </row>
    <row r="2466" spans="5:5" x14ac:dyDescent="0.25">
      <c r="E2466" s="19"/>
    </row>
    <row r="2467" spans="5:5" x14ac:dyDescent="0.25">
      <c r="E2467" s="19"/>
    </row>
    <row r="2468" spans="5:5" x14ac:dyDescent="0.25">
      <c r="E2468" s="19"/>
    </row>
    <row r="2469" spans="5:5" x14ac:dyDescent="0.25">
      <c r="E2469" s="19"/>
    </row>
    <row r="2470" spans="5:5" x14ac:dyDescent="0.25">
      <c r="E2470" s="19"/>
    </row>
    <row r="2471" spans="5:5" x14ac:dyDescent="0.25">
      <c r="E2471" s="19"/>
    </row>
    <row r="2472" spans="5:5" x14ac:dyDescent="0.25">
      <c r="E2472" s="19"/>
    </row>
    <row r="2473" spans="5:5" x14ac:dyDescent="0.25">
      <c r="E2473" s="19"/>
    </row>
    <row r="2474" spans="5:5" x14ac:dyDescent="0.25">
      <c r="E2474" s="19"/>
    </row>
    <row r="2475" spans="5:5" x14ac:dyDescent="0.25">
      <c r="E2475" s="19"/>
    </row>
    <row r="2476" spans="5:5" x14ac:dyDescent="0.25">
      <c r="E2476" s="19"/>
    </row>
    <row r="2477" spans="5:5" x14ac:dyDescent="0.25">
      <c r="E2477" s="19"/>
    </row>
    <row r="2478" spans="5:5" x14ac:dyDescent="0.25">
      <c r="E2478" s="19"/>
    </row>
    <row r="2479" spans="5:5" x14ac:dyDescent="0.25">
      <c r="E2479" s="19"/>
    </row>
    <row r="2480" spans="5:5" x14ac:dyDescent="0.25">
      <c r="E2480" s="19"/>
    </row>
    <row r="2481" spans="5:5" x14ac:dyDescent="0.25">
      <c r="E2481" s="19"/>
    </row>
    <row r="2482" spans="5:5" x14ac:dyDescent="0.25">
      <c r="E2482" s="19"/>
    </row>
    <row r="2483" spans="5:5" x14ac:dyDescent="0.25">
      <c r="E2483" s="19"/>
    </row>
    <row r="2484" spans="5:5" x14ac:dyDescent="0.25">
      <c r="E2484" s="19"/>
    </row>
    <row r="2485" spans="5:5" x14ac:dyDescent="0.25">
      <c r="E2485" s="19"/>
    </row>
    <row r="2486" spans="5:5" x14ac:dyDescent="0.25">
      <c r="E2486" s="19"/>
    </row>
    <row r="2487" spans="5:5" x14ac:dyDescent="0.25">
      <c r="E2487" s="19"/>
    </row>
    <row r="2488" spans="5:5" x14ac:dyDescent="0.25">
      <c r="E2488" s="19"/>
    </row>
    <row r="2489" spans="5:5" x14ac:dyDescent="0.25">
      <c r="E2489" s="19"/>
    </row>
    <row r="2490" spans="5:5" x14ac:dyDescent="0.25">
      <c r="E2490" s="19"/>
    </row>
    <row r="2491" spans="5:5" x14ac:dyDescent="0.25">
      <c r="E2491" s="19"/>
    </row>
    <row r="2492" spans="5:5" x14ac:dyDescent="0.25">
      <c r="E2492" s="19"/>
    </row>
    <row r="2493" spans="5:5" x14ac:dyDescent="0.25">
      <c r="E2493" s="19"/>
    </row>
    <row r="2494" spans="5:5" x14ac:dyDescent="0.25">
      <c r="E2494" s="19"/>
    </row>
    <row r="2495" spans="5:5" x14ac:dyDescent="0.25">
      <c r="E2495" s="19"/>
    </row>
    <row r="2496" spans="5:5" x14ac:dyDescent="0.25">
      <c r="E2496" s="19"/>
    </row>
    <row r="2497" spans="5:5" x14ac:dyDescent="0.25">
      <c r="E2497" s="19"/>
    </row>
    <row r="2498" spans="5:5" x14ac:dyDescent="0.25">
      <c r="E2498" s="19"/>
    </row>
    <row r="2499" spans="5:5" x14ac:dyDescent="0.25">
      <c r="E2499" s="19"/>
    </row>
    <row r="2500" spans="5:5" x14ac:dyDescent="0.25">
      <c r="E2500" s="19"/>
    </row>
    <row r="2501" spans="5:5" x14ac:dyDescent="0.25">
      <c r="E2501" s="19"/>
    </row>
    <row r="2502" spans="5:5" x14ac:dyDescent="0.25">
      <c r="E2502" s="19"/>
    </row>
    <row r="2503" spans="5:5" x14ac:dyDescent="0.25">
      <c r="E2503" s="19"/>
    </row>
    <row r="2504" spans="5:5" x14ac:dyDescent="0.25">
      <c r="E2504" s="19"/>
    </row>
    <row r="2505" spans="5:5" x14ac:dyDescent="0.25">
      <c r="E2505" s="19"/>
    </row>
    <row r="2506" spans="5:5" x14ac:dyDescent="0.25">
      <c r="E2506" s="19"/>
    </row>
    <row r="2507" spans="5:5" x14ac:dyDescent="0.25">
      <c r="E2507" s="19"/>
    </row>
    <row r="2508" spans="5:5" x14ac:dyDescent="0.25">
      <c r="E2508" s="19"/>
    </row>
    <row r="2509" spans="5:5" x14ac:dyDescent="0.25">
      <c r="E2509" s="19"/>
    </row>
    <row r="2510" spans="5:5" x14ac:dyDescent="0.25">
      <c r="E2510" s="19"/>
    </row>
    <row r="2511" spans="5:5" x14ac:dyDescent="0.25">
      <c r="E2511" s="19"/>
    </row>
    <row r="2512" spans="5:5" x14ac:dyDescent="0.25">
      <c r="E2512" s="19"/>
    </row>
    <row r="2513" spans="5:5" x14ac:dyDescent="0.25">
      <c r="E2513" s="19"/>
    </row>
    <row r="2514" spans="5:5" x14ac:dyDescent="0.25">
      <c r="E2514" s="19"/>
    </row>
    <row r="2515" spans="5:5" x14ac:dyDescent="0.25">
      <c r="E2515" s="19"/>
    </row>
    <row r="2516" spans="5:5" x14ac:dyDescent="0.25">
      <c r="E2516" s="19"/>
    </row>
    <row r="2517" spans="5:5" x14ac:dyDescent="0.25">
      <c r="E2517" s="19"/>
    </row>
    <row r="2518" spans="5:5" x14ac:dyDescent="0.25">
      <c r="E2518" s="19"/>
    </row>
    <row r="2519" spans="5:5" x14ac:dyDescent="0.25">
      <c r="E2519" s="19"/>
    </row>
    <row r="2520" spans="5:5" x14ac:dyDescent="0.25">
      <c r="E2520" s="19"/>
    </row>
    <row r="2521" spans="5:5" x14ac:dyDescent="0.25">
      <c r="E2521" s="19"/>
    </row>
    <row r="2522" spans="5:5" x14ac:dyDescent="0.25">
      <c r="E2522" s="19"/>
    </row>
    <row r="2523" spans="5:5" x14ac:dyDescent="0.25">
      <c r="E2523" s="19"/>
    </row>
    <row r="2524" spans="5:5" x14ac:dyDescent="0.25">
      <c r="E2524" s="19"/>
    </row>
    <row r="2525" spans="5:5" x14ac:dyDescent="0.25">
      <c r="E2525" s="19"/>
    </row>
    <row r="2526" spans="5:5" x14ac:dyDescent="0.25">
      <c r="E2526" s="19"/>
    </row>
    <row r="2527" spans="5:5" x14ac:dyDescent="0.25">
      <c r="E2527" s="19"/>
    </row>
    <row r="2528" spans="5:5" x14ac:dyDescent="0.25">
      <c r="E2528" s="19"/>
    </row>
    <row r="2529" spans="5:5" x14ac:dyDescent="0.25">
      <c r="E2529" s="19"/>
    </row>
    <row r="2530" spans="5:5" x14ac:dyDescent="0.25">
      <c r="E2530" s="19"/>
    </row>
    <row r="2531" spans="5:5" x14ac:dyDescent="0.25">
      <c r="E2531" s="19"/>
    </row>
    <row r="2532" spans="5:5" x14ac:dyDescent="0.25">
      <c r="E2532" s="19"/>
    </row>
    <row r="2533" spans="5:5" x14ac:dyDescent="0.25">
      <c r="E2533" s="19"/>
    </row>
    <row r="2534" spans="5:5" x14ac:dyDescent="0.25">
      <c r="E2534" s="19"/>
    </row>
    <row r="2535" spans="5:5" x14ac:dyDescent="0.25">
      <c r="E2535" s="19"/>
    </row>
    <row r="2536" spans="5:5" x14ac:dyDescent="0.25">
      <c r="E2536" s="19"/>
    </row>
    <row r="2537" spans="5:5" x14ac:dyDescent="0.25">
      <c r="E2537" s="19"/>
    </row>
    <row r="2538" spans="5:5" x14ac:dyDescent="0.25">
      <c r="E2538" s="19"/>
    </row>
    <row r="2539" spans="5:5" x14ac:dyDescent="0.25">
      <c r="E2539" s="19"/>
    </row>
    <row r="2540" spans="5:5" x14ac:dyDescent="0.25">
      <c r="E2540" s="19"/>
    </row>
    <row r="2541" spans="5:5" x14ac:dyDescent="0.25">
      <c r="E2541" s="19"/>
    </row>
    <row r="2542" spans="5:5" x14ac:dyDescent="0.25">
      <c r="E2542" s="19"/>
    </row>
    <row r="2543" spans="5:5" x14ac:dyDescent="0.25">
      <c r="E2543" s="19"/>
    </row>
    <row r="2544" spans="5:5" x14ac:dyDescent="0.25">
      <c r="E2544" s="19"/>
    </row>
    <row r="2545" spans="5:5" x14ac:dyDescent="0.25">
      <c r="E2545" s="19"/>
    </row>
    <row r="2546" spans="5:5" x14ac:dyDescent="0.25">
      <c r="E2546" s="19"/>
    </row>
    <row r="2547" spans="5:5" x14ac:dyDescent="0.25">
      <c r="E2547" s="19"/>
    </row>
    <row r="2548" spans="5:5" x14ac:dyDescent="0.25">
      <c r="E2548" s="19"/>
    </row>
    <row r="2549" spans="5:5" x14ac:dyDescent="0.25">
      <c r="E2549" s="19"/>
    </row>
    <row r="2550" spans="5:5" x14ac:dyDescent="0.25">
      <c r="E2550" s="19"/>
    </row>
    <row r="2551" spans="5:5" x14ac:dyDescent="0.25">
      <c r="E2551" s="19"/>
    </row>
    <row r="2552" spans="5:5" x14ac:dyDescent="0.25">
      <c r="E2552" s="19"/>
    </row>
    <row r="2553" spans="5:5" x14ac:dyDescent="0.25">
      <c r="E2553" s="19"/>
    </row>
    <row r="2554" spans="5:5" x14ac:dyDescent="0.25">
      <c r="E2554" s="19"/>
    </row>
    <row r="2555" spans="5:5" x14ac:dyDescent="0.25">
      <c r="E2555" s="19"/>
    </row>
    <row r="2556" spans="5:5" x14ac:dyDescent="0.25">
      <c r="E2556" s="19"/>
    </row>
    <row r="2557" spans="5:5" x14ac:dyDescent="0.25">
      <c r="E2557" s="19"/>
    </row>
    <row r="2558" spans="5:5" x14ac:dyDescent="0.25">
      <c r="E2558" s="19"/>
    </row>
    <row r="2559" spans="5:5" x14ac:dyDescent="0.25">
      <c r="E2559" s="19"/>
    </row>
    <row r="2560" spans="5:5" x14ac:dyDescent="0.25">
      <c r="E2560" s="19"/>
    </row>
    <row r="2561" spans="5:5" x14ac:dyDescent="0.25">
      <c r="E2561" s="19"/>
    </row>
    <row r="2562" spans="5:5" x14ac:dyDescent="0.25">
      <c r="E2562" s="19"/>
    </row>
    <row r="2563" spans="5:5" x14ac:dyDescent="0.25">
      <c r="E2563" s="19"/>
    </row>
    <row r="2564" spans="5:5" x14ac:dyDescent="0.25">
      <c r="E2564" s="19"/>
    </row>
    <row r="2565" spans="5:5" x14ac:dyDescent="0.25">
      <c r="E2565" s="19"/>
    </row>
    <row r="2566" spans="5:5" x14ac:dyDescent="0.25">
      <c r="E2566" s="19"/>
    </row>
    <row r="2567" spans="5:5" x14ac:dyDescent="0.25">
      <c r="E2567" s="19"/>
    </row>
    <row r="2568" spans="5:5" x14ac:dyDescent="0.25">
      <c r="E2568" s="19"/>
    </row>
    <row r="2569" spans="5:5" x14ac:dyDescent="0.25">
      <c r="E2569" s="19"/>
    </row>
    <row r="2570" spans="5:5" x14ac:dyDescent="0.25">
      <c r="E2570" s="19"/>
    </row>
    <row r="2571" spans="5:5" x14ac:dyDescent="0.25">
      <c r="E2571" s="19"/>
    </row>
    <row r="2572" spans="5:5" x14ac:dyDescent="0.25">
      <c r="E2572" s="19"/>
    </row>
    <row r="2573" spans="5:5" x14ac:dyDescent="0.25">
      <c r="E2573" s="19"/>
    </row>
    <row r="2574" spans="5:5" x14ac:dyDescent="0.25">
      <c r="E2574" s="19"/>
    </row>
    <row r="2575" spans="5:5" x14ac:dyDescent="0.25">
      <c r="E2575" s="19"/>
    </row>
    <row r="2576" spans="5:5" x14ac:dyDescent="0.25">
      <c r="E2576" s="19"/>
    </row>
    <row r="2577" spans="5:5" x14ac:dyDescent="0.25">
      <c r="E2577" s="19"/>
    </row>
    <row r="2578" spans="5:5" x14ac:dyDescent="0.25">
      <c r="E2578" s="19"/>
    </row>
    <row r="2579" spans="5:5" x14ac:dyDescent="0.25">
      <c r="E2579" s="19"/>
    </row>
    <row r="2580" spans="5:5" x14ac:dyDescent="0.25">
      <c r="E2580" s="19"/>
    </row>
    <row r="2581" spans="5:5" x14ac:dyDescent="0.25">
      <c r="E2581" s="19"/>
    </row>
    <row r="2582" spans="5:5" x14ac:dyDescent="0.25">
      <c r="E2582" s="19"/>
    </row>
    <row r="2583" spans="5:5" x14ac:dyDescent="0.25">
      <c r="E2583" s="19"/>
    </row>
    <row r="2584" spans="5:5" x14ac:dyDescent="0.25">
      <c r="E2584" s="19"/>
    </row>
    <row r="2585" spans="5:5" x14ac:dyDescent="0.25">
      <c r="E2585" s="19"/>
    </row>
    <row r="2586" spans="5:5" x14ac:dyDescent="0.25">
      <c r="E2586" s="19"/>
    </row>
    <row r="2587" spans="5:5" x14ac:dyDescent="0.25">
      <c r="E2587" s="19"/>
    </row>
    <row r="2588" spans="5:5" x14ac:dyDescent="0.25">
      <c r="E2588" s="19"/>
    </row>
    <row r="2589" spans="5:5" x14ac:dyDescent="0.25">
      <c r="E2589" s="19"/>
    </row>
    <row r="2590" spans="5:5" x14ac:dyDescent="0.25">
      <c r="E2590" s="19"/>
    </row>
    <row r="2591" spans="5:5" x14ac:dyDescent="0.25">
      <c r="E2591" s="19"/>
    </row>
    <row r="2592" spans="5:5" x14ac:dyDescent="0.25">
      <c r="E2592" s="19"/>
    </row>
    <row r="2593" spans="5:5" x14ac:dyDescent="0.25">
      <c r="E2593" s="19"/>
    </row>
    <row r="2594" spans="5:5" x14ac:dyDescent="0.25">
      <c r="E2594" s="19"/>
    </row>
    <row r="2595" spans="5:5" x14ac:dyDescent="0.25">
      <c r="E2595" s="19"/>
    </row>
    <row r="2596" spans="5:5" x14ac:dyDescent="0.25">
      <c r="E2596" s="19"/>
    </row>
    <row r="2597" spans="5:5" x14ac:dyDescent="0.25">
      <c r="E2597" s="19"/>
    </row>
    <row r="2598" spans="5:5" x14ac:dyDescent="0.25">
      <c r="E2598" s="19"/>
    </row>
    <row r="2599" spans="5:5" x14ac:dyDescent="0.25">
      <c r="E2599" s="19"/>
    </row>
    <row r="2600" spans="5:5" x14ac:dyDescent="0.25">
      <c r="E2600" s="19"/>
    </row>
    <row r="2601" spans="5:5" x14ac:dyDescent="0.25">
      <c r="E2601" s="19"/>
    </row>
    <row r="2602" spans="5:5" x14ac:dyDescent="0.25">
      <c r="E2602" s="19"/>
    </row>
    <row r="2603" spans="5:5" x14ac:dyDescent="0.25">
      <c r="E2603" s="19"/>
    </row>
    <row r="2604" spans="5:5" x14ac:dyDescent="0.25">
      <c r="E2604" s="19"/>
    </row>
    <row r="2605" spans="5:5" x14ac:dyDescent="0.25">
      <c r="E2605" s="19"/>
    </row>
    <row r="2606" spans="5:5" x14ac:dyDescent="0.25">
      <c r="E2606" s="19"/>
    </row>
    <row r="2607" spans="5:5" x14ac:dyDescent="0.25">
      <c r="E2607" s="19"/>
    </row>
    <row r="2608" spans="5:5" x14ac:dyDescent="0.25">
      <c r="E2608" s="19"/>
    </row>
    <row r="2609" spans="5:5" x14ac:dyDescent="0.25">
      <c r="E2609" s="19"/>
    </row>
    <row r="2610" spans="5:5" x14ac:dyDescent="0.25">
      <c r="E2610" s="19"/>
    </row>
    <row r="2611" spans="5:5" x14ac:dyDescent="0.25">
      <c r="E2611" s="19"/>
    </row>
    <row r="2612" spans="5:5" x14ac:dyDescent="0.25">
      <c r="E2612" s="19"/>
    </row>
    <row r="2613" spans="5:5" x14ac:dyDescent="0.25">
      <c r="E2613" s="19"/>
    </row>
    <row r="2614" spans="5:5" x14ac:dyDescent="0.25">
      <c r="E2614" s="19"/>
    </row>
    <row r="2615" spans="5:5" x14ac:dyDescent="0.25">
      <c r="E2615" s="19"/>
    </row>
    <row r="2616" spans="5:5" x14ac:dyDescent="0.25">
      <c r="E2616" s="19"/>
    </row>
    <row r="2617" spans="5:5" x14ac:dyDescent="0.25">
      <c r="E2617" s="19"/>
    </row>
    <row r="2618" spans="5:5" x14ac:dyDescent="0.25">
      <c r="E2618" s="19"/>
    </row>
    <row r="2619" spans="5:5" x14ac:dyDescent="0.25">
      <c r="E2619" s="19"/>
    </row>
    <row r="2620" spans="5:5" x14ac:dyDescent="0.25">
      <c r="E2620" s="19"/>
    </row>
    <row r="2621" spans="5:5" x14ac:dyDescent="0.25">
      <c r="E2621" s="19"/>
    </row>
    <row r="2622" spans="5:5" x14ac:dyDescent="0.25">
      <c r="E2622" s="19"/>
    </row>
    <row r="2623" spans="5:5" x14ac:dyDescent="0.25">
      <c r="E2623" s="19"/>
    </row>
    <row r="2624" spans="5:5" x14ac:dyDescent="0.25">
      <c r="E2624" s="19"/>
    </row>
    <row r="2625" spans="5:5" x14ac:dyDescent="0.25">
      <c r="E2625" s="19"/>
    </row>
    <row r="2626" spans="5:5" x14ac:dyDescent="0.25">
      <c r="E2626" s="19"/>
    </row>
    <row r="2627" spans="5:5" x14ac:dyDescent="0.25">
      <c r="E2627" s="19"/>
    </row>
    <row r="2628" spans="5:5" x14ac:dyDescent="0.25">
      <c r="E2628" s="19"/>
    </row>
    <row r="2629" spans="5:5" x14ac:dyDescent="0.25">
      <c r="E2629" s="19"/>
    </row>
    <row r="2630" spans="5:5" x14ac:dyDescent="0.25">
      <c r="E2630" s="19"/>
    </row>
    <row r="2631" spans="5:5" x14ac:dyDescent="0.25">
      <c r="E2631" s="19"/>
    </row>
    <row r="2632" spans="5:5" x14ac:dyDescent="0.25">
      <c r="E2632" s="19"/>
    </row>
    <row r="2633" spans="5:5" x14ac:dyDescent="0.25">
      <c r="E2633" s="19"/>
    </row>
    <row r="2634" spans="5:5" x14ac:dyDescent="0.25">
      <c r="E2634" s="19"/>
    </row>
    <row r="2635" spans="5:5" x14ac:dyDescent="0.25">
      <c r="E2635" s="19"/>
    </row>
    <row r="2636" spans="5:5" x14ac:dyDescent="0.25">
      <c r="E2636" s="19"/>
    </row>
    <row r="2637" spans="5:5" x14ac:dyDescent="0.25">
      <c r="E2637" s="19"/>
    </row>
    <row r="2638" spans="5:5" x14ac:dyDescent="0.25">
      <c r="E2638" s="19"/>
    </row>
    <row r="2639" spans="5:5" x14ac:dyDescent="0.25">
      <c r="E2639" s="19"/>
    </row>
    <row r="2640" spans="5:5" x14ac:dyDescent="0.25">
      <c r="E2640" s="19"/>
    </row>
    <row r="2641" spans="5:5" x14ac:dyDescent="0.25">
      <c r="E2641" s="19"/>
    </row>
    <row r="2642" spans="5:5" x14ac:dyDescent="0.25">
      <c r="E2642" s="19"/>
    </row>
    <row r="2643" spans="5:5" x14ac:dyDescent="0.25">
      <c r="E2643" s="19"/>
    </row>
    <row r="2644" spans="5:5" x14ac:dyDescent="0.25">
      <c r="E2644" s="19"/>
    </row>
    <row r="2645" spans="5:5" x14ac:dyDescent="0.25">
      <c r="E2645" s="19"/>
    </row>
    <row r="2646" spans="5:5" x14ac:dyDescent="0.25">
      <c r="E2646" s="19"/>
    </row>
    <row r="2647" spans="5:5" x14ac:dyDescent="0.25">
      <c r="E2647" s="19"/>
    </row>
    <row r="2648" spans="5:5" x14ac:dyDescent="0.25">
      <c r="E2648" s="19"/>
    </row>
    <row r="2649" spans="5:5" x14ac:dyDescent="0.25">
      <c r="E2649" s="19"/>
    </row>
    <row r="2650" spans="5:5" x14ac:dyDescent="0.25">
      <c r="E2650" s="19"/>
    </row>
    <row r="2651" spans="5:5" x14ac:dyDescent="0.25">
      <c r="E2651" s="19"/>
    </row>
    <row r="2652" spans="5:5" x14ac:dyDescent="0.25">
      <c r="E2652" s="19"/>
    </row>
    <row r="2653" spans="5:5" x14ac:dyDescent="0.25">
      <c r="E2653" s="19"/>
    </row>
    <row r="2654" spans="5:5" x14ac:dyDescent="0.25">
      <c r="E2654" s="19"/>
    </row>
    <row r="2655" spans="5:5" x14ac:dyDescent="0.25">
      <c r="E2655" s="19"/>
    </row>
    <row r="2656" spans="5:5" x14ac:dyDescent="0.25">
      <c r="E2656" s="19"/>
    </row>
    <row r="2657" spans="5:5" x14ac:dyDescent="0.25">
      <c r="E2657" s="19"/>
    </row>
    <row r="2658" spans="5:5" x14ac:dyDescent="0.25">
      <c r="E2658" s="19"/>
    </row>
    <row r="2659" spans="5:5" x14ac:dyDescent="0.25">
      <c r="E2659" s="19"/>
    </row>
    <row r="2660" spans="5:5" x14ac:dyDescent="0.25">
      <c r="E2660" s="19"/>
    </row>
    <row r="2661" spans="5:5" x14ac:dyDescent="0.25">
      <c r="E2661" s="19"/>
    </row>
    <row r="2662" spans="5:5" x14ac:dyDescent="0.25">
      <c r="E2662" s="19"/>
    </row>
    <row r="2663" spans="5:5" x14ac:dyDescent="0.25">
      <c r="E2663" s="19"/>
    </row>
    <row r="2664" spans="5:5" x14ac:dyDescent="0.25">
      <c r="E2664" s="19"/>
    </row>
    <row r="2665" spans="5:5" x14ac:dyDescent="0.25">
      <c r="E2665" s="19"/>
    </row>
    <row r="2666" spans="5:5" x14ac:dyDescent="0.25">
      <c r="E2666" s="19"/>
    </row>
    <row r="2667" spans="5:5" x14ac:dyDescent="0.25">
      <c r="E2667" s="19"/>
    </row>
    <row r="2668" spans="5:5" x14ac:dyDescent="0.25">
      <c r="E2668" s="19"/>
    </row>
    <row r="2669" spans="5:5" x14ac:dyDescent="0.25">
      <c r="E2669" s="19"/>
    </row>
    <row r="2670" spans="5:5" x14ac:dyDescent="0.25">
      <c r="E2670" s="19"/>
    </row>
    <row r="2671" spans="5:5" x14ac:dyDescent="0.25">
      <c r="E2671" s="19"/>
    </row>
    <row r="2672" spans="5:5" x14ac:dyDescent="0.25">
      <c r="E2672" s="19"/>
    </row>
    <row r="2673" spans="5:5" x14ac:dyDescent="0.25">
      <c r="E2673" s="19"/>
    </row>
    <row r="2674" spans="5:5" x14ac:dyDescent="0.25">
      <c r="E2674" s="19"/>
    </row>
    <row r="2675" spans="5:5" x14ac:dyDescent="0.25">
      <c r="E2675" s="19"/>
    </row>
    <row r="2676" spans="5:5" x14ac:dyDescent="0.25">
      <c r="E2676" s="19"/>
    </row>
    <row r="2677" spans="5:5" x14ac:dyDescent="0.25">
      <c r="E2677" s="19"/>
    </row>
    <row r="2678" spans="5:5" x14ac:dyDescent="0.25">
      <c r="E2678" s="19"/>
    </row>
    <row r="2679" spans="5:5" x14ac:dyDescent="0.25">
      <c r="E2679" s="19"/>
    </row>
    <row r="2680" spans="5:5" x14ac:dyDescent="0.25">
      <c r="E2680" s="19"/>
    </row>
    <row r="2681" spans="5:5" x14ac:dyDescent="0.25">
      <c r="E2681" s="19"/>
    </row>
    <row r="2682" spans="5:5" x14ac:dyDescent="0.25">
      <c r="E2682" s="19"/>
    </row>
    <row r="2683" spans="5:5" x14ac:dyDescent="0.25">
      <c r="E2683" s="19"/>
    </row>
    <row r="2684" spans="5:5" x14ac:dyDescent="0.25">
      <c r="E2684" s="19"/>
    </row>
    <row r="2685" spans="5:5" x14ac:dyDescent="0.25">
      <c r="E2685" s="19"/>
    </row>
    <row r="2686" spans="5:5" x14ac:dyDescent="0.25">
      <c r="E2686" s="19"/>
    </row>
    <row r="2687" spans="5:5" x14ac:dyDescent="0.25">
      <c r="E2687" s="19"/>
    </row>
    <row r="2688" spans="5:5" x14ac:dyDescent="0.25">
      <c r="E2688" s="19"/>
    </row>
    <row r="2689" spans="5:5" x14ac:dyDescent="0.25">
      <c r="E2689" s="19"/>
    </row>
    <row r="2690" spans="5:5" x14ac:dyDescent="0.25">
      <c r="E2690" s="19"/>
    </row>
    <row r="2691" spans="5:5" x14ac:dyDescent="0.25">
      <c r="E2691" s="19"/>
    </row>
    <row r="2692" spans="5:5" x14ac:dyDescent="0.25">
      <c r="E2692" s="19"/>
    </row>
    <row r="2693" spans="5:5" x14ac:dyDescent="0.25">
      <c r="E2693" s="19"/>
    </row>
    <row r="2694" spans="5:5" x14ac:dyDescent="0.25">
      <c r="E2694" s="19"/>
    </row>
    <row r="2695" spans="5:5" x14ac:dyDescent="0.25">
      <c r="E2695" s="19"/>
    </row>
    <row r="2696" spans="5:5" x14ac:dyDescent="0.25">
      <c r="E2696" s="19"/>
    </row>
    <row r="2697" spans="5:5" x14ac:dyDescent="0.25">
      <c r="E2697" s="19"/>
    </row>
    <row r="2698" spans="5:5" x14ac:dyDescent="0.25">
      <c r="E2698" s="19"/>
    </row>
    <row r="2699" spans="5:5" x14ac:dyDescent="0.25">
      <c r="E2699" s="19"/>
    </row>
    <row r="2700" spans="5:5" x14ac:dyDescent="0.25">
      <c r="E2700" s="19"/>
    </row>
    <row r="2701" spans="5:5" x14ac:dyDescent="0.25">
      <c r="E2701" s="19"/>
    </row>
    <row r="2702" spans="5:5" x14ac:dyDescent="0.25">
      <c r="E2702" s="19"/>
    </row>
    <row r="2703" spans="5:5" x14ac:dyDescent="0.25">
      <c r="E2703" s="19"/>
    </row>
    <row r="2704" spans="5:5" x14ac:dyDescent="0.25">
      <c r="E2704" s="19"/>
    </row>
    <row r="2705" spans="5:5" x14ac:dyDescent="0.25">
      <c r="E2705" s="19"/>
    </row>
    <row r="2706" spans="5:5" x14ac:dyDescent="0.25">
      <c r="E2706" s="19"/>
    </row>
    <row r="2707" spans="5:5" x14ac:dyDescent="0.25">
      <c r="E2707" s="19"/>
    </row>
    <row r="2708" spans="5:5" x14ac:dyDescent="0.25">
      <c r="E2708" s="19"/>
    </row>
    <row r="2709" spans="5:5" x14ac:dyDescent="0.25">
      <c r="E2709" s="19"/>
    </row>
    <row r="2710" spans="5:5" x14ac:dyDescent="0.25">
      <c r="E2710" s="19"/>
    </row>
    <row r="2711" spans="5:5" x14ac:dyDescent="0.25">
      <c r="E2711" s="19"/>
    </row>
    <row r="2712" spans="5:5" x14ac:dyDescent="0.25">
      <c r="E2712" s="19"/>
    </row>
    <row r="2713" spans="5:5" x14ac:dyDescent="0.25">
      <c r="E2713" s="19"/>
    </row>
    <row r="2714" spans="5:5" x14ac:dyDescent="0.25">
      <c r="E2714" s="19"/>
    </row>
    <row r="2715" spans="5:5" x14ac:dyDescent="0.25">
      <c r="E2715" s="19"/>
    </row>
    <row r="2716" spans="5:5" x14ac:dyDescent="0.25">
      <c r="E2716" s="19"/>
    </row>
    <row r="2717" spans="5:5" x14ac:dyDescent="0.25">
      <c r="E2717" s="19"/>
    </row>
    <row r="2718" spans="5:5" x14ac:dyDescent="0.25">
      <c r="E2718" s="19"/>
    </row>
    <row r="2719" spans="5:5" x14ac:dyDescent="0.25">
      <c r="E2719" s="19"/>
    </row>
    <row r="2720" spans="5:5" x14ac:dyDescent="0.25">
      <c r="E2720" s="19"/>
    </row>
    <row r="2721" spans="5:5" x14ac:dyDescent="0.25">
      <c r="E2721" s="19"/>
    </row>
    <row r="2722" spans="5:5" x14ac:dyDescent="0.25">
      <c r="E2722" s="19"/>
    </row>
    <row r="2723" spans="5:5" x14ac:dyDescent="0.25">
      <c r="E2723" s="19"/>
    </row>
    <row r="2724" spans="5:5" x14ac:dyDescent="0.25">
      <c r="E2724" s="19"/>
    </row>
    <row r="2725" spans="5:5" x14ac:dyDescent="0.25">
      <c r="E2725" s="19"/>
    </row>
    <row r="2726" spans="5:5" x14ac:dyDescent="0.25">
      <c r="E2726" s="19"/>
    </row>
    <row r="2727" spans="5:5" x14ac:dyDescent="0.25">
      <c r="E2727" s="19"/>
    </row>
    <row r="2728" spans="5:5" x14ac:dyDescent="0.25">
      <c r="E2728" s="19"/>
    </row>
    <row r="2729" spans="5:5" x14ac:dyDescent="0.25">
      <c r="E2729" s="19"/>
    </row>
    <row r="2730" spans="5:5" x14ac:dyDescent="0.25">
      <c r="E2730" s="19"/>
    </row>
    <row r="2731" spans="5:5" x14ac:dyDescent="0.25">
      <c r="E2731" s="19"/>
    </row>
    <row r="2732" spans="5:5" x14ac:dyDescent="0.25">
      <c r="E2732" s="19"/>
    </row>
    <row r="2733" spans="5:5" x14ac:dyDescent="0.25">
      <c r="E2733" s="19"/>
    </row>
    <row r="2734" spans="5:5" x14ac:dyDescent="0.25">
      <c r="E2734" s="19"/>
    </row>
    <row r="2735" spans="5:5" x14ac:dyDescent="0.25">
      <c r="E2735" s="19"/>
    </row>
    <row r="2736" spans="5:5" x14ac:dyDescent="0.25">
      <c r="E2736" s="19"/>
    </row>
    <row r="2737" spans="5:5" x14ac:dyDescent="0.25">
      <c r="E2737" s="19"/>
    </row>
    <row r="2738" spans="5:5" x14ac:dyDescent="0.25">
      <c r="E2738" s="19"/>
    </row>
    <row r="2739" spans="5:5" x14ac:dyDescent="0.25">
      <c r="E2739" s="19"/>
    </row>
    <row r="2740" spans="5:5" x14ac:dyDescent="0.25">
      <c r="E2740" s="19"/>
    </row>
    <row r="2741" spans="5:5" x14ac:dyDescent="0.25">
      <c r="E2741" s="19"/>
    </row>
    <row r="2742" spans="5:5" x14ac:dyDescent="0.25">
      <c r="E2742" s="19"/>
    </row>
    <row r="2743" spans="5:5" x14ac:dyDescent="0.25">
      <c r="E2743" s="19"/>
    </row>
    <row r="2744" spans="5:5" x14ac:dyDescent="0.25">
      <c r="E2744" s="19"/>
    </row>
    <row r="2745" spans="5:5" x14ac:dyDescent="0.25">
      <c r="E2745" s="19"/>
    </row>
    <row r="2746" spans="5:5" x14ac:dyDescent="0.25">
      <c r="E2746" s="19"/>
    </row>
    <row r="2747" spans="5:5" x14ac:dyDescent="0.25">
      <c r="E2747" s="19"/>
    </row>
    <row r="2748" spans="5:5" x14ac:dyDescent="0.25">
      <c r="E2748" s="19"/>
    </row>
    <row r="2749" spans="5:5" x14ac:dyDescent="0.25">
      <c r="E2749" s="19"/>
    </row>
    <row r="2750" spans="5:5" x14ac:dyDescent="0.25">
      <c r="E2750" s="19"/>
    </row>
    <row r="2751" spans="5:5" x14ac:dyDescent="0.25">
      <c r="E2751" s="19"/>
    </row>
    <row r="2752" spans="5:5" x14ac:dyDescent="0.25">
      <c r="E2752" s="19"/>
    </row>
    <row r="2753" spans="5:5" x14ac:dyDescent="0.25">
      <c r="E2753" s="19"/>
    </row>
    <row r="2754" spans="5:5" x14ac:dyDescent="0.25">
      <c r="E2754" s="19"/>
    </row>
    <row r="2755" spans="5:5" x14ac:dyDescent="0.25">
      <c r="E2755" s="19"/>
    </row>
    <row r="2756" spans="5:5" x14ac:dyDescent="0.25">
      <c r="E2756" s="19"/>
    </row>
    <row r="2757" spans="5:5" x14ac:dyDescent="0.25">
      <c r="E2757" s="19"/>
    </row>
    <row r="2758" spans="5:5" x14ac:dyDescent="0.25">
      <c r="E2758" s="19"/>
    </row>
    <row r="2759" spans="5:5" x14ac:dyDescent="0.25">
      <c r="E2759" s="19"/>
    </row>
    <row r="2760" spans="5:5" x14ac:dyDescent="0.25">
      <c r="E2760" s="19"/>
    </row>
    <row r="2761" spans="5:5" x14ac:dyDescent="0.25">
      <c r="E2761" s="19"/>
    </row>
    <row r="2762" spans="5:5" x14ac:dyDescent="0.25">
      <c r="E2762" s="19"/>
    </row>
    <row r="2763" spans="5:5" x14ac:dyDescent="0.25">
      <c r="E2763" s="19"/>
    </row>
    <row r="2764" spans="5:5" x14ac:dyDescent="0.25">
      <c r="E2764" s="19"/>
    </row>
    <row r="2765" spans="5:5" x14ac:dyDescent="0.25">
      <c r="E2765" s="19"/>
    </row>
    <row r="2766" spans="5:5" x14ac:dyDescent="0.25">
      <c r="E2766" s="19"/>
    </row>
    <row r="2767" spans="5:5" x14ac:dyDescent="0.25">
      <c r="E2767" s="19"/>
    </row>
    <row r="2768" spans="5:5" x14ac:dyDescent="0.25">
      <c r="E2768" s="19"/>
    </row>
    <row r="2769" spans="5:5" x14ac:dyDescent="0.25">
      <c r="E2769" s="19"/>
    </row>
    <row r="2770" spans="5:5" x14ac:dyDescent="0.25">
      <c r="E2770" s="19"/>
    </row>
    <row r="2771" spans="5:5" x14ac:dyDescent="0.25">
      <c r="E2771" s="19"/>
    </row>
    <row r="2772" spans="5:5" x14ac:dyDescent="0.25">
      <c r="E2772" s="19"/>
    </row>
    <row r="2773" spans="5:5" x14ac:dyDescent="0.25">
      <c r="E2773" s="19"/>
    </row>
    <row r="2774" spans="5:5" x14ac:dyDescent="0.25">
      <c r="E2774" s="19"/>
    </row>
    <row r="2775" spans="5:5" x14ac:dyDescent="0.25">
      <c r="E2775" s="19"/>
    </row>
    <row r="2776" spans="5:5" x14ac:dyDescent="0.25">
      <c r="E2776" s="19"/>
    </row>
    <row r="2777" spans="5:5" x14ac:dyDescent="0.25">
      <c r="E2777" s="19"/>
    </row>
    <row r="2778" spans="5:5" x14ac:dyDescent="0.25">
      <c r="E2778" s="19"/>
    </row>
    <row r="2779" spans="5:5" x14ac:dyDescent="0.25">
      <c r="E2779" s="19"/>
    </row>
    <row r="2780" spans="5:5" x14ac:dyDescent="0.25">
      <c r="E2780" s="19"/>
    </row>
    <row r="2781" spans="5:5" x14ac:dyDescent="0.25">
      <c r="E2781" s="19"/>
    </row>
    <row r="2782" spans="5:5" x14ac:dyDescent="0.25">
      <c r="E2782" s="19"/>
    </row>
    <row r="2783" spans="5:5" x14ac:dyDescent="0.25">
      <c r="E2783" s="19"/>
    </row>
    <row r="2784" spans="5:5" x14ac:dyDescent="0.25">
      <c r="E2784" s="19"/>
    </row>
    <row r="2785" spans="5:5" x14ac:dyDescent="0.25">
      <c r="E2785" s="19"/>
    </row>
    <row r="2786" spans="5:5" x14ac:dyDescent="0.25">
      <c r="E2786" s="19"/>
    </row>
    <row r="2787" spans="5:5" x14ac:dyDescent="0.25">
      <c r="E2787" s="19"/>
    </row>
    <row r="2788" spans="5:5" x14ac:dyDescent="0.25">
      <c r="E2788" s="19"/>
    </row>
    <row r="2789" spans="5:5" x14ac:dyDescent="0.25">
      <c r="E2789" s="19"/>
    </row>
    <row r="2790" spans="5:5" x14ac:dyDescent="0.25">
      <c r="E2790" s="19"/>
    </row>
    <row r="2791" spans="5:5" x14ac:dyDescent="0.25">
      <c r="E2791" s="19"/>
    </row>
    <row r="2792" spans="5:5" x14ac:dyDescent="0.25">
      <c r="E2792" s="19"/>
    </row>
    <row r="2793" spans="5:5" x14ac:dyDescent="0.25">
      <c r="E2793" s="19"/>
    </row>
    <row r="2794" spans="5:5" x14ac:dyDescent="0.25">
      <c r="E2794" s="19"/>
    </row>
    <row r="2795" spans="5:5" x14ac:dyDescent="0.25">
      <c r="E2795" s="19"/>
    </row>
    <row r="2796" spans="5:5" x14ac:dyDescent="0.25">
      <c r="E2796" s="19"/>
    </row>
    <row r="2797" spans="5:5" x14ac:dyDescent="0.25">
      <c r="E2797" s="19"/>
    </row>
    <row r="2798" spans="5:5" x14ac:dyDescent="0.25">
      <c r="E2798" s="19"/>
    </row>
    <row r="2799" spans="5:5" x14ac:dyDescent="0.25">
      <c r="E2799" s="19"/>
    </row>
    <row r="2800" spans="5:5" x14ac:dyDescent="0.25">
      <c r="E2800" s="19"/>
    </row>
    <row r="2801" spans="5:5" x14ac:dyDescent="0.25">
      <c r="E2801" s="19"/>
    </row>
    <row r="2802" spans="5:5" x14ac:dyDescent="0.25">
      <c r="E2802" s="19"/>
    </row>
    <row r="2803" spans="5:5" x14ac:dyDescent="0.25">
      <c r="E2803" s="19"/>
    </row>
    <row r="2804" spans="5:5" x14ac:dyDescent="0.25">
      <c r="E2804" s="19"/>
    </row>
    <row r="2805" spans="5:5" x14ac:dyDescent="0.25">
      <c r="E2805" s="19"/>
    </row>
    <row r="2806" spans="5:5" x14ac:dyDescent="0.25">
      <c r="E2806" s="19"/>
    </row>
    <row r="2807" spans="5:5" x14ac:dyDescent="0.25">
      <c r="E2807" s="19"/>
    </row>
    <row r="2808" spans="5:5" x14ac:dyDescent="0.25">
      <c r="E2808" s="19"/>
    </row>
    <row r="2809" spans="5:5" x14ac:dyDescent="0.25">
      <c r="E2809" s="19"/>
    </row>
    <row r="2810" spans="5:5" x14ac:dyDescent="0.25">
      <c r="E2810" s="19"/>
    </row>
    <row r="2811" spans="5:5" x14ac:dyDescent="0.25">
      <c r="E2811" s="19"/>
    </row>
    <row r="2812" spans="5:5" x14ac:dyDescent="0.25">
      <c r="E2812" s="19"/>
    </row>
    <row r="2813" spans="5:5" x14ac:dyDescent="0.25">
      <c r="E2813" s="19"/>
    </row>
    <row r="2814" spans="5:5" x14ac:dyDescent="0.25">
      <c r="E2814" s="19"/>
    </row>
    <row r="2815" spans="5:5" x14ac:dyDescent="0.25">
      <c r="E2815" s="19"/>
    </row>
    <row r="2816" spans="5:5" x14ac:dyDescent="0.25">
      <c r="E2816" s="19"/>
    </row>
    <row r="2817" spans="5:5" x14ac:dyDescent="0.25">
      <c r="E2817" s="19"/>
    </row>
    <row r="2818" spans="5:5" x14ac:dyDescent="0.25">
      <c r="E2818" s="19"/>
    </row>
    <row r="2819" spans="5:5" x14ac:dyDescent="0.25">
      <c r="E2819" s="19"/>
    </row>
    <row r="2820" spans="5:5" x14ac:dyDescent="0.25">
      <c r="E2820" s="19"/>
    </row>
    <row r="2821" spans="5:5" x14ac:dyDescent="0.25">
      <c r="E2821" s="19"/>
    </row>
    <row r="2822" spans="5:5" x14ac:dyDescent="0.25">
      <c r="E2822" s="19"/>
    </row>
    <row r="2823" spans="5:5" x14ac:dyDescent="0.25">
      <c r="E2823" s="19"/>
    </row>
    <row r="2824" spans="5:5" x14ac:dyDescent="0.25">
      <c r="E2824" s="19"/>
    </row>
    <row r="2825" spans="5:5" x14ac:dyDescent="0.25">
      <c r="E2825" s="19"/>
    </row>
    <row r="2826" spans="5:5" x14ac:dyDescent="0.25">
      <c r="E2826" s="19"/>
    </row>
    <row r="2827" spans="5:5" x14ac:dyDescent="0.25">
      <c r="E2827" s="19"/>
    </row>
    <row r="2828" spans="5:5" x14ac:dyDescent="0.25">
      <c r="E2828" s="19"/>
    </row>
    <row r="2829" spans="5:5" x14ac:dyDescent="0.25">
      <c r="E2829" s="19"/>
    </row>
    <row r="2830" spans="5:5" x14ac:dyDescent="0.25">
      <c r="E2830" s="19"/>
    </row>
    <row r="2831" spans="5:5" x14ac:dyDescent="0.25">
      <c r="E2831" s="19"/>
    </row>
    <row r="2832" spans="5:5" x14ac:dyDescent="0.25">
      <c r="E2832" s="19"/>
    </row>
    <row r="2833" spans="5:5" x14ac:dyDescent="0.25">
      <c r="E2833" s="19"/>
    </row>
    <row r="2834" spans="5:5" x14ac:dyDescent="0.25">
      <c r="E2834" s="19"/>
    </row>
    <row r="2835" spans="5:5" x14ac:dyDescent="0.25">
      <c r="E2835" s="19"/>
    </row>
    <row r="2836" spans="5:5" x14ac:dyDescent="0.25">
      <c r="E2836" s="19"/>
    </row>
    <row r="2837" spans="5:5" x14ac:dyDescent="0.25">
      <c r="E2837" s="19"/>
    </row>
    <row r="2838" spans="5:5" x14ac:dyDescent="0.25">
      <c r="E2838" s="19"/>
    </row>
    <row r="2839" spans="5:5" x14ac:dyDescent="0.25">
      <c r="E2839" s="19"/>
    </row>
    <row r="2840" spans="5:5" x14ac:dyDescent="0.25">
      <c r="E2840" s="19"/>
    </row>
    <row r="2841" spans="5:5" x14ac:dyDescent="0.25">
      <c r="E2841" s="19"/>
    </row>
    <row r="2842" spans="5:5" x14ac:dyDescent="0.25">
      <c r="E2842" s="19"/>
    </row>
    <row r="2843" spans="5:5" x14ac:dyDescent="0.25">
      <c r="E2843" s="19"/>
    </row>
    <row r="2844" spans="5:5" x14ac:dyDescent="0.25">
      <c r="E2844" s="19"/>
    </row>
    <row r="2845" spans="5:5" x14ac:dyDescent="0.25">
      <c r="E2845" s="19"/>
    </row>
    <row r="2846" spans="5:5" x14ac:dyDescent="0.25">
      <c r="E2846" s="19"/>
    </row>
    <row r="2847" spans="5:5" x14ac:dyDescent="0.25">
      <c r="E2847" s="19"/>
    </row>
    <row r="2848" spans="5:5" x14ac:dyDescent="0.25">
      <c r="E2848" s="19"/>
    </row>
    <row r="2849" spans="5:5" x14ac:dyDescent="0.25">
      <c r="E2849" s="19"/>
    </row>
    <row r="2850" spans="5:5" x14ac:dyDescent="0.25">
      <c r="E2850" s="19"/>
    </row>
    <row r="2851" spans="5:5" x14ac:dyDescent="0.25">
      <c r="E2851" s="19"/>
    </row>
    <row r="2852" spans="5:5" x14ac:dyDescent="0.25">
      <c r="E2852" s="19"/>
    </row>
    <row r="2853" spans="5:5" x14ac:dyDescent="0.25">
      <c r="E2853" s="19"/>
    </row>
    <row r="2854" spans="5:5" x14ac:dyDescent="0.25">
      <c r="E2854" s="19"/>
    </row>
    <row r="2855" spans="5:5" x14ac:dyDescent="0.25">
      <c r="E2855" s="19"/>
    </row>
    <row r="2856" spans="5:5" x14ac:dyDescent="0.25">
      <c r="E2856" s="19"/>
    </row>
    <row r="2857" spans="5:5" x14ac:dyDescent="0.25">
      <c r="E2857" s="19"/>
    </row>
    <row r="2858" spans="5:5" x14ac:dyDescent="0.25">
      <c r="E2858" s="19"/>
    </row>
    <row r="2859" spans="5:5" x14ac:dyDescent="0.25">
      <c r="E2859" s="19"/>
    </row>
    <row r="2860" spans="5:5" x14ac:dyDescent="0.25">
      <c r="E2860" s="19"/>
    </row>
    <row r="2861" spans="5:5" x14ac:dyDescent="0.25">
      <c r="E2861" s="19"/>
    </row>
    <row r="2862" spans="5:5" x14ac:dyDescent="0.25">
      <c r="E2862" s="19"/>
    </row>
    <row r="2863" spans="5:5" x14ac:dyDescent="0.25">
      <c r="E2863" s="19"/>
    </row>
    <row r="2864" spans="5:5" x14ac:dyDescent="0.25">
      <c r="E2864" s="19"/>
    </row>
    <row r="2865" spans="5:5" x14ac:dyDescent="0.25">
      <c r="E2865" s="19"/>
    </row>
    <row r="2866" spans="5:5" x14ac:dyDescent="0.25">
      <c r="E2866" s="19"/>
    </row>
    <row r="2867" spans="5:5" x14ac:dyDescent="0.25">
      <c r="E2867" s="19"/>
    </row>
    <row r="2868" spans="5:5" x14ac:dyDescent="0.25">
      <c r="E2868" s="19"/>
    </row>
    <row r="2869" spans="5:5" x14ac:dyDescent="0.25">
      <c r="E2869" s="19"/>
    </row>
    <row r="2870" spans="5:5" x14ac:dyDescent="0.25">
      <c r="E2870" s="19"/>
    </row>
    <row r="2871" spans="5:5" x14ac:dyDescent="0.25">
      <c r="E2871" s="19"/>
    </row>
    <row r="2872" spans="5:5" x14ac:dyDescent="0.25">
      <c r="E2872" s="19"/>
    </row>
    <row r="2873" spans="5:5" x14ac:dyDescent="0.25">
      <c r="E2873" s="19"/>
    </row>
    <row r="2874" spans="5:5" x14ac:dyDescent="0.25">
      <c r="E2874" s="19"/>
    </row>
    <row r="2875" spans="5:5" x14ac:dyDescent="0.25">
      <c r="E2875" s="19"/>
    </row>
    <row r="2876" spans="5:5" x14ac:dyDescent="0.25">
      <c r="E2876" s="19"/>
    </row>
    <row r="2877" spans="5:5" x14ac:dyDescent="0.25">
      <c r="E2877" s="19"/>
    </row>
    <row r="2878" spans="5:5" x14ac:dyDescent="0.25">
      <c r="E2878" s="19"/>
    </row>
    <row r="2879" spans="5:5" x14ac:dyDescent="0.25">
      <c r="E2879" s="19"/>
    </row>
    <row r="2880" spans="5:5" x14ac:dyDescent="0.25">
      <c r="E2880" s="19"/>
    </row>
    <row r="2881" spans="5:5" x14ac:dyDescent="0.25">
      <c r="E2881" s="19"/>
    </row>
    <row r="2882" spans="5:5" x14ac:dyDescent="0.25">
      <c r="E2882" s="19"/>
    </row>
    <row r="2883" spans="5:5" x14ac:dyDescent="0.25">
      <c r="E2883" s="19"/>
    </row>
    <row r="2884" spans="5:5" x14ac:dyDescent="0.25">
      <c r="E2884" s="19"/>
    </row>
    <row r="2885" spans="5:5" x14ac:dyDescent="0.25">
      <c r="E2885" s="19"/>
    </row>
    <row r="2886" spans="5:5" x14ac:dyDescent="0.25">
      <c r="E2886" s="19"/>
    </row>
    <row r="2887" spans="5:5" x14ac:dyDescent="0.25">
      <c r="E2887" s="19"/>
    </row>
    <row r="2888" spans="5:5" x14ac:dyDescent="0.25">
      <c r="E2888" s="19"/>
    </row>
    <row r="2889" spans="5:5" x14ac:dyDescent="0.25">
      <c r="E2889" s="19"/>
    </row>
    <row r="2890" spans="5:5" x14ac:dyDescent="0.25">
      <c r="E2890" s="19"/>
    </row>
    <row r="2891" spans="5:5" x14ac:dyDescent="0.25">
      <c r="E2891" s="19"/>
    </row>
    <row r="2892" spans="5:5" x14ac:dyDescent="0.25">
      <c r="E2892" s="19"/>
    </row>
    <row r="2893" spans="5:5" x14ac:dyDescent="0.25">
      <c r="E2893" s="19"/>
    </row>
    <row r="2894" spans="5:5" x14ac:dyDescent="0.25">
      <c r="E2894" s="19"/>
    </row>
    <row r="2895" spans="5:5" x14ac:dyDescent="0.25">
      <c r="E2895" s="19"/>
    </row>
    <row r="2896" spans="5:5" x14ac:dyDescent="0.25">
      <c r="E2896" s="19"/>
    </row>
    <row r="2897" spans="5:5" x14ac:dyDescent="0.25">
      <c r="E2897" s="19"/>
    </row>
    <row r="2898" spans="5:5" x14ac:dyDescent="0.25">
      <c r="E2898" s="19"/>
    </row>
    <row r="2899" spans="5:5" x14ac:dyDescent="0.25">
      <c r="E2899" s="19"/>
    </row>
    <row r="2900" spans="5:5" x14ac:dyDescent="0.25">
      <c r="E2900" s="19"/>
    </row>
    <row r="2901" spans="5:5" x14ac:dyDescent="0.25">
      <c r="E2901" s="19"/>
    </row>
    <row r="2902" spans="5:5" x14ac:dyDescent="0.25">
      <c r="E2902" s="19"/>
    </row>
    <row r="2903" spans="5:5" x14ac:dyDescent="0.25">
      <c r="E2903" s="19"/>
    </row>
    <row r="2904" spans="5:5" x14ac:dyDescent="0.25">
      <c r="E2904" s="19"/>
    </row>
    <row r="2905" spans="5:5" x14ac:dyDescent="0.25">
      <c r="E2905" s="19"/>
    </row>
    <row r="2906" spans="5:5" x14ac:dyDescent="0.25">
      <c r="E2906" s="19"/>
    </row>
    <row r="2907" spans="5:5" x14ac:dyDescent="0.25">
      <c r="E2907" s="19"/>
    </row>
    <row r="2908" spans="5:5" x14ac:dyDescent="0.25">
      <c r="E2908" s="19"/>
    </row>
    <row r="2909" spans="5:5" x14ac:dyDescent="0.25">
      <c r="E2909" s="19"/>
    </row>
    <row r="2910" spans="5:5" x14ac:dyDescent="0.25">
      <c r="E2910" s="19"/>
    </row>
    <row r="2911" spans="5:5" x14ac:dyDescent="0.25">
      <c r="E2911" s="19"/>
    </row>
    <row r="2912" spans="5:5" x14ac:dyDescent="0.25">
      <c r="E2912" s="19"/>
    </row>
    <row r="2913" spans="5:5" x14ac:dyDescent="0.25">
      <c r="E2913" s="19"/>
    </row>
    <row r="2914" spans="5:5" x14ac:dyDescent="0.25">
      <c r="E2914" s="19"/>
    </row>
    <row r="2915" spans="5:5" x14ac:dyDescent="0.25">
      <c r="E2915" s="19"/>
    </row>
    <row r="2916" spans="5:5" x14ac:dyDescent="0.25">
      <c r="E2916" s="19"/>
    </row>
    <row r="2917" spans="5:5" x14ac:dyDescent="0.25">
      <c r="E2917" s="19"/>
    </row>
    <row r="2918" spans="5:5" x14ac:dyDescent="0.25">
      <c r="E2918" s="19"/>
    </row>
    <row r="2919" spans="5:5" x14ac:dyDescent="0.25">
      <c r="E2919" s="19"/>
    </row>
    <row r="2920" spans="5:5" x14ac:dyDescent="0.25">
      <c r="E2920" s="19"/>
    </row>
    <row r="2921" spans="5:5" x14ac:dyDescent="0.25">
      <c r="E2921" s="19"/>
    </row>
    <row r="2922" spans="5:5" x14ac:dyDescent="0.25">
      <c r="E2922" s="19"/>
    </row>
    <row r="2923" spans="5:5" x14ac:dyDescent="0.25">
      <c r="E2923" s="19"/>
    </row>
    <row r="2924" spans="5:5" x14ac:dyDescent="0.25">
      <c r="E2924" s="19"/>
    </row>
    <row r="2925" spans="5:5" x14ac:dyDescent="0.25">
      <c r="E2925" s="19"/>
    </row>
    <row r="2926" spans="5:5" x14ac:dyDescent="0.25">
      <c r="E2926" s="19"/>
    </row>
    <row r="2927" spans="5:5" x14ac:dyDescent="0.25">
      <c r="E2927" s="19"/>
    </row>
    <row r="2928" spans="5:5" x14ac:dyDescent="0.25">
      <c r="E2928" s="19"/>
    </row>
    <row r="2929" spans="5:5" x14ac:dyDescent="0.25">
      <c r="E2929" s="19"/>
    </row>
    <row r="2930" spans="5:5" x14ac:dyDescent="0.25">
      <c r="E2930" s="19"/>
    </row>
    <row r="2931" spans="5:5" x14ac:dyDescent="0.25">
      <c r="E2931" s="19"/>
    </row>
    <row r="2932" spans="5:5" x14ac:dyDescent="0.25">
      <c r="E2932" s="19"/>
    </row>
    <row r="2933" spans="5:5" x14ac:dyDescent="0.25">
      <c r="E2933" s="19"/>
    </row>
    <row r="2934" spans="5:5" x14ac:dyDescent="0.25">
      <c r="E2934" s="19"/>
    </row>
    <row r="2935" spans="5:5" x14ac:dyDescent="0.25">
      <c r="E2935" s="19"/>
    </row>
    <row r="2936" spans="5:5" x14ac:dyDescent="0.25">
      <c r="E2936" s="19"/>
    </row>
    <row r="2937" spans="5:5" x14ac:dyDescent="0.25">
      <c r="E2937" s="19"/>
    </row>
    <row r="2938" spans="5:5" x14ac:dyDescent="0.25">
      <c r="E2938" s="19"/>
    </row>
    <row r="2939" spans="5:5" x14ac:dyDescent="0.25">
      <c r="E2939" s="19"/>
    </row>
    <row r="2940" spans="5:5" x14ac:dyDescent="0.25">
      <c r="E2940" s="19"/>
    </row>
    <row r="2941" spans="5:5" x14ac:dyDescent="0.25">
      <c r="E2941" s="19"/>
    </row>
    <row r="2942" spans="5:5" x14ac:dyDescent="0.25">
      <c r="E2942" s="19"/>
    </row>
    <row r="2943" spans="5:5" x14ac:dyDescent="0.25">
      <c r="E2943" s="19"/>
    </row>
    <row r="2944" spans="5:5" x14ac:dyDescent="0.25">
      <c r="E2944" s="19"/>
    </row>
    <row r="2945" spans="5:5" x14ac:dyDescent="0.25">
      <c r="E2945" s="19"/>
    </row>
    <row r="2946" spans="5:5" x14ac:dyDescent="0.25">
      <c r="E2946" s="19"/>
    </row>
    <row r="2947" spans="5:5" x14ac:dyDescent="0.25">
      <c r="E2947" s="19"/>
    </row>
    <row r="2948" spans="5:5" x14ac:dyDescent="0.25">
      <c r="E2948" s="19"/>
    </row>
    <row r="2949" spans="5:5" x14ac:dyDescent="0.25">
      <c r="E2949" s="19"/>
    </row>
    <row r="2950" spans="5:5" x14ac:dyDescent="0.25">
      <c r="E2950" s="19"/>
    </row>
    <row r="2951" spans="5:5" x14ac:dyDescent="0.25">
      <c r="E2951" s="19"/>
    </row>
    <row r="2952" spans="5:5" x14ac:dyDescent="0.25">
      <c r="E2952" s="19"/>
    </row>
    <row r="2953" spans="5:5" x14ac:dyDescent="0.25">
      <c r="E2953" s="19"/>
    </row>
    <row r="2954" spans="5:5" x14ac:dyDescent="0.25">
      <c r="E2954" s="19"/>
    </row>
    <row r="2955" spans="5:5" x14ac:dyDescent="0.25">
      <c r="E2955" s="19"/>
    </row>
    <row r="2956" spans="5:5" x14ac:dyDescent="0.25">
      <c r="E2956" s="19"/>
    </row>
    <row r="2957" spans="5:5" x14ac:dyDescent="0.25">
      <c r="E2957" s="19"/>
    </row>
    <row r="2958" spans="5:5" x14ac:dyDescent="0.25">
      <c r="E2958" s="19"/>
    </row>
    <row r="2959" spans="5:5" x14ac:dyDescent="0.25">
      <c r="E2959" s="19"/>
    </row>
    <row r="2960" spans="5:5" x14ac:dyDescent="0.25">
      <c r="E2960" s="19"/>
    </row>
    <row r="2961" spans="5:5" x14ac:dyDescent="0.25">
      <c r="E2961" s="19"/>
    </row>
    <row r="2962" spans="5:5" x14ac:dyDescent="0.25">
      <c r="E2962" s="19"/>
    </row>
    <row r="2963" spans="5:5" x14ac:dyDescent="0.25">
      <c r="E2963" s="19"/>
    </row>
    <row r="2964" spans="5:5" x14ac:dyDescent="0.25">
      <c r="E2964" s="19"/>
    </row>
    <row r="2965" spans="5:5" x14ac:dyDescent="0.25">
      <c r="E2965" s="19"/>
    </row>
    <row r="2966" spans="5:5" x14ac:dyDescent="0.25">
      <c r="E2966" s="19"/>
    </row>
    <row r="2967" spans="5:5" x14ac:dyDescent="0.25">
      <c r="E2967" s="19"/>
    </row>
    <row r="2968" spans="5:5" x14ac:dyDescent="0.25">
      <c r="E2968" s="19"/>
    </row>
    <row r="2969" spans="5:5" x14ac:dyDescent="0.25">
      <c r="E2969" s="19"/>
    </row>
    <row r="2970" spans="5:5" x14ac:dyDescent="0.25">
      <c r="E2970" s="19"/>
    </row>
    <row r="2971" spans="5:5" x14ac:dyDescent="0.25">
      <c r="E2971" s="19"/>
    </row>
    <row r="2972" spans="5:5" x14ac:dyDescent="0.25">
      <c r="E2972" s="19"/>
    </row>
    <row r="2973" spans="5:5" x14ac:dyDescent="0.25">
      <c r="E2973" s="19"/>
    </row>
    <row r="2974" spans="5:5" x14ac:dyDescent="0.25">
      <c r="E2974" s="19"/>
    </row>
    <row r="2975" spans="5:5" x14ac:dyDescent="0.25">
      <c r="E2975" s="19"/>
    </row>
    <row r="2976" spans="5:5" x14ac:dyDescent="0.25">
      <c r="E2976" s="19"/>
    </row>
    <row r="2977" spans="5:5" x14ac:dyDescent="0.25">
      <c r="E2977" s="19"/>
    </row>
    <row r="2978" spans="5:5" x14ac:dyDescent="0.25">
      <c r="E2978" s="19"/>
    </row>
    <row r="2979" spans="5:5" x14ac:dyDescent="0.25">
      <c r="E2979" s="19"/>
    </row>
    <row r="2980" spans="5:5" x14ac:dyDescent="0.25">
      <c r="E2980" s="19"/>
    </row>
    <row r="2981" spans="5:5" x14ac:dyDescent="0.25">
      <c r="E2981" s="19"/>
    </row>
    <row r="2982" spans="5:5" x14ac:dyDescent="0.25">
      <c r="E2982" s="19"/>
    </row>
    <row r="2983" spans="5:5" x14ac:dyDescent="0.25">
      <c r="E2983" s="19"/>
    </row>
    <row r="2984" spans="5:5" x14ac:dyDescent="0.25">
      <c r="E2984" s="19"/>
    </row>
    <row r="2985" spans="5:5" x14ac:dyDescent="0.25">
      <c r="E2985" s="19"/>
    </row>
    <row r="2986" spans="5:5" x14ac:dyDescent="0.25">
      <c r="E2986" s="19"/>
    </row>
    <row r="2987" spans="5:5" x14ac:dyDescent="0.25">
      <c r="E2987" s="19"/>
    </row>
    <row r="2988" spans="5:5" x14ac:dyDescent="0.25">
      <c r="E2988" s="19"/>
    </row>
    <row r="2989" spans="5:5" x14ac:dyDescent="0.25">
      <c r="E2989" s="19"/>
    </row>
    <row r="2990" spans="5:5" x14ac:dyDescent="0.25">
      <c r="E2990" s="19"/>
    </row>
    <row r="2991" spans="5:5" x14ac:dyDescent="0.25">
      <c r="E2991" s="19"/>
    </row>
    <row r="2992" spans="5:5" x14ac:dyDescent="0.25">
      <c r="E2992" s="19"/>
    </row>
    <row r="2993" spans="5:5" x14ac:dyDescent="0.25">
      <c r="E2993" s="19"/>
    </row>
    <row r="2994" spans="5:5" x14ac:dyDescent="0.25">
      <c r="E2994" s="19"/>
    </row>
    <row r="2995" spans="5:5" x14ac:dyDescent="0.25">
      <c r="E2995" s="19"/>
    </row>
    <row r="2996" spans="5:5" x14ac:dyDescent="0.25">
      <c r="E2996" s="19"/>
    </row>
    <row r="2997" spans="5:5" x14ac:dyDescent="0.25">
      <c r="E2997" s="19"/>
    </row>
    <row r="2998" spans="5:5" x14ac:dyDescent="0.25">
      <c r="E2998" s="19"/>
    </row>
    <row r="2999" spans="5:5" x14ac:dyDescent="0.25">
      <c r="E2999" s="19"/>
    </row>
    <row r="3000" spans="5:5" x14ac:dyDescent="0.25">
      <c r="E3000" s="19"/>
    </row>
    <row r="3001" spans="5:5" x14ac:dyDescent="0.25">
      <c r="E3001" s="19"/>
    </row>
    <row r="3002" spans="5:5" x14ac:dyDescent="0.25">
      <c r="E3002" s="19"/>
    </row>
    <row r="3003" spans="5:5" x14ac:dyDescent="0.25">
      <c r="E3003" s="19"/>
    </row>
    <row r="3004" spans="5:5" x14ac:dyDescent="0.25">
      <c r="E3004" s="19"/>
    </row>
    <row r="3005" spans="5:5" x14ac:dyDescent="0.25">
      <c r="E3005" s="19"/>
    </row>
    <row r="3006" spans="5:5" x14ac:dyDescent="0.25">
      <c r="E3006" s="19"/>
    </row>
    <row r="3007" spans="5:5" x14ac:dyDescent="0.25">
      <c r="E3007" s="19"/>
    </row>
    <row r="3008" spans="5:5" x14ac:dyDescent="0.25">
      <c r="E3008" s="19"/>
    </row>
    <row r="3009" spans="5:5" x14ac:dyDescent="0.25">
      <c r="E3009" s="19"/>
    </row>
    <row r="3010" spans="5:5" x14ac:dyDescent="0.25">
      <c r="E3010" s="19"/>
    </row>
    <row r="3011" spans="5:5" x14ac:dyDescent="0.25">
      <c r="E3011" s="19"/>
    </row>
    <row r="3012" spans="5:5" x14ac:dyDescent="0.25">
      <c r="E3012" s="19"/>
    </row>
    <row r="3013" spans="5:5" x14ac:dyDescent="0.25">
      <c r="E3013" s="19"/>
    </row>
    <row r="3014" spans="5:5" x14ac:dyDescent="0.25">
      <c r="E3014" s="19"/>
    </row>
    <row r="3015" spans="5:5" x14ac:dyDescent="0.25">
      <c r="E3015" s="19"/>
    </row>
    <row r="3016" spans="5:5" x14ac:dyDescent="0.25">
      <c r="E3016" s="19"/>
    </row>
    <row r="3017" spans="5:5" x14ac:dyDescent="0.25">
      <c r="E3017" s="19"/>
    </row>
    <row r="3018" spans="5:5" x14ac:dyDescent="0.25">
      <c r="E3018" s="19"/>
    </row>
    <row r="3019" spans="5:5" x14ac:dyDescent="0.25">
      <c r="E3019" s="19"/>
    </row>
    <row r="3020" spans="5:5" x14ac:dyDescent="0.25">
      <c r="E3020" s="19"/>
    </row>
    <row r="3021" spans="5:5" x14ac:dyDescent="0.25">
      <c r="E3021" s="19"/>
    </row>
    <row r="3022" spans="5:5" x14ac:dyDescent="0.25">
      <c r="E3022" s="19"/>
    </row>
    <row r="3023" spans="5:5" x14ac:dyDescent="0.25">
      <c r="E3023" s="19"/>
    </row>
    <row r="3024" spans="5:5" x14ac:dyDescent="0.25">
      <c r="E3024" s="19"/>
    </row>
    <row r="3025" spans="5:5" x14ac:dyDescent="0.25">
      <c r="E3025" s="19"/>
    </row>
    <row r="3026" spans="5:5" x14ac:dyDescent="0.25">
      <c r="E3026" s="19"/>
    </row>
    <row r="3027" spans="5:5" x14ac:dyDescent="0.25">
      <c r="E3027" s="19"/>
    </row>
    <row r="3028" spans="5:5" x14ac:dyDescent="0.25">
      <c r="E3028" s="19"/>
    </row>
    <row r="3029" spans="5:5" x14ac:dyDescent="0.25">
      <c r="E3029" s="19"/>
    </row>
    <row r="3030" spans="5:5" x14ac:dyDescent="0.25">
      <c r="E3030" s="19"/>
    </row>
    <row r="3031" spans="5:5" x14ac:dyDescent="0.25">
      <c r="E3031" s="19"/>
    </row>
    <row r="3032" spans="5:5" x14ac:dyDescent="0.25">
      <c r="E3032" s="19"/>
    </row>
    <row r="3033" spans="5:5" x14ac:dyDescent="0.25">
      <c r="E3033" s="19"/>
    </row>
    <row r="3034" spans="5:5" x14ac:dyDescent="0.25">
      <c r="E3034" s="19"/>
    </row>
    <row r="3035" spans="5:5" x14ac:dyDescent="0.25">
      <c r="E3035" s="19"/>
    </row>
    <row r="3036" spans="5:5" x14ac:dyDescent="0.25">
      <c r="E3036" s="19"/>
    </row>
    <row r="3037" spans="5:5" x14ac:dyDescent="0.25">
      <c r="E3037" s="19"/>
    </row>
    <row r="3038" spans="5:5" x14ac:dyDescent="0.25">
      <c r="E3038" s="19"/>
    </row>
    <row r="3039" spans="5:5" x14ac:dyDescent="0.25">
      <c r="E3039" s="19"/>
    </row>
    <row r="3040" spans="5:5" x14ac:dyDescent="0.25">
      <c r="E3040" s="19"/>
    </row>
    <row r="3041" spans="5:5" x14ac:dyDescent="0.25">
      <c r="E3041" s="19"/>
    </row>
    <row r="3042" spans="5:5" x14ac:dyDescent="0.25">
      <c r="E3042" s="19"/>
    </row>
    <row r="3043" spans="5:5" x14ac:dyDescent="0.25">
      <c r="E3043" s="19"/>
    </row>
    <row r="3044" spans="5:5" x14ac:dyDescent="0.25">
      <c r="E3044" s="19"/>
    </row>
    <row r="3045" spans="5:5" x14ac:dyDescent="0.25">
      <c r="E3045" s="19"/>
    </row>
    <row r="3046" spans="5:5" x14ac:dyDescent="0.25">
      <c r="E3046" s="19"/>
    </row>
    <row r="3047" spans="5:5" x14ac:dyDescent="0.25">
      <c r="E3047" s="19"/>
    </row>
    <row r="3048" spans="5:5" x14ac:dyDescent="0.25">
      <c r="E3048" s="19"/>
    </row>
    <row r="3049" spans="5:5" x14ac:dyDescent="0.25">
      <c r="E3049" s="19"/>
    </row>
    <row r="3050" spans="5:5" x14ac:dyDescent="0.25">
      <c r="E3050" s="19"/>
    </row>
    <row r="3051" spans="5:5" x14ac:dyDescent="0.25">
      <c r="E3051" s="19"/>
    </row>
    <row r="3052" spans="5:5" x14ac:dyDescent="0.25">
      <c r="E3052" s="19"/>
    </row>
    <row r="3053" spans="5:5" x14ac:dyDescent="0.25">
      <c r="E3053" s="19"/>
    </row>
    <row r="3054" spans="5:5" x14ac:dyDescent="0.25">
      <c r="E3054" s="19"/>
    </row>
    <row r="3055" spans="5:5" x14ac:dyDescent="0.25">
      <c r="E3055" s="19"/>
    </row>
    <row r="3056" spans="5:5" x14ac:dyDescent="0.25">
      <c r="E3056" s="19"/>
    </row>
    <row r="3057" spans="5:5" x14ac:dyDescent="0.25">
      <c r="E3057" s="19"/>
    </row>
    <row r="3058" spans="5:5" x14ac:dyDescent="0.25">
      <c r="E3058" s="19"/>
    </row>
    <row r="3059" spans="5:5" x14ac:dyDescent="0.25">
      <c r="E3059" s="19"/>
    </row>
    <row r="3060" spans="5:5" x14ac:dyDescent="0.25">
      <c r="E3060" s="19"/>
    </row>
    <row r="3061" spans="5:5" x14ac:dyDescent="0.25">
      <c r="E3061" s="19"/>
    </row>
    <row r="3062" spans="5:5" x14ac:dyDescent="0.25">
      <c r="E3062" s="19"/>
    </row>
    <row r="3063" spans="5:5" x14ac:dyDescent="0.25">
      <c r="E3063" s="19"/>
    </row>
    <row r="3064" spans="5:5" x14ac:dyDescent="0.25">
      <c r="E3064" s="19"/>
    </row>
    <row r="3065" spans="5:5" x14ac:dyDescent="0.25">
      <c r="E3065" s="19"/>
    </row>
    <row r="3066" spans="5:5" x14ac:dyDescent="0.25">
      <c r="E3066" s="19"/>
    </row>
    <row r="3067" spans="5:5" x14ac:dyDescent="0.25">
      <c r="E3067" s="19"/>
    </row>
    <row r="3068" spans="5:5" x14ac:dyDescent="0.25">
      <c r="E3068" s="19"/>
    </row>
    <row r="3069" spans="5:5" x14ac:dyDescent="0.25">
      <c r="E3069" s="19"/>
    </row>
    <row r="3070" spans="5:5" x14ac:dyDescent="0.25">
      <c r="E3070" s="19"/>
    </row>
    <row r="3071" spans="5:5" x14ac:dyDescent="0.25">
      <c r="E3071" s="19"/>
    </row>
    <row r="3072" spans="5:5" x14ac:dyDescent="0.25">
      <c r="E3072" s="19"/>
    </row>
    <row r="3073" spans="5:5" x14ac:dyDescent="0.25">
      <c r="E3073" s="19"/>
    </row>
    <row r="3074" spans="5:5" x14ac:dyDescent="0.25">
      <c r="E3074" s="19"/>
    </row>
    <row r="3075" spans="5:5" x14ac:dyDescent="0.25">
      <c r="E3075" s="19"/>
    </row>
    <row r="3076" spans="5:5" x14ac:dyDescent="0.25">
      <c r="E3076" s="19"/>
    </row>
    <row r="3077" spans="5:5" x14ac:dyDescent="0.25">
      <c r="E3077" s="19"/>
    </row>
    <row r="3078" spans="5:5" x14ac:dyDescent="0.25">
      <c r="E3078" s="19"/>
    </row>
    <row r="3079" spans="5:5" x14ac:dyDescent="0.25">
      <c r="E3079" s="19"/>
    </row>
    <row r="3080" spans="5:5" x14ac:dyDescent="0.25">
      <c r="E3080" s="19"/>
    </row>
    <row r="3081" spans="5:5" x14ac:dyDescent="0.25">
      <c r="E3081" s="19"/>
    </row>
    <row r="3082" spans="5:5" x14ac:dyDescent="0.25">
      <c r="E3082" s="19"/>
    </row>
    <row r="3083" spans="5:5" x14ac:dyDescent="0.25">
      <c r="E3083" s="19"/>
    </row>
    <row r="3084" spans="5:5" x14ac:dyDescent="0.25">
      <c r="E3084" s="19"/>
    </row>
    <row r="3085" spans="5:5" x14ac:dyDescent="0.25">
      <c r="E3085" s="19"/>
    </row>
    <row r="3086" spans="5:5" x14ac:dyDescent="0.25">
      <c r="E3086" s="19"/>
    </row>
    <row r="3087" spans="5:5" x14ac:dyDescent="0.25">
      <c r="E3087" s="19"/>
    </row>
    <row r="3088" spans="5:5" x14ac:dyDescent="0.25">
      <c r="E3088" s="19"/>
    </row>
    <row r="3089" spans="5:5" x14ac:dyDescent="0.25">
      <c r="E3089" s="19"/>
    </row>
    <row r="3090" spans="5:5" x14ac:dyDescent="0.25">
      <c r="E3090" s="19"/>
    </row>
    <row r="3091" spans="5:5" x14ac:dyDescent="0.25">
      <c r="E3091" s="19"/>
    </row>
    <row r="3092" spans="5:5" x14ac:dyDescent="0.25">
      <c r="E3092" s="19"/>
    </row>
    <row r="3093" spans="5:5" x14ac:dyDescent="0.25">
      <c r="E3093" s="19"/>
    </row>
    <row r="3094" spans="5:5" x14ac:dyDescent="0.25">
      <c r="E3094" s="19"/>
    </row>
    <row r="3095" spans="5:5" x14ac:dyDescent="0.25">
      <c r="E3095" s="19"/>
    </row>
    <row r="3096" spans="5:5" x14ac:dyDescent="0.25">
      <c r="E3096" s="19"/>
    </row>
    <row r="3097" spans="5:5" x14ac:dyDescent="0.25">
      <c r="E3097" s="19"/>
    </row>
    <row r="3098" spans="5:5" x14ac:dyDescent="0.25">
      <c r="E3098" s="19"/>
    </row>
    <row r="3099" spans="5:5" x14ac:dyDescent="0.25">
      <c r="E3099" s="19"/>
    </row>
    <row r="3100" spans="5:5" x14ac:dyDescent="0.25">
      <c r="E3100" s="19"/>
    </row>
    <row r="3101" spans="5:5" x14ac:dyDescent="0.25">
      <c r="E3101" s="19"/>
    </row>
    <row r="3102" spans="5:5" x14ac:dyDescent="0.25">
      <c r="E3102" s="19"/>
    </row>
    <row r="3103" spans="5:5" x14ac:dyDescent="0.25">
      <c r="E3103" s="19"/>
    </row>
    <row r="3104" spans="5:5" x14ac:dyDescent="0.25">
      <c r="E3104" s="19"/>
    </row>
    <row r="3105" spans="5:5" x14ac:dyDescent="0.25">
      <c r="E3105" s="19"/>
    </row>
    <row r="3106" spans="5:5" x14ac:dyDescent="0.25">
      <c r="E3106" s="19"/>
    </row>
    <row r="3107" spans="5:5" x14ac:dyDescent="0.25">
      <c r="E3107" s="19"/>
    </row>
    <row r="3108" spans="5:5" x14ac:dyDescent="0.25">
      <c r="E3108" s="19"/>
    </row>
    <row r="3109" spans="5:5" x14ac:dyDescent="0.25">
      <c r="E3109" s="19"/>
    </row>
    <row r="3110" spans="5:5" x14ac:dyDescent="0.25">
      <c r="E3110" s="19"/>
    </row>
    <row r="3111" spans="5:5" x14ac:dyDescent="0.25">
      <c r="E3111" s="19"/>
    </row>
    <row r="3112" spans="5:5" x14ac:dyDescent="0.25">
      <c r="E3112" s="19"/>
    </row>
    <row r="3113" spans="5:5" x14ac:dyDescent="0.25">
      <c r="E3113" s="19"/>
    </row>
    <row r="3114" spans="5:5" x14ac:dyDescent="0.25">
      <c r="E3114" s="19"/>
    </row>
    <row r="3115" spans="5:5" x14ac:dyDescent="0.25">
      <c r="E3115" s="19"/>
    </row>
    <row r="3116" spans="5:5" x14ac:dyDescent="0.25">
      <c r="E3116" s="19"/>
    </row>
    <row r="3117" spans="5:5" x14ac:dyDescent="0.25">
      <c r="E3117" s="19"/>
    </row>
    <row r="3118" spans="5:5" x14ac:dyDescent="0.25">
      <c r="E3118" s="19"/>
    </row>
    <row r="3119" spans="5:5" x14ac:dyDescent="0.25">
      <c r="E3119" s="19"/>
    </row>
    <row r="3120" spans="5:5" x14ac:dyDescent="0.25">
      <c r="E3120" s="19"/>
    </row>
    <row r="3121" spans="5:5" x14ac:dyDescent="0.25">
      <c r="E3121" s="19"/>
    </row>
    <row r="3122" spans="5:5" x14ac:dyDescent="0.25">
      <c r="E3122" s="19"/>
    </row>
    <row r="3123" spans="5:5" x14ac:dyDescent="0.25">
      <c r="E3123" s="19"/>
    </row>
    <row r="3124" spans="5:5" x14ac:dyDescent="0.25">
      <c r="E3124" s="19"/>
    </row>
    <row r="3125" spans="5:5" x14ac:dyDescent="0.25">
      <c r="E3125" s="19"/>
    </row>
    <row r="3126" spans="5:5" x14ac:dyDescent="0.25">
      <c r="E3126" s="19"/>
    </row>
    <row r="3127" spans="5:5" x14ac:dyDescent="0.25">
      <c r="E3127" s="19"/>
    </row>
    <row r="3128" spans="5:5" x14ac:dyDescent="0.25">
      <c r="E3128" s="19"/>
    </row>
    <row r="3129" spans="5:5" x14ac:dyDescent="0.25">
      <c r="E3129" s="19"/>
    </row>
    <row r="3130" spans="5:5" x14ac:dyDescent="0.25">
      <c r="E3130" s="19"/>
    </row>
    <row r="3131" spans="5:5" x14ac:dyDescent="0.25">
      <c r="E3131" s="19"/>
    </row>
    <row r="3132" spans="5:5" x14ac:dyDescent="0.25">
      <c r="E3132" s="19"/>
    </row>
    <row r="3133" spans="5:5" x14ac:dyDescent="0.25">
      <c r="E3133" s="19"/>
    </row>
    <row r="3134" spans="5:5" x14ac:dyDescent="0.25">
      <c r="E3134" s="19"/>
    </row>
    <row r="3135" spans="5:5" x14ac:dyDescent="0.25">
      <c r="E3135" s="19"/>
    </row>
    <row r="3136" spans="5:5" x14ac:dyDescent="0.25">
      <c r="E3136" s="19"/>
    </row>
    <row r="3137" spans="5:5" x14ac:dyDescent="0.25">
      <c r="E3137" s="19"/>
    </row>
    <row r="3138" spans="5:5" x14ac:dyDescent="0.25">
      <c r="E3138" s="19"/>
    </row>
    <row r="3139" spans="5:5" x14ac:dyDescent="0.25">
      <c r="E3139" s="19"/>
    </row>
    <row r="3140" spans="5:5" x14ac:dyDescent="0.25">
      <c r="E3140" s="19"/>
    </row>
    <row r="3141" spans="5:5" x14ac:dyDescent="0.25">
      <c r="E3141" s="19"/>
    </row>
    <row r="3142" spans="5:5" x14ac:dyDescent="0.25">
      <c r="E3142" s="19"/>
    </row>
    <row r="3143" spans="5:5" x14ac:dyDescent="0.25">
      <c r="E3143" s="19"/>
    </row>
    <row r="3144" spans="5:5" x14ac:dyDescent="0.25">
      <c r="E3144" s="19"/>
    </row>
    <row r="3145" spans="5:5" x14ac:dyDescent="0.25">
      <c r="E3145" s="19"/>
    </row>
    <row r="3146" spans="5:5" x14ac:dyDescent="0.25">
      <c r="E3146" s="19"/>
    </row>
    <row r="3147" spans="5:5" x14ac:dyDescent="0.25">
      <c r="E3147" s="19"/>
    </row>
    <row r="3148" spans="5:5" x14ac:dyDescent="0.25">
      <c r="E3148" s="19"/>
    </row>
    <row r="3149" spans="5:5" x14ac:dyDescent="0.25">
      <c r="E3149" s="19"/>
    </row>
    <row r="3150" spans="5:5" x14ac:dyDescent="0.25">
      <c r="E3150" s="19"/>
    </row>
    <row r="3151" spans="5:5" x14ac:dyDescent="0.25">
      <c r="E3151" s="19"/>
    </row>
    <row r="3152" spans="5:5" x14ac:dyDescent="0.25">
      <c r="E3152" s="19"/>
    </row>
    <row r="3153" spans="5:5" x14ac:dyDescent="0.25">
      <c r="E3153" s="19"/>
    </row>
    <row r="3154" spans="5:5" x14ac:dyDescent="0.25">
      <c r="E3154" s="19"/>
    </row>
    <row r="3155" spans="5:5" x14ac:dyDescent="0.25">
      <c r="E3155" s="19"/>
    </row>
    <row r="3156" spans="5:5" x14ac:dyDescent="0.25">
      <c r="E3156" s="19"/>
    </row>
    <row r="3157" spans="5:5" x14ac:dyDescent="0.25">
      <c r="E3157" s="19"/>
    </row>
    <row r="3158" spans="5:5" x14ac:dyDescent="0.25">
      <c r="E3158" s="19"/>
    </row>
    <row r="3159" spans="5:5" x14ac:dyDescent="0.25">
      <c r="E3159" s="19"/>
    </row>
    <row r="3160" spans="5:5" x14ac:dyDescent="0.25">
      <c r="E3160" s="19"/>
    </row>
    <row r="3161" spans="5:5" x14ac:dyDescent="0.25">
      <c r="E3161" s="19"/>
    </row>
    <row r="3162" spans="5:5" x14ac:dyDescent="0.25">
      <c r="E3162" s="19"/>
    </row>
    <row r="3163" spans="5:5" x14ac:dyDescent="0.25">
      <c r="E3163" s="19"/>
    </row>
    <row r="3164" spans="5:5" x14ac:dyDescent="0.25">
      <c r="E3164" s="19"/>
    </row>
    <row r="3165" spans="5:5" x14ac:dyDescent="0.25">
      <c r="E3165" s="19"/>
    </row>
    <row r="3166" spans="5:5" x14ac:dyDescent="0.25">
      <c r="E3166" s="19"/>
    </row>
    <row r="3167" spans="5:5" x14ac:dyDescent="0.25">
      <c r="E3167" s="19"/>
    </row>
    <row r="3168" spans="5:5" x14ac:dyDescent="0.25">
      <c r="E3168" s="19"/>
    </row>
    <row r="3169" spans="5:5" x14ac:dyDescent="0.25">
      <c r="E3169" s="19"/>
    </row>
    <row r="3170" spans="5:5" x14ac:dyDescent="0.25">
      <c r="E3170" s="19"/>
    </row>
    <row r="3171" spans="5:5" x14ac:dyDescent="0.25">
      <c r="E3171" s="19"/>
    </row>
    <row r="3172" spans="5:5" x14ac:dyDescent="0.25">
      <c r="E3172" s="19"/>
    </row>
    <row r="3173" spans="5:5" x14ac:dyDescent="0.25">
      <c r="E3173" s="19"/>
    </row>
    <row r="3174" spans="5:5" x14ac:dyDescent="0.25">
      <c r="E3174" s="19"/>
    </row>
    <row r="3175" spans="5:5" x14ac:dyDescent="0.25">
      <c r="E3175" s="19"/>
    </row>
    <row r="3176" spans="5:5" x14ac:dyDescent="0.25">
      <c r="E3176" s="19"/>
    </row>
    <row r="3177" spans="5:5" x14ac:dyDescent="0.25">
      <c r="E3177" s="19"/>
    </row>
    <row r="3178" spans="5:5" x14ac:dyDescent="0.25">
      <c r="E3178" s="19"/>
    </row>
    <row r="3179" spans="5:5" x14ac:dyDescent="0.25">
      <c r="E3179" s="19"/>
    </row>
    <row r="3180" spans="5:5" x14ac:dyDescent="0.25">
      <c r="E3180" s="19"/>
    </row>
    <row r="3181" spans="5:5" x14ac:dyDescent="0.25">
      <c r="E3181" s="19"/>
    </row>
    <row r="3182" spans="5:5" x14ac:dyDescent="0.25">
      <c r="E3182" s="19"/>
    </row>
    <row r="3183" spans="5:5" x14ac:dyDescent="0.25">
      <c r="E3183" s="19"/>
    </row>
    <row r="3184" spans="5:5" x14ac:dyDescent="0.25">
      <c r="E3184" s="19"/>
    </row>
    <row r="3185" spans="5:5" x14ac:dyDescent="0.25">
      <c r="E3185" s="19"/>
    </row>
    <row r="3186" spans="5:5" x14ac:dyDescent="0.25">
      <c r="E3186" s="19"/>
    </row>
    <row r="3187" spans="5:5" x14ac:dyDescent="0.25">
      <c r="E3187" s="19"/>
    </row>
    <row r="3188" spans="5:5" x14ac:dyDescent="0.25">
      <c r="E3188" s="19"/>
    </row>
    <row r="3189" spans="5:5" x14ac:dyDescent="0.25">
      <c r="E3189" s="19"/>
    </row>
    <row r="3190" spans="5:5" x14ac:dyDescent="0.25">
      <c r="E3190" s="19"/>
    </row>
    <row r="3191" spans="5:5" x14ac:dyDescent="0.25">
      <c r="E3191" s="19"/>
    </row>
    <row r="3192" spans="5:5" x14ac:dyDescent="0.25">
      <c r="E3192" s="19"/>
    </row>
    <row r="3193" spans="5:5" x14ac:dyDescent="0.25">
      <c r="E3193" s="19"/>
    </row>
    <row r="3194" spans="5:5" x14ac:dyDescent="0.25">
      <c r="E3194" s="19"/>
    </row>
    <row r="3195" spans="5:5" x14ac:dyDescent="0.25">
      <c r="E3195" s="19"/>
    </row>
    <row r="3196" spans="5:5" x14ac:dyDescent="0.25">
      <c r="E3196" s="19"/>
    </row>
    <row r="3197" spans="5:5" x14ac:dyDescent="0.25">
      <c r="E3197" s="19"/>
    </row>
    <row r="3198" spans="5:5" x14ac:dyDescent="0.25">
      <c r="E3198" s="19"/>
    </row>
    <row r="3199" spans="5:5" x14ac:dyDescent="0.25">
      <c r="E3199" s="19"/>
    </row>
    <row r="3200" spans="5:5" x14ac:dyDescent="0.25">
      <c r="E3200" s="19"/>
    </row>
    <row r="3201" spans="5:5" x14ac:dyDescent="0.25">
      <c r="E3201" s="19"/>
    </row>
    <row r="3202" spans="5:5" x14ac:dyDescent="0.25">
      <c r="E3202" s="19"/>
    </row>
    <row r="3203" spans="5:5" x14ac:dyDescent="0.25">
      <c r="E3203" s="19"/>
    </row>
    <row r="3204" spans="5:5" x14ac:dyDescent="0.25">
      <c r="E3204" s="19"/>
    </row>
    <row r="3205" spans="5:5" x14ac:dyDescent="0.25">
      <c r="E3205" s="19"/>
    </row>
    <row r="3206" spans="5:5" x14ac:dyDescent="0.25">
      <c r="E3206" s="19"/>
    </row>
    <row r="3207" spans="5:5" x14ac:dyDescent="0.25">
      <c r="E3207" s="19"/>
    </row>
    <row r="3208" spans="5:5" x14ac:dyDescent="0.25">
      <c r="E3208" s="19"/>
    </row>
    <row r="3209" spans="5:5" x14ac:dyDescent="0.25">
      <c r="E3209" s="19"/>
    </row>
    <row r="3210" spans="5:5" x14ac:dyDescent="0.25">
      <c r="E3210" s="19"/>
    </row>
    <row r="3211" spans="5:5" x14ac:dyDescent="0.25">
      <c r="E3211" s="19"/>
    </row>
    <row r="3212" spans="5:5" x14ac:dyDescent="0.25">
      <c r="E3212" s="19"/>
    </row>
    <row r="3213" spans="5:5" x14ac:dyDescent="0.25">
      <c r="E3213" s="19"/>
    </row>
    <row r="3214" spans="5:5" x14ac:dyDescent="0.25">
      <c r="E3214" s="19"/>
    </row>
    <row r="3215" spans="5:5" x14ac:dyDescent="0.25">
      <c r="E3215" s="19"/>
    </row>
    <row r="3216" spans="5:5" x14ac:dyDescent="0.25">
      <c r="E3216" s="19"/>
    </row>
    <row r="3217" spans="5:5" x14ac:dyDescent="0.25">
      <c r="E3217" s="19"/>
    </row>
    <row r="3218" spans="5:5" x14ac:dyDescent="0.25">
      <c r="E3218" s="19"/>
    </row>
    <row r="3219" spans="5:5" x14ac:dyDescent="0.25">
      <c r="E3219" s="19"/>
    </row>
    <row r="3220" spans="5:5" x14ac:dyDescent="0.25">
      <c r="E3220" s="19"/>
    </row>
    <row r="3221" spans="5:5" x14ac:dyDescent="0.25">
      <c r="E3221" s="19"/>
    </row>
    <row r="3222" spans="5:5" x14ac:dyDescent="0.25">
      <c r="E3222" s="19"/>
    </row>
    <row r="3223" spans="5:5" x14ac:dyDescent="0.25">
      <c r="E3223" s="19"/>
    </row>
    <row r="3224" spans="5:5" x14ac:dyDescent="0.25">
      <c r="E3224" s="19"/>
    </row>
    <row r="3225" spans="5:5" x14ac:dyDescent="0.25">
      <c r="E3225" s="19"/>
    </row>
    <row r="3226" spans="5:5" x14ac:dyDescent="0.25">
      <c r="E3226" s="19"/>
    </row>
    <row r="3227" spans="5:5" x14ac:dyDescent="0.25">
      <c r="E3227" s="19"/>
    </row>
    <row r="3228" spans="5:5" x14ac:dyDescent="0.25">
      <c r="E3228" s="19"/>
    </row>
    <row r="3229" spans="5:5" x14ac:dyDescent="0.25">
      <c r="E3229" s="19"/>
    </row>
    <row r="3230" spans="5:5" x14ac:dyDescent="0.25">
      <c r="E3230" s="19"/>
    </row>
    <row r="3231" spans="5:5" x14ac:dyDescent="0.25">
      <c r="E3231" s="19"/>
    </row>
    <row r="3232" spans="5:5" x14ac:dyDescent="0.25">
      <c r="E3232" s="19"/>
    </row>
    <row r="3233" spans="5:5" x14ac:dyDescent="0.25">
      <c r="E3233" s="19"/>
    </row>
    <row r="3234" spans="5:5" x14ac:dyDescent="0.25">
      <c r="E3234" s="19"/>
    </row>
    <row r="3235" spans="5:5" x14ac:dyDescent="0.25">
      <c r="E3235" s="19"/>
    </row>
    <row r="3236" spans="5:5" x14ac:dyDescent="0.25">
      <c r="E3236" s="19"/>
    </row>
    <row r="3237" spans="5:5" x14ac:dyDescent="0.25">
      <c r="E3237" s="19"/>
    </row>
    <row r="3238" spans="5:5" x14ac:dyDescent="0.25">
      <c r="E3238" s="19"/>
    </row>
    <row r="3239" spans="5:5" x14ac:dyDescent="0.25">
      <c r="E3239" s="19"/>
    </row>
    <row r="3240" spans="5:5" x14ac:dyDescent="0.25">
      <c r="E3240" s="19"/>
    </row>
    <row r="3241" spans="5:5" x14ac:dyDescent="0.25">
      <c r="E3241" s="19"/>
    </row>
    <row r="3242" spans="5:5" x14ac:dyDescent="0.25">
      <c r="E3242" s="19"/>
    </row>
    <row r="3243" spans="5:5" x14ac:dyDescent="0.25">
      <c r="E3243" s="19"/>
    </row>
    <row r="3244" spans="5:5" x14ac:dyDescent="0.25">
      <c r="E3244" s="19"/>
    </row>
    <row r="3245" spans="5:5" x14ac:dyDescent="0.25">
      <c r="E3245" s="19"/>
    </row>
    <row r="3246" spans="5:5" x14ac:dyDescent="0.25">
      <c r="E3246" s="19"/>
    </row>
    <row r="3247" spans="5:5" x14ac:dyDescent="0.25">
      <c r="E3247" s="19"/>
    </row>
    <row r="3248" spans="5:5" x14ac:dyDescent="0.25">
      <c r="E3248" s="19"/>
    </row>
    <row r="3249" spans="5:5" x14ac:dyDescent="0.25">
      <c r="E3249" s="19"/>
    </row>
    <row r="3250" spans="5:5" x14ac:dyDescent="0.25">
      <c r="E3250" s="19"/>
    </row>
    <row r="3251" spans="5:5" x14ac:dyDescent="0.25">
      <c r="E3251" s="19"/>
    </row>
    <row r="3252" spans="5:5" x14ac:dyDescent="0.25">
      <c r="E3252" s="19"/>
    </row>
    <row r="3253" spans="5:5" x14ac:dyDescent="0.25">
      <c r="E3253" s="19"/>
    </row>
    <row r="3254" spans="5:5" x14ac:dyDescent="0.25">
      <c r="E3254" s="19"/>
    </row>
    <row r="3255" spans="5:5" x14ac:dyDescent="0.25">
      <c r="E3255" s="19"/>
    </row>
    <row r="3256" spans="5:5" x14ac:dyDescent="0.25">
      <c r="E3256" s="19"/>
    </row>
    <row r="3257" spans="5:5" x14ac:dyDescent="0.25">
      <c r="E3257" s="19"/>
    </row>
    <row r="3258" spans="5:5" x14ac:dyDescent="0.25">
      <c r="E3258" s="19"/>
    </row>
    <row r="3259" spans="5:5" x14ac:dyDescent="0.25">
      <c r="E3259" s="19"/>
    </row>
    <row r="3260" spans="5:5" x14ac:dyDescent="0.25">
      <c r="E3260" s="19"/>
    </row>
    <row r="3261" spans="5:5" x14ac:dyDescent="0.25">
      <c r="E3261" s="19"/>
    </row>
    <row r="3262" spans="5:5" x14ac:dyDescent="0.25">
      <c r="E3262" s="19"/>
    </row>
    <row r="3263" spans="5:5" x14ac:dyDescent="0.25">
      <c r="E3263" s="19"/>
    </row>
    <row r="3264" spans="5:5" x14ac:dyDescent="0.25">
      <c r="E3264" s="19"/>
    </row>
    <row r="3265" spans="5:5" x14ac:dyDescent="0.25">
      <c r="E3265" s="19"/>
    </row>
    <row r="3266" spans="5:5" x14ac:dyDescent="0.25">
      <c r="E3266" s="19"/>
    </row>
    <row r="3267" spans="5:5" x14ac:dyDescent="0.25">
      <c r="E3267" s="19"/>
    </row>
    <row r="3268" spans="5:5" x14ac:dyDescent="0.25">
      <c r="E3268" s="19"/>
    </row>
    <row r="3269" spans="5:5" x14ac:dyDescent="0.25">
      <c r="E3269" s="19"/>
    </row>
    <row r="3270" spans="5:5" x14ac:dyDescent="0.25">
      <c r="E3270" s="19"/>
    </row>
    <row r="3271" spans="5:5" x14ac:dyDescent="0.25">
      <c r="E3271" s="19"/>
    </row>
    <row r="3272" spans="5:5" x14ac:dyDescent="0.25">
      <c r="E3272" s="19"/>
    </row>
    <row r="3273" spans="5:5" x14ac:dyDescent="0.25">
      <c r="E3273" s="19"/>
    </row>
    <row r="3274" spans="5:5" x14ac:dyDescent="0.25">
      <c r="E3274" s="19"/>
    </row>
    <row r="3275" spans="5:5" x14ac:dyDescent="0.25">
      <c r="E3275" s="19"/>
    </row>
    <row r="3276" spans="5:5" x14ac:dyDescent="0.25">
      <c r="E3276" s="19"/>
    </row>
    <row r="3277" spans="5:5" x14ac:dyDescent="0.25">
      <c r="E3277" s="19"/>
    </row>
    <row r="3278" spans="5:5" x14ac:dyDescent="0.25">
      <c r="E3278" s="19"/>
    </row>
    <row r="3279" spans="5:5" x14ac:dyDescent="0.25">
      <c r="E3279" s="19"/>
    </row>
    <row r="3280" spans="5:5" x14ac:dyDescent="0.25">
      <c r="E3280" s="19"/>
    </row>
    <row r="3281" spans="5:5" x14ac:dyDescent="0.25">
      <c r="E3281" s="19"/>
    </row>
    <row r="3282" spans="5:5" x14ac:dyDescent="0.25">
      <c r="E3282" s="19"/>
    </row>
    <row r="3283" spans="5:5" x14ac:dyDescent="0.25">
      <c r="E3283" s="19"/>
    </row>
    <row r="3284" spans="5:5" x14ac:dyDescent="0.25">
      <c r="E3284" s="19"/>
    </row>
    <row r="3285" spans="5:5" x14ac:dyDescent="0.25">
      <c r="E3285" s="19"/>
    </row>
    <row r="3286" spans="5:5" x14ac:dyDescent="0.25">
      <c r="E3286" s="19"/>
    </row>
    <row r="3287" spans="5:5" x14ac:dyDescent="0.25">
      <c r="E3287" s="19"/>
    </row>
    <row r="3288" spans="5:5" x14ac:dyDescent="0.25">
      <c r="E3288" s="19"/>
    </row>
    <row r="3289" spans="5:5" x14ac:dyDescent="0.25">
      <c r="E3289" s="19"/>
    </row>
    <row r="3290" spans="5:5" x14ac:dyDescent="0.25">
      <c r="E3290" s="19"/>
    </row>
    <row r="3291" spans="5:5" x14ac:dyDescent="0.25">
      <c r="E3291" s="19"/>
    </row>
    <row r="3292" spans="5:5" x14ac:dyDescent="0.25">
      <c r="E3292" s="19"/>
    </row>
    <row r="3293" spans="5:5" x14ac:dyDescent="0.25">
      <c r="E3293" s="19"/>
    </row>
    <row r="3294" spans="5:5" x14ac:dyDescent="0.25">
      <c r="E3294" s="19"/>
    </row>
    <row r="3295" spans="5:5" x14ac:dyDescent="0.25">
      <c r="E3295" s="19"/>
    </row>
    <row r="3296" spans="5:5" x14ac:dyDescent="0.25">
      <c r="E3296" s="19"/>
    </row>
    <row r="3297" spans="5:5" x14ac:dyDescent="0.25">
      <c r="E3297" s="19"/>
    </row>
    <row r="3298" spans="5:5" x14ac:dyDescent="0.25">
      <c r="E3298" s="19"/>
    </row>
    <row r="3299" spans="5:5" x14ac:dyDescent="0.25">
      <c r="E3299" s="19"/>
    </row>
    <row r="3300" spans="5:5" x14ac:dyDescent="0.25">
      <c r="E3300" s="19"/>
    </row>
    <row r="3301" spans="5:5" x14ac:dyDescent="0.25">
      <c r="E3301" s="19"/>
    </row>
    <row r="3302" spans="5:5" x14ac:dyDescent="0.25">
      <c r="E3302" s="19"/>
    </row>
    <row r="3303" spans="5:5" x14ac:dyDescent="0.25">
      <c r="E3303" s="19"/>
    </row>
    <row r="3304" spans="5:5" x14ac:dyDescent="0.25">
      <c r="E3304" s="19"/>
    </row>
    <row r="3305" spans="5:5" x14ac:dyDescent="0.25">
      <c r="E3305" s="19"/>
    </row>
    <row r="3306" spans="5:5" x14ac:dyDescent="0.25">
      <c r="E3306" s="19"/>
    </row>
    <row r="3307" spans="5:5" x14ac:dyDescent="0.25">
      <c r="E3307" s="19"/>
    </row>
    <row r="3308" spans="5:5" x14ac:dyDescent="0.25">
      <c r="E3308" s="19"/>
    </row>
    <row r="3309" spans="5:5" x14ac:dyDescent="0.25">
      <c r="E3309" s="19"/>
    </row>
    <row r="3310" spans="5:5" x14ac:dyDescent="0.25">
      <c r="E3310" s="19"/>
    </row>
    <row r="3311" spans="5:5" x14ac:dyDescent="0.25">
      <c r="E3311" s="19"/>
    </row>
    <row r="3312" spans="5:5" x14ac:dyDescent="0.25">
      <c r="E3312" s="19"/>
    </row>
    <row r="3313" spans="5:5" x14ac:dyDescent="0.25">
      <c r="E3313" s="19"/>
    </row>
    <row r="3314" spans="5:5" x14ac:dyDescent="0.25">
      <c r="E3314" s="19"/>
    </row>
    <row r="3315" spans="5:5" x14ac:dyDescent="0.25">
      <c r="E3315" s="19"/>
    </row>
    <row r="3316" spans="5:5" x14ac:dyDescent="0.25">
      <c r="E3316" s="19"/>
    </row>
    <row r="3317" spans="5:5" x14ac:dyDescent="0.25">
      <c r="E3317" s="19"/>
    </row>
    <row r="3318" spans="5:5" x14ac:dyDescent="0.25">
      <c r="E3318" s="19"/>
    </row>
    <row r="3319" spans="5:5" x14ac:dyDescent="0.25">
      <c r="E3319" s="19"/>
    </row>
    <row r="3320" spans="5:5" x14ac:dyDescent="0.25">
      <c r="E3320" s="19"/>
    </row>
    <row r="3321" spans="5:5" x14ac:dyDescent="0.25">
      <c r="E3321" s="19"/>
    </row>
    <row r="3322" spans="5:5" x14ac:dyDescent="0.25">
      <c r="E3322" s="19"/>
    </row>
    <row r="3323" spans="5:5" x14ac:dyDescent="0.25">
      <c r="E3323" s="19"/>
    </row>
    <row r="3324" spans="5:5" x14ac:dyDescent="0.25">
      <c r="E3324" s="19"/>
    </row>
    <row r="3325" spans="5:5" x14ac:dyDescent="0.25">
      <c r="E3325" s="19"/>
    </row>
    <row r="3326" spans="5:5" x14ac:dyDescent="0.25">
      <c r="E3326" s="19"/>
    </row>
    <row r="3327" spans="5:5" x14ac:dyDescent="0.25">
      <c r="E3327" s="19"/>
    </row>
    <row r="3328" spans="5:5" x14ac:dyDescent="0.25">
      <c r="E3328" s="19"/>
    </row>
    <row r="3329" spans="5:5" x14ac:dyDescent="0.25">
      <c r="E3329" s="19"/>
    </row>
    <row r="3330" spans="5:5" x14ac:dyDescent="0.25">
      <c r="E3330" s="19"/>
    </row>
    <row r="3331" spans="5:5" x14ac:dyDescent="0.25">
      <c r="E3331" s="19"/>
    </row>
    <row r="3332" spans="5:5" x14ac:dyDescent="0.25">
      <c r="E3332" s="19"/>
    </row>
    <row r="3333" spans="5:5" x14ac:dyDescent="0.25">
      <c r="E3333" s="19"/>
    </row>
    <row r="3334" spans="5:5" x14ac:dyDescent="0.25">
      <c r="E3334" s="19"/>
    </row>
    <row r="3335" spans="5:5" x14ac:dyDescent="0.25">
      <c r="E3335" s="19"/>
    </row>
    <row r="3336" spans="5:5" x14ac:dyDescent="0.25">
      <c r="E3336" s="19"/>
    </row>
    <row r="3337" spans="5:5" x14ac:dyDescent="0.25">
      <c r="E3337" s="19"/>
    </row>
    <row r="3338" spans="5:5" x14ac:dyDescent="0.25">
      <c r="E3338" s="19"/>
    </row>
    <row r="3339" spans="5:5" x14ac:dyDescent="0.25">
      <c r="E3339" s="19"/>
    </row>
    <row r="3340" spans="5:5" x14ac:dyDescent="0.25">
      <c r="E3340" s="19"/>
    </row>
    <row r="3341" spans="5:5" x14ac:dyDescent="0.25">
      <c r="E3341" s="19"/>
    </row>
    <row r="3342" spans="5:5" x14ac:dyDescent="0.25">
      <c r="E3342" s="19"/>
    </row>
    <row r="3343" spans="5:5" x14ac:dyDescent="0.25">
      <c r="E3343" s="19"/>
    </row>
    <row r="3344" spans="5:5" x14ac:dyDescent="0.25">
      <c r="E3344" s="19"/>
    </row>
    <row r="3345" spans="5:5" x14ac:dyDescent="0.25">
      <c r="E3345" s="19"/>
    </row>
    <row r="3346" spans="5:5" x14ac:dyDescent="0.25">
      <c r="E3346" s="19"/>
    </row>
    <row r="3347" spans="5:5" x14ac:dyDescent="0.25">
      <c r="E3347" s="19"/>
    </row>
    <row r="3348" spans="5:5" x14ac:dyDescent="0.25">
      <c r="E3348" s="19"/>
    </row>
    <row r="3349" spans="5:5" x14ac:dyDescent="0.25">
      <c r="E3349" s="19"/>
    </row>
    <row r="3350" spans="5:5" x14ac:dyDescent="0.25">
      <c r="E3350" s="19"/>
    </row>
    <row r="3351" spans="5:5" x14ac:dyDescent="0.25">
      <c r="E3351" s="19"/>
    </row>
    <row r="3352" spans="5:5" x14ac:dyDescent="0.25">
      <c r="E3352" s="19"/>
    </row>
    <row r="3353" spans="5:5" x14ac:dyDescent="0.25">
      <c r="E3353" s="19"/>
    </row>
    <row r="3354" spans="5:5" x14ac:dyDescent="0.25">
      <c r="E3354" s="19"/>
    </row>
    <row r="3355" spans="5:5" x14ac:dyDescent="0.25">
      <c r="E3355" s="19"/>
    </row>
    <row r="3356" spans="5:5" x14ac:dyDescent="0.25">
      <c r="E3356" s="19"/>
    </row>
    <row r="3357" spans="5:5" x14ac:dyDescent="0.25">
      <c r="E3357" s="19"/>
    </row>
    <row r="3358" spans="5:5" x14ac:dyDescent="0.25">
      <c r="E3358" s="19"/>
    </row>
    <row r="3359" spans="5:5" x14ac:dyDescent="0.25">
      <c r="E3359" s="19"/>
    </row>
    <row r="3360" spans="5:5" x14ac:dyDescent="0.25">
      <c r="E3360" s="19"/>
    </row>
    <row r="3361" spans="5:5" x14ac:dyDescent="0.25">
      <c r="E3361" s="19"/>
    </row>
    <row r="3362" spans="5:5" x14ac:dyDescent="0.25">
      <c r="E3362" s="19"/>
    </row>
    <row r="3363" spans="5:5" x14ac:dyDescent="0.25">
      <c r="E3363" s="19"/>
    </row>
    <row r="3364" spans="5:5" x14ac:dyDescent="0.25">
      <c r="E3364" s="19"/>
    </row>
    <row r="3365" spans="5:5" x14ac:dyDescent="0.25">
      <c r="E3365" s="19"/>
    </row>
    <row r="3366" spans="5:5" x14ac:dyDescent="0.25">
      <c r="E3366" s="19"/>
    </row>
    <row r="3367" spans="5:5" x14ac:dyDescent="0.25">
      <c r="E3367" s="19"/>
    </row>
    <row r="3368" spans="5:5" x14ac:dyDescent="0.25">
      <c r="E3368" s="19"/>
    </row>
    <row r="3369" spans="5:5" x14ac:dyDescent="0.25">
      <c r="E3369" s="19"/>
    </row>
    <row r="3370" spans="5:5" x14ac:dyDescent="0.25">
      <c r="E3370" s="19"/>
    </row>
    <row r="3371" spans="5:5" x14ac:dyDescent="0.25">
      <c r="E3371" s="19"/>
    </row>
    <row r="3372" spans="5:5" x14ac:dyDescent="0.25">
      <c r="E3372" s="19"/>
    </row>
    <row r="3373" spans="5:5" x14ac:dyDescent="0.25">
      <c r="E3373" s="19"/>
    </row>
    <row r="3374" spans="5:5" x14ac:dyDescent="0.25">
      <c r="E3374" s="19"/>
    </row>
    <row r="3375" spans="5:5" x14ac:dyDescent="0.25">
      <c r="E3375" s="19"/>
    </row>
    <row r="3376" spans="5:5" x14ac:dyDescent="0.25">
      <c r="E3376" s="19"/>
    </row>
    <row r="3377" spans="5:5" x14ac:dyDescent="0.25">
      <c r="E3377" s="19"/>
    </row>
    <row r="3378" spans="5:5" x14ac:dyDescent="0.25">
      <c r="E3378" s="19"/>
    </row>
    <row r="3379" spans="5:5" x14ac:dyDescent="0.25">
      <c r="E3379" s="19"/>
    </row>
    <row r="3380" spans="5:5" x14ac:dyDescent="0.25">
      <c r="E3380" s="19"/>
    </row>
    <row r="3381" spans="5:5" x14ac:dyDescent="0.25">
      <c r="E3381" s="19"/>
    </row>
    <row r="3382" spans="5:5" x14ac:dyDescent="0.25">
      <c r="E3382" s="19"/>
    </row>
    <row r="3383" spans="5:5" x14ac:dyDescent="0.25">
      <c r="E3383" s="19"/>
    </row>
    <row r="3384" spans="5:5" x14ac:dyDescent="0.25">
      <c r="E3384" s="19"/>
    </row>
    <row r="3385" spans="5:5" x14ac:dyDescent="0.25">
      <c r="E3385" s="19"/>
    </row>
    <row r="3386" spans="5:5" x14ac:dyDescent="0.25">
      <c r="E3386" s="19"/>
    </row>
    <row r="3387" spans="5:5" x14ac:dyDescent="0.25">
      <c r="E3387" s="19"/>
    </row>
    <row r="3388" spans="5:5" x14ac:dyDescent="0.25">
      <c r="E3388" s="19"/>
    </row>
    <row r="3389" spans="5:5" x14ac:dyDescent="0.25">
      <c r="E3389" s="19"/>
    </row>
    <row r="3390" spans="5:5" x14ac:dyDescent="0.25">
      <c r="E3390" s="19"/>
    </row>
    <row r="3391" spans="5:5" x14ac:dyDescent="0.25">
      <c r="E3391" s="19"/>
    </row>
    <row r="3392" spans="5:5" x14ac:dyDescent="0.25">
      <c r="E3392" s="19"/>
    </row>
    <row r="3393" spans="5:5" x14ac:dyDescent="0.25">
      <c r="E3393" s="19"/>
    </row>
    <row r="3394" spans="5:5" x14ac:dyDescent="0.25">
      <c r="E3394" s="19"/>
    </row>
    <row r="3395" spans="5:5" x14ac:dyDescent="0.25">
      <c r="E3395" s="19"/>
    </row>
    <row r="3396" spans="5:5" x14ac:dyDescent="0.25">
      <c r="E3396" s="19"/>
    </row>
    <row r="3397" spans="5:5" x14ac:dyDescent="0.25">
      <c r="E3397" s="19"/>
    </row>
    <row r="3398" spans="5:5" x14ac:dyDescent="0.25">
      <c r="E3398" s="19"/>
    </row>
    <row r="3399" spans="5:5" x14ac:dyDescent="0.25">
      <c r="E3399" s="19"/>
    </row>
    <row r="3400" spans="5:5" x14ac:dyDescent="0.25">
      <c r="E3400" s="19"/>
    </row>
    <row r="3401" spans="5:5" x14ac:dyDescent="0.25">
      <c r="E3401" s="19"/>
    </row>
    <row r="3402" spans="5:5" x14ac:dyDescent="0.25">
      <c r="E3402" s="19"/>
    </row>
    <row r="3403" spans="5:5" x14ac:dyDescent="0.25">
      <c r="E3403" s="19"/>
    </row>
    <row r="3404" spans="5:5" x14ac:dyDescent="0.25">
      <c r="E3404" s="19"/>
    </row>
    <row r="3405" spans="5:5" x14ac:dyDescent="0.25">
      <c r="E3405" s="19"/>
    </row>
    <row r="3406" spans="5:5" x14ac:dyDescent="0.25">
      <c r="E3406" s="19"/>
    </row>
    <row r="3407" spans="5:5" x14ac:dyDescent="0.25">
      <c r="E3407" s="19"/>
    </row>
    <row r="3408" spans="5:5" x14ac:dyDescent="0.25">
      <c r="E3408" s="19"/>
    </row>
    <row r="3409" spans="5:5" x14ac:dyDescent="0.25">
      <c r="E3409" s="19"/>
    </row>
    <row r="3410" spans="5:5" x14ac:dyDescent="0.25">
      <c r="E3410" s="19"/>
    </row>
    <row r="3411" spans="5:5" x14ac:dyDescent="0.25">
      <c r="E3411" s="19"/>
    </row>
    <row r="3412" spans="5:5" x14ac:dyDescent="0.25">
      <c r="E3412" s="19"/>
    </row>
    <row r="3413" spans="5:5" x14ac:dyDescent="0.25">
      <c r="E3413" s="19"/>
    </row>
    <row r="3414" spans="5:5" x14ac:dyDescent="0.25">
      <c r="E3414" s="19"/>
    </row>
    <row r="3415" spans="5:5" x14ac:dyDescent="0.25">
      <c r="E3415" s="19"/>
    </row>
    <row r="3416" spans="5:5" x14ac:dyDescent="0.25">
      <c r="E3416" s="19"/>
    </row>
    <row r="3417" spans="5:5" x14ac:dyDescent="0.25">
      <c r="E3417" s="19"/>
    </row>
    <row r="3418" spans="5:5" x14ac:dyDescent="0.25">
      <c r="E3418" s="19"/>
    </row>
    <row r="3419" spans="5:5" x14ac:dyDescent="0.25">
      <c r="E3419" s="19"/>
    </row>
    <row r="3420" spans="5:5" x14ac:dyDescent="0.25">
      <c r="E3420" s="19"/>
    </row>
    <row r="3421" spans="5:5" x14ac:dyDescent="0.25">
      <c r="E3421" s="19"/>
    </row>
    <row r="3422" spans="5:5" x14ac:dyDescent="0.25">
      <c r="E3422" s="19"/>
    </row>
    <row r="3423" spans="5:5" x14ac:dyDescent="0.25">
      <c r="E3423" s="19"/>
    </row>
    <row r="3424" spans="5:5" x14ac:dyDescent="0.25">
      <c r="E3424" s="19"/>
    </row>
    <row r="3425" spans="5:5" x14ac:dyDescent="0.25">
      <c r="E3425" s="19"/>
    </row>
    <row r="3426" spans="5:5" x14ac:dyDescent="0.25">
      <c r="E3426" s="19"/>
    </row>
    <row r="3427" spans="5:5" x14ac:dyDescent="0.25">
      <c r="E3427" s="19"/>
    </row>
    <row r="3428" spans="5:5" x14ac:dyDescent="0.25">
      <c r="E3428" s="19"/>
    </row>
    <row r="3429" spans="5:5" x14ac:dyDescent="0.25">
      <c r="E3429" s="19"/>
    </row>
    <row r="3430" spans="5:5" x14ac:dyDescent="0.25">
      <c r="E3430" s="19"/>
    </row>
    <row r="3431" spans="5:5" x14ac:dyDescent="0.25">
      <c r="E3431" s="19"/>
    </row>
    <row r="3432" spans="5:5" x14ac:dyDescent="0.25">
      <c r="E3432" s="19"/>
    </row>
    <row r="3433" spans="5:5" x14ac:dyDescent="0.25">
      <c r="E3433" s="19"/>
    </row>
    <row r="3434" spans="5:5" x14ac:dyDescent="0.25">
      <c r="E3434" s="19"/>
    </row>
    <row r="3435" spans="5:5" x14ac:dyDescent="0.25">
      <c r="E3435" s="19"/>
    </row>
    <row r="3436" spans="5:5" x14ac:dyDescent="0.25">
      <c r="E3436" s="19"/>
    </row>
    <row r="3437" spans="5:5" x14ac:dyDescent="0.25">
      <c r="E3437" s="19"/>
    </row>
    <row r="3438" spans="5:5" x14ac:dyDescent="0.25">
      <c r="E3438" s="19"/>
    </row>
    <row r="3439" spans="5:5" x14ac:dyDescent="0.25">
      <c r="E3439" s="19"/>
    </row>
    <row r="3440" spans="5:5" x14ac:dyDescent="0.25">
      <c r="E3440" s="19"/>
    </row>
    <row r="3441" spans="5:5" x14ac:dyDescent="0.25">
      <c r="E3441" s="19"/>
    </row>
    <row r="3442" spans="5:5" x14ac:dyDescent="0.25">
      <c r="E3442" s="19"/>
    </row>
    <row r="3443" spans="5:5" x14ac:dyDescent="0.25">
      <c r="E3443" s="19"/>
    </row>
    <row r="3444" spans="5:5" x14ac:dyDescent="0.25">
      <c r="E3444" s="19"/>
    </row>
    <row r="3445" spans="5:5" x14ac:dyDescent="0.25">
      <c r="E3445" s="19"/>
    </row>
    <row r="3446" spans="5:5" x14ac:dyDescent="0.25">
      <c r="E3446" s="19"/>
    </row>
    <row r="3447" spans="5:5" x14ac:dyDescent="0.25">
      <c r="E3447" s="19"/>
    </row>
    <row r="3448" spans="5:5" x14ac:dyDescent="0.25">
      <c r="E3448" s="19"/>
    </row>
    <row r="3449" spans="5:5" x14ac:dyDescent="0.25">
      <c r="E3449" s="19"/>
    </row>
    <row r="3450" spans="5:5" x14ac:dyDescent="0.25">
      <c r="E3450" s="19"/>
    </row>
    <row r="3451" spans="5:5" x14ac:dyDescent="0.25">
      <c r="E3451" s="19"/>
    </row>
    <row r="3452" spans="5:5" x14ac:dyDescent="0.25">
      <c r="E3452" s="19"/>
    </row>
    <row r="3453" spans="5:5" x14ac:dyDescent="0.25">
      <c r="E3453" s="19"/>
    </row>
    <row r="3454" spans="5:5" x14ac:dyDescent="0.25">
      <c r="E3454" s="19"/>
    </row>
    <row r="3455" spans="5:5" x14ac:dyDescent="0.25">
      <c r="E3455" s="19"/>
    </row>
    <row r="3456" spans="5:5" x14ac:dyDescent="0.25">
      <c r="E3456" s="19"/>
    </row>
    <row r="3457" spans="5:5" x14ac:dyDescent="0.25">
      <c r="E3457" s="19"/>
    </row>
    <row r="3458" spans="5:5" x14ac:dyDescent="0.25">
      <c r="E3458" s="19"/>
    </row>
    <row r="3459" spans="5:5" x14ac:dyDescent="0.25">
      <c r="E3459" s="19"/>
    </row>
    <row r="3460" spans="5:5" x14ac:dyDescent="0.25">
      <c r="E3460" s="19"/>
    </row>
    <row r="3461" spans="5:5" x14ac:dyDescent="0.25">
      <c r="E3461" s="19"/>
    </row>
    <row r="3462" spans="5:5" x14ac:dyDescent="0.25">
      <c r="E3462" s="19"/>
    </row>
    <row r="3463" spans="5:5" x14ac:dyDescent="0.25">
      <c r="E3463" s="19"/>
    </row>
    <row r="3464" spans="5:5" x14ac:dyDescent="0.25">
      <c r="E3464" s="19"/>
    </row>
    <row r="3465" spans="5:5" x14ac:dyDescent="0.25">
      <c r="E3465" s="19"/>
    </row>
    <row r="3466" spans="5:5" x14ac:dyDescent="0.25">
      <c r="E3466" s="19"/>
    </row>
    <row r="3467" spans="5:5" x14ac:dyDescent="0.25">
      <c r="E3467" s="19"/>
    </row>
    <row r="3468" spans="5:5" x14ac:dyDescent="0.25">
      <c r="E3468" s="19"/>
    </row>
    <row r="3469" spans="5:5" x14ac:dyDescent="0.25">
      <c r="E3469" s="19"/>
    </row>
    <row r="3470" spans="5:5" x14ac:dyDescent="0.25">
      <c r="E3470" s="19"/>
    </row>
    <row r="3471" spans="5:5" x14ac:dyDescent="0.25">
      <c r="E3471" s="19"/>
    </row>
    <row r="3472" spans="5:5" x14ac:dyDescent="0.25">
      <c r="E3472" s="19"/>
    </row>
    <row r="3473" spans="5:5" x14ac:dyDescent="0.25">
      <c r="E3473" s="19"/>
    </row>
    <row r="3474" spans="5:5" x14ac:dyDescent="0.25">
      <c r="E3474" s="19"/>
    </row>
    <row r="3475" spans="5:5" x14ac:dyDescent="0.25">
      <c r="E3475" s="19"/>
    </row>
    <row r="3476" spans="5:5" x14ac:dyDescent="0.25">
      <c r="E3476" s="19"/>
    </row>
    <row r="3477" spans="5:5" x14ac:dyDescent="0.25">
      <c r="E3477" s="19"/>
    </row>
    <row r="3478" spans="5:5" x14ac:dyDescent="0.25">
      <c r="E3478" s="19"/>
    </row>
    <row r="3479" spans="5:5" x14ac:dyDescent="0.25">
      <c r="E3479" s="19"/>
    </row>
    <row r="3480" spans="5:5" x14ac:dyDescent="0.25">
      <c r="E3480" s="19"/>
    </row>
    <row r="3481" spans="5:5" x14ac:dyDescent="0.25">
      <c r="E3481" s="19"/>
    </row>
    <row r="3482" spans="5:5" x14ac:dyDescent="0.25">
      <c r="E3482" s="19"/>
    </row>
    <row r="3483" spans="5:5" x14ac:dyDescent="0.25">
      <c r="E3483" s="19"/>
    </row>
    <row r="3484" spans="5:5" x14ac:dyDescent="0.25">
      <c r="E3484" s="19"/>
    </row>
    <row r="3485" spans="5:5" x14ac:dyDescent="0.25">
      <c r="E3485" s="19"/>
    </row>
    <row r="3486" spans="5:5" x14ac:dyDescent="0.25">
      <c r="E3486" s="19"/>
    </row>
    <row r="3487" spans="5:5" x14ac:dyDescent="0.25">
      <c r="E3487" s="19"/>
    </row>
    <row r="3488" spans="5:5" x14ac:dyDescent="0.25">
      <c r="E3488" s="19"/>
    </row>
    <row r="3489" spans="5:5" x14ac:dyDescent="0.25">
      <c r="E3489" s="19"/>
    </row>
    <row r="3490" spans="5:5" x14ac:dyDescent="0.25">
      <c r="E3490" s="19"/>
    </row>
    <row r="3491" spans="5:5" x14ac:dyDescent="0.25">
      <c r="E3491" s="19"/>
    </row>
    <row r="3492" spans="5:5" x14ac:dyDescent="0.25">
      <c r="E3492" s="19"/>
    </row>
    <row r="3493" spans="5:5" x14ac:dyDescent="0.25">
      <c r="E3493" s="19"/>
    </row>
    <row r="3494" spans="5:5" x14ac:dyDescent="0.25">
      <c r="E3494" s="19"/>
    </row>
    <row r="3495" spans="5:5" x14ac:dyDescent="0.25">
      <c r="E3495" s="19"/>
    </row>
    <row r="3496" spans="5:5" x14ac:dyDescent="0.25">
      <c r="E3496" s="19"/>
    </row>
    <row r="3497" spans="5:5" x14ac:dyDescent="0.25">
      <c r="E3497" s="19"/>
    </row>
    <row r="3498" spans="5:5" x14ac:dyDescent="0.25">
      <c r="E3498" s="19"/>
    </row>
    <row r="3499" spans="5:5" x14ac:dyDescent="0.25">
      <c r="E3499" s="19"/>
    </row>
    <row r="3500" spans="5:5" x14ac:dyDescent="0.25">
      <c r="E3500" s="19"/>
    </row>
    <row r="3501" spans="5:5" x14ac:dyDescent="0.25">
      <c r="E3501" s="19"/>
    </row>
    <row r="3502" spans="5:5" x14ac:dyDescent="0.25">
      <c r="E3502" s="19"/>
    </row>
    <row r="3503" spans="5:5" x14ac:dyDescent="0.25">
      <c r="E3503" s="19"/>
    </row>
    <row r="3504" spans="5:5" x14ac:dyDescent="0.25">
      <c r="E3504" s="19"/>
    </row>
    <row r="3505" spans="5:5" x14ac:dyDescent="0.25">
      <c r="E3505" s="19"/>
    </row>
    <row r="3506" spans="5:5" x14ac:dyDescent="0.25">
      <c r="E3506" s="19"/>
    </row>
    <row r="3507" spans="5:5" x14ac:dyDescent="0.25">
      <c r="E3507" s="19"/>
    </row>
    <row r="3508" spans="5:5" x14ac:dyDescent="0.25">
      <c r="E3508" s="19"/>
    </row>
    <row r="3509" spans="5:5" x14ac:dyDescent="0.25">
      <c r="E3509" s="19"/>
    </row>
    <row r="3510" spans="5:5" x14ac:dyDescent="0.25">
      <c r="E3510" s="19"/>
    </row>
    <row r="3511" spans="5:5" x14ac:dyDescent="0.25">
      <c r="E3511" s="19"/>
    </row>
    <row r="3512" spans="5:5" x14ac:dyDescent="0.25">
      <c r="E3512" s="19"/>
    </row>
    <row r="3513" spans="5:5" x14ac:dyDescent="0.25">
      <c r="E3513" s="19"/>
    </row>
    <row r="3514" spans="5:5" x14ac:dyDescent="0.25">
      <c r="E3514" s="19"/>
    </row>
    <row r="3515" spans="5:5" x14ac:dyDescent="0.25">
      <c r="E3515" s="19"/>
    </row>
    <row r="3516" spans="5:5" x14ac:dyDescent="0.25">
      <c r="E3516" s="19"/>
    </row>
    <row r="3517" spans="5:5" x14ac:dyDescent="0.25">
      <c r="E3517" s="19"/>
    </row>
    <row r="3518" spans="5:5" x14ac:dyDescent="0.25">
      <c r="E3518" s="19"/>
    </row>
    <row r="3519" spans="5:5" x14ac:dyDescent="0.25">
      <c r="E3519" s="19"/>
    </row>
    <row r="3520" spans="5:5" x14ac:dyDescent="0.25">
      <c r="E3520" s="19"/>
    </row>
    <row r="3521" spans="5:5" x14ac:dyDescent="0.25">
      <c r="E3521" s="19"/>
    </row>
    <row r="3522" spans="5:5" x14ac:dyDescent="0.25">
      <c r="E3522" s="19"/>
    </row>
    <row r="3523" spans="5:5" x14ac:dyDescent="0.25">
      <c r="E3523" s="19"/>
    </row>
    <row r="3524" spans="5:5" x14ac:dyDescent="0.25">
      <c r="E3524" s="19"/>
    </row>
    <row r="3525" spans="5:5" x14ac:dyDescent="0.25">
      <c r="E3525" s="19"/>
    </row>
    <row r="3526" spans="5:5" x14ac:dyDescent="0.25">
      <c r="E3526" s="19"/>
    </row>
    <row r="3527" spans="5:5" x14ac:dyDescent="0.25">
      <c r="E3527" s="19"/>
    </row>
    <row r="3528" spans="5:5" x14ac:dyDescent="0.25">
      <c r="E3528" s="19"/>
    </row>
    <row r="3529" spans="5:5" x14ac:dyDescent="0.25">
      <c r="E3529" s="19"/>
    </row>
    <row r="3530" spans="5:5" x14ac:dyDescent="0.25">
      <c r="E3530" s="19"/>
    </row>
    <row r="3531" spans="5:5" x14ac:dyDescent="0.25">
      <c r="E3531" s="19"/>
    </row>
    <row r="3532" spans="5:5" x14ac:dyDescent="0.25">
      <c r="E3532" s="19"/>
    </row>
    <row r="3533" spans="5:5" x14ac:dyDescent="0.25">
      <c r="E3533" s="19"/>
    </row>
    <row r="3534" spans="5:5" x14ac:dyDescent="0.25">
      <c r="E3534" s="19"/>
    </row>
    <row r="3535" spans="5:5" x14ac:dyDescent="0.25">
      <c r="E3535" s="19"/>
    </row>
    <row r="3536" spans="5:5" x14ac:dyDescent="0.25">
      <c r="E3536" s="19"/>
    </row>
    <row r="3537" spans="5:5" x14ac:dyDescent="0.25">
      <c r="E3537" s="19"/>
    </row>
    <row r="3538" spans="5:5" x14ac:dyDescent="0.25">
      <c r="E3538" s="19"/>
    </row>
    <row r="3539" spans="5:5" x14ac:dyDescent="0.25">
      <c r="E3539" s="19"/>
    </row>
    <row r="3540" spans="5:5" x14ac:dyDescent="0.25">
      <c r="E3540" s="19"/>
    </row>
    <row r="3541" spans="5:5" x14ac:dyDescent="0.25">
      <c r="E3541" s="19"/>
    </row>
    <row r="3542" spans="5:5" x14ac:dyDescent="0.25">
      <c r="E3542" s="19"/>
    </row>
    <row r="3543" spans="5:5" x14ac:dyDescent="0.25">
      <c r="E3543" s="19"/>
    </row>
    <row r="3544" spans="5:5" x14ac:dyDescent="0.25">
      <c r="E3544" s="19"/>
    </row>
    <row r="3545" spans="5:5" x14ac:dyDescent="0.25">
      <c r="E3545" s="19"/>
    </row>
    <row r="3546" spans="5:5" x14ac:dyDescent="0.25">
      <c r="E3546" s="19"/>
    </row>
    <row r="3547" spans="5:5" x14ac:dyDescent="0.25">
      <c r="E3547" s="19"/>
    </row>
    <row r="3548" spans="5:5" x14ac:dyDescent="0.25">
      <c r="E3548" s="19"/>
    </row>
    <row r="3549" spans="5:5" x14ac:dyDescent="0.25">
      <c r="E3549" s="19"/>
    </row>
    <row r="3550" spans="5:5" x14ac:dyDescent="0.25">
      <c r="E3550" s="19"/>
    </row>
    <row r="3551" spans="5:5" x14ac:dyDescent="0.25">
      <c r="E3551" s="19"/>
    </row>
    <row r="3552" spans="5:5" x14ac:dyDescent="0.25">
      <c r="E3552" s="19"/>
    </row>
    <row r="3553" spans="5:5" x14ac:dyDescent="0.25">
      <c r="E3553" s="19"/>
    </row>
    <row r="3554" spans="5:5" x14ac:dyDescent="0.25">
      <c r="E3554" s="19"/>
    </row>
    <row r="3555" spans="5:5" x14ac:dyDescent="0.25">
      <c r="E3555" s="19"/>
    </row>
    <row r="3556" spans="5:5" x14ac:dyDescent="0.25">
      <c r="E3556" s="19"/>
    </row>
    <row r="3557" spans="5:5" x14ac:dyDescent="0.25">
      <c r="E3557" s="19"/>
    </row>
    <row r="3558" spans="5:5" x14ac:dyDescent="0.25">
      <c r="E3558" s="19"/>
    </row>
    <row r="3559" spans="5:5" x14ac:dyDescent="0.25">
      <c r="E3559" s="19"/>
    </row>
    <row r="3560" spans="5:5" x14ac:dyDescent="0.25">
      <c r="E3560" s="19"/>
    </row>
    <row r="3561" spans="5:5" x14ac:dyDescent="0.25">
      <c r="E3561" s="19"/>
    </row>
    <row r="3562" spans="5:5" x14ac:dyDescent="0.25">
      <c r="E3562" s="19"/>
    </row>
    <row r="3563" spans="5:5" x14ac:dyDescent="0.25">
      <c r="E3563" s="19"/>
    </row>
    <row r="3564" spans="5:5" x14ac:dyDescent="0.25">
      <c r="E3564" s="19"/>
    </row>
    <row r="3565" spans="5:5" x14ac:dyDescent="0.25">
      <c r="E3565" s="19"/>
    </row>
    <row r="3566" spans="5:5" x14ac:dyDescent="0.25">
      <c r="E3566" s="19"/>
    </row>
    <row r="3567" spans="5:5" x14ac:dyDescent="0.25">
      <c r="E3567" s="19"/>
    </row>
    <row r="3568" spans="5:5" x14ac:dyDescent="0.25">
      <c r="E3568" s="19"/>
    </row>
    <row r="3569" spans="5:5" x14ac:dyDescent="0.25">
      <c r="E3569" s="19"/>
    </row>
    <row r="3570" spans="5:5" x14ac:dyDescent="0.25">
      <c r="E3570" s="19"/>
    </row>
    <row r="3571" spans="5:5" x14ac:dyDescent="0.25">
      <c r="E3571" s="19"/>
    </row>
    <row r="3572" spans="5:5" x14ac:dyDescent="0.25">
      <c r="E3572" s="19"/>
    </row>
    <row r="3573" spans="5:5" x14ac:dyDescent="0.25">
      <c r="E3573" s="19"/>
    </row>
    <row r="3574" spans="5:5" x14ac:dyDescent="0.25">
      <c r="E3574" s="19"/>
    </row>
    <row r="3575" spans="5:5" x14ac:dyDescent="0.25">
      <c r="E3575" s="19"/>
    </row>
    <row r="3576" spans="5:5" x14ac:dyDescent="0.25">
      <c r="E3576" s="19"/>
    </row>
    <row r="3577" spans="5:5" x14ac:dyDescent="0.25">
      <c r="E3577" s="19"/>
    </row>
    <row r="3578" spans="5:5" x14ac:dyDescent="0.25">
      <c r="E3578" s="19"/>
    </row>
    <row r="3579" spans="5:5" x14ac:dyDescent="0.25">
      <c r="E3579" s="19"/>
    </row>
    <row r="3580" spans="5:5" x14ac:dyDescent="0.25">
      <c r="E3580" s="19"/>
    </row>
    <row r="3581" spans="5:5" x14ac:dyDescent="0.25">
      <c r="E3581" s="19"/>
    </row>
    <row r="3582" spans="5:5" x14ac:dyDescent="0.25">
      <c r="E3582" s="19"/>
    </row>
    <row r="3583" spans="5:5" x14ac:dyDescent="0.25">
      <c r="E3583" s="19"/>
    </row>
    <row r="3584" spans="5:5" x14ac:dyDescent="0.25">
      <c r="E3584" s="19"/>
    </row>
    <row r="3585" spans="5:5" x14ac:dyDescent="0.25">
      <c r="E3585" s="19"/>
    </row>
    <row r="3586" spans="5:5" x14ac:dyDescent="0.25">
      <c r="E3586" s="19"/>
    </row>
    <row r="3587" spans="5:5" x14ac:dyDescent="0.25">
      <c r="E3587" s="19"/>
    </row>
    <row r="3588" spans="5:5" x14ac:dyDescent="0.25">
      <c r="E3588" s="19"/>
    </row>
    <row r="3589" spans="5:5" x14ac:dyDescent="0.25">
      <c r="E3589" s="19"/>
    </row>
    <row r="3590" spans="5:5" x14ac:dyDescent="0.25">
      <c r="E3590" s="19"/>
    </row>
    <row r="3591" spans="5:5" x14ac:dyDescent="0.25">
      <c r="E3591" s="19"/>
    </row>
    <row r="3592" spans="5:5" x14ac:dyDescent="0.25">
      <c r="E3592" s="19"/>
    </row>
    <row r="3593" spans="5:5" x14ac:dyDescent="0.25">
      <c r="E3593" s="19"/>
    </row>
    <row r="3594" spans="5:5" x14ac:dyDescent="0.25">
      <c r="E3594" s="19"/>
    </row>
    <row r="3595" spans="5:5" x14ac:dyDescent="0.25">
      <c r="E3595" s="19"/>
    </row>
    <row r="3596" spans="5:5" x14ac:dyDescent="0.25">
      <c r="E3596" s="19"/>
    </row>
    <row r="3597" spans="5:5" x14ac:dyDescent="0.25">
      <c r="E3597" s="19"/>
    </row>
    <row r="3598" spans="5:5" x14ac:dyDescent="0.25">
      <c r="E3598" s="19"/>
    </row>
    <row r="3599" spans="5:5" x14ac:dyDescent="0.25">
      <c r="E3599" s="19"/>
    </row>
    <row r="3600" spans="5:5" x14ac:dyDescent="0.25">
      <c r="E3600" s="19"/>
    </row>
    <row r="3601" spans="5:5" x14ac:dyDescent="0.25">
      <c r="E3601" s="19"/>
    </row>
    <row r="3602" spans="5:5" x14ac:dyDescent="0.25">
      <c r="E3602" s="19"/>
    </row>
    <row r="3603" spans="5:5" x14ac:dyDescent="0.25">
      <c r="E3603" s="19"/>
    </row>
    <row r="3604" spans="5:5" x14ac:dyDescent="0.25">
      <c r="E3604" s="19"/>
    </row>
    <row r="3605" spans="5:5" x14ac:dyDescent="0.25">
      <c r="E3605" s="19"/>
    </row>
    <row r="3606" spans="5:5" x14ac:dyDescent="0.25">
      <c r="E3606" s="19"/>
    </row>
    <row r="3607" spans="5:5" x14ac:dyDescent="0.25">
      <c r="E3607" s="19"/>
    </row>
    <row r="3608" spans="5:5" x14ac:dyDescent="0.25">
      <c r="E3608" s="19"/>
    </row>
    <row r="3609" spans="5:5" x14ac:dyDescent="0.25">
      <c r="E3609" s="19"/>
    </row>
    <row r="3610" spans="5:5" x14ac:dyDescent="0.25">
      <c r="E3610" s="19"/>
    </row>
    <row r="3611" spans="5:5" x14ac:dyDescent="0.25">
      <c r="E3611" s="19"/>
    </row>
    <row r="3612" spans="5:5" x14ac:dyDescent="0.25">
      <c r="E3612" s="19"/>
    </row>
    <row r="3613" spans="5:5" x14ac:dyDescent="0.25">
      <c r="E3613" s="19"/>
    </row>
    <row r="3614" spans="5:5" x14ac:dyDescent="0.25">
      <c r="E3614" s="19"/>
    </row>
    <row r="3615" spans="5:5" x14ac:dyDescent="0.25">
      <c r="E3615" s="19"/>
    </row>
    <row r="3616" spans="5:5" x14ac:dyDescent="0.25">
      <c r="E3616" s="19"/>
    </row>
    <row r="3617" spans="5:5" x14ac:dyDescent="0.25">
      <c r="E3617" s="19"/>
    </row>
    <row r="3618" spans="5:5" x14ac:dyDescent="0.25">
      <c r="E3618" s="19"/>
    </row>
    <row r="3619" spans="5:5" x14ac:dyDescent="0.25">
      <c r="E3619" s="19"/>
    </row>
    <row r="3620" spans="5:5" x14ac:dyDescent="0.25">
      <c r="E3620" s="19"/>
    </row>
    <row r="3621" spans="5:5" x14ac:dyDescent="0.25">
      <c r="E3621" s="19"/>
    </row>
    <row r="3622" spans="5:5" x14ac:dyDescent="0.25">
      <c r="E3622" s="19"/>
    </row>
    <row r="3623" spans="5:5" x14ac:dyDescent="0.25">
      <c r="E3623" s="19"/>
    </row>
    <row r="3624" spans="5:5" x14ac:dyDescent="0.25">
      <c r="E3624" s="19"/>
    </row>
    <row r="3625" spans="5:5" x14ac:dyDescent="0.25">
      <c r="E3625" s="19"/>
    </row>
    <row r="3626" spans="5:5" x14ac:dyDescent="0.25">
      <c r="E3626" s="19"/>
    </row>
    <row r="3627" spans="5:5" x14ac:dyDescent="0.25">
      <c r="E3627" s="19"/>
    </row>
    <row r="3628" spans="5:5" x14ac:dyDescent="0.25">
      <c r="E3628" s="19"/>
    </row>
    <row r="3629" spans="5:5" x14ac:dyDescent="0.25">
      <c r="E3629" s="19"/>
    </row>
    <row r="3630" spans="5:5" x14ac:dyDescent="0.25">
      <c r="E3630" s="19"/>
    </row>
    <row r="3631" spans="5:5" x14ac:dyDescent="0.25">
      <c r="E3631" s="19"/>
    </row>
    <row r="3632" spans="5:5" x14ac:dyDescent="0.25">
      <c r="E3632" s="19"/>
    </row>
    <row r="3633" spans="5:5" x14ac:dyDescent="0.25">
      <c r="E3633" s="19"/>
    </row>
    <row r="3634" spans="5:5" x14ac:dyDescent="0.25">
      <c r="E3634" s="19"/>
    </row>
    <row r="3635" spans="5:5" x14ac:dyDescent="0.25">
      <c r="E3635" s="19"/>
    </row>
    <row r="3636" spans="5:5" x14ac:dyDescent="0.25">
      <c r="E3636" s="19"/>
    </row>
    <row r="3637" spans="5:5" x14ac:dyDescent="0.25">
      <c r="E3637" s="19"/>
    </row>
    <row r="3638" spans="5:5" x14ac:dyDescent="0.25">
      <c r="E3638" s="19"/>
    </row>
    <row r="3639" spans="5:5" x14ac:dyDescent="0.25">
      <c r="E3639" s="19"/>
    </row>
    <row r="3640" spans="5:5" x14ac:dyDescent="0.25">
      <c r="E3640" s="19"/>
    </row>
    <row r="3641" spans="5:5" x14ac:dyDescent="0.25">
      <c r="E3641" s="19"/>
    </row>
    <row r="3642" spans="5:5" x14ac:dyDescent="0.25">
      <c r="E3642" s="19"/>
    </row>
    <row r="3643" spans="5:5" x14ac:dyDescent="0.25">
      <c r="E3643" s="19"/>
    </row>
    <row r="3644" spans="5:5" x14ac:dyDescent="0.25">
      <c r="E3644" s="19"/>
    </row>
    <row r="3645" spans="5:5" x14ac:dyDescent="0.25">
      <c r="E3645" s="19"/>
    </row>
    <row r="3646" spans="5:5" x14ac:dyDescent="0.25">
      <c r="E3646" s="19"/>
    </row>
    <row r="3647" spans="5:5" x14ac:dyDescent="0.25">
      <c r="E3647" s="19"/>
    </row>
    <row r="3648" spans="5:5" x14ac:dyDescent="0.25">
      <c r="E3648" s="19"/>
    </row>
    <row r="3649" spans="5:5" x14ac:dyDescent="0.25">
      <c r="E3649" s="19"/>
    </row>
    <row r="3650" spans="5:5" x14ac:dyDescent="0.25">
      <c r="E3650" s="19"/>
    </row>
    <row r="3651" spans="5:5" x14ac:dyDescent="0.25">
      <c r="E3651" s="19"/>
    </row>
    <row r="3652" spans="5:5" x14ac:dyDescent="0.25">
      <c r="E3652" s="19"/>
    </row>
    <row r="3653" spans="5:5" x14ac:dyDescent="0.25">
      <c r="E3653" s="19"/>
    </row>
    <row r="3654" spans="5:5" x14ac:dyDescent="0.25">
      <c r="E3654" s="19"/>
    </row>
    <row r="3655" spans="5:5" x14ac:dyDescent="0.25">
      <c r="E3655" s="19"/>
    </row>
    <row r="3656" spans="5:5" x14ac:dyDescent="0.25">
      <c r="E3656" s="19"/>
    </row>
    <row r="3657" spans="5:5" x14ac:dyDescent="0.25">
      <c r="E3657" s="19"/>
    </row>
    <row r="3658" spans="5:5" x14ac:dyDescent="0.25">
      <c r="E3658" s="19"/>
    </row>
    <row r="3659" spans="5:5" x14ac:dyDescent="0.25">
      <c r="E3659" s="19"/>
    </row>
    <row r="3660" spans="5:5" x14ac:dyDescent="0.25">
      <c r="E3660" s="19"/>
    </row>
    <row r="3661" spans="5:5" x14ac:dyDescent="0.25">
      <c r="E3661" s="19"/>
    </row>
    <row r="3662" spans="5:5" x14ac:dyDescent="0.25">
      <c r="E3662" s="19"/>
    </row>
    <row r="3663" spans="5:5" x14ac:dyDescent="0.25">
      <c r="E3663" s="19"/>
    </row>
    <row r="3664" spans="5:5" x14ac:dyDescent="0.25">
      <c r="E3664" s="19"/>
    </row>
    <row r="3665" spans="5:5" x14ac:dyDescent="0.25">
      <c r="E3665" s="19"/>
    </row>
    <row r="3666" spans="5:5" x14ac:dyDescent="0.25">
      <c r="E3666" s="19"/>
    </row>
    <row r="3667" spans="5:5" x14ac:dyDescent="0.25">
      <c r="E3667" s="19"/>
    </row>
    <row r="3668" spans="5:5" x14ac:dyDescent="0.25">
      <c r="E3668" s="19"/>
    </row>
    <row r="3669" spans="5:5" x14ac:dyDescent="0.25">
      <c r="E3669" s="19"/>
    </row>
    <row r="3670" spans="5:5" x14ac:dyDescent="0.25">
      <c r="E3670" s="19"/>
    </row>
    <row r="3671" spans="5:5" x14ac:dyDescent="0.25">
      <c r="E3671" s="19"/>
    </row>
    <row r="3672" spans="5:5" x14ac:dyDescent="0.25">
      <c r="E3672" s="19"/>
    </row>
    <row r="3673" spans="5:5" x14ac:dyDescent="0.25">
      <c r="E3673" s="19"/>
    </row>
    <row r="3674" spans="5:5" x14ac:dyDescent="0.25">
      <c r="E3674" s="19"/>
    </row>
    <row r="3675" spans="5:5" x14ac:dyDescent="0.25">
      <c r="E3675" s="19"/>
    </row>
    <row r="3676" spans="5:5" x14ac:dyDescent="0.25">
      <c r="E3676" s="19"/>
    </row>
    <row r="3677" spans="5:5" x14ac:dyDescent="0.25">
      <c r="E3677" s="19"/>
    </row>
    <row r="3678" spans="5:5" x14ac:dyDescent="0.25">
      <c r="E3678" s="19"/>
    </row>
    <row r="3679" spans="5:5" x14ac:dyDescent="0.25">
      <c r="E3679" s="19"/>
    </row>
    <row r="3680" spans="5:5" x14ac:dyDescent="0.25">
      <c r="E3680" s="19"/>
    </row>
    <row r="3681" spans="5:5" x14ac:dyDescent="0.25">
      <c r="E3681" s="19"/>
    </row>
    <row r="3682" spans="5:5" x14ac:dyDescent="0.25">
      <c r="E3682" s="19"/>
    </row>
    <row r="3683" spans="5:5" x14ac:dyDescent="0.25">
      <c r="E3683" s="19"/>
    </row>
    <row r="3684" spans="5:5" x14ac:dyDescent="0.25">
      <c r="E3684" s="19"/>
    </row>
    <row r="3685" spans="5:5" x14ac:dyDescent="0.25">
      <c r="E3685" s="19"/>
    </row>
    <row r="3686" spans="5:5" x14ac:dyDescent="0.25">
      <c r="E3686" s="19"/>
    </row>
    <row r="3687" spans="5:5" x14ac:dyDescent="0.25">
      <c r="E3687" s="19"/>
    </row>
    <row r="3688" spans="5:5" x14ac:dyDescent="0.25">
      <c r="E3688" s="19"/>
    </row>
    <row r="3689" spans="5:5" x14ac:dyDescent="0.25">
      <c r="E3689" s="19"/>
    </row>
    <row r="3690" spans="5:5" x14ac:dyDescent="0.25">
      <c r="E3690" s="19"/>
    </row>
    <row r="3691" spans="5:5" x14ac:dyDescent="0.25">
      <c r="E3691" s="19"/>
    </row>
    <row r="3692" spans="5:5" x14ac:dyDescent="0.25">
      <c r="E3692" s="19"/>
    </row>
    <row r="3693" spans="5:5" x14ac:dyDescent="0.25">
      <c r="E3693" s="19"/>
    </row>
    <row r="3694" spans="5:5" x14ac:dyDescent="0.25">
      <c r="E3694" s="19"/>
    </row>
    <row r="3695" spans="5:5" x14ac:dyDescent="0.25">
      <c r="E3695" s="19"/>
    </row>
    <row r="3696" spans="5:5" x14ac:dyDescent="0.25">
      <c r="E3696" s="19"/>
    </row>
    <row r="3697" spans="5:5" x14ac:dyDescent="0.25">
      <c r="E3697" s="19"/>
    </row>
    <row r="3698" spans="5:5" x14ac:dyDescent="0.25">
      <c r="E3698" s="19"/>
    </row>
    <row r="3699" spans="5:5" x14ac:dyDescent="0.25">
      <c r="E3699" s="19"/>
    </row>
    <row r="3700" spans="5:5" x14ac:dyDescent="0.25">
      <c r="E3700" s="19"/>
    </row>
    <row r="3701" spans="5:5" x14ac:dyDescent="0.25">
      <c r="E3701" s="19"/>
    </row>
    <row r="3702" spans="5:5" x14ac:dyDescent="0.25">
      <c r="E3702" s="19"/>
    </row>
    <row r="3703" spans="5:5" x14ac:dyDescent="0.25">
      <c r="E3703" s="19"/>
    </row>
    <row r="3704" spans="5:5" x14ac:dyDescent="0.25">
      <c r="E3704" s="19"/>
    </row>
    <row r="3705" spans="5:5" x14ac:dyDescent="0.25">
      <c r="E3705" s="19"/>
    </row>
    <row r="3706" spans="5:5" x14ac:dyDescent="0.25">
      <c r="E3706" s="19"/>
    </row>
    <row r="3707" spans="5:5" x14ac:dyDescent="0.25">
      <c r="E3707" s="19"/>
    </row>
    <row r="3708" spans="5:5" x14ac:dyDescent="0.25">
      <c r="E3708" s="19"/>
    </row>
    <row r="3709" spans="5:5" x14ac:dyDescent="0.25">
      <c r="E3709" s="19"/>
    </row>
    <row r="3710" spans="5:5" x14ac:dyDescent="0.25">
      <c r="E3710" s="19"/>
    </row>
    <row r="3711" spans="5:5" x14ac:dyDescent="0.25">
      <c r="E3711" s="19"/>
    </row>
    <row r="3712" spans="5:5" x14ac:dyDescent="0.25">
      <c r="E3712" s="19"/>
    </row>
    <row r="3713" spans="5:5" x14ac:dyDescent="0.25">
      <c r="E3713" s="19"/>
    </row>
    <row r="3714" spans="5:5" x14ac:dyDescent="0.25">
      <c r="E3714" s="19"/>
    </row>
    <row r="3715" spans="5:5" x14ac:dyDescent="0.25">
      <c r="E3715" s="19"/>
    </row>
    <row r="3716" spans="5:5" x14ac:dyDescent="0.25">
      <c r="E3716" s="19"/>
    </row>
    <row r="3717" spans="5:5" x14ac:dyDescent="0.25">
      <c r="E3717" s="19"/>
    </row>
    <row r="3718" spans="5:5" x14ac:dyDescent="0.25">
      <c r="E3718" s="19"/>
    </row>
    <row r="3719" spans="5:5" x14ac:dyDescent="0.25">
      <c r="E3719" s="19"/>
    </row>
    <row r="3720" spans="5:5" x14ac:dyDescent="0.25">
      <c r="E3720" s="19"/>
    </row>
    <row r="3721" spans="5:5" x14ac:dyDescent="0.25">
      <c r="E3721" s="19"/>
    </row>
    <row r="3722" spans="5:5" x14ac:dyDescent="0.25">
      <c r="E3722" s="19"/>
    </row>
    <row r="3723" spans="5:5" x14ac:dyDescent="0.25">
      <c r="E3723" s="19"/>
    </row>
    <row r="3724" spans="5:5" x14ac:dyDescent="0.25">
      <c r="E3724" s="19"/>
    </row>
    <row r="3725" spans="5:5" x14ac:dyDescent="0.25">
      <c r="E3725" s="19"/>
    </row>
    <row r="3726" spans="5:5" x14ac:dyDescent="0.25">
      <c r="E3726" s="19"/>
    </row>
    <row r="3727" spans="5:5" x14ac:dyDescent="0.25">
      <c r="E3727" s="19"/>
    </row>
    <row r="3728" spans="5:5" x14ac:dyDescent="0.25">
      <c r="E3728" s="19"/>
    </row>
    <row r="3729" spans="5:5" x14ac:dyDescent="0.25">
      <c r="E3729" s="19"/>
    </row>
    <row r="3730" spans="5:5" x14ac:dyDescent="0.25">
      <c r="E3730" s="19"/>
    </row>
    <row r="3731" spans="5:5" x14ac:dyDescent="0.25">
      <c r="E3731" s="19"/>
    </row>
    <row r="3732" spans="5:5" x14ac:dyDescent="0.25">
      <c r="E3732" s="19"/>
    </row>
    <row r="3733" spans="5:5" x14ac:dyDescent="0.25">
      <c r="E3733" s="19"/>
    </row>
    <row r="3734" spans="5:5" x14ac:dyDescent="0.25">
      <c r="E3734" s="19"/>
    </row>
    <row r="3735" spans="5:5" x14ac:dyDescent="0.25">
      <c r="E3735" s="19"/>
    </row>
    <row r="3736" spans="5:5" x14ac:dyDescent="0.25">
      <c r="E3736" s="19"/>
    </row>
    <row r="3737" spans="5:5" x14ac:dyDescent="0.25">
      <c r="E3737" s="19"/>
    </row>
    <row r="3738" spans="5:5" x14ac:dyDescent="0.25">
      <c r="E3738" s="19"/>
    </row>
    <row r="3739" spans="5:5" x14ac:dyDescent="0.25">
      <c r="E3739" s="19"/>
    </row>
    <row r="3740" spans="5:5" x14ac:dyDescent="0.25">
      <c r="E3740" s="19"/>
    </row>
    <row r="3741" spans="5:5" x14ac:dyDescent="0.25">
      <c r="E3741" s="19"/>
    </row>
    <row r="3742" spans="5:5" x14ac:dyDescent="0.25">
      <c r="E3742" s="19"/>
    </row>
    <row r="3743" spans="5:5" x14ac:dyDescent="0.25">
      <c r="E3743" s="19"/>
    </row>
    <row r="3744" spans="5:5" x14ac:dyDescent="0.25">
      <c r="E3744" s="19"/>
    </row>
    <row r="3745" spans="5:5" x14ac:dyDescent="0.25">
      <c r="E3745" s="19"/>
    </row>
    <row r="3746" spans="5:5" x14ac:dyDescent="0.25">
      <c r="E3746" s="19"/>
    </row>
    <row r="3747" spans="5:5" x14ac:dyDescent="0.25">
      <c r="E3747" s="19"/>
    </row>
    <row r="3748" spans="5:5" x14ac:dyDescent="0.25">
      <c r="E3748" s="19"/>
    </row>
    <row r="3749" spans="5:5" x14ac:dyDescent="0.25">
      <c r="E3749" s="19"/>
    </row>
    <row r="3750" spans="5:5" x14ac:dyDescent="0.25">
      <c r="E3750" s="19"/>
    </row>
    <row r="3751" spans="5:5" x14ac:dyDescent="0.25">
      <c r="E3751" s="19"/>
    </row>
    <row r="3752" spans="5:5" x14ac:dyDescent="0.25">
      <c r="E3752" s="19"/>
    </row>
    <row r="3753" spans="5:5" x14ac:dyDescent="0.25">
      <c r="E3753" s="19"/>
    </row>
    <row r="3754" spans="5:5" x14ac:dyDescent="0.25">
      <c r="E3754" s="19"/>
    </row>
    <row r="3755" spans="5:5" x14ac:dyDescent="0.25">
      <c r="E3755" s="19"/>
    </row>
    <row r="3756" spans="5:5" x14ac:dyDescent="0.25">
      <c r="E3756" s="19"/>
    </row>
    <row r="3757" spans="5:5" x14ac:dyDescent="0.25">
      <c r="E3757" s="19"/>
    </row>
    <row r="3758" spans="5:5" x14ac:dyDescent="0.25">
      <c r="E3758" s="19"/>
    </row>
    <row r="3759" spans="5:5" x14ac:dyDescent="0.25">
      <c r="E3759" s="19"/>
    </row>
    <row r="3760" spans="5:5" x14ac:dyDescent="0.25">
      <c r="E3760" s="19"/>
    </row>
    <row r="3761" spans="5:5" x14ac:dyDescent="0.25">
      <c r="E3761" s="19"/>
    </row>
    <row r="3762" spans="5:5" x14ac:dyDescent="0.25">
      <c r="E3762" s="19"/>
    </row>
    <row r="3763" spans="5:5" x14ac:dyDescent="0.25">
      <c r="E3763" s="19"/>
    </row>
    <row r="3764" spans="5:5" x14ac:dyDescent="0.25">
      <c r="E3764" s="19"/>
    </row>
    <row r="3765" spans="5:5" x14ac:dyDescent="0.25">
      <c r="E3765" s="19"/>
    </row>
    <row r="3766" spans="5:5" x14ac:dyDescent="0.25">
      <c r="E3766" s="19"/>
    </row>
    <row r="3767" spans="5:5" x14ac:dyDescent="0.25">
      <c r="E3767" s="19"/>
    </row>
    <row r="3768" spans="5:5" x14ac:dyDescent="0.25">
      <c r="E3768" s="19"/>
    </row>
    <row r="3769" spans="5:5" x14ac:dyDescent="0.25">
      <c r="E3769" s="19"/>
    </row>
    <row r="3770" spans="5:5" x14ac:dyDescent="0.25">
      <c r="E3770" s="19"/>
    </row>
    <row r="3771" spans="5:5" x14ac:dyDescent="0.25">
      <c r="E3771" s="19"/>
    </row>
    <row r="3772" spans="5:5" x14ac:dyDescent="0.25">
      <c r="E3772" s="19"/>
    </row>
    <row r="3773" spans="5:5" x14ac:dyDescent="0.25">
      <c r="E3773" s="19"/>
    </row>
    <row r="3774" spans="5:5" x14ac:dyDescent="0.25">
      <c r="E3774" s="19"/>
    </row>
    <row r="3775" spans="5:5" x14ac:dyDescent="0.25">
      <c r="E3775" s="19"/>
    </row>
    <row r="3776" spans="5:5" x14ac:dyDescent="0.25">
      <c r="E3776" s="19"/>
    </row>
    <row r="3777" spans="5:5" x14ac:dyDescent="0.25">
      <c r="E3777" s="19"/>
    </row>
    <row r="3778" spans="5:5" x14ac:dyDescent="0.25">
      <c r="E3778" s="19"/>
    </row>
    <row r="3779" spans="5:5" x14ac:dyDescent="0.25">
      <c r="E3779" s="19"/>
    </row>
    <row r="3780" spans="5:5" x14ac:dyDescent="0.25">
      <c r="E3780" s="19"/>
    </row>
    <row r="3781" spans="5:5" x14ac:dyDescent="0.25">
      <c r="E3781" s="19"/>
    </row>
    <row r="3782" spans="5:5" x14ac:dyDescent="0.25">
      <c r="E3782" s="19"/>
    </row>
    <row r="3783" spans="5:5" x14ac:dyDescent="0.25">
      <c r="E3783" s="19"/>
    </row>
    <row r="3784" spans="5:5" x14ac:dyDescent="0.25">
      <c r="E3784" s="19"/>
    </row>
    <row r="3785" spans="5:5" x14ac:dyDescent="0.25">
      <c r="E3785" s="19"/>
    </row>
    <row r="3786" spans="5:5" x14ac:dyDescent="0.25">
      <c r="E3786" s="19"/>
    </row>
    <row r="3787" spans="5:5" x14ac:dyDescent="0.25">
      <c r="E3787" s="19"/>
    </row>
    <row r="3788" spans="5:5" x14ac:dyDescent="0.25">
      <c r="E3788" s="19"/>
    </row>
    <row r="3789" spans="5:5" x14ac:dyDescent="0.25">
      <c r="E3789" s="19"/>
    </row>
    <row r="3790" spans="5:5" x14ac:dyDescent="0.25">
      <c r="E3790" s="19"/>
    </row>
    <row r="3791" spans="5:5" x14ac:dyDescent="0.25">
      <c r="E3791" s="19"/>
    </row>
    <row r="3792" spans="5:5" x14ac:dyDescent="0.25">
      <c r="E3792" s="19"/>
    </row>
    <row r="3793" spans="5:5" x14ac:dyDescent="0.25">
      <c r="E3793" s="19"/>
    </row>
    <row r="3794" spans="5:5" x14ac:dyDescent="0.25">
      <c r="E3794" s="19"/>
    </row>
    <row r="3795" spans="5:5" x14ac:dyDescent="0.25">
      <c r="E3795" s="19"/>
    </row>
    <row r="3796" spans="5:5" x14ac:dyDescent="0.25">
      <c r="E3796" s="19"/>
    </row>
    <row r="3797" spans="5:5" x14ac:dyDescent="0.25">
      <c r="E3797" s="19"/>
    </row>
    <row r="3798" spans="5:5" x14ac:dyDescent="0.25">
      <c r="E3798" s="19"/>
    </row>
    <row r="3799" spans="5:5" x14ac:dyDescent="0.25">
      <c r="E3799" s="19"/>
    </row>
    <row r="3800" spans="5:5" x14ac:dyDescent="0.25">
      <c r="E3800" s="19"/>
    </row>
    <row r="3801" spans="5:5" x14ac:dyDescent="0.25">
      <c r="E3801" s="19"/>
    </row>
    <row r="3802" spans="5:5" x14ac:dyDescent="0.25">
      <c r="E3802" s="19"/>
    </row>
    <row r="3803" spans="5:5" x14ac:dyDescent="0.25">
      <c r="E3803" s="19"/>
    </row>
    <row r="3804" spans="5:5" x14ac:dyDescent="0.25">
      <c r="E3804" s="19"/>
    </row>
    <row r="3805" spans="5:5" x14ac:dyDescent="0.25">
      <c r="E3805" s="19"/>
    </row>
    <row r="3806" spans="5:5" x14ac:dyDescent="0.25">
      <c r="E3806" s="19"/>
    </row>
    <row r="3807" spans="5:5" x14ac:dyDescent="0.25">
      <c r="E3807" s="19"/>
    </row>
    <row r="3808" spans="5:5" x14ac:dyDescent="0.25">
      <c r="E3808" s="19"/>
    </row>
    <row r="3809" spans="5:5" x14ac:dyDescent="0.25">
      <c r="E3809" s="19"/>
    </row>
    <row r="3810" spans="5:5" x14ac:dyDescent="0.25">
      <c r="E3810" s="19"/>
    </row>
    <row r="3811" spans="5:5" x14ac:dyDescent="0.25">
      <c r="E3811" s="19"/>
    </row>
    <row r="3812" spans="5:5" x14ac:dyDescent="0.25">
      <c r="E3812" s="19"/>
    </row>
    <row r="3813" spans="5:5" x14ac:dyDescent="0.25">
      <c r="E3813" s="19"/>
    </row>
    <row r="3814" spans="5:5" x14ac:dyDescent="0.25">
      <c r="E3814" s="19"/>
    </row>
    <row r="3815" spans="5:5" x14ac:dyDescent="0.25">
      <c r="E3815" s="19"/>
    </row>
    <row r="3816" spans="5:5" x14ac:dyDescent="0.25">
      <c r="E3816" s="19"/>
    </row>
    <row r="3817" spans="5:5" x14ac:dyDescent="0.25">
      <c r="E3817" s="19"/>
    </row>
    <row r="3818" spans="5:5" x14ac:dyDescent="0.25">
      <c r="E3818" s="19"/>
    </row>
    <row r="3819" spans="5:5" x14ac:dyDescent="0.25">
      <c r="E3819" s="19"/>
    </row>
    <row r="3820" spans="5:5" x14ac:dyDescent="0.25">
      <c r="E3820" s="19"/>
    </row>
    <row r="3821" spans="5:5" x14ac:dyDescent="0.25">
      <c r="E3821" s="19"/>
    </row>
    <row r="3822" spans="5:5" x14ac:dyDescent="0.25">
      <c r="E3822" s="19"/>
    </row>
    <row r="3823" spans="5:5" x14ac:dyDescent="0.25">
      <c r="E3823" s="19"/>
    </row>
    <row r="3824" spans="5:5" x14ac:dyDescent="0.25">
      <c r="E3824" s="19"/>
    </row>
    <row r="3825" spans="5:5" x14ac:dyDescent="0.25">
      <c r="E3825" s="19"/>
    </row>
    <row r="3826" spans="5:5" x14ac:dyDescent="0.25">
      <c r="E3826" s="19"/>
    </row>
    <row r="3827" spans="5:5" x14ac:dyDescent="0.25">
      <c r="E3827" s="19"/>
    </row>
    <row r="3828" spans="5:5" x14ac:dyDescent="0.25">
      <c r="E3828" s="19"/>
    </row>
    <row r="3829" spans="5:5" x14ac:dyDescent="0.25">
      <c r="E3829" s="19"/>
    </row>
    <row r="3830" spans="5:5" x14ac:dyDescent="0.25">
      <c r="E3830" s="19"/>
    </row>
    <row r="3831" spans="5:5" x14ac:dyDescent="0.25">
      <c r="E3831" s="19"/>
    </row>
    <row r="3832" spans="5:5" x14ac:dyDescent="0.25">
      <c r="E3832" s="19"/>
    </row>
    <row r="3833" spans="5:5" x14ac:dyDescent="0.25">
      <c r="E3833" s="19"/>
    </row>
    <row r="3834" spans="5:5" x14ac:dyDescent="0.25">
      <c r="E3834" s="19"/>
    </row>
    <row r="3835" spans="5:5" x14ac:dyDescent="0.25">
      <c r="E3835" s="19"/>
    </row>
    <row r="3836" spans="5:5" x14ac:dyDescent="0.25">
      <c r="E3836" s="19"/>
    </row>
    <row r="3837" spans="5:5" x14ac:dyDescent="0.25">
      <c r="E3837" s="19"/>
    </row>
    <row r="3838" spans="5:5" x14ac:dyDescent="0.25">
      <c r="E3838" s="19"/>
    </row>
    <row r="3839" spans="5:5" x14ac:dyDescent="0.25">
      <c r="E3839" s="19"/>
    </row>
    <row r="3840" spans="5:5" x14ac:dyDescent="0.25">
      <c r="E3840" s="19"/>
    </row>
    <row r="3841" spans="5:5" x14ac:dyDescent="0.25">
      <c r="E3841" s="19"/>
    </row>
    <row r="3842" spans="5:5" x14ac:dyDescent="0.25">
      <c r="E3842" s="19"/>
    </row>
    <row r="3843" spans="5:5" x14ac:dyDescent="0.25">
      <c r="E3843" s="19"/>
    </row>
    <row r="3844" spans="5:5" x14ac:dyDescent="0.25">
      <c r="E3844" s="19"/>
    </row>
    <row r="3845" spans="5:5" x14ac:dyDescent="0.25">
      <c r="E3845" s="19"/>
    </row>
    <row r="3846" spans="5:5" x14ac:dyDescent="0.25">
      <c r="E3846" s="19"/>
    </row>
    <row r="3847" spans="5:5" x14ac:dyDescent="0.25">
      <c r="E3847" s="19"/>
    </row>
    <row r="3848" spans="5:5" x14ac:dyDescent="0.25">
      <c r="E3848" s="19"/>
    </row>
    <row r="3849" spans="5:5" x14ac:dyDescent="0.25">
      <c r="E3849" s="19"/>
    </row>
    <row r="3850" spans="5:5" x14ac:dyDescent="0.25">
      <c r="E3850" s="19"/>
    </row>
    <row r="3851" spans="5:5" x14ac:dyDescent="0.25">
      <c r="E3851" s="19"/>
    </row>
    <row r="3852" spans="5:5" x14ac:dyDescent="0.25">
      <c r="E3852" s="19"/>
    </row>
    <row r="3853" spans="5:5" x14ac:dyDescent="0.25">
      <c r="E3853" s="19"/>
    </row>
    <row r="3854" spans="5:5" x14ac:dyDescent="0.25">
      <c r="E3854" s="19"/>
    </row>
    <row r="3855" spans="5:5" x14ac:dyDescent="0.25">
      <c r="E3855" s="19"/>
    </row>
    <row r="3856" spans="5:5" x14ac:dyDescent="0.25">
      <c r="E3856" s="19"/>
    </row>
    <row r="3857" spans="5:5" x14ac:dyDescent="0.25">
      <c r="E3857" s="19"/>
    </row>
    <row r="3858" spans="5:5" x14ac:dyDescent="0.25">
      <c r="E3858" s="19"/>
    </row>
    <row r="3859" spans="5:5" x14ac:dyDescent="0.25">
      <c r="E3859" s="19"/>
    </row>
    <row r="3860" spans="5:5" x14ac:dyDescent="0.25">
      <c r="E3860" s="19"/>
    </row>
    <row r="3861" spans="5:5" x14ac:dyDescent="0.25">
      <c r="E3861" s="19"/>
    </row>
    <row r="3862" spans="5:5" x14ac:dyDescent="0.25">
      <c r="E3862" s="19"/>
    </row>
    <row r="3863" spans="5:5" x14ac:dyDescent="0.25">
      <c r="E3863" s="19"/>
    </row>
    <row r="3864" spans="5:5" x14ac:dyDescent="0.25">
      <c r="E3864" s="19"/>
    </row>
    <row r="3865" spans="5:5" x14ac:dyDescent="0.25">
      <c r="E3865" s="19"/>
    </row>
    <row r="3866" spans="5:5" x14ac:dyDescent="0.25">
      <c r="E3866" s="19"/>
    </row>
    <row r="3867" spans="5:5" x14ac:dyDescent="0.25">
      <c r="E3867" s="19"/>
    </row>
    <row r="3868" spans="5:5" x14ac:dyDescent="0.25">
      <c r="E3868" s="19"/>
    </row>
    <row r="3869" spans="5:5" x14ac:dyDescent="0.25">
      <c r="E3869" s="19"/>
    </row>
    <row r="3870" spans="5:5" x14ac:dyDescent="0.25">
      <c r="E3870" s="19"/>
    </row>
    <row r="3871" spans="5:5" x14ac:dyDescent="0.25">
      <c r="E3871" s="19"/>
    </row>
    <row r="3872" spans="5:5" x14ac:dyDescent="0.25">
      <c r="E3872" s="19"/>
    </row>
    <row r="3873" spans="5:5" x14ac:dyDescent="0.25">
      <c r="E3873" s="19"/>
    </row>
    <row r="3874" spans="5:5" x14ac:dyDescent="0.25">
      <c r="E3874" s="19"/>
    </row>
    <row r="3875" spans="5:5" x14ac:dyDescent="0.25">
      <c r="E3875" s="19"/>
    </row>
    <row r="3876" spans="5:5" x14ac:dyDescent="0.25">
      <c r="E3876" s="19"/>
    </row>
    <row r="3877" spans="5:5" x14ac:dyDescent="0.25">
      <c r="E3877" s="19"/>
    </row>
    <row r="3878" spans="5:5" x14ac:dyDescent="0.25">
      <c r="E3878" s="19"/>
    </row>
    <row r="3879" spans="5:5" x14ac:dyDescent="0.25">
      <c r="E3879" s="19"/>
    </row>
    <row r="3880" spans="5:5" x14ac:dyDescent="0.25">
      <c r="E3880" s="19"/>
    </row>
    <row r="3881" spans="5:5" x14ac:dyDescent="0.25">
      <c r="E3881" s="19"/>
    </row>
    <row r="3882" spans="5:5" x14ac:dyDescent="0.25">
      <c r="E3882" s="19"/>
    </row>
    <row r="3883" spans="5:5" x14ac:dyDescent="0.25">
      <c r="E3883" s="19"/>
    </row>
    <row r="3884" spans="5:5" x14ac:dyDescent="0.25">
      <c r="E3884" s="19"/>
    </row>
    <row r="3885" spans="5:5" x14ac:dyDescent="0.25">
      <c r="E3885" s="19"/>
    </row>
    <row r="3886" spans="5:5" x14ac:dyDescent="0.25">
      <c r="E3886" s="19"/>
    </row>
    <row r="3887" spans="5:5" x14ac:dyDescent="0.25">
      <c r="E3887" s="19"/>
    </row>
    <row r="3888" spans="5:5" x14ac:dyDescent="0.25">
      <c r="E3888" s="19"/>
    </row>
    <row r="3889" spans="5:5" x14ac:dyDescent="0.25">
      <c r="E3889" s="19"/>
    </row>
    <row r="3890" spans="5:5" x14ac:dyDescent="0.25">
      <c r="E3890" s="19"/>
    </row>
    <row r="3891" spans="5:5" x14ac:dyDescent="0.25">
      <c r="E3891" s="19"/>
    </row>
    <row r="3892" spans="5:5" x14ac:dyDescent="0.25">
      <c r="E3892" s="19"/>
    </row>
    <row r="3893" spans="5:5" x14ac:dyDescent="0.25">
      <c r="E3893" s="19"/>
    </row>
    <row r="3894" spans="5:5" x14ac:dyDescent="0.25">
      <c r="E3894" s="19"/>
    </row>
    <row r="3895" spans="5:5" x14ac:dyDescent="0.25">
      <c r="E3895" s="19"/>
    </row>
    <row r="3896" spans="5:5" x14ac:dyDescent="0.25">
      <c r="E3896" s="19"/>
    </row>
    <row r="3897" spans="5:5" x14ac:dyDescent="0.25">
      <c r="E3897" s="19"/>
    </row>
    <row r="3898" spans="5:5" x14ac:dyDescent="0.25">
      <c r="E3898" s="19"/>
    </row>
    <row r="3899" spans="5:5" x14ac:dyDescent="0.25">
      <c r="E3899" s="19"/>
    </row>
    <row r="3900" spans="5:5" x14ac:dyDescent="0.25">
      <c r="E3900" s="19"/>
    </row>
    <row r="3901" spans="5:5" x14ac:dyDescent="0.25">
      <c r="E3901" s="19"/>
    </row>
    <row r="3902" spans="5:5" x14ac:dyDescent="0.25">
      <c r="E3902" s="19"/>
    </row>
    <row r="3903" spans="5:5" x14ac:dyDescent="0.25">
      <c r="E3903" s="19"/>
    </row>
    <row r="3904" spans="5:5" x14ac:dyDescent="0.25">
      <c r="E3904" s="19"/>
    </row>
    <row r="3905" spans="5:5" x14ac:dyDescent="0.25">
      <c r="E3905" s="19"/>
    </row>
    <row r="3906" spans="5:5" x14ac:dyDescent="0.25">
      <c r="E3906" s="19"/>
    </row>
    <row r="3907" spans="5:5" x14ac:dyDescent="0.25">
      <c r="E3907" s="19"/>
    </row>
    <row r="3908" spans="5:5" x14ac:dyDescent="0.25">
      <c r="E3908" s="19"/>
    </row>
    <row r="3909" spans="5:5" x14ac:dyDescent="0.25">
      <c r="E3909" s="19"/>
    </row>
    <row r="3910" spans="5:5" x14ac:dyDescent="0.25">
      <c r="E3910" s="19"/>
    </row>
    <row r="3911" spans="5:5" x14ac:dyDescent="0.25">
      <c r="E3911" s="19"/>
    </row>
    <row r="3912" spans="5:5" x14ac:dyDescent="0.25">
      <c r="E3912" s="19"/>
    </row>
    <row r="3913" spans="5:5" x14ac:dyDescent="0.25">
      <c r="E3913" s="19"/>
    </row>
    <row r="3914" spans="5:5" x14ac:dyDescent="0.25">
      <c r="E3914" s="19"/>
    </row>
    <row r="3915" spans="5:5" x14ac:dyDescent="0.25">
      <c r="E3915" s="19"/>
    </row>
    <row r="3916" spans="5:5" x14ac:dyDescent="0.25">
      <c r="E3916" s="19"/>
    </row>
    <row r="3917" spans="5:5" x14ac:dyDescent="0.25">
      <c r="E3917" s="19"/>
    </row>
    <row r="3918" spans="5:5" x14ac:dyDescent="0.25">
      <c r="E3918" s="19"/>
    </row>
    <row r="3919" spans="5:5" x14ac:dyDescent="0.25">
      <c r="E3919" s="19"/>
    </row>
    <row r="3920" spans="5:5" x14ac:dyDescent="0.25">
      <c r="E3920" s="19"/>
    </row>
    <row r="3921" spans="5:5" x14ac:dyDescent="0.25">
      <c r="E3921" s="19"/>
    </row>
    <row r="3922" spans="5:5" x14ac:dyDescent="0.25">
      <c r="E3922" s="19"/>
    </row>
    <row r="3923" spans="5:5" x14ac:dyDescent="0.25">
      <c r="E3923" s="19"/>
    </row>
    <row r="3924" spans="5:5" x14ac:dyDescent="0.25">
      <c r="E3924" s="19"/>
    </row>
    <row r="3925" spans="5:5" x14ac:dyDescent="0.25">
      <c r="E3925" s="19"/>
    </row>
    <row r="3926" spans="5:5" x14ac:dyDescent="0.25">
      <c r="E3926" s="19"/>
    </row>
    <row r="3927" spans="5:5" x14ac:dyDescent="0.25">
      <c r="E3927" s="19"/>
    </row>
    <row r="3928" spans="5:5" x14ac:dyDescent="0.25">
      <c r="E3928" s="19"/>
    </row>
    <row r="3929" spans="5:5" x14ac:dyDescent="0.25">
      <c r="E3929" s="19"/>
    </row>
    <row r="3930" spans="5:5" x14ac:dyDescent="0.25">
      <c r="E3930" s="19"/>
    </row>
    <row r="3931" spans="5:5" x14ac:dyDescent="0.25">
      <c r="E3931" s="19"/>
    </row>
    <row r="3932" spans="5:5" x14ac:dyDescent="0.25">
      <c r="E3932" s="19"/>
    </row>
    <row r="3933" spans="5:5" x14ac:dyDescent="0.25">
      <c r="E3933" s="19"/>
    </row>
    <row r="3934" spans="5:5" x14ac:dyDescent="0.25">
      <c r="E3934" s="19"/>
    </row>
    <row r="3935" spans="5:5" x14ac:dyDescent="0.25">
      <c r="E3935" s="19"/>
    </row>
    <row r="3936" spans="5:5" x14ac:dyDescent="0.25">
      <c r="E3936" s="19"/>
    </row>
    <row r="3937" spans="5:5" x14ac:dyDescent="0.25">
      <c r="E3937" s="19"/>
    </row>
    <row r="3938" spans="5:5" x14ac:dyDescent="0.25">
      <c r="E3938" s="19"/>
    </row>
    <row r="3939" spans="5:5" x14ac:dyDescent="0.25">
      <c r="E3939" s="19"/>
    </row>
    <row r="3940" spans="5:5" x14ac:dyDescent="0.25">
      <c r="E3940" s="19"/>
    </row>
    <row r="3941" spans="5:5" x14ac:dyDescent="0.25">
      <c r="E3941" s="19"/>
    </row>
    <row r="3942" spans="5:5" x14ac:dyDescent="0.25">
      <c r="E3942" s="19"/>
    </row>
    <row r="3943" spans="5:5" x14ac:dyDescent="0.25">
      <c r="E3943" s="19"/>
    </row>
    <row r="3944" spans="5:5" x14ac:dyDescent="0.25">
      <c r="E3944" s="19"/>
    </row>
    <row r="3945" spans="5:5" x14ac:dyDescent="0.25">
      <c r="E3945" s="19"/>
    </row>
    <row r="3946" spans="5:5" x14ac:dyDescent="0.25">
      <c r="E3946" s="19"/>
    </row>
    <row r="3947" spans="5:5" x14ac:dyDescent="0.25">
      <c r="E3947" s="19"/>
    </row>
    <row r="3948" spans="5:5" x14ac:dyDescent="0.25">
      <c r="E3948" s="19"/>
    </row>
    <row r="3949" spans="5:5" x14ac:dyDescent="0.25">
      <c r="E3949" s="19"/>
    </row>
    <row r="3950" spans="5:5" x14ac:dyDescent="0.25">
      <c r="E3950" s="19"/>
    </row>
    <row r="3951" spans="5:5" x14ac:dyDescent="0.25">
      <c r="E3951" s="19"/>
    </row>
    <row r="3952" spans="5:5" x14ac:dyDescent="0.25">
      <c r="E3952" s="19"/>
    </row>
    <row r="3953" spans="5:5" x14ac:dyDescent="0.25">
      <c r="E3953" s="19"/>
    </row>
    <row r="3954" spans="5:5" x14ac:dyDescent="0.25">
      <c r="E3954" s="19"/>
    </row>
    <row r="3955" spans="5:5" x14ac:dyDescent="0.25">
      <c r="E3955" s="19"/>
    </row>
    <row r="3956" spans="5:5" x14ac:dyDescent="0.25">
      <c r="E3956" s="19"/>
    </row>
    <row r="3957" spans="5:5" x14ac:dyDescent="0.25">
      <c r="E3957" s="19"/>
    </row>
    <row r="3958" spans="5:5" x14ac:dyDescent="0.25">
      <c r="E3958" s="19"/>
    </row>
    <row r="3959" spans="5:5" x14ac:dyDescent="0.25">
      <c r="E3959" s="19"/>
    </row>
    <row r="3960" spans="5:5" x14ac:dyDescent="0.25">
      <c r="E3960" s="19"/>
    </row>
    <row r="3961" spans="5:5" x14ac:dyDescent="0.25">
      <c r="E3961" s="19"/>
    </row>
    <row r="3962" spans="5:5" x14ac:dyDescent="0.25">
      <c r="E3962" s="19"/>
    </row>
    <row r="3963" spans="5:5" x14ac:dyDescent="0.25">
      <c r="E3963" s="19"/>
    </row>
    <row r="3964" spans="5:5" x14ac:dyDescent="0.25">
      <c r="E3964" s="19"/>
    </row>
    <row r="3965" spans="5:5" x14ac:dyDescent="0.25">
      <c r="E3965" s="19"/>
    </row>
    <row r="3966" spans="5:5" x14ac:dyDescent="0.25">
      <c r="E3966" s="19"/>
    </row>
    <row r="3967" spans="5:5" x14ac:dyDescent="0.25">
      <c r="E3967" s="19"/>
    </row>
    <row r="3968" spans="5:5" x14ac:dyDescent="0.25">
      <c r="E3968" s="19"/>
    </row>
    <row r="3969" spans="5:5" x14ac:dyDescent="0.25">
      <c r="E3969" s="19"/>
    </row>
    <row r="3970" spans="5:5" x14ac:dyDescent="0.25">
      <c r="E3970" s="19"/>
    </row>
    <row r="3971" spans="5:5" x14ac:dyDescent="0.25">
      <c r="E3971" s="19"/>
    </row>
    <row r="3972" spans="5:5" x14ac:dyDescent="0.25">
      <c r="E3972" s="19"/>
    </row>
    <row r="3973" spans="5:5" x14ac:dyDescent="0.25">
      <c r="E3973" s="19"/>
    </row>
    <row r="3974" spans="5:5" x14ac:dyDescent="0.25">
      <c r="E3974" s="19"/>
    </row>
    <row r="3975" spans="5:5" x14ac:dyDescent="0.25">
      <c r="E3975" s="19"/>
    </row>
    <row r="3976" spans="5:5" x14ac:dyDescent="0.25">
      <c r="E3976" s="19"/>
    </row>
    <row r="3977" spans="5:5" x14ac:dyDescent="0.25">
      <c r="E3977" s="19"/>
    </row>
    <row r="3978" spans="5:5" x14ac:dyDescent="0.25">
      <c r="E3978" s="19"/>
    </row>
    <row r="3979" spans="5:5" x14ac:dyDescent="0.25">
      <c r="E3979" s="19"/>
    </row>
    <row r="3980" spans="5:5" x14ac:dyDescent="0.25">
      <c r="E3980" s="19"/>
    </row>
    <row r="3981" spans="5:5" x14ac:dyDescent="0.25">
      <c r="E3981" s="19"/>
    </row>
    <row r="3982" spans="5:5" x14ac:dyDescent="0.25">
      <c r="E3982" s="19"/>
    </row>
    <row r="3983" spans="5:5" x14ac:dyDescent="0.25">
      <c r="E3983" s="19"/>
    </row>
    <row r="3984" spans="5:5" x14ac:dyDescent="0.25">
      <c r="E3984" s="19"/>
    </row>
    <row r="3985" spans="5:5" x14ac:dyDescent="0.25">
      <c r="E3985" s="19"/>
    </row>
    <row r="3986" spans="5:5" x14ac:dyDescent="0.25">
      <c r="E3986" s="19"/>
    </row>
    <row r="3987" spans="5:5" x14ac:dyDescent="0.25">
      <c r="E3987" s="19"/>
    </row>
    <row r="3988" spans="5:5" x14ac:dyDescent="0.25">
      <c r="E3988" s="19"/>
    </row>
    <row r="3989" spans="5:5" x14ac:dyDescent="0.25">
      <c r="E3989" s="19"/>
    </row>
    <row r="3990" spans="5:5" x14ac:dyDescent="0.25">
      <c r="E3990" s="19"/>
    </row>
    <row r="3991" spans="5:5" x14ac:dyDescent="0.25">
      <c r="E3991" s="19"/>
    </row>
    <row r="3992" spans="5:5" x14ac:dyDescent="0.25">
      <c r="E3992" s="19"/>
    </row>
    <row r="3993" spans="5:5" x14ac:dyDescent="0.25">
      <c r="E3993" s="19"/>
    </row>
    <row r="3994" spans="5:5" x14ac:dyDescent="0.25">
      <c r="E3994" s="19"/>
    </row>
    <row r="3995" spans="5:5" x14ac:dyDescent="0.25">
      <c r="E3995" s="19"/>
    </row>
    <row r="3996" spans="5:5" x14ac:dyDescent="0.25">
      <c r="E3996" s="19"/>
    </row>
    <row r="3997" spans="5:5" x14ac:dyDescent="0.25">
      <c r="E3997" s="19"/>
    </row>
    <row r="3998" spans="5:5" x14ac:dyDescent="0.25">
      <c r="E3998" s="19"/>
    </row>
    <row r="3999" spans="5:5" x14ac:dyDescent="0.25">
      <c r="E3999" s="19"/>
    </row>
    <row r="4000" spans="5:5" x14ac:dyDescent="0.25">
      <c r="E4000" s="19"/>
    </row>
    <row r="4001" spans="5:5" x14ac:dyDescent="0.25">
      <c r="E4001" s="19"/>
    </row>
    <row r="4002" spans="5:5" x14ac:dyDescent="0.25">
      <c r="E4002" s="19"/>
    </row>
    <row r="4003" spans="5:5" x14ac:dyDescent="0.25">
      <c r="E4003" s="19"/>
    </row>
    <row r="4004" spans="5:5" x14ac:dyDescent="0.25">
      <c r="E4004" s="19"/>
    </row>
    <row r="4005" spans="5:5" x14ac:dyDescent="0.25">
      <c r="E4005" s="19"/>
    </row>
    <row r="4006" spans="5:5" x14ac:dyDescent="0.25">
      <c r="E4006" s="19"/>
    </row>
    <row r="4007" spans="5:5" x14ac:dyDescent="0.25">
      <c r="E4007" s="19"/>
    </row>
    <row r="4008" spans="5:5" x14ac:dyDescent="0.25">
      <c r="E4008" s="19"/>
    </row>
    <row r="4009" spans="5:5" x14ac:dyDescent="0.25">
      <c r="E4009" s="19"/>
    </row>
    <row r="4010" spans="5:5" x14ac:dyDescent="0.25">
      <c r="E4010" s="19"/>
    </row>
    <row r="4011" spans="5:5" x14ac:dyDescent="0.25">
      <c r="E4011" s="19"/>
    </row>
    <row r="4012" spans="5:5" x14ac:dyDescent="0.25">
      <c r="E4012" s="19"/>
    </row>
    <row r="4013" spans="5:5" x14ac:dyDescent="0.25">
      <c r="E4013" s="19"/>
    </row>
    <row r="4014" spans="5:5" x14ac:dyDescent="0.25">
      <c r="E4014" s="19"/>
    </row>
    <row r="4015" spans="5:5" x14ac:dyDescent="0.25">
      <c r="E4015" s="19"/>
    </row>
    <row r="4016" spans="5:5" x14ac:dyDescent="0.25">
      <c r="E4016" s="19"/>
    </row>
    <row r="4017" spans="5:5" x14ac:dyDescent="0.25">
      <c r="E4017" s="19"/>
    </row>
    <row r="4018" spans="5:5" x14ac:dyDescent="0.25">
      <c r="E4018" s="19"/>
    </row>
    <row r="4019" spans="5:5" x14ac:dyDescent="0.25">
      <c r="E4019" s="19"/>
    </row>
    <row r="4020" spans="5:5" x14ac:dyDescent="0.25">
      <c r="E4020" s="19"/>
    </row>
    <row r="4021" spans="5:5" x14ac:dyDescent="0.25">
      <c r="E4021" s="19"/>
    </row>
    <row r="4022" spans="5:5" x14ac:dyDescent="0.25">
      <c r="E4022" s="19"/>
    </row>
    <row r="4023" spans="5:5" x14ac:dyDescent="0.25">
      <c r="E4023" s="19"/>
    </row>
    <row r="4024" spans="5:5" x14ac:dyDescent="0.25">
      <c r="E4024" s="19"/>
    </row>
    <row r="4025" spans="5:5" x14ac:dyDescent="0.25">
      <c r="E4025" s="19"/>
    </row>
    <row r="4026" spans="5:5" x14ac:dyDescent="0.25">
      <c r="E4026" s="19"/>
    </row>
    <row r="4027" spans="5:5" x14ac:dyDescent="0.25">
      <c r="E4027" s="19"/>
    </row>
    <row r="4028" spans="5:5" x14ac:dyDescent="0.25">
      <c r="E4028" s="19"/>
    </row>
    <row r="4029" spans="5:5" x14ac:dyDescent="0.25">
      <c r="E4029" s="19"/>
    </row>
    <row r="4030" spans="5:5" x14ac:dyDescent="0.25">
      <c r="E4030" s="19"/>
    </row>
    <row r="4031" spans="5:5" x14ac:dyDescent="0.25">
      <c r="E4031" s="19"/>
    </row>
    <row r="4032" spans="5:5" x14ac:dyDescent="0.25">
      <c r="E4032" s="19"/>
    </row>
    <row r="4033" spans="5:5" x14ac:dyDescent="0.25">
      <c r="E4033" s="19"/>
    </row>
    <row r="4034" spans="5:5" x14ac:dyDescent="0.25">
      <c r="E4034" s="19"/>
    </row>
    <row r="4035" spans="5:5" x14ac:dyDescent="0.25">
      <c r="E4035" s="19"/>
    </row>
    <row r="4036" spans="5:5" x14ac:dyDescent="0.25">
      <c r="E4036" s="19"/>
    </row>
    <row r="4037" spans="5:5" x14ac:dyDescent="0.25">
      <c r="E4037" s="19"/>
    </row>
    <row r="4038" spans="5:5" x14ac:dyDescent="0.25">
      <c r="E4038" s="19"/>
    </row>
    <row r="4039" spans="5:5" x14ac:dyDescent="0.25">
      <c r="E4039" s="19"/>
    </row>
    <row r="4040" spans="5:5" x14ac:dyDescent="0.25">
      <c r="E4040" s="19"/>
    </row>
    <row r="4041" spans="5:5" x14ac:dyDescent="0.25">
      <c r="E4041" s="19"/>
    </row>
    <row r="4042" spans="5:5" x14ac:dyDescent="0.25">
      <c r="E4042" s="19"/>
    </row>
    <row r="4043" spans="5:5" x14ac:dyDescent="0.25">
      <c r="E4043" s="19"/>
    </row>
    <row r="4044" spans="5:5" x14ac:dyDescent="0.25">
      <c r="E4044" s="19"/>
    </row>
    <row r="4045" spans="5:5" x14ac:dyDescent="0.25">
      <c r="E4045" s="19"/>
    </row>
    <row r="4046" spans="5:5" x14ac:dyDescent="0.25">
      <c r="E4046" s="19"/>
    </row>
    <row r="4047" spans="5:5" x14ac:dyDescent="0.25">
      <c r="E4047" s="19"/>
    </row>
    <row r="4048" spans="5:5" x14ac:dyDescent="0.25">
      <c r="E4048" s="19"/>
    </row>
    <row r="4049" spans="5:5" x14ac:dyDescent="0.25">
      <c r="E4049" s="19"/>
    </row>
    <row r="4050" spans="5:5" x14ac:dyDescent="0.25">
      <c r="E4050" s="19"/>
    </row>
    <row r="4051" spans="5:5" x14ac:dyDescent="0.25">
      <c r="E4051" s="19"/>
    </row>
    <row r="4052" spans="5:5" x14ac:dyDescent="0.25">
      <c r="E4052" s="19"/>
    </row>
    <row r="4053" spans="5:5" x14ac:dyDescent="0.25">
      <c r="E4053" s="19"/>
    </row>
    <row r="4054" spans="5:5" x14ac:dyDescent="0.25">
      <c r="E4054" s="19"/>
    </row>
    <row r="4055" spans="5:5" x14ac:dyDescent="0.25">
      <c r="E4055" s="19"/>
    </row>
    <row r="4056" spans="5:5" x14ac:dyDescent="0.25">
      <c r="E4056" s="19"/>
    </row>
    <row r="4057" spans="5:5" x14ac:dyDescent="0.25">
      <c r="E4057" s="19"/>
    </row>
    <row r="4058" spans="5:5" x14ac:dyDescent="0.25">
      <c r="E4058" s="19"/>
    </row>
    <row r="4059" spans="5:5" x14ac:dyDescent="0.25">
      <c r="E4059" s="19"/>
    </row>
    <row r="4060" spans="5:5" x14ac:dyDescent="0.25">
      <c r="E4060" s="19"/>
    </row>
    <row r="4061" spans="5:5" x14ac:dyDescent="0.25">
      <c r="E4061" s="19"/>
    </row>
    <row r="4062" spans="5:5" x14ac:dyDescent="0.25">
      <c r="E4062" s="19"/>
    </row>
    <row r="4063" spans="5:5" x14ac:dyDescent="0.25">
      <c r="E4063" s="19"/>
    </row>
    <row r="4064" spans="5:5" x14ac:dyDescent="0.25">
      <c r="E4064" s="19"/>
    </row>
    <row r="4065" spans="5:5" x14ac:dyDescent="0.25">
      <c r="E4065" s="19"/>
    </row>
    <row r="4066" spans="5:5" x14ac:dyDescent="0.25">
      <c r="E4066" s="19"/>
    </row>
    <row r="4067" spans="5:5" x14ac:dyDescent="0.25">
      <c r="E4067" s="19"/>
    </row>
    <row r="4068" spans="5:5" x14ac:dyDescent="0.25">
      <c r="E4068" s="19"/>
    </row>
    <row r="4069" spans="5:5" x14ac:dyDescent="0.25">
      <c r="E4069" s="19"/>
    </row>
    <row r="4070" spans="5:5" x14ac:dyDescent="0.25">
      <c r="E4070" s="19"/>
    </row>
    <row r="4071" spans="5:5" x14ac:dyDescent="0.25">
      <c r="E4071" s="19"/>
    </row>
    <row r="4072" spans="5:5" x14ac:dyDescent="0.25">
      <c r="E4072" s="19"/>
    </row>
    <row r="4073" spans="5:5" x14ac:dyDescent="0.25">
      <c r="E4073" s="19"/>
    </row>
    <row r="4074" spans="5:5" x14ac:dyDescent="0.25">
      <c r="E4074" s="19"/>
    </row>
    <row r="4075" spans="5:5" x14ac:dyDescent="0.25">
      <c r="E4075" s="19"/>
    </row>
    <row r="4076" spans="5:5" x14ac:dyDescent="0.25">
      <c r="E4076" s="19"/>
    </row>
    <row r="4077" spans="5:5" x14ac:dyDescent="0.25">
      <c r="E4077" s="19"/>
    </row>
    <row r="4078" spans="5:5" x14ac:dyDescent="0.25">
      <c r="E4078" s="19"/>
    </row>
    <row r="4079" spans="5:5" x14ac:dyDescent="0.25">
      <c r="E4079" s="19"/>
    </row>
    <row r="4080" spans="5:5" x14ac:dyDescent="0.25">
      <c r="E4080" s="19"/>
    </row>
    <row r="4081" spans="5:5" x14ac:dyDescent="0.25">
      <c r="E4081" s="19"/>
    </row>
    <row r="4082" spans="5:5" x14ac:dyDescent="0.25">
      <c r="E4082" s="19"/>
    </row>
    <row r="4083" spans="5:5" x14ac:dyDescent="0.25">
      <c r="E4083" s="19"/>
    </row>
    <row r="4084" spans="5:5" x14ac:dyDescent="0.25">
      <c r="E4084" s="19"/>
    </row>
    <row r="4085" spans="5:5" x14ac:dyDescent="0.25">
      <c r="E4085" s="19"/>
    </row>
    <row r="4086" spans="5:5" x14ac:dyDescent="0.25">
      <c r="E4086" s="19"/>
    </row>
    <row r="4087" spans="5:5" x14ac:dyDescent="0.25">
      <c r="E4087" s="19"/>
    </row>
    <row r="4088" spans="5:5" x14ac:dyDescent="0.25">
      <c r="E4088" s="19"/>
    </row>
    <row r="4089" spans="5:5" x14ac:dyDescent="0.25">
      <c r="E4089" s="19"/>
    </row>
    <row r="4090" spans="5:5" x14ac:dyDescent="0.25">
      <c r="E4090" s="19"/>
    </row>
    <row r="4091" spans="5:5" x14ac:dyDescent="0.25">
      <c r="E4091" s="19"/>
    </row>
    <row r="4092" spans="5:5" x14ac:dyDescent="0.25">
      <c r="E4092" s="19"/>
    </row>
    <row r="4093" spans="5:5" x14ac:dyDescent="0.25">
      <c r="E4093" s="19"/>
    </row>
    <row r="4094" spans="5:5" x14ac:dyDescent="0.25">
      <c r="E4094" s="19"/>
    </row>
    <row r="4095" spans="5:5" x14ac:dyDescent="0.25">
      <c r="E4095" s="19"/>
    </row>
    <row r="4096" spans="5:5" x14ac:dyDescent="0.25">
      <c r="E4096" s="19"/>
    </row>
    <row r="4097" spans="5:5" x14ac:dyDescent="0.25">
      <c r="E4097" s="19"/>
    </row>
    <row r="4098" spans="5:5" x14ac:dyDescent="0.25">
      <c r="E4098" s="19"/>
    </row>
    <row r="4099" spans="5:5" x14ac:dyDescent="0.25">
      <c r="E4099" s="19"/>
    </row>
    <row r="4100" spans="5:5" x14ac:dyDescent="0.25">
      <c r="E4100" s="19"/>
    </row>
    <row r="4101" spans="5:5" x14ac:dyDescent="0.25">
      <c r="E4101" s="19"/>
    </row>
    <row r="4102" spans="5:5" x14ac:dyDescent="0.25">
      <c r="E4102" s="19"/>
    </row>
    <row r="4103" spans="5:5" x14ac:dyDescent="0.25">
      <c r="E4103" s="19"/>
    </row>
    <row r="4104" spans="5:5" x14ac:dyDescent="0.25">
      <c r="E4104" s="19"/>
    </row>
    <row r="4105" spans="5:5" x14ac:dyDescent="0.25">
      <c r="E4105" s="19"/>
    </row>
    <row r="4106" spans="5:5" x14ac:dyDescent="0.25">
      <c r="E4106" s="19"/>
    </row>
    <row r="4107" spans="5:5" x14ac:dyDescent="0.25">
      <c r="E4107" s="19"/>
    </row>
    <row r="4108" spans="5:5" x14ac:dyDescent="0.25">
      <c r="E4108" s="19"/>
    </row>
    <row r="4109" spans="5:5" x14ac:dyDescent="0.25">
      <c r="E4109" s="19"/>
    </row>
    <row r="4110" spans="5:5" x14ac:dyDescent="0.25">
      <c r="E4110" s="19"/>
    </row>
    <row r="4111" spans="5:5" x14ac:dyDescent="0.25">
      <c r="E4111" s="19"/>
    </row>
    <row r="4112" spans="5:5" x14ac:dyDescent="0.25">
      <c r="E4112" s="19"/>
    </row>
    <row r="4113" spans="5:5" x14ac:dyDescent="0.25">
      <c r="E4113" s="19"/>
    </row>
    <row r="4114" spans="5:5" x14ac:dyDescent="0.25">
      <c r="E4114" s="19"/>
    </row>
    <row r="4115" spans="5:5" x14ac:dyDescent="0.25">
      <c r="E4115" s="19"/>
    </row>
    <row r="4116" spans="5:5" x14ac:dyDescent="0.25">
      <c r="E4116" s="19"/>
    </row>
    <row r="4117" spans="5:5" x14ac:dyDescent="0.25">
      <c r="E4117" s="19"/>
    </row>
    <row r="4118" spans="5:5" x14ac:dyDescent="0.25">
      <c r="E4118" s="19"/>
    </row>
    <row r="4119" spans="5:5" x14ac:dyDescent="0.25">
      <c r="E4119" s="19"/>
    </row>
    <row r="4120" spans="5:5" x14ac:dyDescent="0.25">
      <c r="E4120" s="19"/>
    </row>
    <row r="4121" spans="5:5" x14ac:dyDescent="0.25">
      <c r="E4121" s="19"/>
    </row>
    <row r="4122" spans="5:5" x14ac:dyDescent="0.25">
      <c r="E4122" s="19"/>
    </row>
    <row r="4123" spans="5:5" x14ac:dyDescent="0.25">
      <c r="E4123" s="19"/>
    </row>
    <row r="4124" spans="5:5" x14ac:dyDescent="0.25">
      <c r="E4124" s="19"/>
    </row>
    <row r="4125" spans="5:5" x14ac:dyDescent="0.25">
      <c r="E4125" s="19"/>
    </row>
    <row r="4126" spans="5:5" x14ac:dyDescent="0.25">
      <c r="E4126" s="19"/>
    </row>
    <row r="4127" spans="5:5" x14ac:dyDescent="0.25">
      <c r="E4127" s="19"/>
    </row>
    <row r="4128" spans="5:5" x14ac:dyDescent="0.25">
      <c r="E4128" s="19"/>
    </row>
    <row r="4129" spans="5:5" x14ac:dyDescent="0.25">
      <c r="E4129" s="19"/>
    </row>
    <row r="4130" spans="5:5" x14ac:dyDescent="0.25">
      <c r="E4130" s="19"/>
    </row>
    <row r="4131" spans="5:5" x14ac:dyDescent="0.25">
      <c r="E4131" s="19"/>
    </row>
    <row r="4132" spans="5:5" x14ac:dyDescent="0.25">
      <c r="E4132" s="19"/>
    </row>
    <row r="4133" spans="5:5" x14ac:dyDescent="0.25">
      <c r="E4133" s="19"/>
    </row>
    <row r="4134" spans="5:5" x14ac:dyDescent="0.25">
      <c r="E4134" s="19"/>
    </row>
    <row r="4135" spans="5:5" x14ac:dyDescent="0.25">
      <c r="E4135" s="19"/>
    </row>
    <row r="4136" spans="5:5" x14ac:dyDescent="0.25">
      <c r="E4136" s="19"/>
    </row>
    <row r="4137" spans="5:5" x14ac:dyDescent="0.25">
      <c r="E4137" s="19"/>
    </row>
    <row r="4138" spans="5:5" x14ac:dyDescent="0.25">
      <c r="E4138" s="19"/>
    </row>
    <row r="4139" spans="5:5" x14ac:dyDescent="0.25">
      <c r="E4139" s="19"/>
    </row>
    <row r="4140" spans="5:5" x14ac:dyDescent="0.25">
      <c r="E4140" s="19"/>
    </row>
    <row r="4141" spans="5:5" x14ac:dyDescent="0.25">
      <c r="E4141" s="19"/>
    </row>
    <row r="4142" spans="5:5" x14ac:dyDescent="0.25">
      <c r="E4142" s="19"/>
    </row>
    <row r="4143" spans="5:5" x14ac:dyDescent="0.25">
      <c r="E4143" s="19"/>
    </row>
    <row r="4144" spans="5:5" x14ac:dyDescent="0.25">
      <c r="E4144" s="19"/>
    </row>
    <row r="4145" spans="5:5" x14ac:dyDescent="0.25">
      <c r="E4145" s="19"/>
    </row>
    <row r="4146" spans="5:5" x14ac:dyDescent="0.25">
      <c r="E4146" s="19"/>
    </row>
    <row r="4147" spans="5:5" x14ac:dyDescent="0.25">
      <c r="E4147" s="19"/>
    </row>
    <row r="4148" spans="5:5" x14ac:dyDescent="0.25">
      <c r="E4148" s="19"/>
    </row>
    <row r="4149" spans="5:5" x14ac:dyDescent="0.25">
      <c r="E4149" s="19"/>
    </row>
    <row r="4150" spans="5:5" x14ac:dyDescent="0.25">
      <c r="E4150" s="19"/>
    </row>
    <row r="4151" spans="5:5" x14ac:dyDescent="0.25">
      <c r="E4151" s="19"/>
    </row>
    <row r="4152" spans="5:5" x14ac:dyDescent="0.25">
      <c r="E4152" s="19"/>
    </row>
    <row r="4153" spans="5:5" x14ac:dyDescent="0.25">
      <c r="E4153" s="19"/>
    </row>
    <row r="4154" spans="5:5" x14ac:dyDescent="0.25">
      <c r="E4154" s="19"/>
    </row>
    <row r="4155" spans="5:5" x14ac:dyDescent="0.25">
      <c r="E4155" s="19"/>
    </row>
    <row r="4156" spans="5:5" x14ac:dyDescent="0.25">
      <c r="E4156" s="19"/>
    </row>
    <row r="4157" spans="5:5" x14ac:dyDescent="0.25">
      <c r="E4157" s="19"/>
    </row>
    <row r="4158" spans="5:5" x14ac:dyDescent="0.25">
      <c r="E4158" s="19"/>
    </row>
    <row r="4159" spans="5:5" x14ac:dyDescent="0.25">
      <c r="E4159" s="19"/>
    </row>
    <row r="4160" spans="5:5" x14ac:dyDescent="0.25">
      <c r="E4160" s="19"/>
    </row>
    <row r="4161" spans="5:5" x14ac:dyDescent="0.25">
      <c r="E4161" s="19"/>
    </row>
    <row r="4162" spans="5:5" x14ac:dyDescent="0.25">
      <c r="E4162" s="19"/>
    </row>
    <row r="4163" spans="5:5" x14ac:dyDescent="0.25">
      <c r="E4163" s="19"/>
    </row>
    <row r="4164" spans="5:5" x14ac:dyDescent="0.25">
      <c r="E4164" s="19"/>
    </row>
    <row r="4165" spans="5:5" x14ac:dyDescent="0.25">
      <c r="E4165" s="19"/>
    </row>
    <row r="4166" spans="5:5" x14ac:dyDescent="0.25">
      <c r="E4166" s="19"/>
    </row>
    <row r="4167" spans="5:5" x14ac:dyDescent="0.25">
      <c r="E4167" s="19"/>
    </row>
    <row r="4168" spans="5:5" x14ac:dyDescent="0.25">
      <c r="E4168" s="19"/>
    </row>
    <row r="4169" spans="5:5" x14ac:dyDescent="0.25">
      <c r="E4169" s="19"/>
    </row>
    <row r="4170" spans="5:5" x14ac:dyDescent="0.25">
      <c r="E4170" s="19"/>
    </row>
    <row r="4171" spans="5:5" x14ac:dyDescent="0.25">
      <c r="E4171" s="19"/>
    </row>
    <row r="4172" spans="5:5" x14ac:dyDescent="0.25">
      <c r="E4172" s="19"/>
    </row>
    <row r="4173" spans="5:5" x14ac:dyDescent="0.25">
      <c r="E4173" s="19"/>
    </row>
    <row r="4174" spans="5:5" x14ac:dyDescent="0.25">
      <c r="E4174" s="19"/>
    </row>
    <row r="4175" spans="5:5" x14ac:dyDescent="0.25">
      <c r="E4175" s="19"/>
    </row>
    <row r="4176" spans="5:5" x14ac:dyDescent="0.25">
      <c r="E4176" s="19"/>
    </row>
    <row r="4177" spans="5:5" x14ac:dyDescent="0.25">
      <c r="E4177" s="19"/>
    </row>
    <row r="4178" spans="5:5" x14ac:dyDescent="0.25">
      <c r="E4178" s="19"/>
    </row>
    <row r="4179" spans="5:5" x14ac:dyDescent="0.25">
      <c r="E4179" s="19"/>
    </row>
    <row r="4180" spans="5:5" x14ac:dyDescent="0.25">
      <c r="E4180" s="19"/>
    </row>
    <row r="4181" spans="5:5" x14ac:dyDescent="0.25">
      <c r="E4181" s="19"/>
    </row>
    <row r="4182" spans="5:5" x14ac:dyDescent="0.25">
      <c r="E4182" s="19"/>
    </row>
    <row r="4183" spans="5:5" x14ac:dyDescent="0.25">
      <c r="E4183" s="19"/>
    </row>
    <row r="4184" spans="5:5" x14ac:dyDescent="0.25">
      <c r="E4184" s="19"/>
    </row>
    <row r="4185" spans="5:5" x14ac:dyDescent="0.25">
      <c r="E4185" s="19"/>
    </row>
    <row r="4186" spans="5:5" x14ac:dyDescent="0.25">
      <c r="E4186" s="19"/>
    </row>
    <row r="4187" spans="5:5" x14ac:dyDescent="0.25">
      <c r="E4187" s="19"/>
    </row>
    <row r="4188" spans="5:5" x14ac:dyDescent="0.25">
      <c r="E4188" s="19"/>
    </row>
    <row r="4189" spans="5:5" x14ac:dyDescent="0.25">
      <c r="E4189" s="19"/>
    </row>
    <row r="4190" spans="5:5" x14ac:dyDescent="0.25">
      <c r="E4190" s="19"/>
    </row>
    <row r="4191" spans="5:5" x14ac:dyDescent="0.25">
      <c r="E4191" s="19"/>
    </row>
    <row r="4192" spans="5:5" x14ac:dyDescent="0.25">
      <c r="E4192" s="19"/>
    </row>
    <row r="4193" spans="5:5" x14ac:dyDescent="0.25">
      <c r="E4193" s="19"/>
    </row>
    <row r="4194" spans="5:5" x14ac:dyDescent="0.25">
      <c r="E4194" s="19"/>
    </row>
    <row r="4195" spans="5:5" x14ac:dyDescent="0.25">
      <c r="E4195" s="19"/>
    </row>
    <row r="4196" spans="5:5" x14ac:dyDescent="0.25">
      <c r="E4196" s="19"/>
    </row>
    <row r="4197" spans="5:5" x14ac:dyDescent="0.25">
      <c r="E4197" s="19"/>
    </row>
    <row r="4198" spans="5:5" x14ac:dyDescent="0.25">
      <c r="E4198" s="19"/>
    </row>
    <row r="4199" spans="5:5" x14ac:dyDescent="0.25">
      <c r="E4199" s="19"/>
    </row>
    <row r="4200" spans="5:5" x14ac:dyDescent="0.25">
      <c r="E4200" s="19"/>
    </row>
    <row r="4201" spans="5:5" x14ac:dyDescent="0.25">
      <c r="E4201" s="19"/>
    </row>
    <row r="4202" spans="5:5" x14ac:dyDescent="0.25">
      <c r="E4202" s="19"/>
    </row>
    <row r="4203" spans="5:5" x14ac:dyDescent="0.25">
      <c r="E4203" s="19"/>
    </row>
    <row r="4204" spans="5:5" x14ac:dyDescent="0.25">
      <c r="E4204" s="19"/>
    </row>
    <row r="4205" spans="5:5" x14ac:dyDescent="0.25">
      <c r="E4205" s="19"/>
    </row>
    <row r="4206" spans="5:5" x14ac:dyDescent="0.25">
      <c r="E4206" s="19"/>
    </row>
    <row r="4207" spans="5:5" x14ac:dyDescent="0.25">
      <c r="E4207" s="19"/>
    </row>
    <row r="4208" spans="5:5" x14ac:dyDescent="0.25">
      <c r="E4208" s="19"/>
    </row>
    <row r="4209" spans="5:5" x14ac:dyDescent="0.25">
      <c r="E4209" s="19"/>
    </row>
    <row r="4210" spans="5:5" x14ac:dyDescent="0.25">
      <c r="E4210" s="19"/>
    </row>
    <row r="4211" spans="5:5" x14ac:dyDescent="0.25">
      <c r="E4211" s="19"/>
    </row>
    <row r="4212" spans="5:5" x14ac:dyDescent="0.25">
      <c r="E4212" s="19"/>
    </row>
    <row r="4213" spans="5:5" x14ac:dyDescent="0.25">
      <c r="E4213" s="19"/>
    </row>
    <row r="4214" spans="5:5" x14ac:dyDescent="0.25">
      <c r="E4214" s="19"/>
    </row>
    <row r="4215" spans="5:5" x14ac:dyDescent="0.25">
      <c r="E4215" s="19"/>
    </row>
    <row r="4216" spans="5:5" x14ac:dyDescent="0.25">
      <c r="E4216" s="19"/>
    </row>
    <row r="4217" spans="5:5" x14ac:dyDescent="0.25">
      <c r="E4217" s="19"/>
    </row>
    <row r="4218" spans="5:5" x14ac:dyDescent="0.25">
      <c r="E4218" s="19"/>
    </row>
    <row r="4219" spans="5:5" x14ac:dyDescent="0.25">
      <c r="E4219" s="19"/>
    </row>
    <row r="4220" spans="5:5" x14ac:dyDescent="0.25">
      <c r="E4220" s="19"/>
    </row>
    <row r="4221" spans="5:5" x14ac:dyDescent="0.25">
      <c r="E4221" s="19"/>
    </row>
    <row r="4222" spans="5:5" x14ac:dyDescent="0.25">
      <c r="E4222" s="19"/>
    </row>
    <row r="4223" spans="5:5" x14ac:dyDescent="0.25">
      <c r="E4223" s="19"/>
    </row>
    <row r="4224" spans="5:5" x14ac:dyDescent="0.25">
      <c r="E4224" s="19"/>
    </row>
    <row r="4225" spans="5:5" x14ac:dyDescent="0.25">
      <c r="E4225" s="19"/>
    </row>
    <row r="4226" spans="5:5" x14ac:dyDescent="0.25">
      <c r="E4226" s="19"/>
    </row>
    <row r="4227" spans="5:5" x14ac:dyDescent="0.25">
      <c r="E4227" s="19"/>
    </row>
    <row r="4228" spans="5:5" x14ac:dyDescent="0.25">
      <c r="E4228" s="19"/>
    </row>
    <row r="4229" spans="5:5" x14ac:dyDescent="0.25">
      <c r="E4229" s="19"/>
    </row>
    <row r="4230" spans="5:5" x14ac:dyDescent="0.25">
      <c r="E4230" s="19"/>
    </row>
    <row r="4231" spans="5:5" x14ac:dyDescent="0.25">
      <c r="E4231" s="19"/>
    </row>
    <row r="4232" spans="5:5" x14ac:dyDescent="0.25">
      <c r="E4232" s="19"/>
    </row>
    <row r="4233" spans="5:5" x14ac:dyDescent="0.25">
      <c r="E4233" s="19"/>
    </row>
    <row r="4234" spans="5:5" x14ac:dyDescent="0.25">
      <c r="E4234" s="19"/>
    </row>
    <row r="4235" spans="5:5" x14ac:dyDescent="0.25">
      <c r="E4235" s="19"/>
    </row>
    <row r="4236" spans="5:5" x14ac:dyDescent="0.25">
      <c r="E4236" s="19"/>
    </row>
    <row r="4237" spans="5:5" x14ac:dyDescent="0.25">
      <c r="E4237" s="19"/>
    </row>
    <row r="4238" spans="5:5" x14ac:dyDescent="0.25">
      <c r="E4238" s="19"/>
    </row>
    <row r="4239" spans="5:5" x14ac:dyDescent="0.25">
      <c r="E4239" s="19"/>
    </row>
    <row r="4240" spans="5:5" x14ac:dyDescent="0.25">
      <c r="E4240" s="19"/>
    </row>
    <row r="4241" spans="5:5" x14ac:dyDescent="0.25">
      <c r="E4241" s="19"/>
    </row>
    <row r="4242" spans="5:5" x14ac:dyDescent="0.25">
      <c r="E4242" s="19"/>
    </row>
    <row r="4243" spans="5:5" x14ac:dyDescent="0.25">
      <c r="E4243" s="19"/>
    </row>
    <row r="4244" spans="5:5" x14ac:dyDescent="0.25">
      <c r="E4244" s="19"/>
    </row>
    <row r="4245" spans="5:5" x14ac:dyDescent="0.25">
      <c r="E4245" s="19"/>
    </row>
    <row r="4246" spans="5:5" x14ac:dyDescent="0.25">
      <c r="E4246" s="19"/>
    </row>
    <row r="4247" spans="5:5" x14ac:dyDescent="0.25">
      <c r="E4247" s="19"/>
    </row>
    <row r="4248" spans="5:5" x14ac:dyDescent="0.25">
      <c r="E4248" s="19"/>
    </row>
    <row r="4249" spans="5:5" x14ac:dyDescent="0.25">
      <c r="E4249" s="19"/>
    </row>
    <row r="4250" spans="5:5" x14ac:dyDescent="0.25">
      <c r="E4250" s="19"/>
    </row>
    <row r="4251" spans="5:5" x14ac:dyDescent="0.25">
      <c r="E4251" s="19"/>
    </row>
    <row r="4252" spans="5:5" x14ac:dyDescent="0.25">
      <c r="E4252" s="19"/>
    </row>
    <row r="4253" spans="5:5" x14ac:dyDescent="0.25">
      <c r="E4253" s="19"/>
    </row>
    <row r="4254" spans="5:5" x14ac:dyDescent="0.25">
      <c r="E4254" s="19"/>
    </row>
    <row r="4255" spans="5:5" x14ac:dyDescent="0.25">
      <c r="E4255" s="19"/>
    </row>
    <row r="4256" spans="5:5" x14ac:dyDescent="0.25">
      <c r="E4256" s="19"/>
    </row>
    <row r="4257" spans="5:5" x14ac:dyDescent="0.25">
      <c r="E4257" s="19"/>
    </row>
    <row r="4258" spans="5:5" x14ac:dyDescent="0.25">
      <c r="E4258" s="19"/>
    </row>
    <row r="4259" spans="5:5" x14ac:dyDescent="0.25">
      <c r="E4259" s="19"/>
    </row>
    <row r="4260" spans="5:5" x14ac:dyDescent="0.25">
      <c r="E4260" s="19"/>
    </row>
    <row r="4261" spans="5:5" x14ac:dyDescent="0.25">
      <c r="E4261" s="19"/>
    </row>
    <row r="4262" spans="5:5" x14ac:dyDescent="0.25">
      <c r="E4262" s="19"/>
    </row>
    <row r="4263" spans="5:5" x14ac:dyDescent="0.25">
      <c r="E4263" s="19"/>
    </row>
    <row r="4264" spans="5:5" x14ac:dyDescent="0.25">
      <c r="E4264" s="19"/>
    </row>
    <row r="4265" spans="5:5" x14ac:dyDescent="0.25">
      <c r="E4265" s="19"/>
    </row>
    <row r="4266" spans="5:5" x14ac:dyDescent="0.25">
      <c r="E4266" s="19"/>
    </row>
    <row r="4267" spans="5:5" x14ac:dyDescent="0.25">
      <c r="E4267" s="19"/>
    </row>
    <row r="4268" spans="5:5" x14ac:dyDescent="0.25">
      <c r="E4268" s="19"/>
    </row>
    <row r="4269" spans="5:5" x14ac:dyDescent="0.25">
      <c r="E4269" s="19"/>
    </row>
    <row r="4270" spans="5:5" x14ac:dyDescent="0.25">
      <c r="E4270" s="19"/>
    </row>
    <row r="4271" spans="5:5" x14ac:dyDescent="0.25">
      <c r="E4271" s="19"/>
    </row>
    <row r="4272" spans="5:5" x14ac:dyDescent="0.25">
      <c r="E4272" s="19"/>
    </row>
    <row r="4273" spans="5:5" x14ac:dyDescent="0.25">
      <c r="E4273" s="19"/>
    </row>
    <row r="4274" spans="5:5" x14ac:dyDescent="0.25">
      <c r="E4274" s="19"/>
    </row>
    <row r="4275" spans="5:5" x14ac:dyDescent="0.25">
      <c r="E4275" s="19"/>
    </row>
    <row r="4276" spans="5:5" x14ac:dyDescent="0.25">
      <c r="E4276" s="19"/>
    </row>
    <row r="4277" spans="5:5" x14ac:dyDescent="0.25">
      <c r="E4277" s="19"/>
    </row>
    <row r="4278" spans="5:5" x14ac:dyDescent="0.25">
      <c r="E4278" s="19"/>
    </row>
    <row r="4279" spans="5:5" x14ac:dyDescent="0.25">
      <c r="E4279" s="19"/>
    </row>
    <row r="4280" spans="5:5" x14ac:dyDescent="0.25">
      <c r="E4280" s="19"/>
    </row>
    <row r="4281" spans="5:5" x14ac:dyDescent="0.25">
      <c r="E4281" s="19"/>
    </row>
    <row r="4282" spans="5:5" x14ac:dyDescent="0.25">
      <c r="E4282" s="19"/>
    </row>
    <row r="4283" spans="5:5" x14ac:dyDescent="0.25">
      <c r="E4283" s="19"/>
    </row>
    <row r="4284" spans="5:5" x14ac:dyDescent="0.25">
      <c r="E4284" s="19"/>
    </row>
    <row r="4285" spans="5:5" x14ac:dyDescent="0.25">
      <c r="E4285" s="19"/>
    </row>
    <row r="4286" spans="5:5" x14ac:dyDescent="0.25">
      <c r="E4286" s="19"/>
    </row>
    <row r="4287" spans="5:5" x14ac:dyDescent="0.25">
      <c r="E4287" s="19"/>
    </row>
    <row r="4288" spans="5:5" x14ac:dyDescent="0.25">
      <c r="E4288" s="19"/>
    </row>
    <row r="4289" spans="5:5" x14ac:dyDescent="0.25">
      <c r="E4289" s="19"/>
    </row>
    <row r="4290" spans="5:5" x14ac:dyDescent="0.25">
      <c r="E4290" s="19"/>
    </row>
    <row r="4291" spans="5:5" x14ac:dyDescent="0.25">
      <c r="E4291" s="19"/>
    </row>
    <row r="4292" spans="5:5" x14ac:dyDescent="0.25">
      <c r="E4292" s="19"/>
    </row>
    <row r="4293" spans="5:5" x14ac:dyDescent="0.25">
      <c r="E4293" s="19"/>
    </row>
    <row r="4294" spans="5:5" x14ac:dyDescent="0.25">
      <c r="E4294" s="19"/>
    </row>
    <row r="4295" spans="5:5" x14ac:dyDescent="0.25">
      <c r="E4295" s="19"/>
    </row>
    <row r="4296" spans="5:5" x14ac:dyDescent="0.25">
      <c r="E4296" s="19"/>
    </row>
    <row r="4297" spans="5:5" x14ac:dyDescent="0.25">
      <c r="E4297" s="19"/>
    </row>
    <row r="4298" spans="5:5" x14ac:dyDescent="0.25">
      <c r="E4298" s="19"/>
    </row>
    <row r="4299" spans="5:5" x14ac:dyDescent="0.25">
      <c r="E4299" s="19"/>
    </row>
    <row r="4300" spans="5:5" x14ac:dyDescent="0.25">
      <c r="E4300" s="19"/>
    </row>
    <row r="4301" spans="5:5" x14ac:dyDescent="0.25">
      <c r="E4301" s="19"/>
    </row>
    <row r="4302" spans="5:5" x14ac:dyDescent="0.25">
      <c r="E4302" s="19"/>
    </row>
    <row r="4303" spans="5:5" x14ac:dyDescent="0.25">
      <c r="E4303" s="19"/>
    </row>
    <row r="4304" spans="5:5" x14ac:dyDescent="0.25">
      <c r="E4304" s="19"/>
    </row>
    <row r="4305" spans="5:5" x14ac:dyDescent="0.25">
      <c r="E4305" s="19"/>
    </row>
    <row r="4306" spans="5:5" x14ac:dyDescent="0.25">
      <c r="E4306" s="19"/>
    </row>
    <row r="4307" spans="5:5" x14ac:dyDescent="0.25">
      <c r="E4307" s="19"/>
    </row>
    <row r="4308" spans="5:5" x14ac:dyDescent="0.25">
      <c r="E4308" s="19"/>
    </row>
    <row r="4309" spans="5:5" x14ac:dyDescent="0.25">
      <c r="E4309" s="19"/>
    </row>
    <row r="4310" spans="5:5" x14ac:dyDescent="0.25">
      <c r="E4310" s="19"/>
    </row>
    <row r="4311" spans="5:5" x14ac:dyDescent="0.25">
      <c r="E4311" s="19"/>
    </row>
    <row r="4312" spans="5:5" x14ac:dyDescent="0.25">
      <c r="E4312" s="19"/>
    </row>
    <row r="4313" spans="5:5" x14ac:dyDescent="0.25">
      <c r="E4313" s="19"/>
    </row>
    <row r="4314" spans="5:5" x14ac:dyDescent="0.25">
      <c r="E4314" s="19"/>
    </row>
    <row r="4315" spans="5:5" x14ac:dyDescent="0.25">
      <c r="E4315" s="19"/>
    </row>
    <row r="4316" spans="5:5" x14ac:dyDescent="0.25">
      <c r="E4316" s="19"/>
    </row>
    <row r="4317" spans="5:5" x14ac:dyDescent="0.25">
      <c r="E4317" s="19"/>
    </row>
    <row r="4318" spans="5:5" x14ac:dyDescent="0.25">
      <c r="E4318" s="19"/>
    </row>
    <row r="4319" spans="5:5" x14ac:dyDescent="0.25">
      <c r="E4319" s="19"/>
    </row>
    <row r="4320" spans="5:5" x14ac:dyDescent="0.25">
      <c r="E4320" s="19"/>
    </row>
    <row r="4321" spans="5:5" x14ac:dyDescent="0.25">
      <c r="E4321" s="19"/>
    </row>
    <row r="4322" spans="5:5" x14ac:dyDescent="0.25">
      <c r="E4322" s="19"/>
    </row>
    <row r="4323" spans="5:5" x14ac:dyDescent="0.25">
      <c r="E4323" s="19"/>
    </row>
    <row r="4324" spans="5:5" x14ac:dyDescent="0.25">
      <c r="E4324" s="19"/>
    </row>
    <row r="4325" spans="5:5" x14ac:dyDescent="0.25">
      <c r="E4325" s="19"/>
    </row>
    <row r="4326" spans="5:5" x14ac:dyDescent="0.25">
      <c r="E4326" s="19"/>
    </row>
    <row r="4327" spans="5:5" x14ac:dyDescent="0.25">
      <c r="E4327" s="19"/>
    </row>
    <row r="4328" spans="5:5" x14ac:dyDescent="0.25">
      <c r="E4328" s="19"/>
    </row>
    <row r="4329" spans="5:5" x14ac:dyDescent="0.25">
      <c r="E4329" s="19"/>
    </row>
    <row r="4330" spans="5:5" x14ac:dyDescent="0.25">
      <c r="E4330" s="19"/>
    </row>
    <row r="4331" spans="5:5" x14ac:dyDescent="0.25">
      <c r="E4331" s="19"/>
    </row>
    <row r="4332" spans="5:5" x14ac:dyDescent="0.25">
      <c r="E4332" s="19"/>
    </row>
    <row r="4333" spans="5:5" x14ac:dyDescent="0.25">
      <c r="E4333" s="19"/>
    </row>
    <row r="4334" spans="5:5" x14ac:dyDescent="0.25">
      <c r="E4334" s="19"/>
    </row>
    <row r="4335" spans="5:5" x14ac:dyDescent="0.25">
      <c r="E4335" s="19"/>
    </row>
    <row r="4336" spans="5:5" x14ac:dyDescent="0.25">
      <c r="E4336" s="19"/>
    </row>
    <row r="4337" spans="5:5" x14ac:dyDescent="0.25">
      <c r="E4337" s="19"/>
    </row>
    <row r="4338" spans="5:5" x14ac:dyDescent="0.25">
      <c r="E4338" s="19"/>
    </row>
    <row r="4339" spans="5:5" x14ac:dyDescent="0.25">
      <c r="E4339" s="19"/>
    </row>
    <row r="4340" spans="5:5" x14ac:dyDescent="0.25">
      <c r="E4340" s="19"/>
    </row>
    <row r="4341" spans="5:5" x14ac:dyDescent="0.25">
      <c r="E4341" s="19"/>
    </row>
    <row r="4342" spans="5:5" x14ac:dyDescent="0.25">
      <c r="E4342" s="19"/>
    </row>
    <row r="4343" spans="5:5" x14ac:dyDescent="0.25">
      <c r="E4343" s="19"/>
    </row>
    <row r="4344" spans="5:5" x14ac:dyDescent="0.25">
      <c r="E4344" s="19"/>
    </row>
    <row r="4345" spans="5:5" x14ac:dyDescent="0.25">
      <c r="E4345" s="19"/>
    </row>
    <row r="4346" spans="5:5" x14ac:dyDescent="0.25">
      <c r="E4346" s="19"/>
    </row>
    <row r="4347" spans="5:5" x14ac:dyDescent="0.25">
      <c r="E4347" s="19"/>
    </row>
    <row r="4348" spans="5:5" x14ac:dyDescent="0.25">
      <c r="E4348" s="19"/>
    </row>
    <row r="4349" spans="5:5" x14ac:dyDescent="0.25">
      <c r="E4349" s="19"/>
    </row>
    <row r="4350" spans="5:5" x14ac:dyDescent="0.25">
      <c r="E4350" s="19"/>
    </row>
    <row r="4351" spans="5:5" x14ac:dyDescent="0.25">
      <c r="E4351" s="19"/>
    </row>
    <row r="4352" spans="5:5" x14ac:dyDescent="0.25">
      <c r="E4352" s="19"/>
    </row>
    <row r="4353" spans="5:5" x14ac:dyDescent="0.25">
      <c r="E4353" s="19"/>
    </row>
    <row r="4354" spans="5:5" x14ac:dyDescent="0.25">
      <c r="E4354" s="19"/>
    </row>
    <row r="4355" spans="5:5" x14ac:dyDescent="0.25">
      <c r="E4355" s="19"/>
    </row>
    <row r="4356" spans="5:5" x14ac:dyDescent="0.25">
      <c r="E4356" s="19"/>
    </row>
    <row r="4357" spans="5:5" x14ac:dyDescent="0.25">
      <c r="E4357" s="19"/>
    </row>
    <row r="4358" spans="5:5" x14ac:dyDescent="0.25">
      <c r="E4358" s="19"/>
    </row>
    <row r="4359" spans="5:5" x14ac:dyDescent="0.25">
      <c r="E4359" s="19"/>
    </row>
    <row r="4360" spans="5:5" x14ac:dyDescent="0.25">
      <c r="E4360" s="19"/>
    </row>
    <row r="4361" spans="5:5" x14ac:dyDescent="0.25">
      <c r="E4361" s="19"/>
    </row>
    <row r="4362" spans="5:5" x14ac:dyDescent="0.25">
      <c r="E4362" s="19"/>
    </row>
    <row r="4363" spans="5:5" x14ac:dyDescent="0.25">
      <c r="E4363" s="19"/>
    </row>
    <row r="4364" spans="5:5" x14ac:dyDescent="0.25">
      <c r="E4364" s="19"/>
    </row>
    <row r="4365" spans="5:5" x14ac:dyDescent="0.25">
      <c r="E4365" s="19"/>
    </row>
    <row r="4366" spans="5:5" x14ac:dyDescent="0.25">
      <c r="E4366" s="19"/>
    </row>
    <row r="4367" spans="5:5" x14ac:dyDescent="0.25">
      <c r="E4367" s="19"/>
    </row>
    <row r="4368" spans="5:5" x14ac:dyDescent="0.25">
      <c r="E4368" s="19"/>
    </row>
    <row r="4369" spans="5:5" x14ac:dyDescent="0.25">
      <c r="E4369" s="19"/>
    </row>
    <row r="4370" spans="5:5" x14ac:dyDescent="0.25">
      <c r="E4370" s="19"/>
    </row>
    <row r="4371" spans="5:5" x14ac:dyDescent="0.25">
      <c r="E4371" s="19"/>
    </row>
    <row r="4372" spans="5:5" x14ac:dyDescent="0.25">
      <c r="E4372" s="19"/>
    </row>
    <row r="4373" spans="5:5" x14ac:dyDescent="0.25">
      <c r="E4373" s="19"/>
    </row>
    <row r="4374" spans="5:5" x14ac:dyDescent="0.25">
      <c r="E4374" s="19"/>
    </row>
    <row r="4375" spans="5:5" x14ac:dyDescent="0.25">
      <c r="E4375" s="19"/>
    </row>
    <row r="4376" spans="5:5" x14ac:dyDescent="0.25">
      <c r="E4376" s="19"/>
    </row>
    <row r="4377" spans="5:5" x14ac:dyDescent="0.25">
      <c r="E4377" s="19"/>
    </row>
    <row r="4378" spans="5:5" x14ac:dyDescent="0.25">
      <c r="E4378" s="19"/>
    </row>
    <row r="4379" spans="5:5" x14ac:dyDescent="0.25">
      <c r="E4379" s="19"/>
    </row>
    <row r="4380" spans="5:5" x14ac:dyDescent="0.25">
      <c r="E4380" s="19"/>
    </row>
    <row r="4381" spans="5:5" x14ac:dyDescent="0.25">
      <c r="E4381" s="19"/>
    </row>
    <row r="4382" spans="5:5" x14ac:dyDescent="0.25">
      <c r="E4382" s="19"/>
    </row>
    <row r="4383" spans="5:5" x14ac:dyDescent="0.25">
      <c r="E4383" s="19"/>
    </row>
    <row r="4384" spans="5:5" x14ac:dyDescent="0.25">
      <c r="E4384" s="19"/>
    </row>
    <row r="4385" spans="5:5" x14ac:dyDescent="0.25">
      <c r="E4385" s="19"/>
    </row>
    <row r="4386" spans="5:5" x14ac:dyDescent="0.25">
      <c r="E4386" s="19"/>
    </row>
    <row r="4387" spans="5:5" x14ac:dyDescent="0.25">
      <c r="E4387" s="19"/>
    </row>
    <row r="4388" spans="5:5" x14ac:dyDescent="0.25">
      <c r="E4388" s="19"/>
    </row>
    <row r="4389" spans="5:5" x14ac:dyDescent="0.25">
      <c r="E4389" s="19"/>
    </row>
    <row r="4390" spans="5:5" x14ac:dyDescent="0.25">
      <c r="E4390" s="19"/>
    </row>
    <row r="4391" spans="5:5" x14ac:dyDescent="0.25">
      <c r="E4391" s="19"/>
    </row>
    <row r="4392" spans="5:5" x14ac:dyDescent="0.25">
      <c r="E4392" s="19"/>
    </row>
    <row r="4393" spans="5:5" x14ac:dyDescent="0.25">
      <c r="E4393" s="19"/>
    </row>
    <row r="4394" spans="5:5" x14ac:dyDescent="0.25">
      <c r="E4394" s="19"/>
    </row>
    <row r="4395" spans="5:5" x14ac:dyDescent="0.25">
      <c r="E4395" s="19"/>
    </row>
    <row r="4396" spans="5:5" x14ac:dyDescent="0.25">
      <c r="E4396" s="19"/>
    </row>
    <row r="4397" spans="5:5" x14ac:dyDescent="0.25">
      <c r="E4397" s="19"/>
    </row>
    <row r="4398" spans="5:5" x14ac:dyDescent="0.25">
      <c r="E4398" s="19"/>
    </row>
    <row r="4399" spans="5:5" x14ac:dyDescent="0.25">
      <c r="E4399" s="19"/>
    </row>
    <row r="4400" spans="5:5" x14ac:dyDescent="0.25">
      <c r="E4400" s="19"/>
    </row>
    <row r="4401" spans="5:5" x14ac:dyDescent="0.25">
      <c r="E4401" s="19"/>
    </row>
    <row r="4402" spans="5:5" x14ac:dyDescent="0.25">
      <c r="E4402" s="19"/>
    </row>
    <row r="4403" spans="5:5" x14ac:dyDescent="0.25">
      <c r="E4403" s="19"/>
    </row>
    <row r="4404" spans="5:5" x14ac:dyDescent="0.25">
      <c r="E4404" s="19"/>
    </row>
    <row r="4405" spans="5:5" x14ac:dyDescent="0.25">
      <c r="E4405" s="19"/>
    </row>
    <row r="4406" spans="5:5" x14ac:dyDescent="0.25">
      <c r="E4406" s="19"/>
    </row>
    <row r="4407" spans="5:5" x14ac:dyDescent="0.25">
      <c r="E4407" s="19"/>
    </row>
    <row r="4408" spans="5:5" x14ac:dyDescent="0.25">
      <c r="E4408" s="19"/>
    </row>
    <row r="4409" spans="5:5" x14ac:dyDescent="0.25">
      <c r="E4409" s="19"/>
    </row>
    <row r="4410" spans="5:5" x14ac:dyDescent="0.25">
      <c r="E4410" s="19"/>
    </row>
    <row r="4411" spans="5:5" x14ac:dyDescent="0.25">
      <c r="E4411" s="19"/>
    </row>
    <row r="4412" spans="5:5" x14ac:dyDescent="0.25">
      <c r="E4412" s="19"/>
    </row>
    <row r="4413" spans="5:5" x14ac:dyDescent="0.25">
      <c r="E4413" s="19"/>
    </row>
    <row r="4414" spans="5:5" x14ac:dyDescent="0.25">
      <c r="E4414" s="19"/>
    </row>
    <row r="4415" spans="5:5" x14ac:dyDescent="0.25">
      <c r="E4415" s="19"/>
    </row>
    <row r="4416" spans="5:5" x14ac:dyDescent="0.25">
      <c r="E4416" s="19"/>
    </row>
    <row r="4417" spans="5:5" x14ac:dyDescent="0.25">
      <c r="E4417" s="19"/>
    </row>
    <row r="4418" spans="5:5" x14ac:dyDescent="0.25">
      <c r="E4418" s="19"/>
    </row>
    <row r="4419" spans="5:5" x14ac:dyDescent="0.25">
      <c r="E4419" s="19"/>
    </row>
    <row r="4420" spans="5:5" x14ac:dyDescent="0.25">
      <c r="E4420" s="19"/>
    </row>
    <row r="4421" spans="5:5" x14ac:dyDescent="0.25">
      <c r="E4421" s="19"/>
    </row>
    <row r="4422" spans="5:5" x14ac:dyDescent="0.25">
      <c r="E4422" s="19"/>
    </row>
    <row r="4423" spans="5:5" x14ac:dyDescent="0.25">
      <c r="E4423" s="19"/>
    </row>
    <row r="4424" spans="5:5" x14ac:dyDescent="0.25">
      <c r="E4424" s="19"/>
    </row>
    <row r="4425" spans="5:5" x14ac:dyDescent="0.25">
      <c r="E4425" s="19"/>
    </row>
    <row r="4426" spans="5:5" x14ac:dyDescent="0.25">
      <c r="E4426" s="19"/>
    </row>
    <row r="4427" spans="5:5" x14ac:dyDescent="0.25">
      <c r="E4427" s="19"/>
    </row>
    <row r="4428" spans="5:5" x14ac:dyDescent="0.25">
      <c r="E4428" s="19"/>
    </row>
    <row r="4429" spans="5:5" x14ac:dyDescent="0.25">
      <c r="E4429" s="19"/>
    </row>
    <row r="4430" spans="5:5" x14ac:dyDescent="0.25">
      <c r="E4430" s="19"/>
    </row>
    <row r="4431" spans="5:5" x14ac:dyDescent="0.25">
      <c r="E4431" s="19"/>
    </row>
    <row r="4432" spans="5:5" x14ac:dyDescent="0.25">
      <c r="E4432" s="19"/>
    </row>
    <row r="4433" spans="5:5" x14ac:dyDescent="0.25">
      <c r="E4433" s="19"/>
    </row>
    <row r="4434" spans="5:5" x14ac:dyDescent="0.25">
      <c r="E4434" s="19"/>
    </row>
    <row r="4435" spans="5:5" x14ac:dyDescent="0.25">
      <c r="E4435" s="19"/>
    </row>
    <row r="4436" spans="5:5" x14ac:dyDescent="0.25">
      <c r="E4436" s="19"/>
    </row>
    <row r="4437" spans="5:5" x14ac:dyDescent="0.25">
      <c r="E4437" s="19"/>
    </row>
    <row r="4438" spans="5:5" x14ac:dyDescent="0.25">
      <c r="E4438" s="19"/>
    </row>
    <row r="4439" spans="5:5" x14ac:dyDescent="0.25">
      <c r="E4439" s="19"/>
    </row>
    <row r="4440" spans="5:5" x14ac:dyDescent="0.25">
      <c r="E4440" s="19"/>
    </row>
    <row r="4441" spans="5:5" x14ac:dyDescent="0.25">
      <c r="E4441" s="19"/>
    </row>
    <row r="4442" spans="5:5" x14ac:dyDescent="0.25">
      <c r="E4442" s="19"/>
    </row>
    <row r="4443" spans="5:5" x14ac:dyDescent="0.25">
      <c r="E4443" s="19"/>
    </row>
    <row r="4444" spans="5:5" x14ac:dyDescent="0.25">
      <c r="E4444" s="19"/>
    </row>
    <row r="4445" spans="5:5" x14ac:dyDescent="0.25">
      <c r="E4445" s="19"/>
    </row>
    <row r="4446" spans="5:5" x14ac:dyDescent="0.25">
      <c r="E4446" s="19"/>
    </row>
    <row r="4447" spans="5:5" x14ac:dyDescent="0.25">
      <c r="E4447" s="19"/>
    </row>
    <row r="4448" spans="5:5" x14ac:dyDescent="0.25">
      <c r="E4448" s="19"/>
    </row>
    <row r="4449" spans="5:5" x14ac:dyDescent="0.25">
      <c r="E4449" s="19"/>
    </row>
    <row r="4450" spans="5:5" x14ac:dyDescent="0.25">
      <c r="E4450" s="19"/>
    </row>
    <row r="4451" spans="5:5" x14ac:dyDescent="0.25">
      <c r="E4451" s="19"/>
    </row>
    <row r="4452" spans="5:5" x14ac:dyDescent="0.25">
      <c r="E4452" s="19"/>
    </row>
    <row r="4453" spans="5:5" x14ac:dyDescent="0.25">
      <c r="E4453" s="19"/>
    </row>
    <row r="4454" spans="5:5" x14ac:dyDescent="0.25">
      <c r="E4454" s="19"/>
    </row>
    <row r="4455" spans="5:5" x14ac:dyDescent="0.25">
      <c r="E4455" s="19"/>
    </row>
    <row r="4456" spans="5:5" x14ac:dyDescent="0.25">
      <c r="E4456" s="19"/>
    </row>
    <row r="4457" spans="5:5" x14ac:dyDescent="0.25">
      <c r="E4457" s="19"/>
    </row>
    <row r="4458" spans="5:5" x14ac:dyDescent="0.25">
      <c r="E4458" s="19"/>
    </row>
    <row r="4459" spans="5:5" x14ac:dyDescent="0.25">
      <c r="E4459" s="19"/>
    </row>
    <row r="4460" spans="5:5" x14ac:dyDescent="0.25">
      <c r="E4460" s="19"/>
    </row>
    <row r="4461" spans="5:5" x14ac:dyDescent="0.25">
      <c r="E4461" s="19"/>
    </row>
    <row r="4462" spans="5:5" x14ac:dyDescent="0.25">
      <c r="E4462" s="19"/>
    </row>
    <row r="4463" spans="5:5" x14ac:dyDescent="0.25">
      <c r="E4463" s="19"/>
    </row>
    <row r="4464" spans="5:5" x14ac:dyDescent="0.25">
      <c r="E4464" s="19"/>
    </row>
    <row r="4465" spans="5:5" x14ac:dyDescent="0.25">
      <c r="E4465" s="19"/>
    </row>
    <row r="4466" spans="5:5" x14ac:dyDescent="0.25">
      <c r="E4466" s="19"/>
    </row>
    <row r="4467" spans="5:5" x14ac:dyDescent="0.25">
      <c r="E4467" s="19"/>
    </row>
    <row r="4468" spans="5:5" x14ac:dyDescent="0.25">
      <c r="E4468" s="19"/>
    </row>
    <row r="4469" spans="5:5" x14ac:dyDescent="0.25">
      <c r="E4469" s="19"/>
    </row>
    <row r="4470" spans="5:5" x14ac:dyDescent="0.25">
      <c r="E4470" s="19"/>
    </row>
    <row r="4471" spans="5:5" x14ac:dyDescent="0.25">
      <c r="E4471" s="19"/>
    </row>
    <row r="4472" spans="5:5" x14ac:dyDescent="0.25">
      <c r="E4472" s="19"/>
    </row>
    <row r="4473" spans="5:5" x14ac:dyDescent="0.25">
      <c r="E4473" s="19"/>
    </row>
    <row r="4474" spans="5:5" x14ac:dyDescent="0.25">
      <c r="E4474" s="19"/>
    </row>
    <row r="4475" spans="5:5" x14ac:dyDescent="0.25">
      <c r="E4475" s="19"/>
    </row>
    <row r="4476" spans="5:5" x14ac:dyDescent="0.25">
      <c r="E4476" s="19"/>
    </row>
    <row r="4477" spans="5:5" x14ac:dyDescent="0.25">
      <c r="E4477" s="19"/>
    </row>
    <row r="4478" spans="5:5" x14ac:dyDescent="0.25">
      <c r="E4478" s="19"/>
    </row>
    <row r="4479" spans="5:5" x14ac:dyDescent="0.25">
      <c r="E4479" s="19"/>
    </row>
    <row r="4480" spans="5:5" x14ac:dyDescent="0.25">
      <c r="E4480" s="19"/>
    </row>
    <row r="4481" spans="5:5" x14ac:dyDescent="0.25">
      <c r="E4481" s="19"/>
    </row>
    <row r="4482" spans="5:5" x14ac:dyDescent="0.25">
      <c r="E4482" s="19"/>
    </row>
    <row r="4483" spans="5:5" x14ac:dyDescent="0.25">
      <c r="E4483" s="19"/>
    </row>
    <row r="4484" spans="5:5" x14ac:dyDescent="0.25">
      <c r="E4484" s="19"/>
    </row>
    <row r="4485" spans="5:5" x14ac:dyDescent="0.25">
      <c r="E4485" s="19"/>
    </row>
    <row r="4486" spans="5:5" x14ac:dyDescent="0.25">
      <c r="E4486" s="19"/>
    </row>
    <row r="4487" spans="5:5" x14ac:dyDescent="0.25">
      <c r="E4487" s="19"/>
    </row>
    <row r="4488" spans="5:5" x14ac:dyDescent="0.25">
      <c r="E4488" s="19"/>
    </row>
    <row r="4489" spans="5:5" x14ac:dyDescent="0.25">
      <c r="E4489" s="19"/>
    </row>
    <row r="4490" spans="5:5" x14ac:dyDescent="0.25">
      <c r="E4490" s="19"/>
    </row>
    <row r="4491" spans="5:5" x14ac:dyDescent="0.25">
      <c r="E4491" s="19"/>
    </row>
    <row r="4492" spans="5:5" x14ac:dyDescent="0.25">
      <c r="E4492" s="19"/>
    </row>
    <row r="4493" spans="5:5" x14ac:dyDescent="0.25">
      <c r="E4493" s="19"/>
    </row>
    <row r="4494" spans="5:5" x14ac:dyDescent="0.25">
      <c r="E4494" s="19"/>
    </row>
    <row r="4495" spans="5:5" x14ac:dyDescent="0.25">
      <c r="E4495" s="19"/>
    </row>
    <row r="4496" spans="5:5" x14ac:dyDescent="0.25">
      <c r="E4496" s="19"/>
    </row>
    <row r="4497" spans="5:5" x14ac:dyDescent="0.25">
      <c r="E4497" s="19"/>
    </row>
    <row r="4498" spans="5:5" x14ac:dyDescent="0.25">
      <c r="E4498" s="19"/>
    </row>
    <row r="4499" spans="5:5" x14ac:dyDescent="0.25">
      <c r="E4499" s="19"/>
    </row>
    <row r="4500" spans="5:5" x14ac:dyDescent="0.25">
      <c r="E4500" s="19"/>
    </row>
    <row r="4501" spans="5:5" x14ac:dyDescent="0.25">
      <c r="E4501" s="19"/>
    </row>
    <row r="4502" spans="5:5" x14ac:dyDescent="0.25">
      <c r="E4502" s="19"/>
    </row>
    <row r="4503" spans="5:5" x14ac:dyDescent="0.25">
      <c r="E4503" s="19"/>
    </row>
    <row r="4504" spans="5:5" x14ac:dyDescent="0.25">
      <c r="E4504" s="19"/>
    </row>
    <row r="4505" spans="5:5" x14ac:dyDescent="0.25">
      <c r="E4505" s="19"/>
    </row>
    <row r="4506" spans="5:5" x14ac:dyDescent="0.25">
      <c r="E4506" s="19"/>
    </row>
    <row r="4507" spans="5:5" x14ac:dyDescent="0.25">
      <c r="E4507" s="19"/>
    </row>
    <row r="4508" spans="5:5" x14ac:dyDescent="0.25">
      <c r="E4508" s="19"/>
    </row>
    <row r="4509" spans="5:5" x14ac:dyDescent="0.25">
      <c r="E4509" s="19"/>
    </row>
    <row r="4510" spans="5:5" x14ac:dyDescent="0.25">
      <c r="E4510" s="19"/>
    </row>
    <row r="4511" spans="5:5" x14ac:dyDescent="0.25">
      <c r="E4511" s="19"/>
    </row>
    <row r="4512" spans="5:5" x14ac:dyDescent="0.25">
      <c r="E4512" s="19"/>
    </row>
    <row r="4513" spans="5:5" x14ac:dyDescent="0.25">
      <c r="E4513" s="19"/>
    </row>
    <row r="4514" spans="5:5" x14ac:dyDescent="0.25">
      <c r="E4514" s="19"/>
    </row>
    <row r="4515" spans="5:5" x14ac:dyDescent="0.25">
      <c r="E4515" s="19"/>
    </row>
    <row r="4516" spans="5:5" x14ac:dyDescent="0.25">
      <c r="E4516" s="19"/>
    </row>
    <row r="4517" spans="5:5" x14ac:dyDescent="0.25">
      <c r="E4517" s="19"/>
    </row>
    <row r="4518" spans="5:5" x14ac:dyDescent="0.25">
      <c r="E4518" s="19"/>
    </row>
    <row r="4519" spans="5:5" x14ac:dyDescent="0.25">
      <c r="E4519" s="19"/>
    </row>
    <row r="4520" spans="5:5" x14ac:dyDescent="0.25">
      <c r="E4520" s="19"/>
    </row>
    <row r="4521" spans="5:5" x14ac:dyDescent="0.25">
      <c r="E4521" s="19"/>
    </row>
    <row r="4522" spans="5:5" x14ac:dyDescent="0.25">
      <c r="E4522" s="19"/>
    </row>
    <row r="4523" spans="5:5" x14ac:dyDescent="0.25">
      <c r="E4523" s="19"/>
    </row>
    <row r="4524" spans="5:5" x14ac:dyDescent="0.25">
      <c r="E4524" s="19"/>
    </row>
    <row r="4525" spans="5:5" x14ac:dyDescent="0.25">
      <c r="E4525" s="19"/>
    </row>
    <row r="4526" spans="5:5" x14ac:dyDescent="0.25">
      <c r="E4526" s="19"/>
    </row>
    <row r="4527" spans="5:5" x14ac:dyDescent="0.25">
      <c r="E4527" s="19"/>
    </row>
    <row r="4528" spans="5:5" x14ac:dyDescent="0.25">
      <c r="E4528" s="19"/>
    </row>
    <row r="4529" spans="5:5" x14ac:dyDescent="0.25">
      <c r="E4529" s="19"/>
    </row>
    <row r="4530" spans="5:5" x14ac:dyDescent="0.25">
      <c r="E4530" s="19"/>
    </row>
    <row r="4531" spans="5:5" x14ac:dyDescent="0.25">
      <c r="E4531" s="19"/>
    </row>
    <row r="4532" spans="5:5" x14ac:dyDescent="0.25">
      <c r="E4532" s="19"/>
    </row>
    <row r="4533" spans="5:5" x14ac:dyDescent="0.25">
      <c r="E4533" s="19"/>
    </row>
    <row r="4534" spans="5:5" x14ac:dyDescent="0.25">
      <c r="E4534" s="19"/>
    </row>
    <row r="4535" spans="5:5" x14ac:dyDescent="0.25">
      <c r="E4535" s="19"/>
    </row>
    <row r="4536" spans="5:5" x14ac:dyDescent="0.25">
      <c r="E4536" s="19"/>
    </row>
    <row r="4537" spans="5:5" x14ac:dyDescent="0.25">
      <c r="E4537" s="19"/>
    </row>
    <row r="4538" spans="5:5" x14ac:dyDescent="0.25">
      <c r="E4538" s="19"/>
    </row>
    <row r="4539" spans="5:5" x14ac:dyDescent="0.25">
      <c r="E4539" s="19"/>
    </row>
    <row r="4540" spans="5:5" x14ac:dyDescent="0.25">
      <c r="E4540" s="19"/>
    </row>
    <row r="4541" spans="5:5" x14ac:dyDescent="0.25">
      <c r="E4541" s="19"/>
    </row>
    <row r="4542" spans="5:5" x14ac:dyDescent="0.25">
      <c r="E4542" s="19"/>
    </row>
    <row r="4543" spans="5:5" x14ac:dyDescent="0.25">
      <c r="E4543" s="19"/>
    </row>
    <row r="4544" spans="5:5" x14ac:dyDescent="0.25">
      <c r="E4544" s="19"/>
    </row>
    <row r="4545" spans="5:5" x14ac:dyDescent="0.25">
      <c r="E4545" s="19"/>
    </row>
    <row r="4546" spans="5:5" x14ac:dyDescent="0.25">
      <c r="E4546" s="19"/>
    </row>
    <row r="4547" spans="5:5" x14ac:dyDescent="0.25">
      <c r="E4547" s="19"/>
    </row>
    <row r="4548" spans="5:5" x14ac:dyDescent="0.25">
      <c r="E4548" s="19"/>
    </row>
    <row r="4549" spans="5:5" x14ac:dyDescent="0.25">
      <c r="E4549" s="19"/>
    </row>
    <row r="4550" spans="5:5" x14ac:dyDescent="0.25">
      <c r="E4550" s="19"/>
    </row>
    <row r="4551" spans="5:5" x14ac:dyDescent="0.25">
      <c r="E4551" s="19"/>
    </row>
    <row r="4552" spans="5:5" x14ac:dyDescent="0.25">
      <c r="E4552" s="19"/>
    </row>
    <row r="4553" spans="5:5" x14ac:dyDescent="0.25">
      <c r="E4553" s="19"/>
    </row>
    <row r="4554" spans="5:5" x14ac:dyDescent="0.25">
      <c r="E4554" s="19"/>
    </row>
    <row r="4555" spans="5:5" x14ac:dyDescent="0.25">
      <c r="E4555" s="19"/>
    </row>
    <row r="4556" spans="5:5" x14ac:dyDescent="0.25">
      <c r="E4556" s="19"/>
    </row>
    <row r="4557" spans="5:5" x14ac:dyDescent="0.25">
      <c r="E4557" s="19"/>
    </row>
    <row r="4558" spans="5:5" x14ac:dyDescent="0.25">
      <c r="E4558" s="19"/>
    </row>
    <row r="4559" spans="5:5" x14ac:dyDescent="0.25">
      <c r="E4559" s="19"/>
    </row>
    <row r="4560" spans="5:5" x14ac:dyDescent="0.25">
      <c r="E4560" s="19"/>
    </row>
    <row r="4561" spans="5:5" x14ac:dyDescent="0.25">
      <c r="E4561" s="19"/>
    </row>
    <row r="4562" spans="5:5" x14ac:dyDescent="0.25">
      <c r="E4562" s="19"/>
    </row>
    <row r="4563" spans="5:5" x14ac:dyDescent="0.25">
      <c r="E4563" s="19"/>
    </row>
    <row r="4564" spans="5:5" x14ac:dyDescent="0.25">
      <c r="E4564" s="19"/>
    </row>
    <row r="4565" spans="5:5" x14ac:dyDescent="0.25">
      <c r="E4565" s="19"/>
    </row>
    <row r="4566" spans="5:5" x14ac:dyDescent="0.25">
      <c r="E4566" s="19"/>
    </row>
    <row r="4567" spans="5:5" x14ac:dyDescent="0.25">
      <c r="E4567" s="19"/>
    </row>
    <row r="4568" spans="5:5" x14ac:dyDescent="0.25">
      <c r="E4568" s="19"/>
    </row>
    <row r="4569" spans="5:5" x14ac:dyDescent="0.25">
      <c r="E4569" s="19"/>
    </row>
    <row r="4570" spans="5:5" x14ac:dyDescent="0.25">
      <c r="E4570" s="19"/>
    </row>
    <row r="4571" spans="5:5" x14ac:dyDescent="0.25">
      <c r="E4571" s="19"/>
    </row>
    <row r="4572" spans="5:5" x14ac:dyDescent="0.25">
      <c r="E4572" s="19"/>
    </row>
    <row r="4573" spans="5:5" x14ac:dyDescent="0.25">
      <c r="E4573" s="19"/>
    </row>
    <row r="4574" spans="5:5" x14ac:dyDescent="0.25">
      <c r="E4574" s="19"/>
    </row>
    <row r="4575" spans="5:5" x14ac:dyDescent="0.25">
      <c r="E4575" s="19"/>
    </row>
    <row r="4576" spans="5:5" x14ac:dyDescent="0.25">
      <c r="E4576" s="19"/>
    </row>
    <row r="4577" spans="5:5" x14ac:dyDescent="0.25">
      <c r="E4577" s="19"/>
    </row>
    <row r="4578" spans="5:5" x14ac:dyDescent="0.25">
      <c r="E4578" s="19"/>
    </row>
    <row r="4579" spans="5:5" x14ac:dyDescent="0.25">
      <c r="E4579" s="19"/>
    </row>
    <row r="4580" spans="5:5" x14ac:dyDescent="0.25">
      <c r="E4580" s="19"/>
    </row>
    <row r="4581" spans="5:5" x14ac:dyDescent="0.25">
      <c r="E4581" s="19"/>
    </row>
    <row r="4582" spans="5:5" x14ac:dyDescent="0.25">
      <c r="E4582" s="19"/>
    </row>
    <row r="4583" spans="5:5" x14ac:dyDescent="0.25">
      <c r="E4583" s="19"/>
    </row>
    <row r="4584" spans="5:5" x14ac:dyDescent="0.25">
      <c r="E4584" s="19"/>
    </row>
    <row r="4585" spans="5:5" x14ac:dyDescent="0.25">
      <c r="E4585" s="19"/>
    </row>
    <row r="4586" spans="5:5" x14ac:dyDescent="0.25">
      <c r="E4586" s="19"/>
    </row>
    <row r="4587" spans="5:5" x14ac:dyDescent="0.25">
      <c r="E4587" s="19"/>
    </row>
    <row r="4588" spans="5:5" x14ac:dyDescent="0.25">
      <c r="E4588" s="19"/>
    </row>
    <row r="4589" spans="5:5" x14ac:dyDescent="0.25">
      <c r="E4589" s="19"/>
    </row>
    <row r="4590" spans="5:5" x14ac:dyDescent="0.25">
      <c r="E4590" s="19"/>
    </row>
    <row r="4591" spans="5:5" x14ac:dyDescent="0.25">
      <c r="E4591" s="19"/>
    </row>
    <row r="4592" spans="5:5" x14ac:dyDescent="0.25">
      <c r="E4592" s="19"/>
    </row>
    <row r="4593" spans="5:5" x14ac:dyDescent="0.25">
      <c r="E4593" s="19"/>
    </row>
    <row r="4594" spans="5:5" x14ac:dyDescent="0.25">
      <c r="E4594" s="19"/>
    </row>
    <row r="4595" spans="5:5" x14ac:dyDescent="0.25">
      <c r="E4595" s="19"/>
    </row>
    <row r="4596" spans="5:5" x14ac:dyDescent="0.25">
      <c r="E4596" s="19"/>
    </row>
    <row r="4597" spans="5:5" x14ac:dyDescent="0.25">
      <c r="E4597" s="19"/>
    </row>
    <row r="4598" spans="5:5" x14ac:dyDescent="0.25">
      <c r="E4598" s="19"/>
    </row>
    <row r="4599" spans="5:5" x14ac:dyDescent="0.25">
      <c r="E4599" s="19"/>
    </row>
    <row r="4600" spans="5:5" x14ac:dyDescent="0.25">
      <c r="E4600" s="19"/>
    </row>
    <row r="4601" spans="5:5" x14ac:dyDescent="0.25">
      <c r="E4601" s="19"/>
    </row>
    <row r="4602" spans="5:5" x14ac:dyDescent="0.25">
      <c r="E4602" s="19"/>
    </row>
    <row r="4603" spans="5:5" x14ac:dyDescent="0.25">
      <c r="E4603" s="19"/>
    </row>
    <row r="4604" spans="5:5" x14ac:dyDescent="0.25">
      <c r="E4604" s="19"/>
    </row>
    <row r="4605" spans="5:5" x14ac:dyDescent="0.25">
      <c r="E4605" s="19"/>
    </row>
    <row r="4606" spans="5:5" x14ac:dyDescent="0.25">
      <c r="E4606" s="19"/>
    </row>
    <row r="4607" spans="5:5" x14ac:dyDescent="0.25">
      <c r="E4607" s="19"/>
    </row>
    <row r="4608" spans="5:5" x14ac:dyDescent="0.25">
      <c r="E4608" s="19"/>
    </row>
    <row r="4609" spans="5:5" x14ac:dyDescent="0.25">
      <c r="E4609" s="19"/>
    </row>
    <row r="4610" spans="5:5" x14ac:dyDescent="0.25">
      <c r="E4610" s="19"/>
    </row>
    <row r="4611" spans="5:5" x14ac:dyDescent="0.25">
      <c r="E4611" s="19"/>
    </row>
    <row r="4612" spans="5:5" x14ac:dyDescent="0.25">
      <c r="E4612" s="19"/>
    </row>
    <row r="4613" spans="5:5" x14ac:dyDescent="0.25">
      <c r="E4613" s="19"/>
    </row>
    <row r="4614" spans="5:5" x14ac:dyDescent="0.25">
      <c r="E4614" s="19"/>
    </row>
    <row r="4615" spans="5:5" x14ac:dyDescent="0.25">
      <c r="E4615" s="19"/>
    </row>
    <row r="4616" spans="5:5" x14ac:dyDescent="0.25">
      <c r="E4616" s="19"/>
    </row>
    <row r="4617" spans="5:5" x14ac:dyDescent="0.25">
      <c r="E4617" s="19"/>
    </row>
    <row r="4618" spans="5:5" x14ac:dyDescent="0.25">
      <c r="E4618" s="19"/>
    </row>
    <row r="4619" spans="5:5" x14ac:dyDescent="0.25">
      <c r="E4619" s="19"/>
    </row>
    <row r="4620" spans="5:5" x14ac:dyDescent="0.25">
      <c r="E4620" s="19"/>
    </row>
    <row r="4621" spans="5:5" x14ac:dyDescent="0.25">
      <c r="E4621" s="19"/>
    </row>
    <row r="4622" spans="5:5" x14ac:dyDescent="0.25">
      <c r="E4622" s="19"/>
    </row>
    <row r="4623" spans="5:5" x14ac:dyDescent="0.25">
      <c r="E4623" s="19"/>
    </row>
    <row r="4624" spans="5:5" x14ac:dyDescent="0.25">
      <c r="E4624" s="19"/>
    </row>
    <row r="4625" spans="5:5" x14ac:dyDescent="0.25">
      <c r="E4625" s="19"/>
    </row>
    <row r="4626" spans="5:5" x14ac:dyDescent="0.25">
      <c r="E4626" s="19"/>
    </row>
    <row r="4627" spans="5:5" x14ac:dyDescent="0.25">
      <c r="E4627" s="19"/>
    </row>
    <row r="4628" spans="5:5" x14ac:dyDescent="0.25">
      <c r="E4628" s="19"/>
    </row>
    <row r="4629" spans="5:5" x14ac:dyDescent="0.25">
      <c r="E4629" s="19"/>
    </row>
    <row r="4630" spans="5:5" x14ac:dyDescent="0.25">
      <c r="E4630" s="19"/>
    </row>
    <row r="4631" spans="5:5" x14ac:dyDescent="0.25">
      <c r="E4631" s="19"/>
    </row>
    <row r="4632" spans="5:5" x14ac:dyDescent="0.25">
      <c r="E4632" s="19"/>
    </row>
    <row r="4633" spans="5:5" x14ac:dyDescent="0.25">
      <c r="E4633" s="19"/>
    </row>
    <row r="4634" spans="5:5" x14ac:dyDescent="0.25">
      <c r="E4634" s="19"/>
    </row>
    <row r="4635" spans="5:5" x14ac:dyDescent="0.25">
      <c r="E4635" s="19"/>
    </row>
    <row r="4636" spans="5:5" x14ac:dyDescent="0.25">
      <c r="E4636" s="19"/>
    </row>
    <row r="4637" spans="5:5" x14ac:dyDescent="0.25">
      <c r="E4637" s="19"/>
    </row>
    <row r="4638" spans="5:5" x14ac:dyDescent="0.25">
      <c r="E4638" s="19"/>
    </row>
    <row r="4639" spans="5:5" x14ac:dyDescent="0.25">
      <c r="E4639" s="19"/>
    </row>
    <row r="4640" spans="5:5" x14ac:dyDescent="0.25">
      <c r="E4640" s="19"/>
    </row>
    <row r="4641" spans="5:5" x14ac:dyDescent="0.25">
      <c r="E4641" s="19"/>
    </row>
    <row r="4642" spans="5:5" x14ac:dyDescent="0.25">
      <c r="E4642" s="19"/>
    </row>
    <row r="4643" spans="5:5" x14ac:dyDescent="0.25">
      <c r="E4643" s="19"/>
    </row>
    <row r="4644" spans="5:5" x14ac:dyDescent="0.25">
      <c r="E4644" s="19"/>
    </row>
    <row r="4645" spans="5:5" x14ac:dyDescent="0.25">
      <c r="E4645" s="19"/>
    </row>
    <row r="4646" spans="5:5" x14ac:dyDescent="0.25">
      <c r="E4646" s="19"/>
    </row>
    <row r="4647" spans="5:5" x14ac:dyDescent="0.25">
      <c r="E4647" s="19"/>
    </row>
    <row r="4648" spans="5:5" x14ac:dyDescent="0.25">
      <c r="E4648" s="19"/>
    </row>
    <row r="4649" spans="5:5" x14ac:dyDescent="0.25">
      <c r="E4649" s="19"/>
    </row>
    <row r="4650" spans="5:5" x14ac:dyDescent="0.25">
      <c r="E4650" s="19"/>
    </row>
    <row r="4651" spans="5:5" x14ac:dyDescent="0.25">
      <c r="E4651" s="19"/>
    </row>
    <row r="4652" spans="5:5" x14ac:dyDescent="0.25">
      <c r="E4652" s="19"/>
    </row>
    <row r="4653" spans="5:5" x14ac:dyDescent="0.25">
      <c r="E4653" s="19"/>
    </row>
    <row r="4654" spans="5:5" x14ac:dyDescent="0.25">
      <c r="E4654" s="19"/>
    </row>
    <row r="4655" spans="5:5" x14ac:dyDescent="0.25">
      <c r="E4655" s="19"/>
    </row>
    <row r="4656" spans="5:5" x14ac:dyDescent="0.25">
      <c r="E4656" s="19"/>
    </row>
    <row r="4657" spans="5:5" x14ac:dyDescent="0.25">
      <c r="E4657" s="19"/>
    </row>
    <row r="4658" spans="5:5" x14ac:dyDescent="0.25">
      <c r="E4658" s="19"/>
    </row>
    <row r="4659" spans="5:5" x14ac:dyDescent="0.25">
      <c r="E4659" s="19"/>
    </row>
    <row r="4660" spans="5:5" x14ac:dyDescent="0.25">
      <c r="E4660" s="19"/>
    </row>
    <row r="4661" spans="5:5" x14ac:dyDescent="0.25">
      <c r="E4661" s="19"/>
    </row>
    <row r="4662" spans="5:5" x14ac:dyDescent="0.25">
      <c r="E4662" s="19"/>
    </row>
    <row r="4663" spans="5:5" x14ac:dyDescent="0.25">
      <c r="E4663" s="19"/>
    </row>
    <row r="4664" spans="5:5" x14ac:dyDescent="0.25">
      <c r="E4664" s="19"/>
    </row>
    <row r="4665" spans="5:5" x14ac:dyDescent="0.25">
      <c r="E4665" s="19"/>
    </row>
    <row r="4666" spans="5:5" x14ac:dyDescent="0.25">
      <c r="E4666" s="19"/>
    </row>
    <row r="4667" spans="5:5" x14ac:dyDescent="0.25">
      <c r="E4667" s="19"/>
    </row>
    <row r="4668" spans="5:5" x14ac:dyDescent="0.25">
      <c r="E4668" s="19"/>
    </row>
    <row r="4669" spans="5:5" x14ac:dyDescent="0.25">
      <c r="E4669" s="19"/>
    </row>
    <row r="4670" spans="5:5" x14ac:dyDescent="0.25">
      <c r="E4670" s="19"/>
    </row>
    <row r="4671" spans="5:5" x14ac:dyDescent="0.25">
      <c r="E4671" s="19"/>
    </row>
    <row r="4672" spans="5:5" x14ac:dyDescent="0.25">
      <c r="E4672" s="19"/>
    </row>
    <row r="4673" spans="5:5" x14ac:dyDescent="0.25">
      <c r="E4673" s="19"/>
    </row>
    <row r="4674" spans="5:5" x14ac:dyDescent="0.25">
      <c r="E4674" s="19"/>
    </row>
    <row r="4675" spans="5:5" x14ac:dyDescent="0.25">
      <c r="E4675" s="19"/>
    </row>
    <row r="4676" spans="5:5" x14ac:dyDescent="0.25">
      <c r="E4676" s="19"/>
    </row>
    <row r="4677" spans="5:5" x14ac:dyDescent="0.25">
      <c r="E4677" s="19"/>
    </row>
    <row r="4678" spans="5:5" x14ac:dyDescent="0.25">
      <c r="E4678" s="19"/>
    </row>
    <row r="4679" spans="5:5" x14ac:dyDescent="0.25">
      <c r="E4679" s="19"/>
    </row>
    <row r="4680" spans="5:5" x14ac:dyDescent="0.25">
      <c r="E4680" s="19"/>
    </row>
    <row r="4681" spans="5:5" x14ac:dyDescent="0.25">
      <c r="E4681" s="19"/>
    </row>
    <row r="4682" spans="5:5" x14ac:dyDescent="0.25">
      <c r="E4682" s="19"/>
    </row>
    <row r="4683" spans="5:5" x14ac:dyDescent="0.25">
      <c r="E4683" s="19"/>
    </row>
    <row r="4684" spans="5:5" x14ac:dyDescent="0.25">
      <c r="E4684" s="19"/>
    </row>
    <row r="4685" spans="5:5" x14ac:dyDescent="0.25">
      <c r="E4685" s="19"/>
    </row>
    <row r="4686" spans="5:5" x14ac:dyDescent="0.25">
      <c r="E4686" s="19"/>
    </row>
    <row r="4687" spans="5:5" x14ac:dyDescent="0.25">
      <c r="E4687" s="19"/>
    </row>
    <row r="4688" spans="5:5" x14ac:dyDescent="0.25">
      <c r="E4688" s="19"/>
    </row>
    <row r="4689" spans="5:5" x14ac:dyDescent="0.25">
      <c r="E4689" s="19"/>
    </row>
    <row r="4690" spans="5:5" x14ac:dyDescent="0.25">
      <c r="E4690" s="19"/>
    </row>
    <row r="4691" spans="5:5" x14ac:dyDescent="0.25">
      <c r="E4691" s="19"/>
    </row>
    <row r="4692" spans="5:5" x14ac:dyDescent="0.25">
      <c r="E4692" s="19"/>
    </row>
    <row r="4693" spans="5:5" x14ac:dyDescent="0.25">
      <c r="E4693" s="19"/>
    </row>
    <row r="4694" spans="5:5" x14ac:dyDescent="0.25">
      <c r="E4694" s="19"/>
    </row>
    <row r="4695" spans="5:5" x14ac:dyDescent="0.25">
      <c r="E4695" s="19"/>
    </row>
    <row r="4696" spans="5:5" x14ac:dyDescent="0.25">
      <c r="E4696" s="19"/>
    </row>
    <row r="4697" spans="5:5" x14ac:dyDescent="0.25">
      <c r="E4697" s="19"/>
    </row>
    <row r="4698" spans="5:5" x14ac:dyDescent="0.25">
      <c r="E4698" s="19"/>
    </row>
    <row r="4699" spans="5:5" x14ac:dyDescent="0.25">
      <c r="E4699" s="19"/>
    </row>
    <row r="4700" spans="5:5" x14ac:dyDescent="0.25">
      <c r="E4700" s="19"/>
    </row>
    <row r="4701" spans="5:5" x14ac:dyDescent="0.25">
      <c r="E4701" s="19"/>
    </row>
    <row r="4702" spans="5:5" x14ac:dyDescent="0.25">
      <c r="E4702" s="19"/>
    </row>
    <row r="4703" spans="5:5" x14ac:dyDescent="0.25">
      <c r="E4703" s="19"/>
    </row>
    <row r="4704" spans="5:5" x14ac:dyDescent="0.25">
      <c r="E4704" s="19"/>
    </row>
    <row r="4705" spans="5:5" x14ac:dyDescent="0.25">
      <c r="E4705" s="19"/>
    </row>
    <row r="4706" spans="5:5" x14ac:dyDescent="0.25">
      <c r="E4706" s="19"/>
    </row>
    <row r="4707" spans="5:5" x14ac:dyDescent="0.25">
      <c r="E4707" s="19"/>
    </row>
    <row r="4708" spans="5:5" x14ac:dyDescent="0.25">
      <c r="E4708" s="19"/>
    </row>
    <row r="4709" spans="5:5" x14ac:dyDescent="0.25">
      <c r="E4709" s="19"/>
    </row>
    <row r="4710" spans="5:5" x14ac:dyDescent="0.25">
      <c r="E4710" s="19"/>
    </row>
    <row r="4711" spans="5:5" x14ac:dyDescent="0.25">
      <c r="E4711" s="19"/>
    </row>
    <row r="4712" spans="5:5" x14ac:dyDescent="0.25">
      <c r="E4712" s="19"/>
    </row>
    <row r="4713" spans="5:5" x14ac:dyDescent="0.25">
      <c r="E4713" s="19"/>
    </row>
    <row r="4714" spans="5:5" x14ac:dyDescent="0.25">
      <c r="E4714" s="19"/>
    </row>
    <row r="4715" spans="5:5" x14ac:dyDescent="0.25">
      <c r="E4715" s="19"/>
    </row>
    <row r="4716" spans="5:5" x14ac:dyDescent="0.25">
      <c r="E4716" s="19"/>
    </row>
    <row r="4717" spans="5:5" x14ac:dyDescent="0.25">
      <c r="E4717" s="19"/>
    </row>
    <row r="4718" spans="5:5" x14ac:dyDescent="0.25">
      <c r="E4718" s="19"/>
    </row>
    <row r="4719" spans="5:5" x14ac:dyDescent="0.25">
      <c r="E4719" s="19"/>
    </row>
    <row r="4720" spans="5:5" x14ac:dyDescent="0.25">
      <c r="E4720" s="19"/>
    </row>
    <row r="4721" spans="5:5" x14ac:dyDescent="0.25">
      <c r="E4721" s="19"/>
    </row>
    <row r="4722" spans="5:5" x14ac:dyDescent="0.25">
      <c r="E4722" s="19"/>
    </row>
    <row r="4723" spans="5:5" x14ac:dyDescent="0.25">
      <c r="E4723" s="19"/>
    </row>
    <row r="4724" spans="5:5" x14ac:dyDescent="0.25">
      <c r="E4724" s="19"/>
    </row>
    <row r="4725" spans="5:5" x14ac:dyDescent="0.25">
      <c r="E4725" s="19"/>
    </row>
    <row r="4726" spans="5:5" x14ac:dyDescent="0.25">
      <c r="E4726" s="19"/>
    </row>
    <row r="4727" spans="5:5" x14ac:dyDescent="0.25">
      <c r="E4727" s="19"/>
    </row>
    <row r="4728" spans="5:5" x14ac:dyDescent="0.25">
      <c r="E4728" s="19"/>
    </row>
    <row r="4729" spans="5:5" x14ac:dyDescent="0.25">
      <c r="E4729" s="19"/>
    </row>
    <row r="4730" spans="5:5" x14ac:dyDescent="0.25">
      <c r="E4730" s="19"/>
    </row>
    <row r="4731" spans="5:5" x14ac:dyDescent="0.25">
      <c r="E4731" s="19"/>
    </row>
    <row r="4732" spans="5:5" x14ac:dyDescent="0.25">
      <c r="E4732" s="19"/>
    </row>
    <row r="4733" spans="5:5" x14ac:dyDescent="0.25">
      <c r="E4733" s="19"/>
    </row>
    <row r="4734" spans="5:5" x14ac:dyDescent="0.25">
      <c r="E4734" s="19"/>
    </row>
    <row r="4735" spans="5:5" x14ac:dyDescent="0.25">
      <c r="E4735" s="19"/>
    </row>
    <row r="4736" spans="5:5" x14ac:dyDescent="0.25">
      <c r="E4736" s="19"/>
    </row>
    <row r="4737" spans="5:5" x14ac:dyDescent="0.25">
      <c r="E4737" s="19"/>
    </row>
    <row r="4738" spans="5:5" x14ac:dyDescent="0.25">
      <c r="E4738" s="19"/>
    </row>
    <row r="4739" spans="5:5" x14ac:dyDescent="0.25">
      <c r="E4739" s="19"/>
    </row>
    <row r="4740" spans="5:5" x14ac:dyDescent="0.25">
      <c r="E4740" s="19"/>
    </row>
    <row r="4741" spans="5:5" x14ac:dyDescent="0.25">
      <c r="E4741" s="19"/>
    </row>
    <row r="4742" spans="5:5" x14ac:dyDescent="0.25">
      <c r="E4742" s="19"/>
    </row>
    <row r="4743" spans="5:5" x14ac:dyDescent="0.25">
      <c r="E4743" s="19"/>
    </row>
    <row r="4744" spans="5:5" x14ac:dyDescent="0.25">
      <c r="E4744" s="19"/>
    </row>
    <row r="4745" spans="5:5" x14ac:dyDescent="0.25">
      <c r="E4745" s="19"/>
    </row>
    <row r="4746" spans="5:5" x14ac:dyDescent="0.25">
      <c r="E4746" s="19"/>
    </row>
    <row r="4747" spans="5:5" x14ac:dyDescent="0.25">
      <c r="E4747" s="19"/>
    </row>
    <row r="4748" spans="5:5" x14ac:dyDescent="0.25">
      <c r="E4748" s="19"/>
    </row>
    <row r="4749" spans="5:5" x14ac:dyDescent="0.25">
      <c r="E4749" s="19"/>
    </row>
    <row r="4750" spans="5:5" x14ac:dyDescent="0.25">
      <c r="E4750" s="19"/>
    </row>
    <row r="4751" spans="5:5" x14ac:dyDescent="0.25">
      <c r="E4751" s="19"/>
    </row>
    <row r="4752" spans="5:5" x14ac:dyDescent="0.25">
      <c r="E4752" s="19"/>
    </row>
    <row r="4753" spans="5:5" x14ac:dyDescent="0.25">
      <c r="E4753" s="19"/>
    </row>
    <row r="4754" spans="5:5" x14ac:dyDescent="0.25">
      <c r="E4754" s="19"/>
    </row>
    <row r="4755" spans="5:5" x14ac:dyDescent="0.25">
      <c r="E4755" s="19"/>
    </row>
    <row r="4756" spans="5:5" x14ac:dyDescent="0.25">
      <c r="E4756" s="19"/>
    </row>
    <row r="4757" spans="5:5" x14ac:dyDescent="0.25">
      <c r="E4757" s="19"/>
    </row>
    <row r="4758" spans="5:5" x14ac:dyDescent="0.25">
      <c r="E4758" s="19"/>
    </row>
    <row r="4759" spans="5:5" x14ac:dyDescent="0.25">
      <c r="E4759" s="19"/>
    </row>
    <row r="4760" spans="5:5" x14ac:dyDescent="0.25">
      <c r="E4760" s="19"/>
    </row>
    <row r="4761" spans="5:5" x14ac:dyDescent="0.25">
      <c r="E4761" s="19"/>
    </row>
    <row r="4762" spans="5:5" x14ac:dyDescent="0.25">
      <c r="E4762" s="19"/>
    </row>
    <row r="4763" spans="5:5" x14ac:dyDescent="0.25">
      <c r="E4763" s="19"/>
    </row>
    <row r="4764" spans="5:5" x14ac:dyDescent="0.25">
      <c r="E4764" s="19"/>
    </row>
    <row r="4765" spans="5:5" x14ac:dyDescent="0.25">
      <c r="E4765" s="19"/>
    </row>
    <row r="4766" spans="5:5" x14ac:dyDescent="0.25">
      <c r="E4766" s="19"/>
    </row>
    <row r="4767" spans="5:5" x14ac:dyDescent="0.25">
      <c r="E4767" s="19"/>
    </row>
    <row r="4768" spans="5:5" x14ac:dyDescent="0.25">
      <c r="E4768" s="19"/>
    </row>
    <row r="4769" spans="5:5" x14ac:dyDescent="0.25">
      <c r="E4769" s="19"/>
    </row>
    <row r="4770" spans="5:5" x14ac:dyDescent="0.25">
      <c r="E4770" s="19"/>
    </row>
    <row r="4771" spans="5:5" x14ac:dyDescent="0.25">
      <c r="E4771" s="19"/>
    </row>
    <row r="4772" spans="5:5" x14ac:dyDescent="0.25">
      <c r="E4772" s="19"/>
    </row>
    <row r="4773" spans="5:5" x14ac:dyDescent="0.25">
      <c r="E4773" s="19"/>
    </row>
    <row r="4774" spans="5:5" x14ac:dyDescent="0.25">
      <c r="E4774" s="19"/>
    </row>
    <row r="4775" spans="5:5" x14ac:dyDescent="0.25">
      <c r="E4775" s="19"/>
    </row>
    <row r="4776" spans="5:5" x14ac:dyDescent="0.25">
      <c r="E4776" s="19"/>
    </row>
    <row r="4777" spans="5:5" x14ac:dyDescent="0.25">
      <c r="E4777" s="19"/>
    </row>
    <row r="4778" spans="5:5" x14ac:dyDescent="0.25">
      <c r="E4778" s="19"/>
    </row>
    <row r="4779" spans="5:5" x14ac:dyDescent="0.25">
      <c r="E4779" s="19"/>
    </row>
    <row r="4780" spans="5:5" x14ac:dyDescent="0.25">
      <c r="E4780" s="19"/>
    </row>
    <row r="4781" spans="5:5" x14ac:dyDescent="0.25">
      <c r="E4781" s="19"/>
    </row>
    <row r="4782" spans="5:5" x14ac:dyDescent="0.25">
      <c r="E4782" s="19"/>
    </row>
    <row r="4783" spans="5:5" x14ac:dyDescent="0.25">
      <c r="E4783" s="19"/>
    </row>
    <row r="4784" spans="5:5" x14ac:dyDescent="0.25">
      <c r="E4784" s="19"/>
    </row>
    <row r="4785" spans="5:5" x14ac:dyDescent="0.25">
      <c r="E4785" s="19"/>
    </row>
    <row r="4786" spans="5:5" x14ac:dyDescent="0.25">
      <c r="E4786" s="19"/>
    </row>
    <row r="4787" spans="5:5" x14ac:dyDescent="0.25">
      <c r="E4787" s="19"/>
    </row>
    <row r="4788" spans="5:5" x14ac:dyDescent="0.25">
      <c r="E4788" s="19"/>
    </row>
    <row r="4789" spans="5:5" x14ac:dyDescent="0.25">
      <c r="E4789" s="19"/>
    </row>
    <row r="4790" spans="5:5" x14ac:dyDescent="0.25">
      <c r="E4790" s="19"/>
    </row>
    <row r="4791" spans="5:5" x14ac:dyDescent="0.25">
      <c r="E4791" s="19"/>
    </row>
    <row r="4792" spans="5:5" x14ac:dyDescent="0.25">
      <c r="E4792" s="19"/>
    </row>
    <row r="4793" spans="5:5" x14ac:dyDescent="0.25">
      <c r="E4793" s="19"/>
    </row>
    <row r="4794" spans="5:5" x14ac:dyDescent="0.25">
      <c r="E4794" s="19"/>
    </row>
    <row r="4795" spans="5:5" x14ac:dyDescent="0.25">
      <c r="E4795" s="19"/>
    </row>
    <row r="4796" spans="5:5" x14ac:dyDescent="0.25">
      <c r="E4796" s="19"/>
    </row>
    <row r="4797" spans="5:5" x14ac:dyDescent="0.25">
      <c r="E4797" s="19"/>
    </row>
    <row r="4798" spans="5:5" x14ac:dyDescent="0.25">
      <c r="E4798" s="19"/>
    </row>
    <row r="4799" spans="5:5" x14ac:dyDescent="0.25">
      <c r="E4799" s="19"/>
    </row>
    <row r="4800" spans="5:5" x14ac:dyDescent="0.25">
      <c r="E4800" s="19"/>
    </row>
    <row r="4801" spans="5:5" x14ac:dyDescent="0.25">
      <c r="E4801" s="19"/>
    </row>
    <row r="4802" spans="5:5" x14ac:dyDescent="0.25">
      <c r="E4802" s="19"/>
    </row>
    <row r="4803" spans="5:5" x14ac:dyDescent="0.25">
      <c r="E4803" s="19"/>
    </row>
    <row r="4804" spans="5:5" x14ac:dyDescent="0.25">
      <c r="E4804" s="19"/>
    </row>
    <row r="4805" spans="5:5" x14ac:dyDescent="0.25">
      <c r="E4805" s="19"/>
    </row>
    <row r="4806" spans="5:5" x14ac:dyDescent="0.25">
      <c r="E4806" s="19"/>
    </row>
    <row r="4807" spans="5:5" x14ac:dyDescent="0.25">
      <c r="E4807" s="19"/>
    </row>
    <row r="4808" spans="5:5" x14ac:dyDescent="0.25">
      <c r="E4808" s="19"/>
    </row>
    <row r="4809" spans="5:5" x14ac:dyDescent="0.25">
      <c r="E4809" s="19"/>
    </row>
    <row r="4810" spans="5:5" x14ac:dyDescent="0.25">
      <c r="E4810" s="19"/>
    </row>
    <row r="4811" spans="5:5" x14ac:dyDescent="0.25">
      <c r="E4811" s="19"/>
    </row>
    <row r="4812" spans="5:5" x14ac:dyDescent="0.25">
      <c r="E4812" s="19"/>
    </row>
    <row r="4813" spans="5:5" x14ac:dyDescent="0.25">
      <c r="E4813" s="19"/>
    </row>
    <row r="4814" spans="5:5" x14ac:dyDescent="0.25">
      <c r="E4814" s="19"/>
    </row>
    <row r="4815" spans="5:5" x14ac:dyDescent="0.25">
      <c r="E4815" s="19"/>
    </row>
    <row r="4816" spans="5:5" x14ac:dyDescent="0.25">
      <c r="E4816" s="19"/>
    </row>
    <row r="4817" spans="5:5" x14ac:dyDescent="0.25">
      <c r="E4817" s="19"/>
    </row>
    <row r="4818" spans="5:5" x14ac:dyDescent="0.25">
      <c r="E4818" s="19"/>
    </row>
    <row r="4819" spans="5:5" x14ac:dyDescent="0.25">
      <c r="E4819" s="19"/>
    </row>
    <row r="4820" spans="5:5" x14ac:dyDescent="0.25">
      <c r="E4820" s="19"/>
    </row>
    <row r="4821" spans="5:5" x14ac:dyDescent="0.25">
      <c r="E4821" s="19"/>
    </row>
    <row r="4822" spans="5:5" x14ac:dyDescent="0.25">
      <c r="E4822" s="19"/>
    </row>
    <row r="4823" spans="5:5" x14ac:dyDescent="0.25">
      <c r="E4823" s="19"/>
    </row>
    <row r="4824" spans="5:5" x14ac:dyDescent="0.25">
      <c r="E4824" s="19"/>
    </row>
    <row r="4825" spans="5:5" x14ac:dyDescent="0.25">
      <c r="E4825" s="19"/>
    </row>
    <row r="4826" spans="5:5" x14ac:dyDescent="0.25">
      <c r="E4826" s="19"/>
    </row>
    <row r="4827" spans="5:5" x14ac:dyDescent="0.25">
      <c r="E4827" s="19"/>
    </row>
    <row r="4828" spans="5:5" x14ac:dyDescent="0.25">
      <c r="E4828" s="19"/>
    </row>
    <row r="4829" spans="5:5" x14ac:dyDescent="0.25">
      <c r="E4829" s="19"/>
    </row>
    <row r="4830" spans="5:5" x14ac:dyDescent="0.25">
      <c r="E4830" s="19"/>
    </row>
    <row r="4831" spans="5:5" x14ac:dyDescent="0.25">
      <c r="E4831" s="19"/>
    </row>
    <row r="4832" spans="5:5" x14ac:dyDescent="0.25">
      <c r="E4832" s="19"/>
    </row>
    <row r="4833" spans="5:5" x14ac:dyDescent="0.25">
      <c r="E4833" s="19"/>
    </row>
    <row r="4834" spans="5:5" x14ac:dyDescent="0.25">
      <c r="E4834" s="19"/>
    </row>
    <row r="4835" spans="5:5" x14ac:dyDescent="0.25">
      <c r="E4835" s="19"/>
    </row>
    <row r="4836" spans="5:5" x14ac:dyDescent="0.25">
      <c r="E4836" s="19"/>
    </row>
    <row r="4837" spans="5:5" x14ac:dyDescent="0.25">
      <c r="E4837" s="19"/>
    </row>
    <row r="4838" spans="5:5" x14ac:dyDescent="0.25">
      <c r="E4838" s="19"/>
    </row>
    <row r="4839" spans="5:5" x14ac:dyDescent="0.25">
      <c r="E4839" s="19"/>
    </row>
    <row r="4840" spans="5:5" x14ac:dyDescent="0.25">
      <c r="E4840" s="19"/>
    </row>
    <row r="4841" spans="5:5" x14ac:dyDescent="0.25">
      <c r="E4841" s="19"/>
    </row>
    <row r="4842" spans="5:5" x14ac:dyDescent="0.25">
      <c r="E4842" s="19"/>
    </row>
    <row r="4843" spans="5:5" x14ac:dyDescent="0.25">
      <c r="E4843" s="19"/>
    </row>
    <row r="4844" spans="5:5" x14ac:dyDescent="0.25">
      <c r="E4844" s="19"/>
    </row>
    <row r="4845" spans="5:5" x14ac:dyDescent="0.25">
      <c r="E4845" s="19"/>
    </row>
    <row r="4846" spans="5:5" x14ac:dyDescent="0.25">
      <c r="E4846" s="19"/>
    </row>
    <row r="4847" spans="5:5" x14ac:dyDescent="0.25">
      <c r="E4847" s="19"/>
    </row>
    <row r="4848" spans="5:5" x14ac:dyDescent="0.25">
      <c r="E4848" s="19"/>
    </row>
    <row r="4849" spans="5:5" x14ac:dyDescent="0.25">
      <c r="E4849" s="19"/>
    </row>
    <row r="4850" spans="5:5" x14ac:dyDescent="0.25">
      <c r="E4850" s="19"/>
    </row>
    <row r="4851" spans="5:5" x14ac:dyDescent="0.25">
      <c r="E4851" s="19"/>
    </row>
    <row r="4852" spans="5:5" x14ac:dyDescent="0.25">
      <c r="E4852" s="19"/>
    </row>
    <row r="4853" spans="5:5" x14ac:dyDescent="0.25">
      <c r="E4853" s="19"/>
    </row>
    <row r="4854" spans="5:5" x14ac:dyDescent="0.25">
      <c r="E4854" s="19"/>
    </row>
    <row r="4855" spans="5:5" x14ac:dyDescent="0.25">
      <c r="E4855" s="19"/>
    </row>
    <row r="4856" spans="5:5" x14ac:dyDescent="0.25">
      <c r="E4856" s="19"/>
    </row>
    <row r="4857" spans="5:5" x14ac:dyDescent="0.25">
      <c r="E4857" s="19"/>
    </row>
    <row r="4858" spans="5:5" x14ac:dyDescent="0.25">
      <c r="E4858" s="19"/>
    </row>
    <row r="4859" spans="5:5" x14ac:dyDescent="0.25">
      <c r="E4859" s="19"/>
    </row>
    <row r="4860" spans="5:5" x14ac:dyDescent="0.25">
      <c r="E4860" s="19"/>
    </row>
    <row r="4861" spans="5:5" x14ac:dyDescent="0.25">
      <c r="E4861" s="19"/>
    </row>
    <row r="4862" spans="5:5" x14ac:dyDescent="0.25">
      <c r="E4862" s="19"/>
    </row>
    <row r="4863" spans="5:5" x14ac:dyDescent="0.25">
      <c r="E4863" s="19"/>
    </row>
    <row r="4864" spans="5:5" x14ac:dyDescent="0.25">
      <c r="E4864" s="19"/>
    </row>
    <row r="4865" spans="5:5" x14ac:dyDescent="0.25">
      <c r="E4865" s="19"/>
    </row>
    <row r="4866" spans="5:5" x14ac:dyDescent="0.25">
      <c r="E4866" s="19"/>
    </row>
    <row r="4867" spans="5:5" x14ac:dyDescent="0.25">
      <c r="E4867" s="19"/>
    </row>
    <row r="4868" spans="5:5" x14ac:dyDescent="0.25">
      <c r="E4868" s="19"/>
    </row>
    <row r="4869" spans="5:5" x14ac:dyDescent="0.25">
      <c r="E4869" s="19"/>
    </row>
    <row r="4870" spans="5:5" x14ac:dyDescent="0.25">
      <c r="E4870" s="19"/>
    </row>
    <row r="4871" spans="5:5" x14ac:dyDescent="0.25">
      <c r="E4871" s="19"/>
    </row>
    <row r="4872" spans="5:5" x14ac:dyDescent="0.25">
      <c r="E4872" s="19"/>
    </row>
    <row r="4873" spans="5:5" x14ac:dyDescent="0.25">
      <c r="E4873" s="19"/>
    </row>
    <row r="4874" spans="5:5" x14ac:dyDescent="0.25">
      <c r="E4874" s="19"/>
    </row>
    <row r="4875" spans="5:5" x14ac:dyDescent="0.25">
      <c r="E4875" s="19"/>
    </row>
    <row r="4876" spans="5:5" x14ac:dyDescent="0.25">
      <c r="E4876" s="19"/>
    </row>
    <row r="4877" spans="5:5" x14ac:dyDescent="0.25">
      <c r="E4877" s="19"/>
    </row>
    <row r="4878" spans="5:5" x14ac:dyDescent="0.25">
      <c r="E4878" s="19"/>
    </row>
    <row r="4879" spans="5:5" x14ac:dyDescent="0.25">
      <c r="E4879" s="19"/>
    </row>
    <row r="4880" spans="5:5" x14ac:dyDescent="0.25">
      <c r="E4880" s="19"/>
    </row>
    <row r="4881" spans="5:5" x14ac:dyDescent="0.25">
      <c r="E4881" s="19"/>
    </row>
    <row r="4882" spans="5:5" x14ac:dyDescent="0.25">
      <c r="E4882" s="19"/>
    </row>
    <row r="4883" spans="5:5" x14ac:dyDescent="0.25">
      <c r="E4883" s="19"/>
    </row>
    <row r="4884" spans="5:5" x14ac:dyDescent="0.25">
      <c r="E4884" s="19"/>
    </row>
    <row r="4885" spans="5:5" x14ac:dyDescent="0.25">
      <c r="E4885" s="19"/>
    </row>
    <row r="4886" spans="5:5" x14ac:dyDescent="0.25">
      <c r="E4886" s="19"/>
    </row>
    <row r="4887" spans="5:5" x14ac:dyDescent="0.25">
      <c r="E4887" s="19"/>
    </row>
    <row r="4888" spans="5:5" x14ac:dyDescent="0.25">
      <c r="E4888" s="19"/>
    </row>
    <row r="4889" spans="5:5" x14ac:dyDescent="0.25">
      <c r="E4889" s="19"/>
    </row>
    <row r="4890" spans="5:5" x14ac:dyDescent="0.25">
      <c r="E4890" s="19"/>
    </row>
    <row r="4891" spans="5:5" x14ac:dyDescent="0.25">
      <c r="E4891" s="19"/>
    </row>
    <row r="4892" spans="5:5" x14ac:dyDescent="0.25">
      <c r="E4892" s="19"/>
    </row>
    <row r="4893" spans="5:5" x14ac:dyDescent="0.25">
      <c r="E4893" s="19"/>
    </row>
    <row r="4894" spans="5:5" x14ac:dyDescent="0.25">
      <c r="E4894" s="19"/>
    </row>
    <row r="4895" spans="5:5" x14ac:dyDescent="0.25">
      <c r="E4895" s="19"/>
    </row>
    <row r="4896" spans="5:5" x14ac:dyDescent="0.25">
      <c r="E4896" s="19"/>
    </row>
    <row r="4897" spans="5:5" x14ac:dyDescent="0.25">
      <c r="E4897" s="19"/>
    </row>
    <row r="4898" spans="5:5" x14ac:dyDescent="0.25">
      <c r="E4898" s="19"/>
    </row>
    <row r="4899" spans="5:5" x14ac:dyDescent="0.25">
      <c r="E4899" s="19"/>
    </row>
    <row r="4900" spans="5:5" x14ac:dyDescent="0.25">
      <c r="E4900" s="19"/>
    </row>
    <row r="4901" spans="5:5" x14ac:dyDescent="0.25">
      <c r="E4901" s="19"/>
    </row>
    <row r="4902" spans="5:5" x14ac:dyDescent="0.25">
      <c r="E4902" s="19"/>
    </row>
    <row r="4903" spans="5:5" x14ac:dyDescent="0.25">
      <c r="E4903" s="19"/>
    </row>
    <row r="4904" spans="5:5" x14ac:dyDescent="0.25">
      <c r="E4904" s="19"/>
    </row>
    <row r="4905" spans="5:5" x14ac:dyDescent="0.25">
      <c r="E4905" s="19"/>
    </row>
    <row r="4906" spans="5:5" x14ac:dyDescent="0.25">
      <c r="E4906" s="19"/>
    </row>
    <row r="4907" spans="5:5" x14ac:dyDescent="0.25">
      <c r="E4907" s="19"/>
    </row>
    <row r="4908" spans="5:5" x14ac:dyDescent="0.25">
      <c r="E4908" s="19"/>
    </row>
    <row r="4909" spans="5:5" x14ac:dyDescent="0.25">
      <c r="E4909" s="19"/>
    </row>
    <row r="4910" spans="5:5" x14ac:dyDescent="0.25">
      <c r="E4910" s="19"/>
    </row>
    <row r="4911" spans="5:5" x14ac:dyDescent="0.25">
      <c r="E4911" s="19"/>
    </row>
    <row r="4912" spans="5:5" x14ac:dyDescent="0.25">
      <c r="E4912" s="19"/>
    </row>
    <row r="4913" spans="5:5" x14ac:dyDescent="0.25">
      <c r="E4913" s="19"/>
    </row>
    <row r="4914" spans="5:5" x14ac:dyDescent="0.25">
      <c r="E4914" s="19"/>
    </row>
    <row r="4915" spans="5:5" x14ac:dyDescent="0.25">
      <c r="E4915" s="19"/>
    </row>
    <row r="4916" spans="5:5" x14ac:dyDescent="0.25">
      <c r="E4916" s="19"/>
    </row>
    <row r="4917" spans="5:5" x14ac:dyDescent="0.25">
      <c r="E4917" s="19"/>
    </row>
    <row r="4918" spans="5:5" x14ac:dyDescent="0.25">
      <c r="E4918" s="19"/>
    </row>
    <row r="4919" spans="5:5" x14ac:dyDescent="0.25">
      <c r="E4919" s="19"/>
    </row>
    <row r="4920" spans="5:5" x14ac:dyDescent="0.25">
      <c r="E4920" s="19"/>
    </row>
    <row r="4921" spans="5:5" x14ac:dyDescent="0.25">
      <c r="E4921" s="19"/>
    </row>
    <row r="4922" spans="5:5" x14ac:dyDescent="0.25">
      <c r="E4922" s="19"/>
    </row>
    <row r="4923" spans="5:5" x14ac:dyDescent="0.25">
      <c r="E4923" s="19"/>
    </row>
    <row r="4924" spans="5:5" x14ac:dyDescent="0.25">
      <c r="E4924" s="19"/>
    </row>
    <row r="4925" spans="5:5" x14ac:dyDescent="0.25">
      <c r="E4925" s="19"/>
    </row>
    <row r="4926" spans="5:5" x14ac:dyDescent="0.25">
      <c r="E4926" s="19"/>
    </row>
    <row r="4927" spans="5:5" x14ac:dyDescent="0.25">
      <c r="E4927" s="19"/>
    </row>
    <row r="4928" spans="5:5" x14ac:dyDescent="0.25">
      <c r="E4928" s="19"/>
    </row>
    <row r="4929" spans="5:5" x14ac:dyDescent="0.25">
      <c r="E4929" s="19"/>
    </row>
    <row r="4930" spans="5:5" x14ac:dyDescent="0.25">
      <c r="E4930" s="19"/>
    </row>
    <row r="4931" spans="5:5" x14ac:dyDescent="0.25">
      <c r="E4931" s="19"/>
    </row>
    <row r="4932" spans="5:5" x14ac:dyDescent="0.25">
      <c r="E4932" s="19"/>
    </row>
    <row r="4933" spans="5:5" x14ac:dyDescent="0.25">
      <c r="E4933" s="19"/>
    </row>
    <row r="4934" spans="5:5" x14ac:dyDescent="0.25">
      <c r="E4934" s="19"/>
    </row>
    <row r="4935" spans="5:5" x14ac:dyDescent="0.25">
      <c r="E4935" s="19"/>
    </row>
    <row r="4936" spans="5:5" x14ac:dyDescent="0.25">
      <c r="E4936" s="19"/>
    </row>
    <row r="4937" spans="5:5" x14ac:dyDescent="0.25">
      <c r="E4937" s="19"/>
    </row>
    <row r="4938" spans="5:5" x14ac:dyDescent="0.25">
      <c r="E4938" s="19"/>
    </row>
    <row r="4939" spans="5:5" x14ac:dyDescent="0.25">
      <c r="E4939" s="19"/>
    </row>
    <row r="4940" spans="5:5" x14ac:dyDescent="0.25">
      <c r="E4940" s="19"/>
    </row>
    <row r="4941" spans="5:5" x14ac:dyDescent="0.25">
      <c r="E4941" s="19"/>
    </row>
    <row r="4942" spans="5:5" x14ac:dyDescent="0.25">
      <c r="E4942" s="19"/>
    </row>
    <row r="4943" spans="5:5" x14ac:dyDescent="0.25">
      <c r="E4943" s="19"/>
    </row>
    <row r="4944" spans="5:5" x14ac:dyDescent="0.25">
      <c r="E4944" s="19"/>
    </row>
    <row r="4945" spans="5:5" x14ac:dyDescent="0.25">
      <c r="E4945" s="19"/>
    </row>
    <row r="4946" spans="5:5" x14ac:dyDescent="0.25">
      <c r="E4946" s="19"/>
    </row>
    <row r="4947" spans="5:5" x14ac:dyDescent="0.25">
      <c r="E4947" s="19"/>
    </row>
    <row r="4948" spans="5:5" x14ac:dyDescent="0.25">
      <c r="E4948" s="19"/>
    </row>
    <row r="4949" spans="5:5" x14ac:dyDescent="0.25">
      <c r="E4949" s="19"/>
    </row>
    <row r="4950" spans="5:5" x14ac:dyDescent="0.25">
      <c r="E4950" s="19"/>
    </row>
    <row r="4951" spans="5:5" x14ac:dyDescent="0.25">
      <c r="E4951" s="19"/>
    </row>
    <row r="4952" spans="5:5" x14ac:dyDescent="0.25">
      <c r="E4952" s="19"/>
    </row>
    <row r="4953" spans="5:5" x14ac:dyDescent="0.25">
      <c r="E4953" s="19"/>
    </row>
    <row r="4954" spans="5:5" x14ac:dyDescent="0.25">
      <c r="E4954" s="19"/>
    </row>
    <row r="4955" spans="5:5" x14ac:dyDescent="0.25">
      <c r="E4955" s="19"/>
    </row>
    <row r="4956" spans="5:5" x14ac:dyDescent="0.25">
      <c r="E4956" s="19"/>
    </row>
    <row r="4957" spans="5:5" x14ac:dyDescent="0.25">
      <c r="E4957" s="19"/>
    </row>
    <row r="4958" spans="5:5" x14ac:dyDescent="0.25">
      <c r="E4958" s="19"/>
    </row>
    <row r="4959" spans="5:5" x14ac:dyDescent="0.25">
      <c r="E4959" s="19"/>
    </row>
    <row r="4960" spans="5:5" x14ac:dyDescent="0.25">
      <c r="E4960" s="19"/>
    </row>
    <row r="4961" spans="5:5" x14ac:dyDescent="0.25">
      <c r="E4961" s="19"/>
    </row>
    <row r="4962" spans="5:5" x14ac:dyDescent="0.25">
      <c r="E4962" s="19"/>
    </row>
    <row r="4963" spans="5:5" x14ac:dyDescent="0.25">
      <c r="E4963" s="19"/>
    </row>
    <row r="4964" spans="5:5" x14ac:dyDescent="0.25">
      <c r="E4964" s="19"/>
    </row>
    <row r="4965" spans="5:5" x14ac:dyDescent="0.25">
      <c r="E4965" s="19"/>
    </row>
    <row r="4966" spans="5:5" x14ac:dyDescent="0.25">
      <c r="E4966" s="19"/>
    </row>
    <row r="4967" spans="5:5" x14ac:dyDescent="0.25">
      <c r="E4967" s="19"/>
    </row>
    <row r="4968" spans="5:5" x14ac:dyDescent="0.25">
      <c r="E4968" s="19"/>
    </row>
    <row r="4969" spans="5:5" x14ac:dyDescent="0.25">
      <c r="E4969" s="19"/>
    </row>
    <row r="4970" spans="5:5" x14ac:dyDescent="0.25">
      <c r="E4970" s="19"/>
    </row>
    <row r="4971" spans="5:5" x14ac:dyDescent="0.25">
      <c r="E4971" s="19"/>
    </row>
    <row r="4972" spans="5:5" x14ac:dyDescent="0.25">
      <c r="E4972" s="19"/>
    </row>
    <row r="4973" spans="5:5" x14ac:dyDescent="0.25">
      <c r="E4973" s="19"/>
    </row>
    <row r="4974" spans="5:5" x14ac:dyDescent="0.25">
      <c r="E4974" s="19"/>
    </row>
    <row r="4975" spans="5:5" x14ac:dyDescent="0.25">
      <c r="E4975" s="19"/>
    </row>
    <row r="4976" spans="5:5" x14ac:dyDescent="0.25">
      <c r="E4976" s="19"/>
    </row>
    <row r="4977" spans="5:5" x14ac:dyDescent="0.25">
      <c r="E4977" s="19"/>
    </row>
    <row r="4978" spans="5:5" x14ac:dyDescent="0.25">
      <c r="E4978" s="19"/>
    </row>
    <row r="4979" spans="5:5" x14ac:dyDescent="0.25">
      <c r="E4979" s="19"/>
    </row>
    <row r="4980" spans="5:5" x14ac:dyDescent="0.25">
      <c r="E4980" s="19"/>
    </row>
    <row r="4981" spans="5:5" x14ac:dyDescent="0.25">
      <c r="E4981" s="19"/>
    </row>
    <row r="4982" spans="5:5" x14ac:dyDescent="0.25">
      <c r="E4982" s="19"/>
    </row>
    <row r="4983" spans="5:5" x14ac:dyDescent="0.25">
      <c r="E4983" s="19"/>
    </row>
    <row r="4984" spans="5:5" x14ac:dyDescent="0.25">
      <c r="E4984" s="19"/>
    </row>
    <row r="4985" spans="5:5" x14ac:dyDescent="0.25">
      <c r="E4985" s="19"/>
    </row>
    <row r="4986" spans="5:5" x14ac:dyDescent="0.25">
      <c r="E4986" s="19"/>
    </row>
    <row r="4987" spans="5:5" x14ac:dyDescent="0.25">
      <c r="E4987" s="19"/>
    </row>
    <row r="4988" spans="5:5" x14ac:dyDescent="0.25">
      <c r="E4988" s="19"/>
    </row>
    <row r="4989" spans="5:5" x14ac:dyDescent="0.25">
      <c r="E4989" s="19"/>
    </row>
    <row r="4990" spans="5:5" x14ac:dyDescent="0.25">
      <c r="E4990" s="19"/>
    </row>
    <row r="4991" spans="5:5" x14ac:dyDescent="0.25">
      <c r="E4991" s="19"/>
    </row>
    <row r="4992" spans="5:5" x14ac:dyDescent="0.25">
      <c r="E4992" s="19"/>
    </row>
    <row r="4993" spans="5:5" x14ac:dyDescent="0.25">
      <c r="E4993" s="19"/>
    </row>
    <row r="4994" spans="5:5" x14ac:dyDescent="0.25">
      <c r="E4994" s="19"/>
    </row>
    <row r="4995" spans="5:5" x14ac:dyDescent="0.25">
      <c r="E4995" s="19"/>
    </row>
    <row r="4996" spans="5:5" x14ac:dyDescent="0.25">
      <c r="E4996" s="19"/>
    </row>
    <row r="4997" spans="5:5" x14ac:dyDescent="0.25">
      <c r="E4997" s="19"/>
    </row>
    <row r="4998" spans="5:5" x14ac:dyDescent="0.25">
      <c r="E4998" s="19"/>
    </row>
    <row r="4999" spans="5:5" x14ac:dyDescent="0.25">
      <c r="E4999" s="19"/>
    </row>
    <row r="5000" spans="5:5" x14ac:dyDescent="0.25">
      <c r="E5000" s="19"/>
    </row>
    <row r="5001" spans="5:5" x14ac:dyDescent="0.25">
      <c r="E5001" s="19"/>
    </row>
    <row r="5002" spans="5:5" x14ac:dyDescent="0.25">
      <c r="E5002" s="19"/>
    </row>
    <row r="5003" spans="5:5" x14ac:dyDescent="0.25">
      <c r="E5003" s="19"/>
    </row>
    <row r="5004" spans="5:5" x14ac:dyDescent="0.25">
      <c r="E5004" s="19"/>
    </row>
    <row r="5005" spans="5:5" x14ac:dyDescent="0.25">
      <c r="E5005" s="19"/>
    </row>
    <row r="5006" spans="5:5" x14ac:dyDescent="0.25">
      <c r="E5006" s="19"/>
    </row>
    <row r="5007" spans="5:5" x14ac:dyDescent="0.25">
      <c r="E5007" s="19"/>
    </row>
    <row r="5008" spans="5:5" x14ac:dyDescent="0.25">
      <c r="E5008" s="19"/>
    </row>
    <row r="5009" spans="5:5" x14ac:dyDescent="0.25">
      <c r="E5009" s="19"/>
    </row>
    <row r="5010" spans="5:5" x14ac:dyDescent="0.25">
      <c r="E5010" s="19"/>
    </row>
    <row r="5011" spans="5:5" x14ac:dyDescent="0.25">
      <c r="E5011" s="19"/>
    </row>
    <row r="5012" spans="5:5" x14ac:dyDescent="0.25">
      <c r="E5012" s="19"/>
    </row>
    <row r="5013" spans="5:5" x14ac:dyDescent="0.25">
      <c r="E5013" s="19"/>
    </row>
    <row r="5014" spans="5:5" x14ac:dyDescent="0.25">
      <c r="E5014" s="19"/>
    </row>
    <row r="5015" spans="5:5" x14ac:dyDescent="0.25">
      <c r="E5015" s="19"/>
    </row>
    <row r="5016" spans="5:5" x14ac:dyDescent="0.25">
      <c r="E5016" s="19"/>
    </row>
    <row r="5017" spans="5:5" x14ac:dyDescent="0.25">
      <c r="E5017" s="19"/>
    </row>
    <row r="5018" spans="5:5" x14ac:dyDescent="0.25">
      <c r="E5018" s="19"/>
    </row>
    <row r="5019" spans="5:5" x14ac:dyDescent="0.25">
      <c r="E5019" s="19"/>
    </row>
    <row r="5020" spans="5:5" x14ac:dyDescent="0.25">
      <c r="E5020" s="19"/>
    </row>
    <row r="5021" spans="5:5" x14ac:dyDescent="0.25">
      <c r="E5021" s="19"/>
    </row>
    <row r="5022" spans="5:5" x14ac:dyDescent="0.25">
      <c r="E5022" s="19"/>
    </row>
    <row r="5023" spans="5:5" x14ac:dyDescent="0.25">
      <c r="E5023" s="19"/>
    </row>
    <row r="5024" spans="5:5" x14ac:dyDescent="0.25">
      <c r="E5024" s="19"/>
    </row>
    <row r="5025" spans="5:5" x14ac:dyDescent="0.25">
      <c r="E5025" s="19"/>
    </row>
    <row r="5026" spans="5:5" x14ac:dyDescent="0.25">
      <c r="E5026" s="19"/>
    </row>
    <row r="5027" spans="5:5" x14ac:dyDescent="0.25">
      <c r="E5027" s="19"/>
    </row>
    <row r="5028" spans="5:5" x14ac:dyDescent="0.25">
      <c r="E5028" s="19"/>
    </row>
    <row r="5029" spans="5:5" x14ac:dyDescent="0.25">
      <c r="E5029" s="19"/>
    </row>
    <row r="5030" spans="5:5" x14ac:dyDescent="0.25">
      <c r="E5030" s="19"/>
    </row>
    <row r="5031" spans="5:5" x14ac:dyDescent="0.25">
      <c r="E5031" s="19"/>
    </row>
    <row r="5032" spans="5:5" x14ac:dyDescent="0.25">
      <c r="E5032" s="19"/>
    </row>
    <row r="5033" spans="5:5" x14ac:dyDescent="0.25">
      <c r="E5033" s="19"/>
    </row>
    <row r="5034" spans="5:5" x14ac:dyDescent="0.25">
      <c r="E5034" s="19"/>
    </row>
    <row r="5035" spans="5:5" x14ac:dyDescent="0.25">
      <c r="E5035" s="19"/>
    </row>
    <row r="5036" spans="5:5" x14ac:dyDescent="0.25">
      <c r="E5036" s="19"/>
    </row>
    <row r="5037" spans="5:5" x14ac:dyDescent="0.25">
      <c r="E5037" s="19"/>
    </row>
    <row r="5038" spans="5:5" x14ac:dyDescent="0.25">
      <c r="E5038" s="19"/>
    </row>
    <row r="5039" spans="5:5" x14ac:dyDescent="0.25">
      <c r="E5039" s="19"/>
    </row>
    <row r="5040" spans="5:5" x14ac:dyDescent="0.25">
      <c r="E5040" s="19"/>
    </row>
    <row r="5041" spans="5:5" x14ac:dyDescent="0.25">
      <c r="E5041" s="19"/>
    </row>
    <row r="5042" spans="5:5" x14ac:dyDescent="0.25">
      <c r="E5042" s="19"/>
    </row>
    <row r="5043" spans="5:5" x14ac:dyDescent="0.25">
      <c r="E5043" s="19"/>
    </row>
    <row r="5044" spans="5:5" x14ac:dyDescent="0.25">
      <c r="E5044" s="19"/>
    </row>
    <row r="5045" spans="5:5" x14ac:dyDescent="0.25">
      <c r="E5045" s="19"/>
    </row>
    <row r="5046" spans="5:5" x14ac:dyDescent="0.25">
      <c r="E5046" s="19"/>
    </row>
    <row r="5047" spans="5:5" x14ac:dyDescent="0.25">
      <c r="E5047" s="19"/>
    </row>
    <row r="5048" spans="5:5" x14ac:dyDescent="0.25">
      <c r="E5048" s="19"/>
    </row>
    <row r="5049" spans="5:5" x14ac:dyDescent="0.25">
      <c r="E5049" s="19"/>
    </row>
    <row r="5050" spans="5:5" x14ac:dyDescent="0.25">
      <c r="E5050" s="19"/>
    </row>
    <row r="5051" spans="5:5" x14ac:dyDescent="0.25">
      <c r="E5051" s="19"/>
    </row>
    <row r="5052" spans="5:5" x14ac:dyDescent="0.25">
      <c r="E5052" s="19"/>
    </row>
    <row r="5053" spans="5:5" x14ac:dyDescent="0.25">
      <c r="E5053" s="19"/>
    </row>
    <row r="5054" spans="5:5" x14ac:dyDescent="0.25">
      <c r="E5054" s="19"/>
    </row>
    <row r="5055" spans="5:5" x14ac:dyDescent="0.25">
      <c r="E5055" s="19"/>
    </row>
    <row r="5056" spans="5:5" x14ac:dyDescent="0.25">
      <c r="E5056" s="19"/>
    </row>
    <row r="5057" spans="5:5" x14ac:dyDescent="0.25">
      <c r="E5057" s="19"/>
    </row>
    <row r="5058" spans="5:5" x14ac:dyDescent="0.25">
      <c r="E5058" s="19"/>
    </row>
    <row r="5059" spans="5:5" x14ac:dyDescent="0.25">
      <c r="E5059" s="19"/>
    </row>
    <row r="5060" spans="5:5" x14ac:dyDescent="0.25">
      <c r="E5060" s="19"/>
    </row>
    <row r="5061" spans="5:5" x14ac:dyDescent="0.25">
      <c r="E5061" s="19"/>
    </row>
    <row r="5062" spans="5:5" x14ac:dyDescent="0.25">
      <c r="E5062" s="19"/>
    </row>
    <row r="5063" spans="5:5" x14ac:dyDescent="0.25">
      <c r="E5063" s="19"/>
    </row>
    <row r="5064" spans="5:5" x14ac:dyDescent="0.25">
      <c r="E5064" s="19"/>
    </row>
    <row r="5065" spans="5:5" x14ac:dyDescent="0.25">
      <c r="E5065" s="19"/>
    </row>
    <row r="5066" spans="5:5" x14ac:dyDescent="0.25">
      <c r="E5066" s="19"/>
    </row>
    <row r="5067" spans="5:5" x14ac:dyDescent="0.25">
      <c r="E5067" s="19"/>
    </row>
    <row r="5068" spans="5:5" x14ac:dyDescent="0.25">
      <c r="E5068" s="19"/>
    </row>
    <row r="5069" spans="5:5" x14ac:dyDescent="0.25">
      <c r="E5069" s="19"/>
    </row>
    <row r="5070" spans="5:5" x14ac:dyDescent="0.25">
      <c r="E5070" s="19"/>
    </row>
    <row r="5071" spans="5:5" x14ac:dyDescent="0.25">
      <c r="E5071" s="19"/>
    </row>
    <row r="5072" spans="5:5" x14ac:dyDescent="0.25">
      <c r="E5072" s="19"/>
    </row>
    <row r="5073" spans="5:5" x14ac:dyDescent="0.25">
      <c r="E5073" s="19"/>
    </row>
    <row r="5074" spans="5:5" x14ac:dyDescent="0.25">
      <c r="E5074" s="19"/>
    </row>
    <row r="5075" spans="5:5" x14ac:dyDescent="0.25">
      <c r="E5075" s="19"/>
    </row>
    <row r="5076" spans="5:5" x14ac:dyDescent="0.25">
      <c r="E5076" s="19"/>
    </row>
    <row r="5077" spans="5:5" x14ac:dyDescent="0.25">
      <c r="E5077" s="19"/>
    </row>
    <row r="5078" spans="5:5" x14ac:dyDescent="0.25">
      <c r="E5078" s="19"/>
    </row>
    <row r="5079" spans="5:5" x14ac:dyDescent="0.25">
      <c r="E5079" s="19"/>
    </row>
    <row r="5080" spans="5:5" x14ac:dyDescent="0.25">
      <c r="E5080" s="19"/>
    </row>
    <row r="5081" spans="5:5" x14ac:dyDescent="0.25">
      <c r="E5081" s="19"/>
    </row>
    <row r="5082" spans="5:5" x14ac:dyDescent="0.25">
      <c r="E5082" s="19"/>
    </row>
    <row r="5083" spans="5:5" x14ac:dyDescent="0.25">
      <c r="E5083" s="19"/>
    </row>
    <row r="5084" spans="5:5" x14ac:dyDescent="0.25">
      <c r="E5084" s="19"/>
    </row>
    <row r="5085" spans="5:5" x14ac:dyDescent="0.25">
      <c r="E5085" s="19"/>
    </row>
    <row r="5086" spans="5:5" x14ac:dyDescent="0.25">
      <c r="E5086" s="19"/>
    </row>
    <row r="5087" spans="5:5" x14ac:dyDescent="0.25">
      <c r="E5087" s="19"/>
    </row>
    <row r="5088" spans="5:5" x14ac:dyDescent="0.25">
      <c r="E5088" s="19"/>
    </row>
    <row r="5089" spans="5:5" x14ac:dyDescent="0.25">
      <c r="E5089" s="19"/>
    </row>
    <row r="5090" spans="5:5" x14ac:dyDescent="0.25">
      <c r="E5090" s="19"/>
    </row>
    <row r="5091" spans="5:5" x14ac:dyDescent="0.25">
      <c r="E5091" s="19"/>
    </row>
    <row r="5092" spans="5:5" x14ac:dyDescent="0.25">
      <c r="E5092" s="19"/>
    </row>
    <row r="5093" spans="5:5" x14ac:dyDescent="0.25">
      <c r="E5093" s="19"/>
    </row>
    <row r="5094" spans="5:5" x14ac:dyDescent="0.25">
      <c r="E5094" s="19"/>
    </row>
    <row r="5095" spans="5:5" x14ac:dyDescent="0.25">
      <c r="E5095" s="19"/>
    </row>
    <row r="5096" spans="5:5" x14ac:dyDescent="0.25">
      <c r="E5096" s="19"/>
    </row>
    <row r="5097" spans="5:5" x14ac:dyDescent="0.25">
      <c r="E5097" s="19"/>
    </row>
    <row r="5098" spans="5:5" x14ac:dyDescent="0.25">
      <c r="E5098" s="19"/>
    </row>
    <row r="5099" spans="5:5" x14ac:dyDescent="0.25">
      <c r="E5099" s="19"/>
    </row>
    <row r="5100" spans="5:5" x14ac:dyDescent="0.25">
      <c r="E5100" s="19"/>
    </row>
    <row r="5101" spans="5:5" x14ac:dyDescent="0.25">
      <c r="E5101" s="19"/>
    </row>
    <row r="5102" spans="5:5" x14ac:dyDescent="0.25">
      <c r="E5102" s="19"/>
    </row>
    <row r="5103" spans="5:5" x14ac:dyDescent="0.25">
      <c r="E5103" s="19"/>
    </row>
    <row r="5104" spans="5:5" x14ac:dyDescent="0.25">
      <c r="E5104" s="19"/>
    </row>
    <row r="5105" spans="5:5" x14ac:dyDescent="0.25">
      <c r="E5105" s="19"/>
    </row>
    <row r="5106" spans="5:5" x14ac:dyDescent="0.25">
      <c r="E5106" s="19"/>
    </row>
    <row r="5107" spans="5:5" x14ac:dyDescent="0.25">
      <c r="E5107" s="19"/>
    </row>
    <row r="5108" spans="5:5" x14ac:dyDescent="0.25">
      <c r="E5108" s="19"/>
    </row>
    <row r="5109" spans="5:5" x14ac:dyDescent="0.25">
      <c r="E5109" s="19"/>
    </row>
    <row r="5110" spans="5:5" x14ac:dyDescent="0.25">
      <c r="E5110" s="19"/>
    </row>
    <row r="5111" spans="5:5" x14ac:dyDescent="0.25">
      <c r="E5111" s="19"/>
    </row>
    <row r="5112" spans="5:5" x14ac:dyDescent="0.25">
      <c r="E5112" s="19"/>
    </row>
    <row r="5113" spans="5:5" x14ac:dyDescent="0.25">
      <c r="E5113" s="19"/>
    </row>
    <row r="5114" spans="5:5" x14ac:dyDescent="0.25">
      <c r="E5114" s="19"/>
    </row>
    <row r="5115" spans="5:5" x14ac:dyDescent="0.25">
      <c r="E5115" s="19"/>
    </row>
    <row r="5116" spans="5:5" x14ac:dyDescent="0.25">
      <c r="E5116" s="19"/>
    </row>
    <row r="5117" spans="5:5" x14ac:dyDescent="0.25">
      <c r="E5117" s="19"/>
    </row>
    <row r="5118" spans="5:5" x14ac:dyDescent="0.25">
      <c r="E5118" s="19"/>
    </row>
    <row r="5119" spans="5:5" x14ac:dyDescent="0.25">
      <c r="E5119" s="19"/>
    </row>
    <row r="5120" spans="5:5" x14ac:dyDescent="0.25">
      <c r="E5120" s="19"/>
    </row>
    <row r="5121" spans="5:5" x14ac:dyDescent="0.25">
      <c r="E5121" s="19"/>
    </row>
    <row r="5122" spans="5:5" x14ac:dyDescent="0.25">
      <c r="E5122" s="19"/>
    </row>
    <row r="5123" spans="5:5" x14ac:dyDescent="0.25">
      <c r="E5123" s="19"/>
    </row>
    <row r="5124" spans="5:5" x14ac:dyDescent="0.25">
      <c r="E5124" s="19"/>
    </row>
    <row r="5125" spans="5:5" x14ac:dyDescent="0.25">
      <c r="E5125" s="19"/>
    </row>
    <row r="5126" spans="5:5" x14ac:dyDescent="0.25">
      <c r="E5126" s="19"/>
    </row>
    <row r="5127" spans="5:5" x14ac:dyDescent="0.25">
      <c r="E5127" s="19"/>
    </row>
    <row r="5128" spans="5:5" x14ac:dyDescent="0.25">
      <c r="E5128" s="19"/>
    </row>
    <row r="5129" spans="5:5" x14ac:dyDescent="0.25">
      <c r="E5129" s="19"/>
    </row>
    <row r="5130" spans="5:5" x14ac:dyDescent="0.25">
      <c r="E5130" s="19"/>
    </row>
    <row r="5131" spans="5:5" x14ac:dyDescent="0.25">
      <c r="E5131" s="19"/>
    </row>
    <row r="5132" spans="5:5" x14ac:dyDescent="0.25">
      <c r="E5132" s="19"/>
    </row>
    <row r="5133" spans="5:5" x14ac:dyDescent="0.25">
      <c r="E5133" s="19"/>
    </row>
    <row r="5134" spans="5:5" x14ac:dyDescent="0.25">
      <c r="E5134" s="19"/>
    </row>
    <row r="5135" spans="5:5" x14ac:dyDescent="0.25">
      <c r="E5135" s="19"/>
    </row>
    <row r="5136" spans="5:5" x14ac:dyDescent="0.25">
      <c r="E5136" s="19"/>
    </row>
    <row r="5137" spans="5:5" x14ac:dyDescent="0.25">
      <c r="E5137" s="19"/>
    </row>
    <row r="5138" spans="5:5" x14ac:dyDescent="0.25">
      <c r="E5138" s="19"/>
    </row>
    <row r="5139" spans="5:5" x14ac:dyDescent="0.25">
      <c r="E5139" s="19"/>
    </row>
    <row r="5140" spans="5:5" x14ac:dyDescent="0.25">
      <c r="E5140" s="19"/>
    </row>
    <row r="5141" spans="5:5" x14ac:dyDescent="0.25">
      <c r="E5141" s="19"/>
    </row>
    <row r="5142" spans="5:5" x14ac:dyDescent="0.25">
      <c r="E5142" s="19"/>
    </row>
    <row r="5143" spans="5:5" x14ac:dyDescent="0.25">
      <c r="E5143" s="19"/>
    </row>
    <row r="5144" spans="5:5" x14ac:dyDescent="0.25">
      <c r="E5144" s="19"/>
    </row>
    <row r="5145" spans="5:5" x14ac:dyDescent="0.25">
      <c r="E5145" s="19"/>
    </row>
    <row r="5146" spans="5:5" x14ac:dyDescent="0.25">
      <c r="E5146" s="19"/>
    </row>
    <row r="5147" spans="5:5" x14ac:dyDescent="0.25">
      <c r="E5147" s="19"/>
    </row>
    <row r="5148" spans="5:5" x14ac:dyDescent="0.25">
      <c r="E5148" s="19"/>
    </row>
    <row r="5149" spans="5:5" x14ac:dyDescent="0.25">
      <c r="E5149" s="19"/>
    </row>
    <row r="5150" spans="5:5" x14ac:dyDescent="0.25">
      <c r="E5150" s="19"/>
    </row>
    <row r="5151" spans="5:5" x14ac:dyDescent="0.25">
      <c r="E5151" s="19"/>
    </row>
    <row r="5152" spans="5:5" x14ac:dyDescent="0.25">
      <c r="E5152" s="19"/>
    </row>
    <row r="5153" spans="5:5" x14ac:dyDescent="0.25">
      <c r="E5153" s="19"/>
    </row>
    <row r="5154" spans="5:5" x14ac:dyDescent="0.25">
      <c r="E5154" s="19"/>
    </row>
    <row r="5155" spans="5:5" x14ac:dyDescent="0.25">
      <c r="E5155" s="19"/>
    </row>
    <row r="5156" spans="5:5" x14ac:dyDescent="0.25">
      <c r="E5156" s="19"/>
    </row>
    <row r="5157" spans="5:5" x14ac:dyDescent="0.25">
      <c r="E5157" s="19"/>
    </row>
    <row r="5158" spans="5:5" x14ac:dyDescent="0.25">
      <c r="E5158" s="19"/>
    </row>
    <row r="5159" spans="5:5" x14ac:dyDescent="0.25">
      <c r="E5159" s="19"/>
    </row>
    <row r="5160" spans="5:5" x14ac:dyDescent="0.25">
      <c r="E5160" s="19"/>
    </row>
    <row r="5161" spans="5:5" x14ac:dyDescent="0.25">
      <c r="E5161" s="19"/>
    </row>
    <row r="5162" spans="5:5" x14ac:dyDescent="0.25">
      <c r="E5162" s="19"/>
    </row>
    <row r="5163" spans="5:5" x14ac:dyDescent="0.25">
      <c r="E5163" s="19"/>
    </row>
    <row r="5164" spans="5:5" x14ac:dyDescent="0.25">
      <c r="E5164" s="19"/>
    </row>
    <row r="5165" spans="5:5" x14ac:dyDescent="0.25">
      <c r="E5165" s="19"/>
    </row>
    <row r="5166" spans="5:5" x14ac:dyDescent="0.25">
      <c r="E5166" s="19"/>
    </row>
    <row r="5167" spans="5:5" x14ac:dyDescent="0.25">
      <c r="E5167" s="19"/>
    </row>
    <row r="5168" spans="5:5" x14ac:dyDescent="0.25">
      <c r="E5168" s="19"/>
    </row>
    <row r="5169" spans="5:5" x14ac:dyDescent="0.25">
      <c r="E5169" s="19"/>
    </row>
    <row r="5170" spans="5:5" x14ac:dyDescent="0.25">
      <c r="E5170" s="19"/>
    </row>
    <row r="5171" spans="5:5" x14ac:dyDescent="0.25">
      <c r="E5171" s="19"/>
    </row>
    <row r="5172" spans="5:5" x14ac:dyDescent="0.25">
      <c r="E5172" s="19"/>
    </row>
    <row r="5173" spans="5:5" x14ac:dyDescent="0.25">
      <c r="E5173" s="19"/>
    </row>
    <row r="5174" spans="5:5" x14ac:dyDescent="0.25">
      <c r="E5174" s="19"/>
    </row>
    <row r="5175" spans="5:5" x14ac:dyDescent="0.25">
      <c r="E5175" s="19"/>
    </row>
    <row r="5176" spans="5:5" x14ac:dyDescent="0.25">
      <c r="E5176" s="19"/>
    </row>
    <row r="5177" spans="5:5" x14ac:dyDescent="0.25">
      <c r="E5177" s="19"/>
    </row>
    <row r="5178" spans="5:5" x14ac:dyDescent="0.25">
      <c r="E5178" s="19"/>
    </row>
    <row r="5179" spans="5:5" x14ac:dyDescent="0.25">
      <c r="E5179" s="19"/>
    </row>
    <row r="5180" spans="5:5" x14ac:dyDescent="0.25">
      <c r="E5180" s="19"/>
    </row>
    <row r="5181" spans="5:5" x14ac:dyDescent="0.25">
      <c r="E5181" s="19"/>
    </row>
    <row r="5182" spans="5:5" x14ac:dyDescent="0.25">
      <c r="E5182" s="19"/>
    </row>
    <row r="5183" spans="5:5" x14ac:dyDescent="0.25">
      <c r="E5183" s="19"/>
    </row>
    <row r="5184" spans="5:5" x14ac:dyDescent="0.25">
      <c r="E5184" s="19"/>
    </row>
    <row r="5185" spans="5:5" x14ac:dyDescent="0.25">
      <c r="E5185" s="19"/>
    </row>
    <row r="5186" spans="5:5" x14ac:dyDescent="0.25">
      <c r="E5186" s="19"/>
    </row>
    <row r="5187" spans="5:5" x14ac:dyDescent="0.25">
      <c r="E5187" s="19"/>
    </row>
    <row r="5188" spans="5:5" x14ac:dyDescent="0.25">
      <c r="E5188" s="19"/>
    </row>
    <row r="5189" spans="5:5" x14ac:dyDescent="0.25">
      <c r="E5189" s="19"/>
    </row>
    <row r="5190" spans="5:5" x14ac:dyDescent="0.25">
      <c r="E5190" s="19"/>
    </row>
    <row r="5191" spans="5:5" x14ac:dyDescent="0.25">
      <c r="E5191" s="19"/>
    </row>
    <row r="5192" spans="5:5" x14ac:dyDescent="0.25">
      <c r="E5192" s="19"/>
    </row>
    <row r="5193" spans="5:5" x14ac:dyDescent="0.25">
      <c r="E5193" s="19"/>
    </row>
    <row r="5194" spans="5:5" x14ac:dyDescent="0.25">
      <c r="E5194" s="19"/>
    </row>
    <row r="5195" spans="5:5" x14ac:dyDescent="0.25">
      <c r="E5195" s="19"/>
    </row>
    <row r="5196" spans="5:5" x14ac:dyDescent="0.25">
      <c r="E5196" s="19"/>
    </row>
    <row r="5197" spans="5:5" x14ac:dyDescent="0.25">
      <c r="E5197" s="19"/>
    </row>
    <row r="5198" spans="5:5" x14ac:dyDescent="0.25">
      <c r="E5198" s="19"/>
    </row>
    <row r="5199" spans="5:5" x14ac:dyDescent="0.25">
      <c r="E5199" s="19"/>
    </row>
    <row r="5200" spans="5:5" x14ac:dyDescent="0.25">
      <c r="E5200" s="19"/>
    </row>
    <row r="5201" spans="5:5" x14ac:dyDescent="0.25">
      <c r="E5201" s="19"/>
    </row>
    <row r="5202" spans="5:5" x14ac:dyDescent="0.25">
      <c r="E5202" s="19"/>
    </row>
    <row r="5203" spans="5:5" x14ac:dyDescent="0.25">
      <c r="E5203" s="19"/>
    </row>
    <row r="5204" spans="5:5" x14ac:dyDescent="0.25">
      <c r="E5204" s="19"/>
    </row>
    <row r="5205" spans="5:5" x14ac:dyDescent="0.25">
      <c r="E5205" s="19"/>
    </row>
    <row r="5206" spans="5:5" x14ac:dyDescent="0.25">
      <c r="E5206" s="19"/>
    </row>
    <row r="5207" spans="5:5" x14ac:dyDescent="0.25">
      <c r="E5207" s="19"/>
    </row>
    <row r="5208" spans="5:5" x14ac:dyDescent="0.25">
      <c r="E5208" s="19"/>
    </row>
    <row r="5209" spans="5:5" x14ac:dyDescent="0.25">
      <c r="E5209" s="19"/>
    </row>
    <row r="5210" spans="5:5" x14ac:dyDescent="0.25">
      <c r="E5210" s="19"/>
    </row>
    <row r="5211" spans="5:5" x14ac:dyDescent="0.25">
      <c r="E5211" s="19"/>
    </row>
    <row r="5212" spans="5:5" x14ac:dyDescent="0.25">
      <c r="E5212" s="19"/>
    </row>
    <row r="5213" spans="5:5" x14ac:dyDescent="0.25">
      <c r="E5213" s="19"/>
    </row>
    <row r="5214" spans="5:5" x14ac:dyDescent="0.25">
      <c r="E5214" s="19"/>
    </row>
    <row r="5215" spans="5:5" x14ac:dyDescent="0.25">
      <c r="E5215" s="19"/>
    </row>
    <row r="5216" spans="5:5" x14ac:dyDescent="0.25">
      <c r="E5216" s="19"/>
    </row>
    <row r="5217" spans="5:5" x14ac:dyDescent="0.25">
      <c r="E5217" s="19"/>
    </row>
    <row r="5218" spans="5:5" x14ac:dyDescent="0.25">
      <c r="E5218" s="19"/>
    </row>
    <row r="5219" spans="5:5" x14ac:dyDescent="0.25">
      <c r="E5219" s="19"/>
    </row>
    <row r="5220" spans="5:5" x14ac:dyDescent="0.25">
      <c r="E5220" s="19"/>
    </row>
    <row r="5221" spans="5:5" x14ac:dyDescent="0.25">
      <c r="E5221" s="19"/>
    </row>
    <row r="5222" spans="5:5" x14ac:dyDescent="0.25">
      <c r="E5222" s="19"/>
    </row>
    <row r="5223" spans="5:5" x14ac:dyDescent="0.25">
      <c r="E5223" s="19"/>
    </row>
    <row r="5224" spans="5:5" x14ac:dyDescent="0.25">
      <c r="E5224" s="19"/>
    </row>
    <row r="5225" spans="5:5" x14ac:dyDescent="0.25">
      <c r="E5225" s="19"/>
    </row>
    <row r="5226" spans="5:5" x14ac:dyDescent="0.25">
      <c r="E5226" s="19"/>
    </row>
    <row r="5227" spans="5:5" x14ac:dyDescent="0.25">
      <c r="E5227" s="19"/>
    </row>
    <row r="5228" spans="5:5" x14ac:dyDescent="0.25">
      <c r="E5228" s="19"/>
    </row>
    <row r="5229" spans="5:5" x14ac:dyDescent="0.25">
      <c r="E5229" s="19"/>
    </row>
    <row r="5230" spans="5:5" x14ac:dyDescent="0.25">
      <c r="E5230" s="19"/>
    </row>
    <row r="5231" spans="5:5" x14ac:dyDescent="0.25">
      <c r="E5231" s="19"/>
    </row>
    <row r="5232" spans="5:5" x14ac:dyDescent="0.25">
      <c r="E5232" s="19"/>
    </row>
    <row r="5233" spans="5:5" x14ac:dyDescent="0.25">
      <c r="E5233" s="19"/>
    </row>
    <row r="5234" spans="5:5" x14ac:dyDescent="0.25">
      <c r="E5234" s="19"/>
    </row>
    <row r="5235" spans="5:5" x14ac:dyDescent="0.25">
      <c r="E5235" s="19"/>
    </row>
    <row r="5236" spans="5:5" x14ac:dyDescent="0.25">
      <c r="E5236" s="19"/>
    </row>
    <row r="5237" spans="5:5" x14ac:dyDescent="0.25">
      <c r="E5237" s="19"/>
    </row>
    <row r="5238" spans="5:5" x14ac:dyDescent="0.25">
      <c r="E5238" s="19"/>
    </row>
    <row r="5239" spans="5:5" x14ac:dyDescent="0.25">
      <c r="E5239" s="19"/>
    </row>
    <row r="5240" spans="5:5" x14ac:dyDescent="0.25">
      <c r="E5240" s="19"/>
    </row>
    <row r="5241" spans="5:5" x14ac:dyDescent="0.25">
      <c r="E5241" s="19"/>
    </row>
    <row r="5242" spans="5:5" x14ac:dyDescent="0.25">
      <c r="E5242" s="19"/>
    </row>
    <row r="5243" spans="5:5" x14ac:dyDescent="0.25">
      <c r="E5243" s="19"/>
    </row>
    <row r="5244" spans="5:5" x14ac:dyDescent="0.25">
      <c r="E5244" s="19"/>
    </row>
    <row r="5245" spans="5:5" x14ac:dyDescent="0.25">
      <c r="E5245" s="19"/>
    </row>
    <row r="5246" spans="5:5" x14ac:dyDescent="0.25">
      <c r="E5246" s="19"/>
    </row>
    <row r="5247" spans="5:5" x14ac:dyDescent="0.25">
      <c r="E5247" s="19"/>
    </row>
    <row r="5248" spans="5:5" x14ac:dyDescent="0.25">
      <c r="E5248" s="19"/>
    </row>
    <row r="5249" spans="5:5" x14ac:dyDescent="0.25">
      <c r="E5249" s="19"/>
    </row>
    <row r="5250" spans="5:5" x14ac:dyDescent="0.25">
      <c r="E5250" s="19"/>
    </row>
    <row r="5251" spans="5:5" x14ac:dyDescent="0.25">
      <c r="E5251" s="19"/>
    </row>
    <row r="5252" spans="5:5" x14ac:dyDescent="0.25">
      <c r="E5252" s="19"/>
    </row>
    <row r="5253" spans="5:5" x14ac:dyDescent="0.25">
      <c r="E5253" s="19"/>
    </row>
    <row r="5254" spans="5:5" x14ac:dyDescent="0.25">
      <c r="E5254" s="19"/>
    </row>
    <row r="5255" spans="5:5" x14ac:dyDescent="0.25">
      <c r="E5255" s="19"/>
    </row>
    <row r="5256" spans="5:5" x14ac:dyDescent="0.25">
      <c r="E5256" s="19"/>
    </row>
    <row r="5257" spans="5:5" x14ac:dyDescent="0.25">
      <c r="E5257" s="19"/>
    </row>
    <row r="5258" spans="5:5" x14ac:dyDescent="0.25">
      <c r="E5258" s="19"/>
    </row>
    <row r="5259" spans="5:5" x14ac:dyDescent="0.25">
      <c r="E5259" s="19"/>
    </row>
    <row r="5260" spans="5:5" x14ac:dyDescent="0.25">
      <c r="E5260" s="19"/>
    </row>
    <row r="5261" spans="5:5" x14ac:dyDescent="0.25">
      <c r="E5261" s="19"/>
    </row>
    <row r="5262" spans="5:5" x14ac:dyDescent="0.25">
      <c r="E5262" s="19"/>
    </row>
    <row r="5263" spans="5:5" x14ac:dyDescent="0.25">
      <c r="E5263" s="19"/>
    </row>
    <row r="5264" spans="5:5" x14ac:dyDescent="0.25">
      <c r="E5264" s="19"/>
    </row>
    <row r="5265" spans="5:5" x14ac:dyDescent="0.25">
      <c r="E5265" s="19"/>
    </row>
    <row r="5266" spans="5:5" x14ac:dyDescent="0.25">
      <c r="E5266" s="19"/>
    </row>
    <row r="5267" spans="5:5" x14ac:dyDescent="0.25">
      <c r="E5267" s="19"/>
    </row>
    <row r="5268" spans="5:5" x14ac:dyDescent="0.25">
      <c r="E5268" s="19"/>
    </row>
    <row r="5269" spans="5:5" x14ac:dyDescent="0.25">
      <c r="E5269" s="19"/>
    </row>
    <row r="5270" spans="5:5" x14ac:dyDescent="0.25">
      <c r="E5270" s="19"/>
    </row>
    <row r="5271" spans="5:5" x14ac:dyDescent="0.25">
      <c r="E5271" s="19"/>
    </row>
    <row r="5272" spans="5:5" x14ac:dyDescent="0.25">
      <c r="E5272" s="19"/>
    </row>
    <row r="5273" spans="5:5" x14ac:dyDescent="0.25">
      <c r="E5273" s="19"/>
    </row>
    <row r="5274" spans="5:5" x14ac:dyDescent="0.25">
      <c r="E5274" s="19"/>
    </row>
    <row r="5275" spans="5:5" x14ac:dyDescent="0.25">
      <c r="E5275" s="19"/>
    </row>
    <row r="5276" spans="5:5" x14ac:dyDescent="0.25">
      <c r="E5276" s="19"/>
    </row>
    <row r="5277" spans="5:5" x14ac:dyDescent="0.25">
      <c r="E5277" s="19"/>
    </row>
    <row r="5278" spans="5:5" x14ac:dyDescent="0.25">
      <c r="E5278" s="19"/>
    </row>
    <row r="5279" spans="5:5" x14ac:dyDescent="0.25">
      <c r="E5279" s="19"/>
    </row>
    <row r="5280" spans="5:5" x14ac:dyDescent="0.25">
      <c r="E5280" s="19"/>
    </row>
    <row r="5281" spans="5:5" x14ac:dyDescent="0.25">
      <c r="E5281" s="19"/>
    </row>
    <row r="5282" spans="5:5" x14ac:dyDescent="0.25">
      <c r="E5282" s="19"/>
    </row>
    <row r="5283" spans="5:5" x14ac:dyDescent="0.25">
      <c r="E5283" s="19"/>
    </row>
    <row r="5284" spans="5:5" x14ac:dyDescent="0.25">
      <c r="E5284" s="19"/>
    </row>
    <row r="5285" spans="5:5" x14ac:dyDescent="0.25">
      <c r="E5285" s="19"/>
    </row>
    <row r="5286" spans="5:5" x14ac:dyDescent="0.25">
      <c r="E5286" s="19"/>
    </row>
    <row r="5287" spans="5:5" x14ac:dyDescent="0.25">
      <c r="E5287" s="19"/>
    </row>
    <row r="5288" spans="5:5" x14ac:dyDescent="0.25">
      <c r="E5288" s="19"/>
    </row>
    <row r="5289" spans="5:5" x14ac:dyDescent="0.25">
      <c r="E5289" s="19"/>
    </row>
    <row r="5290" spans="5:5" x14ac:dyDescent="0.25">
      <c r="E5290" s="19"/>
    </row>
    <row r="5291" spans="5:5" x14ac:dyDescent="0.25">
      <c r="E5291" s="19"/>
    </row>
    <row r="5292" spans="5:5" x14ac:dyDescent="0.25">
      <c r="E5292" s="19"/>
    </row>
    <row r="5293" spans="5:5" x14ac:dyDescent="0.25">
      <c r="E5293" s="19"/>
    </row>
    <row r="5294" spans="5:5" x14ac:dyDescent="0.25">
      <c r="E5294" s="19"/>
    </row>
    <row r="5295" spans="5:5" x14ac:dyDescent="0.25">
      <c r="E5295" s="19"/>
    </row>
    <row r="5296" spans="5:5" x14ac:dyDescent="0.25">
      <c r="E5296" s="19"/>
    </row>
    <row r="5297" spans="5:5" x14ac:dyDescent="0.25">
      <c r="E5297" s="19"/>
    </row>
    <row r="5298" spans="5:5" x14ac:dyDescent="0.25">
      <c r="E5298" s="19"/>
    </row>
    <row r="5299" spans="5:5" x14ac:dyDescent="0.25">
      <c r="E5299" s="19"/>
    </row>
    <row r="5300" spans="5:5" x14ac:dyDescent="0.25">
      <c r="E5300" s="19"/>
    </row>
    <row r="5301" spans="5:5" x14ac:dyDescent="0.25">
      <c r="E5301" s="19"/>
    </row>
    <row r="5302" spans="5:5" x14ac:dyDescent="0.25">
      <c r="E5302" s="19"/>
    </row>
    <row r="5303" spans="5:5" x14ac:dyDescent="0.25">
      <c r="E5303" s="19"/>
    </row>
    <row r="5304" spans="5:5" x14ac:dyDescent="0.25">
      <c r="E5304" s="19"/>
    </row>
    <row r="5305" spans="5:5" x14ac:dyDescent="0.25">
      <c r="E5305" s="19"/>
    </row>
    <row r="5306" spans="5:5" x14ac:dyDescent="0.25">
      <c r="E5306" s="19"/>
    </row>
    <row r="5307" spans="5:5" x14ac:dyDescent="0.25">
      <c r="E5307" s="19"/>
    </row>
    <row r="5308" spans="5:5" x14ac:dyDescent="0.25">
      <c r="E5308" s="19"/>
    </row>
    <row r="5309" spans="5:5" x14ac:dyDescent="0.25">
      <c r="E5309" s="19"/>
    </row>
    <row r="5310" spans="5:5" x14ac:dyDescent="0.25">
      <c r="E5310" s="19"/>
    </row>
    <row r="5311" spans="5:5" x14ac:dyDescent="0.25">
      <c r="E5311" s="19"/>
    </row>
    <row r="5312" spans="5:5" x14ac:dyDescent="0.25">
      <c r="E5312" s="19"/>
    </row>
    <row r="5313" spans="5:5" x14ac:dyDescent="0.25">
      <c r="E5313" s="19"/>
    </row>
    <row r="5314" spans="5:5" x14ac:dyDescent="0.25">
      <c r="E5314" s="19"/>
    </row>
    <row r="5315" spans="5:5" x14ac:dyDescent="0.25">
      <c r="E5315" s="19"/>
    </row>
    <row r="5316" spans="5:5" x14ac:dyDescent="0.25">
      <c r="E5316" s="19"/>
    </row>
    <row r="5317" spans="5:5" x14ac:dyDescent="0.25">
      <c r="E5317" s="19"/>
    </row>
    <row r="5318" spans="5:5" x14ac:dyDescent="0.25">
      <c r="E5318" s="19"/>
    </row>
    <row r="5319" spans="5:5" x14ac:dyDescent="0.25">
      <c r="E5319" s="19"/>
    </row>
    <row r="5320" spans="5:5" x14ac:dyDescent="0.25">
      <c r="E5320" s="19"/>
    </row>
    <row r="5321" spans="5:5" x14ac:dyDescent="0.25">
      <c r="E5321" s="19"/>
    </row>
    <row r="5322" spans="5:5" x14ac:dyDescent="0.25">
      <c r="E5322" s="19"/>
    </row>
    <row r="5323" spans="5:5" x14ac:dyDescent="0.25">
      <c r="E5323" s="19"/>
    </row>
    <row r="5324" spans="5:5" x14ac:dyDescent="0.25">
      <c r="E5324" s="19"/>
    </row>
    <row r="5325" spans="5:5" x14ac:dyDescent="0.25">
      <c r="E5325" s="19"/>
    </row>
    <row r="5326" spans="5:5" x14ac:dyDescent="0.25">
      <c r="E5326" s="19"/>
    </row>
    <row r="5327" spans="5:5" x14ac:dyDescent="0.25">
      <c r="E5327" s="19"/>
    </row>
    <row r="5328" spans="5:5" x14ac:dyDescent="0.25">
      <c r="E5328" s="19"/>
    </row>
    <row r="5329" spans="5:5" x14ac:dyDescent="0.25">
      <c r="E5329" s="19"/>
    </row>
    <row r="5330" spans="5:5" x14ac:dyDescent="0.25">
      <c r="E5330" s="19"/>
    </row>
    <row r="5331" spans="5:5" x14ac:dyDescent="0.25">
      <c r="E5331" s="19"/>
    </row>
    <row r="5332" spans="5:5" x14ac:dyDescent="0.25">
      <c r="E5332" s="19"/>
    </row>
    <row r="5333" spans="5:5" x14ac:dyDescent="0.25">
      <c r="E5333" s="19"/>
    </row>
    <row r="5334" spans="5:5" x14ac:dyDescent="0.25">
      <c r="E5334" s="19"/>
    </row>
    <row r="5335" spans="5:5" x14ac:dyDescent="0.25">
      <c r="E5335" s="19"/>
    </row>
    <row r="5336" spans="5:5" x14ac:dyDescent="0.25">
      <c r="E5336" s="19"/>
    </row>
    <row r="5337" spans="5:5" x14ac:dyDescent="0.25">
      <c r="E5337" s="19"/>
    </row>
    <row r="5338" spans="5:5" x14ac:dyDescent="0.25">
      <c r="E5338" s="19"/>
    </row>
    <row r="5339" spans="5:5" x14ac:dyDescent="0.25">
      <c r="E5339" s="19"/>
    </row>
    <row r="5340" spans="5:5" x14ac:dyDescent="0.25">
      <c r="E5340" s="19"/>
    </row>
    <row r="5341" spans="5:5" x14ac:dyDescent="0.25">
      <c r="E5341" s="19"/>
    </row>
    <row r="5342" spans="5:5" x14ac:dyDescent="0.25">
      <c r="E5342" s="19"/>
    </row>
    <row r="5343" spans="5:5" x14ac:dyDescent="0.25">
      <c r="E5343" s="19"/>
    </row>
    <row r="5344" spans="5:5" x14ac:dyDescent="0.25">
      <c r="E5344" s="19"/>
    </row>
    <row r="5345" spans="5:5" x14ac:dyDescent="0.25">
      <c r="E5345" s="19"/>
    </row>
    <row r="5346" spans="5:5" x14ac:dyDescent="0.25">
      <c r="E5346" s="19"/>
    </row>
    <row r="5347" spans="5:5" x14ac:dyDescent="0.25">
      <c r="E5347" s="19"/>
    </row>
    <row r="5348" spans="5:5" x14ac:dyDescent="0.25">
      <c r="E5348" s="19"/>
    </row>
    <row r="5349" spans="5:5" x14ac:dyDescent="0.25">
      <c r="E5349" s="19"/>
    </row>
    <row r="5350" spans="5:5" x14ac:dyDescent="0.25">
      <c r="E5350" s="19"/>
    </row>
    <row r="5351" spans="5:5" x14ac:dyDescent="0.25">
      <c r="E5351" s="19"/>
    </row>
    <row r="5352" spans="5:5" x14ac:dyDescent="0.25">
      <c r="E5352" s="19"/>
    </row>
    <row r="5353" spans="5:5" x14ac:dyDescent="0.25">
      <c r="E5353" s="19"/>
    </row>
    <row r="5354" spans="5:5" x14ac:dyDescent="0.25">
      <c r="E5354" s="19"/>
    </row>
    <row r="5355" spans="5:5" x14ac:dyDescent="0.25">
      <c r="E5355" s="19"/>
    </row>
    <row r="5356" spans="5:5" x14ac:dyDescent="0.25">
      <c r="E5356" s="19"/>
    </row>
    <row r="5357" spans="5:5" x14ac:dyDescent="0.25">
      <c r="E5357" s="19"/>
    </row>
    <row r="5358" spans="5:5" x14ac:dyDescent="0.25">
      <c r="E5358" s="19"/>
    </row>
    <row r="5359" spans="5:5" x14ac:dyDescent="0.25">
      <c r="E5359" s="19"/>
    </row>
    <row r="5360" spans="5:5" x14ac:dyDescent="0.25">
      <c r="E5360" s="19"/>
    </row>
    <row r="5361" spans="5:5" x14ac:dyDescent="0.25">
      <c r="E5361" s="19"/>
    </row>
    <row r="5362" spans="5:5" x14ac:dyDescent="0.25">
      <c r="E5362" s="19"/>
    </row>
    <row r="5363" spans="5:5" x14ac:dyDescent="0.25">
      <c r="E5363" s="19"/>
    </row>
    <row r="5364" spans="5:5" x14ac:dyDescent="0.25">
      <c r="E5364" s="19"/>
    </row>
    <row r="5365" spans="5:5" x14ac:dyDescent="0.25">
      <c r="E5365" s="19"/>
    </row>
    <row r="5366" spans="5:5" x14ac:dyDescent="0.25">
      <c r="E5366" s="19"/>
    </row>
    <row r="5367" spans="5:5" x14ac:dyDescent="0.25">
      <c r="E5367" s="19"/>
    </row>
    <row r="5368" spans="5:5" x14ac:dyDescent="0.25">
      <c r="E5368" s="19"/>
    </row>
    <row r="5369" spans="5:5" x14ac:dyDescent="0.25">
      <c r="E5369" s="19"/>
    </row>
    <row r="5370" spans="5:5" x14ac:dyDescent="0.25">
      <c r="E5370" s="19"/>
    </row>
    <row r="5371" spans="5:5" x14ac:dyDescent="0.25">
      <c r="E5371" s="19"/>
    </row>
    <row r="5372" spans="5:5" x14ac:dyDescent="0.25">
      <c r="E5372" s="19"/>
    </row>
    <row r="5373" spans="5:5" x14ac:dyDescent="0.25">
      <c r="E5373" s="19"/>
    </row>
    <row r="5374" spans="5:5" x14ac:dyDescent="0.25">
      <c r="E5374" s="19"/>
    </row>
    <row r="5375" spans="5:5" x14ac:dyDescent="0.25">
      <c r="E5375" s="19"/>
    </row>
    <row r="5376" spans="5:5" x14ac:dyDescent="0.25">
      <c r="E5376" s="19"/>
    </row>
    <row r="5377" spans="5:5" x14ac:dyDescent="0.25">
      <c r="E5377" s="19"/>
    </row>
    <row r="5378" spans="5:5" x14ac:dyDescent="0.25">
      <c r="E5378" s="19"/>
    </row>
    <row r="5379" spans="5:5" x14ac:dyDescent="0.25">
      <c r="E5379" s="19"/>
    </row>
    <row r="5380" spans="5:5" x14ac:dyDescent="0.25">
      <c r="E5380" s="19"/>
    </row>
    <row r="5381" spans="5:5" x14ac:dyDescent="0.25">
      <c r="E5381" s="19"/>
    </row>
    <row r="5382" spans="5:5" x14ac:dyDescent="0.25">
      <c r="E5382" s="19"/>
    </row>
    <row r="5383" spans="5:5" x14ac:dyDescent="0.25">
      <c r="E5383" s="19"/>
    </row>
    <row r="5384" spans="5:5" x14ac:dyDescent="0.25">
      <c r="E5384" s="19"/>
    </row>
    <row r="5385" spans="5:5" x14ac:dyDescent="0.25">
      <c r="E5385" s="19"/>
    </row>
    <row r="5386" spans="5:5" x14ac:dyDescent="0.25">
      <c r="E5386" s="19"/>
    </row>
    <row r="5387" spans="5:5" x14ac:dyDescent="0.25">
      <c r="E5387" s="19"/>
    </row>
    <row r="5388" spans="5:5" x14ac:dyDescent="0.25">
      <c r="E5388" s="19"/>
    </row>
    <row r="5389" spans="5:5" x14ac:dyDescent="0.25">
      <c r="E5389" s="19"/>
    </row>
    <row r="5390" spans="5:5" x14ac:dyDescent="0.25">
      <c r="E5390" s="19"/>
    </row>
    <row r="5391" spans="5:5" x14ac:dyDescent="0.25">
      <c r="E5391" s="19"/>
    </row>
    <row r="5392" spans="5:5" x14ac:dyDescent="0.25">
      <c r="E5392" s="19"/>
    </row>
    <row r="5393" spans="5:5" x14ac:dyDescent="0.25">
      <c r="E5393" s="19"/>
    </row>
    <row r="5394" spans="5:5" x14ac:dyDescent="0.25">
      <c r="E5394" s="19"/>
    </row>
    <row r="5395" spans="5:5" x14ac:dyDescent="0.25">
      <c r="E5395" s="19"/>
    </row>
    <row r="5396" spans="5:5" x14ac:dyDescent="0.25">
      <c r="E5396" s="19"/>
    </row>
    <row r="5397" spans="5:5" x14ac:dyDescent="0.25">
      <c r="E5397" s="19"/>
    </row>
    <row r="5398" spans="5:5" x14ac:dyDescent="0.25">
      <c r="E5398" s="19"/>
    </row>
    <row r="5399" spans="5:5" x14ac:dyDescent="0.25">
      <c r="E5399" s="19"/>
    </row>
    <row r="5400" spans="5:5" x14ac:dyDescent="0.25">
      <c r="E5400" s="19"/>
    </row>
    <row r="5401" spans="5:5" x14ac:dyDescent="0.25">
      <c r="E5401" s="19"/>
    </row>
    <row r="5402" spans="5:5" x14ac:dyDescent="0.25">
      <c r="E5402" s="19"/>
    </row>
    <row r="5403" spans="5:5" x14ac:dyDescent="0.25">
      <c r="E5403" s="19"/>
    </row>
    <row r="5404" spans="5:5" x14ac:dyDescent="0.25">
      <c r="E5404" s="19"/>
    </row>
    <row r="5405" spans="5:5" x14ac:dyDescent="0.25">
      <c r="E5405" s="19"/>
    </row>
    <row r="5406" spans="5:5" x14ac:dyDescent="0.25">
      <c r="E5406" s="19"/>
    </row>
    <row r="5407" spans="5:5" x14ac:dyDescent="0.25">
      <c r="E5407" s="19"/>
    </row>
    <row r="5408" spans="5:5" x14ac:dyDescent="0.25">
      <c r="E5408" s="19"/>
    </row>
    <row r="5409" spans="5:5" x14ac:dyDescent="0.25">
      <c r="E5409" s="19"/>
    </row>
    <row r="5410" spans="5:5" x14ac:dyDescent="0.25">
      <c r="E5410" s="19"/>
    </row>
    <row r="5411" spans="5:5" x14ac:dyDescent="0.25">
      <c r="E5411" s="19"/>
    </row>
    <row r="5412" spans="5:5" x14ac:dyDescent="0.25">
      <c r="E5412" s="19"/>
    </row>
    <row r="5413" spans="5:5" x14ac:dyDescent="0.25">
      <c r="E5413" s="19"/>
    </row>
    <row r="5414" spans="5:5" x14ac:dyDescent="0.25">
      <c r="E5414" s="19"/>
    </row>
    <row r="5415" spans="5:5" x14ac:dyDescent="0.25">
      <c r="E5415" s="19"/>
    </row>
    <row r="5416" spans="5:5" x14ac:dyDescent="0.25">
      <c r="E5416" s="19"/>
    </row>
    <row r="5417" spans="5:5" x14ac:dyDescent="0.25">
      <c r="E5417" s="19"/>
    </row>
    <row r="5418" spans="5:5" x14ac:dyDescent="0.25">
      <c r="E5418" s="19"/>
    </row>
    <row r="5419" spans="5:5" x14ac:dyDescent="0.25">
      <c r="E5419" s="19"/>
    </row>
    <row r="5420" spans="5:5" x14ac:dyDescent="0.25">
      <c r="E5420" s="19"/>
    </row>
    <row r="5421" spans="5:5" x14ac:dyDescent="0.25">
      <c r="E5421" s="19"/>
    </row>
    <row r="5422" spans="5:5" x14ac:dyDescent="0.25">
      <c r="E5422" s="19"/>
    </row>
    <row r="5423" spans="5:5" x14ac:dyDescent="0.25">
      <c r="E5423" s="19"/>
    </row>
    <row r="5424" spans="5:5" x14ac:dyDescent="0.25">
      <c r="E5424" s="19"/>
    </row>
    <row r="5425" spans="5:5" x14ac:dyDescent="0.25">
      <c r="E5425" s="19"/>
    </row>
    <row r="5426" spans="5:5" x14ac:dyDescent="0.25">
      <c r="E5426" s="19"/>
    </row>
    <row r="5427" spans="5:5" x14ac:dyDescent="0.25">
      <c r="E5427" s="19"/>
    </row>
    <row r="5428" spans="5:5" x14ac:dyDescent="0.25">
      <c r="E5428" s="19"/>
    </row>
    <row r="5429" spans="5:5" x14ac:dyDescent="0.25">
      <c r="E5429" s="19"/>
    </row>
    <row r="5430" spans="5:5" x14ac:dyDescent="0.25">
      <c r="E5430" s="19"/>
    </row>
    <row r="5431" spans="5:5" x14ac:dyDescent="0.25">
      <c r="E5431" s="19"/>
    </row>
    <row r="5432" spans="5:5" x14ac:dyDescent="0.25">
      <c r="E5432" s="19"/>
    </row>
    <row r="5433" spans="5:5" x14ac:dyDescent="0.25">
      <c r="E5433" s="19"/>
    </row>
    <row r="5434" spans="5:5" x14ac:dyDescent="0.25">
      <c r="E5434" s="19"/>
    </row>
    <row r="5435" spans="5:5" x14ac:dyDescent="0.25">
      <c r="E5435" s="19"/>
    </row>
    <row r="5436" spans="5:5" x14ac:dyDescent="0.25">
      <c r="E5436" s="19"/>
    </row>
    <row r="5437" spans="5:5" x14ac:dyDescent="0.25">
      <c r="E5437" s="19"/>
    </row>
    <row r="5438" spans="5:5" x14ac:dyDescent="0.25">
      <c r="E5438" s="19"/>
    </row>
    <row r="5439" spans="5:5" x14ac:dyDescent="0.25">
      <c r="E5439" s="19"/>
    </row>
    <row r="5440" spans="5:5" x14ac:dyDescent="0.25">
      <c r="E5440" s="19"/>
    </row>
    <row r="5441" spans="5:5" x14ac:dyDescent="0.25">
      <c r="E5441" s="19"/>
    </row>
    <row r="5442" spans="5:5" x14ac:dyDescent="0.25">
      <c r="E5442" s="19"/>
    </row>
    <row r="5443" spans="5:5" x14ac:dyDescent="0.25">
      <c r="E5443" s="19"/>
    </row>
    <row r="5444" spans="5:5" x14ac:dyDescent="0.25">
      <c r="E5444" s="19"/>
    </row>
    <row r="5445" spans="5:5" x14ac:dyDescent="0.25">
      <c r="E5445" s="19"/>
    </row>
    <row r="5446" spans="5:5" x14ac:dyDescent="0.25">
      <c r="E5446" s="19"/>
    </row>
    <row r="5447" spans="5:5" x14ac:dyDescent="0.25">
      <c r="E5447" s="19"/>
    </row>
    <row r="5448" spans="5:5" x14ac:dyDescent="0.25">
      <c r="E5448" s="19"/>
    </row>
    <row r="5449" spans="5:5" x14ac:dyDescent="0.25">
      <c r="E5449" s="19"/>
    </row>
    <row r="5450" spans="5:5" x14ac:dyDescent="0.25">
      <c r="E5450" s="19"/>
    </row>
    <row r="5451" spans="5:5" x14ac:dyDescent="0.25">
      <c r="E5451" s="19"/>
    </row>
    <row r="5452" spans="5:5" x14ac:dyDescent="0.25">
      <c r="E5452" s="19"/>
    </row>
    <row r="5453" spans="5:5" x14ac:dyDescent="0.25">
      <c r="E5453" s="19"/>
    </row>
    <row r="5454" spans="5:5" x14ac:dyDescent="0.25">
      <c r="E5454" s="19"/>
    </row>
    <row r="5455" spans="5:5" x14ac:dyDescent="0.25">
      <c r="E5455" s="19"/>
    </row>
    <row r="5456" spans="5:5" x14ac:dyDescent="0.25">
      <c r="E5456" s="19"/>
    </row>
    <row r="5457" spans="5:5" x14ac:dyDescent="0.25">
      <c r="E5457" s="19"/>
    </row>
    <row r="5458" spans="5:5" x14ac:dyDescent="0.25">
      <c r="E5458" s="19"/>
    </row>
    <row r="5459" spans="5:5" x14ac:dyDescent="0.25">
      <c r="E5459" s="19"/>
    </row>
    <row r="5460" spans="5:5" x14ac:dyDescent="0.25">
      <c r="E5460" s="19"/>
    </row>
    <row r="5461" spans="5:5" x14ac:dyDescent="0.25">
      <c r="E5461" s="19"/>
    </row>
    <row r="5462" spans="5:5" x14ac:dyDescent="0.25">
      <c r="E5462" s="19"/>
    </row>
    <row r="5463" spans="5:5" x14ac:dyDescent="0.25">
      <c r="E5463" s="19"/>
    </row>
    <row r="5464" spans="5:5" x14ac:dyDescent="0.25">
      <c r="E5464" s="19"/>
    </row>
    <row r="5465" spans="5:5" x14ac:dyDescent="0.25">
      <c r="E5465" s="19"/>
    </row>
    <row r="5466" spans="5:5" x14ac:dyDescent="0.25">
      <c r="E5466" s="19"/>
    </row>
    <row r="5467" spans="5:5" x14ac:dyDescent="0.25">
      <c r="E5467" s="19"/>
    </row>
    <row r="5468" spans="5:5" x14ac:dyDescent="0.25">
      <c r="E5468" s="19"/>
    </row>
    <row r="5469" spans="5:5" x14ac:dyDescent="0.25">
      <c r="E5469" s="19"/>
    </row>
    <row r="5470" spans="5:5" x14ac:dyDescent="0.25">
      <c r="E5470" s="19"/>
    </row>
    <row r="5471" spans="5:5" x14ac:dyDescent="0.25">
      <c r="E5471" s="19"/>
    </row>
    <row r="5472" spans="5:5" x14ac:dyDescent="0.25">
      <c r="E5472" s="19"/>
    </row>
    <row r="5473" spans="5:5" x14ac:dyDescent="0.25">
      <c r="E5473" s="19"/>
    </row>
    <row r="5474" spans="5:5" x14ac:dyDescent="0.25">
      <c r="E5474" s="19"/>
    </row>
    <row r="5475" spans="5:5" x14ac:dyDescent="0.25">
      <c r="E5475" s="19"/>
    </row>
    <row r="5476" spans="5:5" x14ac:dyDescent="0.25">
      <c r="E5476" s="19"/>
    </row>
    <row r="5477" spans="5:5" x14ac:dyDescent="0.25">
      <c r="E5477" s="19"/>
    </row>
    <row r="5478" spans="5:5" x14ac:dyDescent="0.25">
      <c r="E5478" s="19"/>
    </row>
    <row r="5479" spans="5:5" x14ac:dyDescent="0.25">
      <c r="E5479" s="19"/>
    </row>
    <row r="5480" spans="5:5" x14ac:dyDescent="0.25">
      <c r="E5480" s="19"/>
    </row>
    <row r="5481" spans="5:5" x14ac:dyDescent="0.25">
      <c r="E5481" s="19"/>
    </row>
    <row r="5482" spans="5:5" x14ac:dyDescent="0.25">
      <c r="E5482" s="19"/>
    </row>
    <row r="5483" spans="5:5" x14ac:dyDescent="0.25">
      <c r="E5483" s="19"/>
    </row>
    <row r="5484" spans="5:5" x14ac:dyDescent="0.25">
      <c r="E5484" s="19"/>
    </row>
    <row r="5485" spans="5:5" x14ac:dyDescent="0.25">
      <c r="E5485" s="19"/>
    </row>
    <row r="5486" spans="5:5" x14ac:dyDescent="0.25">
      <c r="E5486" s="19"/>
    </row>
    <row r="5487" spans="5:5" x14ac:dyDescent="0.25">
      <c r="E5487" s="19"/>
    </row>
    <row r="5488" spans="5:5" x14ac:dyDescent="0.25">
      <c r="E5488" s="19"/>
    </row>
    <row r="5489" spans="5:5" x14ac:dyDescent="0.25">
      <c r="E5489" s="19"/>
    </row>
    <row r="5490" spans="5:5" x14ac:dyDescent="0.25">
      <c r="E5490" s="19"/>
    </row>
    <row r="5491" spans="5:5" x14ac:dyDescent="0.25">
      <c r="E5491" s="19"/>
    </row>
    <row r="5492" spans="5:5" x14ac:dyDescent="0.25">
      <c r="E5492" s="19"/>
    </row>
    <row r="5493" spans="5:5" x14ac:dyDescent="0.25">
      <c r="E5493" s="19"/>
    </row>
    <row r="5494" spans="5:5" x14ac:dyDescent="0.25">
      <c r="E5494" s="19"/>
    </row>
    <row r="5495" spans="5:5" x14ac:dyDescent="0.25">
      <c r="E5495" s="19"/>
    </row>
    <row r="5496" spans="5:5" x14ac:dyDescent="0.25">
      <c r="E5496" s="19"/>
    </row>
    <row r="5497" spans="5:5" x14ac:dyDescent="0.25">
      <c r="E5497" s="19"/>
    </row>
    <row r="5498" spans="5:5" x14ac:dyDescent="0.25">
      <c r="E5498" s="19"/>
    </row>
    <row r="5499" spans="5:5" x14ac:dyDescent="0.25">
      <c r="E5499" s="19"/>
    </row>
    <row r="5500" spans="5:5" x14ac:dyDescent="0.25">
      <c r="E5500" s="19"/>
    </row>
    <row r="5501" spans="5:5" x14ac:dyDescent="0.25">
      <c r="E5501" s="19"/>
    </row>
    <row r="5502" spans="5:5" x14ac:dyDescent="0.25">
      <c r="E5502" s="19"/>
    </row>
    <row r="5503" spans="5:5" x14ac:dyDescent="0.25">
      <c r="E5503" s="19"/>
    </row>
    <row r="5504" spans="5:5" x14ac:dyDescent="0.25">
      <c r="E5504" s="19"/>
    </row>
    <row r="5505" spans="5:5" x14ac:dyDescent="0.25">
      <c r="E5505" s="19"/>
    </row>
    <row r="5506" spans="5:5" x14ac:dyDescent="0.25">
      <c r="E5506" s="19"/>
    </row>
    <row r="5507" spans="5:5" x14ac:dyDescent="0.25">
      <c r="E5507" s="19"/>
    </row>
    <row r="5508" spans="5:5" x14ac:dyDescent="0.25">
      <c r="E5508" s="19"/>
    </row>
    <row r="5509" spans="5:5" x14ac:dyDescent="0.25">
      <c r="E5509" s="19"/>
    </row>
    <row r="5510" spans="5:5" x14ac:dyDescent="0.25">
      <c r="E5510" s="19"/>
    </row>
    <row r="5511" spans="5:5" x14ac:dyDescent="0.25">
      <c r="E5511" s="19"/>
    </row>
    <row r="5512" spans="5:5" x14ac:dyDescent="0.25">
      <c r="E5512" s="19"/>
    </row>
    <row r="5513" spans="5:5" x14ac:dyDescent="0.25">
      <c r="E5513" s="19"/>
    </row>
    <row r="5514" spans="5:5" x14ac:dyDescent="0.25">
      <c r="E5514" s="19"/>
    </row>
    <row r="5515" spans="5:5" x14ac:dyDescent="0.25">
      <c r="E5515" s="19"/>
    </row>
    <row r="5516" spans="5:5" x14ac:dyDescent="0.25">
      <c r="E5516" s="19"/>
    </row>
    <row r="5517" spans="5:5" x14ac:dyDescent="0.25">
      <c r="E5517" s="19"/>
    </row>
    <row r="5518" spans="5:5" x14ac:dyDescent="0.25">
      <c r="E5518" s="19"/>
    </row>
    <row r="5519" spans="5:5" x14ac:dyDescent="0.25">
      <c r="E5519" s="19"/>
    </row>
    <row r="5520" spans="5:5" x14ac:dyDescent="0.25">
      <c r="E5520" s="19"/>
    </row>
    <row r="5521" spans="5:5" x14ac:dyDescent="0.25">
      <c r="E5521" s="19"/>
    </row>
    <row r="5522" spans="5:5" x14ac:dyDescent="0.25">
      <c r="E5522" s="19"/>
    </row>
    <row r="5523" spans="5:5" x14ac:dyDescent="0.25">
      <c r="E5523" s="19"/>
    </row>
    <row r="5524" spans="5:5" x14ac:dyDescent="0.25">
      <c r="E5524" s="19"/>
    </row>
    <row r="5525" spans="5:5" x14ac:dyDescent="0.25">
      <c r="E5525" s="19"/>
    </row>
    <row r="5526" spans="5:5" x14ac:dyDescent="0.25">
      <c r="E5526" s="19"/>
    </row>
    <row r="5527" spans="5:5" x14ac:dyDescent="0.25">
      <c r="E5527" s="19"/>
    </row>
    <row r="5528" spans="5:5" x14ac:dyDescent="0.25">
      <c r="E5528" s="19"/>
    </row>
    <row r="5529" spans="5:5" x14ac:dyDescent="0.25">
      <c r="E5529" s="19"/>
    </row>
    <row r="5530" spans="5:5" x14ac:dyDescent="0.25">
      <c r="E5530" s="19"/>
    </row>
    <row r="5531" spans="5:5" x14ac:dyDescent="0.25">
      <c r="E5531" s="19"/>
    </row>
    <row r="5532" spans="5:5" x14ac:dyDescent="0.25">
      <c r="E5532" s="19"/>
    </row>
    <row r="5533" spans="5:5" x14ac:dyDescent="0.25">
      <c r="E5533" s="19"/>
    </row>
    <row r="5534" spans="5:5" x14ac:dyDescent="0.25">
      <c r="E5534" s="19"/>
    </row>
    <row r="5535" spans="5:5" x14ac:dyDescent="0.25">
      <c r="E5535" s="19"/>
    </row>
    <row r="5536" spans="5:5" x14ac:dyDescent="0.25">
      <c r="E5536" s="19"/>
    </row>
    <row r="5537" spans="5:5" x14ac:dyDescent="0.25">
      <c r="E5537" s="19"/>
    </row>
    <row r="5538" spans="5:5" x14ac:dyDescent="0.25">
      <c r="E5538" s="19"/>
    </row>
    <row r="5539" spans="5:5" x14ac:dyDescent="0.25">
      <c r="E5539" s="19"/>
    </row>
    <row r="5540" spans="5:5" x14ac:dyDescent="0.25">
      <c r="E5540" s="19"/>
    </row>
    <row r="5541" spans="5:5" x14ac:dyDescent="0.25">
      <c r="E5541" s="19"/>
    </row>
    <row r="5542" spans="5:5" x14ac:dyDescent="0.25">
      <c r="E5542" s="19"/>
    </row>
    <row r="5543" spans="5:5" x14ac:dyDescent="0.25">
      <c r="E5543" s="19"/>
    </row>
    <row r="5544" spans="5:5" x14ac:dyDescent="0.25">
      <c r="E5544" s="19"/>
    </row>
    <row r="5545" spans="5:5" x14ac:dyDescent="0.25">
      <c r="E5545" s="19"/>
    </row>
    <row r="5546" spans="5:5" x14ac:dyDescent="0.25">
      <c r="E5546" s="19"/>
    </row>
    <row r="5547" spans="5:5" x14ac:dyDescent="0.25">
      <c r="E5547" s="19"/>
    </row>
    <row r="5548" spans="5:5" x14ac:dyDescent="0.25">
      <c r="E5548" s="19"/>
    </row>
    <row r="5549" spans="5:5" x14ac:dyDescent="0.25">
      <c r="E5549" s="19"/>
    </row>
    <row r="5550" spans="5:5" x14ac:dyDescent="0.25">
      <c r="E5550" s="19"/>
    </row>
    <row r="5551" spans="5:5" x14ac:dyDescent="0.25">
      <c r="E5551" s="19"/>
    </row>
    <row r="5552" spans="5:5" x14ac:dyDescent="0.25">
      <c r="E5552" s="19"/>
    </row>
    <row r="5553" spans="5:5" x14ac:dyDescent="0.25">
      <c r="E5553" s="19"/>
    </row>
    <row r="5554" spans="5:5" x14ac:dyDescent="0.25">
      <c r="E5554" s="19"/>
    </row>
    <row r="5555" spans="5:5" x14ac:dyDescent="0.25">
      <c r="E5555" s="19"/>
    </row>
    <row r="5556" spans="5:5" x14ac:dyDescent="0.25">
      <c r="E5556" s="19"/>
    </row>
    <row r="5557" spans="5:5" x14ac:dyDescent="0.25">
      <c r="E5557" s="19"/>
    </row>
    <row r="5558" spans="5:5" x14ac:dyDescent="0.25">
      <c r="E5558" s="19"/>
    </row>
    <row r="5559" spans="5:5" x14ac:dyDescent="0.25">
      <c r="E5559" s="19"/>
    </row>
    <row r="5560" spans="5:5" x14ac:dyDescent="0.25">
      <c r="E5560" s="19"/>
    </row>
    <row r="5561" spans="5:5" x14ac:dyDescent="0.25">
      <c r="E5561" s="19"/>
    </row>
    <row r="5562" spans="5:5" x14ac:dyDescent="0.25">
      <c r="E5562" s="19"/>
    </row>
    <row r="5563" spans="5:5" x14ac:dyDescent="0.25">
      <c r="E5563" s="19"/>
    </row>
    <row r="5564" spans="5:5" x14ac:dyDescent="0.25">
      <c r="E5564" s="19"/>
    </row>
    <row r="5565" spans="5:5" x14ac:dyDescent="0.25">
      <c r="E5565" s="19"/>
    </row>
    <row r="5566" spans="5:5" x14ac:dyDescent="0.25">
      <c r="E5566" s="19"/>
    </row>
    <row r="5567" spans="5:5" x14ac:dyDescent="0.25">
      <c r="E5567" s="19"/>
    </row>
    <row r="5568" spans="5:5" x14ac:dyDescent="0.25">
      <c r="E5568" s="19"/>
    </row>
    <row r="5569" spans="5:5" x14ac:dyDescent="0.25">
      <c r="E5569" s="19"/>
    </row>
    <row r="5570" spans="5:5" x14ac:dyDescent="0.25">
      <c r="E5570" s="19"/>
    </row>
    <row r="5571" spans="5:5" x14ac:dyDescent="0.25">
      <c r="E5571" s="19"/>
    </row>
    <row r="5572" spans="5:5" x14ac:dyDescent="0.25">
      <c r="E5572" s="19"/>
    </row>
    <row r="5573" spans="5:5" x14ac:dyDescent="0.25">
      <c r="E5573" s="19"/>
    </row>
    <row r="5574" spans="5:5" x14ac:dyDescent="0.25">
      <c r="E5574" s="19"/>
    </row>
    <row r="5575" spans="5:5" x14ac:dyDescent="0.25">
      <c r="E5575" s="19"/>
    </row>
    <row r="5576" spans="5:5" x14ac:dyDescent="0.25">
      <c r="E5576" s="19"/>
    </row>
    <row r="5577" spans="5:5" x14ac:dyDescent="0.25">
      <c r="E5577" s="19"/>
    </row>
    <row r="5578" spans="5:5" x14ac:dyDescent="0.25">
      <c r="E5578" s="19"/>
    </row>
    <row r="5579" spans="5:5" x14ac:dyDescent="0.25">
      <c r="E5579" s="19"/>
    </row>
    <row r="5580" spans="5:5" x14ac:dyDescent="0.25">
      <c r="E5580" s="19"/>
    </row>
    <row r="5581" spans="5:5" x14ac:dyDescent="0.25">
      <c r="E5581" s="19"/>
    </row>
    <row r="5582" spans="5:5" x14ac:dyDescent="0.25">
      <c r="E5582" s="19"/>
    </row>
    <row r="5583" spans="5:5" x14ac:dyDescent="0.25">
      <c r="E5583" s="19"/>
    </row>
    <row r="5584" spans="5:5" x14ac:dyDescent="0.25">
      <c r="E5584" s="19"/>
    </row>
    <row r="5585" spans="5:5" x14ac:dyDescent="0.25">
      <c r="E5585" s="19"/>
    </row>
    <row r="5586" spans="5:5" x14ac:dyDescent="0.25">
      <c r="E5586" s="19"/>
    </row>
    <row r="5587" spans="5:5" x14ac:dyDescent="0.25">
      <c r="E5587" s="19"/>
    </row>
    <row r="5588" spans="5:5" x14ac:dyDescent="0.25">
      <c r="E5588" s="19"/>
    </row>
    <row r="5589" spans="5:5" x14ac:dyDescent="0.25">
      <c r="E5589" s="19"/>
    </row>
    <row r="5590" spans="5:5" x14ac:dyDescent="0.25">
      <c r="E5590" s="19"/>
    </row>
    <row r="5591" spans="5:5" x14ac:dyDescent="0.25">
      <c r="E5591" s="19"/>
    </row>
    <row r="5592" spans="5:5" x14ac:dyDescent="0.25">
      <c r="E5592" s="19"/>
    </row>
    <row r="5593" spans="5:5" x14ac:dyDescent="0.25">
      <c r="E5593" s="19"/>
    </row>
    <row r="5594" spans="5:5" x14ac:dyDescent="0.25">
      <c r="E5594" s="19"/>
    </row>
    <row r="5595" spans="5:5" x14ac:dyDescent="0.25">
      <c r="E5595" s="19"/>
    </row>
    <row r="5596" spans="5:5" x14ac:dyDescent="0.25">
      <c r="E5596" s="19"/>
    </row>
    <row r="5597" spans="5:5" x14ac:dyDescent="0.25">
      <c r="E5597" s="19"/>
    </row>
    <row r="5598" spans="5:5" x14ac:dyDescent="0.25">
      <c r="E5598" s="19"/>
    </row>
    <row r="5599" spans="5:5" x14ac:dyDescent="0.25">
      <c r="E5599" s="19"/>
    </row>
    <row r="5600" spans="5:5" x14ac:dyDescent="0.25">
      <c r="E5600" s="19"/>
    </row>
    <row r="5601" spans="5:5" x14ac:dyDescent="0.25">
      <c r="E5601" s="19"/>
    </row>
    <row r="5602" spans="5:5" x14ac:dyDescent="0.25">
      <c r="E5602" s="19"/>
    </row>
    <row r="5603" spans="5:5" x14ac:dyDescent="0.25">
      <c r="E5603" s="19"/>
    </row>
    <row r="5604" spans="5:5" x14ac:dyDescent="0.25">
      <c r="E5604" s="19"/>
    </row>
    <row r="5605" spans="5:5" x14ac:dyDescent="0.25">
      <c r="E5605" s="19"/>
    </row>
    <row r="5606" spans="5:5" x14ac:dyDescent="0.25">
      <c r="E5606" s="19"/>
    </row>
    <row r="5607" spans="5:5" x14ac:dyDescent="0.25">
      <c r="E5607" s="19"/>
    </row>
    <row r="5608" spans="5:5" x14ac:dyDescent="0.25">
      <c r="E5608" s="19"/>
    </row>
    <row r="5609" spans="5:5" x14ac:dyDescent="0.25">
      <c r="E5609" s="19"/>
    </row>
    <row r="5610" spans="5:5" x14ac:dyDescent="0.25">
      <c r="E5610" s="19"/>
    </row>
    <row r="5611" spans="5:5" x14ac:dyDescent="0.25">
      <c r="E5611" s="19"/>
    </row>
    <row r="5612" spans="5:5" x14ac:dyDescent="0.25">
      <c r="E5612" s="19"/>
    </row>
    <row r="5613" spans="5:5" x14ac:dyDescent="0.25">
      <c r="E5613" s="19"/>
    </row>
    <row r="5614" spans="5:5" x14ac:dyDescent="0.25">
      <c r="E5614" s="19"/>
    </row>
    <row r="5615" spans="5:5" x14ac:dyDescent="0.25">
      <c r="E5615" s="19"/>
    </row>
    <row r="5616" spans="5:5" x14ac:dyDescent="0.25">
      <c r="E5616" s="19"/>
    </row>
    <row r="5617" spans="5:5" x14ac:dyDescent="0.25">
      <c r="E5617" s="19"/>
    </row>
    <row r="5618" spans="5:5" x14ac:dyDescent="0.25">
      <c r="E5618" s="19"/>
    </row>
    <row r="5619" spans="5:5" x14ac:dyDescent="0.25">
      <c r="E5619" s="19"/>
    </row>
    <row r="5620" spans="5:5" x14ac:dyDescent="0.25">
      <c r="E5620" s="19"/>
    </row>
    <row r="5621" spans="5:5" x14ac:dyDescent="0.25">
      <c r="E5621" s="19"/>
    </row>
    <row r="5622" spans="5:5" x14ac:dyDescent="0.25">
      <c r="E5622" s="19"/>
    </row>
    <row r="5623" spans="5:5" x14ac:dyDescent="0.25">
      <c r="E5623" s="19"/>
    </row>
    <row r="5624" spans="5:5" x14ac:dyDescent="0.25">
      <c r="E5624" s="19"/>
    </row>
    <row r="5625" spans="5:5" x14ac:dyDescent="0.25">
      <c r="E5625" s="19"/>
    </row>
    <row r="5626" spans="5:5" x14ac:dyDescent="0.25">
      <c r="E5626" s="19"/>
    </row>
    <row r="5627" spans="5:5" x14ac:dyDescent="0.25">
      <c r="E5627" s="19"/>
    </row>
    <row r="5628" spans="5:5" x14ac:dyDescent="0.25">
      <c r="E5628" s="19"/>
    </row>
    <row r="5629" spans="5:5" x14ac:dyDescent="0.25">
      <c r="E5629" s="19"/>
    </row>
    <row r="5630" spans="5:5" x14ac:dyDescent="0.25">
      <c r="E5630" s="19"/>
    </row>
    <row r="5631" spans="5:5" x14ac:dyDescent="0.25">
      <c r="E5631" s="19"/>
    </row>
    <row r="5632" spans="5:5" x14ac:dyDescent="0.25">
      <c r="E5632" s="19"/>
    </row>
    <row r="5633" spans="5:5" x14ac:dyDescent="0.25">
      <c r="E5633" s="19"/>
    </row>
    <row r="5634" spans="5:5" x14ac:dyDescent="0.25">
      <c r="E5634" s="19"/>
    </row>
    <row r="5635" spans="5:5" x14ac:dyDescent="0.25">
      <c r="E5635" s="19"/>
    </row>
    <row r="5636" spans="5:5" x14ac:dyDescent="0.25">
      <c r="E5636" s="19"/>
    </row>
    <row r="5637" spans="5:5" x14ac:dyDescent="0.25">
      <c r="E5637" s="19"/>
    </row>
    <row r="5638" spans="5:5" x14ac:dyDescent="0.25">
      <c r="E5638" s="19"/>
    </row>
    <row r="5639" spans="5:5" x14ac:dyDescent="0.25">
      <c r="E5639" s="19"/>
    </row>
    <row r="5640" spans="5:5" x14ac:dyDescent="0.25">
      <c r="E5640" s="19"/>
    </row>
    <row r="5641" spans="5:5" x14ac:dyDescent="0.25">
      <c r="E5641" s="19"/>
    </row>
    <row r="5642" spans="5:5" x14ac:dyDescent="0.25">
      <c r="E5642" s="19"/>
    </row>
    <row r="5643" spans="5:5" x14ac:dyDescent="0.25">
      <c r="E5643" s="19"/>
    </row>
    <row r="5644" spans="5:5" x14ac:dyDescent="0.25">
      <c r="E5644" s="19"/>
    </row>
    <row r="5645" spans="5:5" x14ac:dyDescent="0.25">
      <c r="E5645" s="19"/>
    </row>
    <row r="5646" spans="5:5" x14ac:dyDescent="0.25">
      <c r="E5646" s="19"/>
    </row>
    <row r="5647" spans="5:5" x14ac:dyDescent="0.25">
      <c r="E5647" s="19"/>
    </row>
    <row r="5648" spans="5:5" x14ac:dyDescent="0.25">
      <c r="E5648" s="19"/>
    </row>
    <row r="5649" spans="5:5" x14ac:dyDescent="0.25">
      <c r="E5649" s="19"/>
    </row>
    <row r="5650" spans="5:5" x14ac:dyDescent="0.25">
      <c r="E5650" s="19"/>
    </row>
    <row r="5651" spans="5:5" x14ac:dyDescent="0.25">
      <c r="E5651" s="19"/>
    </row>
    <row r="5652" spans="5:5" x14ac:dyDescent="0.25">
      <c r="E5652" s="19"/>
    </row>
    <row r="5653" spans="5:5" x14ac:dyDescent="0.25">
      <c r="E5653" s="19"/>
    </row>
    <row r="5654" spans="5:5" x14ac:dyDescent="0.25">
      <c r="E5654" s="19"/>
    </row>
    <row r="5655" spans="5:5" x14ac:dyDescent="0.25">
      <c r="E5655" s="19"/>
    </row>
    <row r="5656" spans="5:5" x14ac:dyDescent="0.25">
      <c r="E5656" s="19"/>
    </row>
    <row r="5657" spans="5:5" x14ac:dyDescent="0.25">
      <c r="E5657" s="19"/>
    </row>
    <row r="5658" spans="5:5" x14ac:dyDescent="0.25">
      <c r="E5658" s="19"/>
    </row>
    <row r="5659" spans="5:5" x14ac:dyDescent="0.25">
      <c r="E5659" s="19"/>
    </row>
    <row r="5660" spans="5:5" x14ac:dyDescent="0.25">
      <c r="E5660" s="19"/>
    </row>
    <row r="5661" spans="5:5" x14ac:dyDescent="0.25">
      <c r="E5661" s="19"/>
    </row>
    <row r="5662" spans="5:5" x14ac:dyDescent="0.25">
      <c r="E5662" s="19"/>
    </row>
    <row r="5663" spans="5:5" x14ac:dyDescent="0.25">
      <c r="E5663" s="19"/>
    </row>
    <row r="5664" spans="5:5" x14ac:dyDescent="0.25">
      <c r="E5664" s="19"/>
    </row>
    <row r="5665" spans="5:5" x14ac:dyDescent="0.25">
      <c r="E5665" s="19"/>
    </row>
    <row r="5666" spans="5:5" x14ac:dyDescent="0.25">
      <c r="E5666" s="19"/>
    </row>
    <row r="5667" spans="5:5" x14ac:dyDescent="0.25">
      <c r="E5667" s="19"/>
    </row>
    <row r="5668" spans="5:5" x14ac:dyDescent="0.25">
      <c r="E5668" s="19"/>
    </row>
    <row r="5669" spans="5:5" x14ac:dyDescent="0.25">
      <c r="E5669" s="19"/>
    </row>
    <row r="5670" spans="5:5" x14ac:dyDescent="0.25">
      <c r="E5670" s="19"/>
    </row>
    <row r="5671" spans="5:5" x14ac:dyDescent="0.25">
      <c r="E5671" s="19"/>
    </row>
    <row r="5672" spans="5:5" x14ac:dyDescent="0.25">
      <c r="E5672" s="19"/>
    </row>
    <row r="5673" spans="5:5" x14ac:dyDescent="0.25">
      <c r="E5673" s="19"/>
    </row>
    <row r="5674" spans="5:5" x14ac:dyDescent="0.25">
      <c r="E5674" s="19"/>
    </row>
    <row r="5675" spans="5:5" x14ac:dyDescent="0.25">
      <c r="E5675" s="19"/>
    </row>
    <row r="5676" spans="5:5" x14ac:dyDescent="0.25">
      <c r="E5676" s="19"/>
    </row>
    <row r="5677" spans="5:5" x14ac:dyDescent="0.25">
      <c r="E5677" s="19"/>
    </row>
    <row r="5678" spans="5:5" x14ac:dyDescent="0.25">
      <c r="E5678" s="19"/>
    </row>
    <row r="5679" spans="5:5" x14ac:dyDescent="0.25">
      <c r="E5679" s="19"/>
    </row>
    <row r="5680" spans="5:5" x14ac:dyDescent="0.25">
      <c r="E5680" s="19"/>
    </row>
    <row r="5681" spans="5:5" x14ac:dyDescent="0.25">
      <c r="E5681" s="19"/>
    </row>
    <row r="5682" spans="5:5" x14ac:dyDescent="0.25">
      <c r="E5682" s="19"/>
    </row>
    <row r="5683" spans="5:5" x14ac:dyDescent="0.25">
      <c r="E5683" s="19"/>
    </row>
    <row r="5684" spans="5:5" x14ac:dyDescent="0.25">
      <c r="E5684" s="19"/>
    </row>
    <row r="5685" spans="5:5" x14ac:dyDescent="0.25">
      <c r="E5685" s="19"/>
    </row>
    <row r="5686" spans="5:5" x14ac:dyDescent="0.25">
      <c r="E5686" s="19"/>
    </row>
    <row r="5687" spans="5:5" x14ac:dyDescent="0.25">
      <c r="E5687" s="19"/>
    </row>
    <row r="5688" spans="5:5" x14ac:dyDescent="0.25">
      <c r="E5688" s="19"/>
    </row>
    <row r="5689" spans="5:5" x14ac:dyDescent="0.25">
      <c r="E5689" s="19"/>
    </row>
    <row r="5690" spans="5:5" x14ac:dyDescent="0.25">
      <c r="E5690" s="19"/>
    </row>
    <row r="5691" spans="5:5" x14ac:dyDescent="0.25">
      <c r="E5691" s="19"/>
    </row>
    <row r="5692" spans="5:5" x14ac:dyDescent="0.25">
      <c r="E5692" s="19"/>
    </row>
    <row r="5693" spans="5:5" x14ac:dyDescent="0.25">
      <c r="E5693" s="19"/>
    </row>
    <row r="5694" spans="5:5" x14ac:dyDescent="0.25">
      <c r="E5694" s="19"/>
    </row>
    <row r="5695" spans="5:5" x14ac:dyDescent="0.25">
      <c r="E5695" s="19"/>
    </row>
    <row r="5696" spans="5:5" x14ac:dyDescent="0.25">
      <c r="E5696" s="19"/>
    </row>
    <row r="5697" spans="5:5" x14ac:dyDescent="0.25">
      <c r="E5697" s="19"/>
    </row>
    <row r="5698" spans="5:5" x14ac:dyDescent="0.25">
      <c r="E5698" s="19"/>
    </row>
    <row r="5699" spans="5:5" x14ac:dyDescent="0.25">
      <c r="E5699" s="19"/>
    </row>
    <row r="5700" spans="5:5" x14ac:dyDescent="0.25">
      <c r="E5700" s="19"/>
    </row>
    <row r="5701" spans="5:5" x14ac:dyDescent="0.25">
      <c r="E5701" s="19"/>
    </row>
    <row r="5702" spans="5:5" x14ac:dyDescent="0.25">
      <c r="E5702" s="19"/>
    </row>
    <row r="5703" spans="5:5" x14ac:dyDescent="0.25">
      <c r="E5703" s="19"/>
    </row>
    <row r="5704" spans="5:5" x14ac:dyDescent="0.25">
      <c r="E5704" s="19"/>
    </row>
    <row r="5705" spans="5:5" x14ac:dyDescent="0.25">
      <c r="E5705" s="19"/>
    </row>
    <row r="5706" spans="5:5" x14ac:dyDescent="0.25">
      <c r="E5706" s="19"/>
    </row>
    <row r="5707" spans="5:5" x14ac:dyDescent="0.25">
      <c r="E5707" s="19"/>
    </row>
    <row r="5708" spans="5:5" x14ac:dyDescent="0.25">
      <c r="E5708" s="19"/>
    </row>
    <row r="5709" spans="5:5" x14ac:dyDescent="0.25">
      <c r="E5709" s="19"/>
    </row>
    <row r="5710" spans="5:5" x14ac:dyDescent="0.25">
      <c r="E5710" s="19"/>
    </row>
    <row r="5711" spans="5:5" x14ac:dyDescent="0.25">
      <c r="E5711" s="19"/>
    </row>
    <row r="5712" spans="5:5" x14ac:dyDescent="0.25">
      <c r="E5712" s="19"/>
    </row>
    <row r="5713" spans="5:5" x14ac:dyDescent="0.25">
      <c r="E5713" s="19"/>
    </row>
    <row r="5714" spans="5:5" x14ac:dyDescent="0.25">
      <c r="E5714" s="19"/>
    </row>
    <row r="5715" spans="5:5" x14ac:dyDescent="0.25">
      <c r="E5715" s="19"/>
    </row>
    <row r="5716" spans="5:5" x14ac:dyDescent="0.25">
      <c r="E5716" s="19"/>
    </row>
    <row r="5717" spans="5:5" x14ac:dyDescent="0.25">
      <c r="E5717" s="19"/>
    </row>
    <row r="5718" spans="5:5" x14ac:dyDescent="0.25">
      <c r="E5718" s="19"/>
    </row>
    <row r="5719" spans="5:5" x14ac:dyDescent="0.25">
      <c r="E5719" s="19"/>
    </row>
    <row r="5720" spans="5:5" x14ac:dyDescent="0.25">
      <c r="E5720" s="19"/>
    </row>
    <row r="5721" spans="5:5" x14ac:dyDescent="0.25">
      <c r="E5721" s="19"/>
    </row>
    <row r="5722" spans="5:5" x14ac:dyDescent="0.25">
      <c r="E5722" s="19"/>
    </row>
    <row r="5723" spans="5:5" x14ac:dyDescent="0.25">
      <c r="E5723" s="19"/>
    </row>
    <row r="5724" spans="5:5" x14ac:dyDescent="0.25">
      <c r="E5724" s="19"/>
    </row>
    <row r="5725" spans="5:5" x14ac:dyDescent="0.25">
      <c r="E5725" s="19"/>
    </row>
    <row r="5726" spans="5:5" x14ac:dyDescent="0.25">
      <c r="E5726" s="19"/>
    </row>
    <row r="5727" spans="5:5" x14ac:dyDescent="0.25">
      <c r="E5727" s="19"/>
    </row>
    <row r="5728" spans="5:5" x14ac:dyDescent="0.25">
      <c r="E5728" s="19"/>
    </row>
    <row r="5729" spans="5:5" x14ac:dyDescent="0.25">
      <c r="E5729" s="19"/>
    </row>
    <row r="5730" spans="5:5" x14ac:dyDescent="0.25">
      <c r="E5730" s="19"/>
    </row>
    <row r="5731" spans="5:5" x14ac:dyDescent="0.25">
      <c r="E5731" s="19"/>
    </row>
    <row r="5732" spans="5:5" x14ac:dyDescent="0.25">
      <c r="E5732" s="19"/>
    </row>
    <row r="5733" spans="5:5" x14ac:dyDescent="0.25">
      <c r="E5733" s="19"/>
    </row>
    <row r="5734" spans="5:5" x14ac:dyDescent="0.25">
      <c r="E5734" s="19"/>
    </row>
    <row r="5735" spans="5:5" x14ac:dyDescent="0.25">
      <c r="E5735" s="19"/>
    </row>
    <row r="5736" spans="5:5" x14ac:dyDescent="0.25">
      <c r="E5736" s="19"/>
    </row>
    <row r="5737" spans="5:5" x14ac:dyDescent="0.25">
      <c r="E5737" s="19"/>
    </row>
    <row r="5738" spans="5:5" x14ac:dyDescent="0.25">
      <c r="E5738" s="19"/>
    </row>
    <row r="5739" spans="5:5" x14ac:dyDescent="0.25">
      <c r="E5739" s="19"/>
    </row>
    <row r="5740" spans="5:5" x14ac:dyDescent="0.25">
      <c r="E5740" s="19"/>
    </row>
    <row r="5741" spans="5:5" x14ac:dyDescent="0.25">
      <c r="E5741" s="19"/>
    </row>
    <row r="5742" spans="5:5" x14ac:dyDescent="0.25">
      <c r="E5742" s="19"/>
    </row>
    <row r="5743" spans="5:5" x14ac:dyDescent="0.25">
      <c r="E5743" s="19"/>
    </row>
    <row r="5744" spans="5:5" x14ac:dyDescent="0.25">
      <c r="E5744" s="19"/>
    </row>
    <row r="5745" spans="5:5" x14ac:dyDescent="0.25">
      <c r="E5745" s="19"/>
    </row>
    <row r="5746" spans="5:5" x14ac:dyDescent="0.25">
      <c r="E5746" s="19"/>
    </row>
    <row r="5747" spans="5:5" x14ac:dyDescent="0.25">
      <c r="E5747" s="19"/>
    </row>
    <row r="5748" spans="5:5" x14ac:dyDescent="0.25">
      <c r="E5748" s="19"/>
    </row>
    <row r="5749" spans="5:5" x14ac:dyDescent="0.25">
      <c r="E5749" s="19"/>
    </row>
    <row r="5750" spans="5:5" x14ac:dyDescent="0.25">
      <c r="E5750" s="19"/>
    </row>
    <row r="5751" spans="5:5" x14ac:dyDescent="0.25">
      <c r="E5751" s="19"/>
    </row>
    <row r="5752" spans="5:5" x14ac:dyDescent="0.25">
      <c r="E5752" s="19"/>
    </row>
    <row r="5753" spans="5:5" x14ac:dyDescent="0.25">
      <c r="E5753" s="19"/>
    </row>
    <row r="5754" spans="5:5" x14ac:dyDescent="0.25">
      <c r="E5754" s="19"/>
    </row>
    <row r="5755" spans="5:5" x14ac:dyDescent="0.25">
      <c r="E5755" s="19"/>
    </row>
    <row r="5756" spans="5:5" x14ac:dyDescent="0.25">
      <c r="E5756" s="19"/>
    </row>
    <row r="5757" spans="5:5" x14ac:dyDescent="0.25">
      <c r="E5757" s="19"/>
    </row>
    <row r="5758" spans="5:5" x14ac:dyDescent="0.25">
      <c r="E5758" s="19"/>
    </row>
    <row r="5759" spans="5:5" x14ac:dyDescent="0.25">
      <c r="E5759" s="19"/>
    </row>
    <row r="5760" spans="5:5" x14ac:dyDescent="0.25">
      <c r="E5760" s="19"/>
    </row>
    <row r="5761" spans="5:5" x14ac:dyDescent="0.25">
      <c r="E5761" s="19"/>
    </row>
    <row r="5762" spans="5:5" x14ac:dyDescent="0.25">
      <c r="E5762" s="19"/>
    </row>
    <row r="5763" spans="5:5" x14ac:dyDescent="0.25">
      <c r="E5763" s="19"/>
    </row>
    <row r="5764" spans="5:5" x14ac:dyDescent="0.25">
      <c r="E5764" s="19"/>
    </row>
    <row r="5765" spans="5:5" x14ac:dyDescent="0.25">
      <c r="E5765" s="19"/>
    </row>
    <row r="5766" spans="5:5" x14ac:dyDescent="0.25">
      <c r="E5766" s="19"/>
    </row>
    <row r="5767" spans="5:5" x14ac:dyDescent="0.25">
      <c r="E5767" s="19"/>
    </row>
    <row r="5768" spans="5:5" x14ac:dyDescent="0.25">
      <c r="E5768" s="19"/>
    </row>
    <row r="5769" spans="5:5" x14ac:dyDescent="0.25">
      <c r="E5769" s="19"/>
    </row>
    <row r="5770" spans="5:5" x14ac:dyDescent="0.25">
      <c r="E5770" s="19"/>
    </row>
    <row r="5771" spans="5:5" x14ac:dyDescent="0.25">
      <c r="E5771" s="19"/>
    </row>
    <row r="5772" spans="5:5" x14ac:dyDescent="0.25">
      <c r="E5772" s="19"/>
    </row>
    <row r="5773" spans="5:5" x14ac:dyDescent="0.25">
      <c r="E5773" s="19"/>
    </row>
    <row r="5774" spans="5:5" x14ac:dyDescent="0.25">
      <c r="E5774" s="19"/>
    </row>
    <row r="5775" spans="5:5" x14ac:dyDescent="0.25">
      <c r="E5775" s="19"/>
    </row>
    <row r="5776" spans="5:5" x14ac:dyDescent="0.25">
      <c r="E5776" s="19"/>
    </row>
    <row r="5777" spans="5:5" x14ac:dyDescent="0.25">
      <c r="E5777" s="19"/>
    </row>
    <row r="5778" spans="5:5" x14ac:dyDescent="0.25">
      <c r="E5778" s="19"/>
    </row>
    <row r="5779" spans="5:5" x14ac:dyDescent="0.25">
      <c r="E5779" s="19"/>
    </row>
    <row r="5780" spans="5:5" x14ac:dyDescent="0.25">
      <c r="E5780" s="19"/>
    </row>
    <row r="5781" spans="5:5" x14ac:dyDescent="0.25">
      <c r="E5781" s="19"/>
    </row>
    <row r="5782" spans="5:5" x14ac:dyDescent="0.25">
      <c r="E5782" s="19"/>
    </row>
    <row r="5783" spans="5:5" x14ac:dyDescent="0.25">
      <c r="E5783" s="19"/>
    </row>
    <row r="5784" spans="5:5" x14ac:dyDescent="0.25">
      <c r="E5784" s="19"/>
    </row>
    <row r="5785" spans="5:5" x14ac:dyDescent="0.25">
      <c r="E5785" s="19"/>
    </row>
    <row r="5786" spans="5:5" x14ac:dyDescent="0.25">
      <c r="E5786" s="19"/>
    </row>
    <row r="5787" spans="5:5" x14ac:dyDescent="0.25">
      <c r="E5787" s="19"/>
    </row>
    <row r="5788" spans="5:5" x14ac:dyDescent="0.25">
      <c r="E5788" s="19"/>
    </row>
    <row r="5789" spans="5:5" x14ac:dyDescent="0.25">
      <c r="E5789" s="19"/>
    </row>
    <row r="5790" spans="5:5" x14ac:dyDescent="0.25">
      <c r="E5790" s="19"/>
    </row>
    <row r="5791" spans="5:5" x14ac:dyDescent="0.25">
      <c r="E5791" s="19"/>
    </row>
    <row r="5792" spans="5:5" x14ac:dyDescent="0.25">
      <c r="E5792" s="19"/>
    </row>
    <row r="5793" spans="5:5" x14ac:dyDescent="0.25">
      <c r="E5793" s="19"/>
    </row>
    <row r="5794" spans="5:5" x14ac:dyDescent="0.25">
      <c r="E5794" s="19"/>
    </row>
    <row r="5795" spans="5:5" x14ac:dyDescent="0.25">
      <c r="E5795" s="19"/>
    </row>
    <row r="5796" spans="5:5" x14ac:dyDescent="0.25">
      <c r="E5796" s="19"/>
    </row>
    <row r="5797" spans="5:5" x14ac:dyDescent="0.25">
      <c r="E5797" s="19"/>
    </row>
    <row r="5798" spans="5:5" x14ac:dyDescent="0.25">
      <c r="E5798" s="19"/>
    </row>
    <row r="5799" spans="5:5" x14ac:dyDescent="0.25">
      <c r="E5799" s="19"/>
    </row>
    <row r="5800" spans="5:5" x14ac:dyDescent="0.25">
      <c r="E5800" s="19"/>
    </row>
    <row r="5801" spans="5:5" x14ac:dyDescent="0.25">
      <c r="E5801" s="19"/>
    </row>
    <row r="5802" spans="5:5" x14ac:dyDescent="0.25">
      <c r="E5802" s="19"/>
    </row>
    <row r="5803" spans="5:5" x14ac:dyDescent="0.25">
      <c r="E5803" s="19"/>
    </row>
    <row r="5804" spans="5:5" x14ac:dyDescent="0.25">
      <c r="E5804" s="19"/>
    </row>
    <row r="5805" spans="5:5" x14ac:dyDescent="0.25">
      <c r="E5805" s="19"/>
    </row>
    <row r="5806" spans="5:5" x14ac:dyDescent="0.25">
      <c r="E5806" s="19"/>
    </row>
    <row r="5807" spans="5:5" x14ac:dyDescent="0.25">
      <c r="E5807" s="19"/>
    </row>
    <row r="5808" spans="5:5" x14ac:dyDescent="0.25">
      <c r="E5808" s="19"/>
    </row>
    <row r="5809" spans="5:5" x14ac:dyDescent="0.25">
      <c r="E5809" s="19"/>
    </row>
    <row r="5810" spans="5:5" x14ac:dyDescent="0.25">
      <c r="E5810" s="19"/>
    </row>
    <row r="5811" spans="5:5" x14ac:dyDescent="0.25">
      <c r="E5811" s="19"/>
    </row>
    <row r="5812" spans="5:5" x14ac:dyDescent="0.25">
      <c r="E5812" s="19"/>
    </row>
    <row r="5813" spans="5:5" x14ac:dyDescent="0.25">
      <c r="E5813" s="19"/>
    </row>
    <row r="5814" spans="5:5" x14ac:dyDescent="0.25">
      <c r="E5814" s="19"/>
    </row>
    <row r="5815" spans="5:5" x14ac:dyDescent="0.25">
      <c r="E5815" s="19"/>
    </row>
    <row r="5816" spans="5:5" x14ac:dyDescent="0.25">
      <c r="E5816" s="19"/>
    </row>
    <row r="5817" spans="5:5" x14ac:dyDescent="0.25">
      <c r="E5817" s="19"/>
    </row>
    <row r="5818" spans="5:5" x14ac:dyDescent="0.25">
      <c r="E5818" s="19"/>
    </row>
    <row r="5819" spans="5:5" x14ac:dyDescent="0.25">
      <c r="E5819" s="19"/>
    </row>
    <row r="5820" spans="5:5" x14ac:dyDescent="0.25">
      <c r="E5820" s="19"/>
    </row>
    <row r="5821" spans="5:5" x14ac:dyDescent="0.25">
      <c r="E5821" s="19"/>
    </row>
    <row r="5822" spans="5:5" x14ac:dyDescent="0.25">
      <c r="E5822" s="19"/>
    </row>
    <row r="5823" spans="5:5" x14ac:dyDescent="0.25">
      <c r="E5823" s="19"/>
    </row>
    <row r="5824" spans="5:5" x14ac:dyDescent="0.25">
      <c r="E5824" s="19"/>
    </row>
    <row r="5825" spans="5:5" x14ac:dyDescent="0.25">
      <c r="E5825" s="19"/>
    </row>
    <row r="5826" spans="5:5" x14ac:dyDescent="0.25">
      <c r="E5826" s="19"/>
    </row>
    <row r="5827" spans="5:5" x14ac:dyDescent="0.25">
      <c r="E5827" s="19"/>
    </row>
    <row r="5828" spans="5:5" x14ac:dyDescent="0.25">
      <c r="E5828" s="19"/>
    </row>
    <row r="5829" spans="5:5" x14ac:dyDescent="0.25">
      <c r="E5829" s="19"/>
    </row>
    <row r="5830" spans="5:5" x14ac:dyDescent="0.25">
      <c r="E5830" s="19"/>
    </row>
    <row r="5831" spans="5:5" x14ac:dyDescent="0.25">
      <c r="E5831" s="19"/>
    </row>
    <row r="5832" spans="5:5" x14ac:dyDescent="0.25">
      <c r="E5832" s="19"/>
    </row>
    <row r="5833" spans="5:5" x14ac:dyDescent="0.25">
      <c r="E5833" s="19"/>
    </row>
    <row r="5834" spans="5:5" x14ac:dyDescent="0.25">
      <c r="E5834" s="19"/>
    </row>
    <row r="5835" spans="5:5" x14ac:dyDescent="0.25">
      <c r="E5835" s="19"/>
    </row>
    <row r="5836" spans="5:5" x14ac:dyDescent="0.25">
      <c r="E5836" s="19"/>
    </row>
    <row r="5837" spans="5:5" x14ac:dyDescent="0.25">
      <c r="E5837" s="19"/>
    </row>
    <row r="5838" spans="5:5" x14ac:dyDescent="0.25">
      <c r="E5838" s="19"/>
    </row>
    <row r="5839" spans="5:5" x14ac:dyDescent="0.25">
      <c r="E5839" s="19"/>
    </row>
    <row r="5840" spans="5:5" x14ac:dyDescent="0.25">
      <c r="E5840" s="19"/>
    </row>
    <row r="5841" spans="5:5" x14ac:dyDescent="0.25">
      <c r="E5841" s="19"/>
    </row>
    <row r="5842" spans="5:5" x14ac:dyDescent="0.25">
      <c r="E5842" s="19"/>
    </row>
    <row r="5843" spans="5:5" x14ac:dyDescent="0.25">
      <c r="E5843" s="19"/>
    </row>
    <row r="5844" spans="5:5" x14ac:dyDescent="0.25">
      <c r="E5844" s="19"/>
    </row>
    <row r="5845" spans="5:5" x14ac:dyDescent="0.25">
      <c r="E5845" s="19"/>
    </row>
    <row r="5846" spans="5:5" x14ac:dyDescent="0.25">
      <c r="E5846" s="19"/>
    </row>
    <row r="5847" spans="5:5" x14ac:dyDescent="0.25">
      <c r="E5847" s="19"/>
    </row>
    <row r="5848" spans="5:5" x14ac:dyDescent="0.25">
      <c r="E5848" s="19"/>
    </row>
    <row r="5849" spans="5:5" x14ac:dyDescent="0.25">
      <c r="E5849" s="19"/>
    </row>
    <row r="5850" spans="5:5" x14ac:dyDescent="0.25">
      <c r="E5850" s="19"/>
    </row>
    <row r="5851" spans="5:5" x14ac:dyDescent="0.25">
      <c r="E5851" s="19"/>
    </row>
    <row r="5852" spans="5:5" x14ac:dyDescent="0.25">
      <c r="E5852" s="19"/>
    </row>
    <row r="5853" spans="5:5" x14ac:dyDescent="0.25">
      <c r="E5853" s="19"/>
    </row>
    <row r="5854" spans="5:5" x14ac:dyDescent="0.25">
      <c r="E5854" s="19"/>
    </row>
    <row r="5855" spans="5:5" x14ac:dyDescent="0.25">
      <c r="E5855" s="19"/>
    </row>
    <row r="5856" spans="5:5" x14ac:dyDescent="0.25">
      <c r="E5856" s="19"/>
    </row>
    <row r="5857" spans="5:5" x14ac:dyDescent="0.25">
      <c r="E5857" s="19"/>
    </row>
    <row r="5858" spans="5:5" x14ac:dyDescent="0.25">
      <c r="E5858" s="19"/>
    </row>
    <row r="5859" spans="5:5" x14ac:dyDescent="0.25">
      <c r="E5859" s="19"/>
    </row>
    <row r="5860" spans="5:5" x14ac:dyDescent="0.25">
      <c r="E5860" s="19"/>
    </row>
    <row r="5861" spans="5:5" x14ac:dyDescent="0.25">
      <c r="E5861" s="19"/>
    </row>
    <row r="5862" spans="5:5" x14ac:dyDescent="0.25">
      <c r="E5862" s="19"/>
    </row>
    <row r="5863" spans="5:5" x14ac:dyDescent="0.25">
      <c r="E5863" s="19"/>
    </row>
    <row r="5864" spans="5:5" x14ac:dyDescent="0.25">
      <c r="E5864" s="19"/>
    </row>
    <row r="5865" spans="5:5" x14ac:dyDescent="0.25">
      <c r="E5865" s="19"/>
    </row>
    <row r="5866" spans="5:5" x14ac:dyDescent="0.25">
      <c r="E5866" s="19"/>
    </row>
    <row r="5867" spans="5:5" x14ac:dyDescent="0.25">
      <c r="E5867" s="19"/>
    </row>
    <row r="5868" spans="5:5" x14ac:dyDescent="0.25">
      <c r="E5868" s="19"/>
    </row>
    <row r="5869" spans="5:5" x14ac:dyDescent="0.25">
      <c r="E5869" s="19"/>
    </row>
    <row r="5870" spans="5:5" x14ac:dyDescent="0.25">
      <c r="E5870" s="19"/>
    </row>
    <row r="5871" spans="5:5" x14ac:dyDescent="0.25">
      <c r="E5871" s="19"/>
    </row>
    <row r="5872" spans="5:5" x14ac:dyDescent="0.25">
      <c r="E5872" s="19"/>
    </row>
    <row r="5873" spans="5:5" x14ac:dyDescent="0.25">
      <c r="E5873" s="19"/>
    </row>
    <row r="5874" spans="5:5" x14ac:dyDescent="0.25">
      <c r="E5874" s="19"/>
    </row>
    <row r="5875" spans="5:5" x14ac:dyDescent="0.25">
      <c r="E5875" s="19"/>
    </row>
    <row r="5876" spans="5:5" x14ac:dyDescent="0.25">
      <c r="E5876" s="19"/>
    </row>
    <row r="5877" spans="5:5" x14ac:dyDescent="0.25">
      <c r="E5877" s="19"/>
    </row>
    <row r="5878" spans="5:5" x14ac:dyDescent="0.25">
      <c r="E5878" s="19"/>
    </row>
    <row r="5879" spans="5:5" x14ac:dyDescent="0.25">
      <c r="E5879" s="19"/>
    </row>
    <row r="5880" spans="5:5" x14ac:dyDescent="0.25">
      <c r="E5880" s="19"/>
    </row>
    <row r="5881" spans="5:5" x14ac:dyDescent="0.25">
      <c r="E5881" s="19"/>
    </row>
    <row r="5882" spans="5:5" x14ac:dyDescent="0.25">
      <c r="E5882" s="19"/>
    </row>
    <row r="5883" spans="5:5" x14ac:dyDescent="0.25">
      <c r="E5883" s="19"/>
    </row>
    <row r="5884" spans="5:5" x14ac:dyDescent="0.25">
      <c r="E5884" s="19"/>
    </row>
    <row r="5885" spans="5:5" x14ac:dyDescent="0.25">
      <c r="E5885" s="19"/>
    </row>
    <row r="5886" spans="5:5" x14ac:dyDescent="0.25">
      <c r="E5886" s="19"/>
    </row>
    <row r="5887" spans="5:5" x14ac:dyDescent="0.25">
      <c r="E5887" s="19"/>
    </row>
    <row r="5888" spans="5:5" x14ac:dyDescent="0.25">
      <c r="E5888" s="19"/>
    </row>
    <row r="5889" spans="5:5" x14ac:dyDescent="0.25">
      <c r="E5889" s="19"/>
    </row>
    <row r="5890" spans="5:5" x14ac:dyDescent="0.25">
      <c r="E5890" s="19"/>
    </row>
    <row r="5891" spans="5:5" x14ac:dyDescent="0.25">
      <c r="E5891" s="19"/>
    </row>
    <row r="5892" spans="5:5" x14ac:dyDescent="0.25">
      <c r="E5892" s="19"/>
    </row>
    <row r="5893" spans="5:5" x14ac:dyDescent="0.25">
      <c r="E5893" s="19"/>
    </row>
    <row r="5894" spans="5:5" x14ac:dyDescent="0.25">
      <c r="E5894" s="19"/>
    </row>
    <row r="5895" spans="5:5" x14ac:dyDescent="0.25">
      <c r="E5895" s="19"/>
    </row>
    <row r="5896" spans="5:5" x14ac:dyDescent="0.25">
      <c r="E5896" s="19"/>
    </row>
    <row r="5897" spans="5:5" x14ac:dyDescent="0.25">
      <c r="E5897" s="19"/>
    </row>
    <row r="5898" spans="5:5" x14ac:dyDescent="0.25">
      <c r="E5898" s="19"/>
    </row>
    <row r="5899" spans="5:5" x14ac:dyDescent="0.25">
      <c r="E5899" s="19"/>
    </row>
    <row r="5900" spans="5:5" x14ac:dyDescent="0.25">
      <c r="E5900" s="19"/>
    </row>
    <row r="5901" spans="5:5" x14ac:dyDescent="0.25">
      <c r="E5901" s="19"/>
    </row>
    <row r="5902" spans="5:5" x14ac:dyDescent="0.25">
      <c r="E5902" s="19"/>
    </row>
    <row r="5903" spans="5:5" x14ac:dyDescent="0.25">
      <c r="E5903" s="19"/>
    </row>
    <row r="5904" spans="5:5" x14ac:dyDescent="0.25">
      <c r="E5904" s="19"/>
    </row>
    <row r="5905" spans="5:5" x14ac:dyDescent="0.25">
      <c r="E5905" s="19"/>
    </row>
    <row r="5906" spans="5:5" x14ac:dyDescent="0.25">
      <c r="E5906" s="19"/>
    </row>
    <row r="5907" spans="5:5" x14ac:dyDescent="0.25">
      <c r="E5907" s="19"/>
    </row>
    <row r="5908" spans="5:5" x14ac:dyDescent="0.25">
      <c r="E5908" s="19"/>
    </row>
    <row r="5909" spans="5:5" x14ac:dyDescent="0.25">
      <c r="E5909" s="19"/>
    </row>
    <row r="5910" spans="5:5" x14ac:dyDescent="0.25">
      <c r="E5910" s="19"/>
    </row>
    <row r="5911" spans="5:5" x14ac:dyDescent="0.25">
      <c r="E5911" s="19"/>
    </row>
    <row r="5912" spans="5:5" x14ac:dyDescent="0.25">
      <c r="E5912" s="19"/>
    </row>
    <row r="5913" spans="5:5" x14ac:dyDescent="0.25">
      <c r="E5913" s="19"/>
    </row>
    <row r="5914" spans="5:5" x14ac:dyDescent="0.25">
      <c r="E5914" s="19"/>
    </row>
    <row r="5915" spans="5:5" x14ac:dyDescent="0.25">
      <c r="E5915" s="19"/>
    </row>
    <row r="5916" spans="5:5" x14ac:dyDescent="0.25">
      <c r="E5916" s="19"/>
    </row>
    <row r="5917" spans="5:5" x14ac:dyDescent="0.25">
      <c r="E5917" s="19"/>
    </row>
    <row r="5918" spans="5:5" x14ac:dyDescent="0.25">
      <c r="E5918" s="19"/>
    </row>
    <row r="5919" spans="5:5" x14ac:dyDescent="0.25">
      <c r="E5919" s="19"/>
    </row>
    <row r="5920" spans="5:5" x14ac:dyDescent="0.25">
      <c r="E5920" s="19"/>
    </row>
    <row r="5921" spans="5:5" x14ac:dyDescent="0.25">
      <c r="E5921" s="19"/>
    </row>
    <row r="5922" spans="5:5" x14ac:dyDescent="0.25">
      <c r="E5922" s="19"/>
    </row>
    <row r="5923" spans="5:5" x14ac:dyDescent="0.25">
      <c r="E5923" s="19"/>
    </row>
    <row r="5924" spans="5:5" x14ac:dyDescent="0.25">
      <c r="E5924" s="19"/>
    </row>
    <row r="5925" spans="5:5" x14ac:dyDescent="0.25">
      <c r="E5925" s="19"/>
    </row>
    <row r="5926" spans="5:5" x14ac:dyDescent="0.25">
      <c r="E5926" s="19"/>
    </row>
    <row r="5927" spans="5:5" x14ac:dyDescent="0.25">
      <c r="E5927" s="19"/>
    </row>
    <row r="5928" spans="5:5" x14ac:dyDescent="0.25">
      <c r="E5928" s="19"/>
    </row>
    <row r="5929" spans="5:5" x14ac:dyDescent="0.25">
      <c r="E5929" s="19"/>
    </row>
    <row r="5930" spans="5:5" x14ac:dyDescent="0.25">
      <c r="E5930" s="19"/>
    </row>
    <row r="5931" spans="5:5" x14ac:dyDescent="0.25">
      <c r="E5931" s="19"/>
    </row>
    <row r="5932" spans="5:5" x14ac:dyDescent="0.25">
      <c r="E5932" s="19"/>
    </row>
    <row r="5933" spans="5:5" x14ac:dyDescent="0.25">
      <c r="E5933" s="19"/>
    </row>
    <row r="5934" spans="5:5" x14ac:dyDescent="0.25">
      <c r="E5934" s="19"/>
    </row>
    <row r="5935" spans="5:5" x14ac:dyDescent="0.25">
      <c r="E5935" s="19"/>
    </row>
    <row r="5936" spans="5:5" x14ac:dyDescent="0.25">
      <c r="E5936" s="19"/>
    </row>
    <row r="5937" spans="5:5" x14ac:dyDescent="0.25">
      <c r="E5937" s="19"/>
    </row>
    <row r="5938" spans="5:5" x14ac:dyDescent="0.25">
      <c r="E5938" s="19"/>
    </row>
    <row r="5939" spans="5:5" x14ac:dyDescent="0.25">
      <c r="E5939" s="19"/>
    </row>
    <row r="5940" spans="5:5" x14ac:dyDescent="0.25">
      <c r="E5940" s="19"/>
    </row>
    <row r="5941" spans="5:5" x14ac:dyDescent="0.25">
      <c r="E5941" s="19"/>
    </row>
    <row r="5942" spans="5:5" x14ac:dyDescent="0.25">
      <c r="E5942" s="19"/>
    </row>
    <row r="5943" spans="5:5" x14ac:dyDescent="0.25">
      <c r="E5943" s="19"/>
    </row>
    <row r="5944" spans="5:5" x14ac:dyDescent="0.25">
      <c r="E5944" s="19"/>
    </row>
    <row r="5945" spans="5:5" x14ac:dyDescent="0.25">
      <c r="E5945" s="19"/>
    </row>
    <row r="5946" spans="5:5" x14ac:dyDescent="0.25">
      <c r="E5946" s="19"/>
    </row>
    <row r="5947" spans="5:5" x14ac:dyDescent="0.25">
      <c r="E5947" s="19"/>
    </row>
    <row r="5948" spans="5:5" x14ac:dyDescent="0.25">
      <c r="E5948" s="19"/>
    </row>
    <row r="5949" spans="5:5" x14ac:dyDescent="0.25">
      <c r="E5949" s="19"/>
    </row>
    <row r="5950" spans="5:5" x14ac:dyDescent="0.25">
      <c r="E5950" s="19"/>
    </row>
    <row r="5951" spans="5:5" x14ac:dyDescent="0.25">
      <c r="E5951" s="19"/>
    </row>
    <row r="5952" spans="5:5" x14ac:dyDescent="0.25">
      <c r="E5952" s="19"/>
    </row>
    <row r="5953" spans="5:5" x14ac:dyDescent="0.25">
      <c r="E5953" s="19"/>
    </row>
    <row r="5954" spans="5:5" x14ac:dyDescent="0.25">
      <c r="E5954" s="19"/>
    </row>
    <row r="5955" spans="5:5" x14ac:dyDescent="0.25">
      <c r="E5955" s="19"/>
    </row>
    <row r="5956" spans="5:5" x14ac:dyDescent="0.25">
      <c r="E5956" s="19"/>
    </row>
    <row r="5957" spans="5:5" x14ac:dyDescent="0.25">
      <c r="E5957" s="19"/>
    </row>
    <row r="5958" spans="5:5" x14ac:dyDescent="0.25">
      <c r="E5958" s="19"/>
    </row>
    <row r="5959" spans="5:5" x14ac:dyDescent="0.25">
      <c r="E5959" s="19"/>
    </row>
    <row r="5960" spans="5:5" x14ac:dyDescent="0.25">
      <c r="E5960" s="19"/>
    </row>
    <row r="5961" spans="5:5" x14ac:dyDescent="0.25">
      <c r="E5961" s="19"/>
    </row>
    <row r="5962" spans="5:5" x14ac:dyDescent="0.25">
      <c r="E5962" s="19"/>
    </row>
    <row r="5963" spans="5:5" x14ac:dyDescent="0.25">
      <c r="E5963" s="19"/>
    </row>
    <row r="5964" spans="5:5" x14ac:dyDescent="0.25">
      <c r="E5964" s="19"/>
    </row>
    <row r="5965" spans="5:5" x14ac:dyDescent="0.25">
      <c r="E5965" s="19"/>
    </row>
    <row r="5966" spans="5:5" x14ac:dyDescent="0.25">
      <c r="E5966" s="19"/>
    </row>
    <row r="5967" spans="5:5" x14ac:dyDescent="0.25">
      <c r="E5967" s="19"/>
    </row>
    <row r="5968" spans="5:5" x14ac:dyDescent="0.25">
      <c r="E5968" s="19"/>
    </row>
    <row r="5969" spans="5:5" x14ac:dyDescent="0.25">
      <c r="E5969" s="19"/>
    </row>
    <row r="5970" spans="5:5" x14ac:dyDescent="0.25">
      <c r="E5970" s="19"/>
    </row>
    <row r="5971" spans="5:5" x14ac:dyDescent="0.25">
      <c r="E5971" s="19"/>
    </row>
    <row r="5972" spans="5:5" x14ac:dyDescent="0.25">
      <c r="E5972" s="19"/>
    </row>
    <row r="5973" spans="5:5" x14ac:dyDescent="0.25">
      <c r="E5973" s="19"/>
    </row>
    <row r="5974" spans="5:5" x14ac:dyDescent="0.25">
      <c r="E5974" s="19"/>
    </row>
    <row r="5975" spans="5:5" x14ac:dyDescent="0.25">
      <c r="E5975" s="19"/>
    </row>
    <row r="5976" spans="5:5" x14ac:dyDescent="0.25">
      <c r="E5976" s="19"/>
    </row>
    <row r="5977" spans="5:5" x14ac:dyDescent="0.25">
      <c r="E5977" s="19"/>
    </row>
    <row r="5978" spans="5:5" x14ac:dyDescent="0.25">
      <c r="E5978" s="19"/>
    </row>
    <row r="5979" spans="5:5" x14ac:dyDescent="0.25">
      <c r="E5979" s="19"/>
    </row>
    <row r="5980" spans="5:5" x14ac:dyDescent="0.25">
      <c r="E5980" s="19"/>
    </row>
    <row r="5981" spans="5:5" x14ac:dyDescent="0.25">
      <c r="E5981" s="19"/>
    </row>
    <row r="5982" spans="5:5" x14ac:dyDescent="0.25">
      <c r="E5982" s="19"/>
    </row>
    <row r="5983" spans="5:5" x14ac:dyDescent="0.25">
      <c r="E5983" s="19"/>
    </row>
    <row r="5984" spans="5:5" x14ac:dyDescent="0.25">
      <c r="E5984" s="19"/>
    </row>
    <row r="5985" spans="5:5" x14ac:dyDescent="0.25">
      <c r="E5985" s="19"/>
    </row>
    <row r="5986" spans="5:5" x14ac:dyDescent="0.25">
      <c r="E5986" s="19"/>
    </row>
    <row r="5987" spans="5:5" x14ac:dyDescent="0.25">
      <c r="E5987" s="19"/>
    </row>
    <row r="5988" spans="5:5" x14ac:dyDescent="0.25">
      <c r="E5988" s="19"/>
    </row>
    <row r="5989" spans="5:5" x14ac:dyDescent="0.25">
      <c r="E5989" s="19"/>
    </row>
    <row r="5990" spans="5:5" x14ac:dyDescent="0.25">
      <c r="E5990" s="19"/>
    </row>
    <row r="5991" spans="5:5" x14ac:dyDescent="0.25">
      <c r="E5991" s="19"/>
    </row>
    <row r="5992" spans="5:5" x14ac:dyDescent="0.25">
      <c r="E5992" s="19"/>
    </row>
    <row r="5993" spans="5:5" x14ac:dyDescent="0.25">
      <c r="E5993" s="19"/>
    </row>
    <row r="5994" spans="5:5" x14ac:dyDescent="0.25">
      <c r="E5994" s="19"/>
    </row>
    <row r="5995" spans="5:5" x14ac:dyDescent="0.25">
      <c r="E5995" s="19"/>
    </row>
    <row r="5996" spans="5:5" x14ac:dyDescent="0.25">
      <c r="E5996" s="19"/>
    </row>
    <row r="5997" spans="5:5" x14ac:dyDescent="0.25">
      <c r="E5997" s="19"/>
    </row>
    <row r="5998" spans="5:5" x14ac:dyDescent="0.25">
      <c r="E5998" s="19"/>
    </row>
    <row r="5999" spans="5:5" x14ac:dyDescent="0.25">
      <c r="E5999" s="19"/>
    </row>
    <row r="6000" spans="5:5" x14ac:dyDescent="0.25">
      <c r="E6000" s="19"/>
    </row>
    <row r="6001" spans="5:5" x14ac:dyDescent="0.25">
      <c r="E6001" s="19"/>
    </row>
    <row r="6002" spans="5:5" x14ac:dyDescent="0.25">
      <c r="E6002" s="19"/>
    </row>
    <row r="6003" spans="5:5" x14ac:dyDescent="0.25">
      <c r="E6003" s="19"/>
    </row>
    <row r="6004" spans="5:5" x14ac:dyDescent="0.25">
      <c r="E6004" s="19"/>
    </row>
    <row r="6005" spans="5:5" x14ac:dyDescent="0.25">
      <c r="E6005" s="19"/>
    </row>
    <row r="6006" spans="5:5" x14ac:dyDescent="0.25">
      <c r="E6006" s="19"/>
    </row>
    <row r="6007" spans="5:5" x14ac:dyDescent="0.25">
      <c r="E6007" s="19"/>
    </row>
    <row r="6008" spans="5:5" x14ac:dyDescent="0.25">
      <c r="E6008" s="19"/>
    </row>
    <row r="6009" spans="5:5" x14ac:dyDescent="0.25">
      <c r="E6009" s="19"/>
    </row>
    <row r="6010" spans="5:5" x14ac:dyDescent="0.25">
      <c r="E6010" s="19"/>
    </row>
    <row r="6011" spans="5:5" x14ac:dyDescent="0.25">
      <c r="E6011" s="19"/>
    </row>
    <row r="6012" spans="5:5" x14ac:dyDescent="0.25">
      <c r="E6012" s="19"/>
    </row>
    <row r="6013" spans="5:5" x14ac:dyDescent="0.25">
      <c r="E6013" s="19"/>
    </row>
    <row r="6014" spans="5:5" x14ac:dyDescent="0.25">
      <c r="E6014" s="19"/>
    </row>
    <row r="6015" spans="5:5" x14ac:dyDescent="0.25">
      <c r="E6015" s="19"/>
    </row>
    <row r="6016" spans="5:5" x14ac:dyDescent="0.25">
      <c r="E6016" s="19"/>
    </row>
    <row r="6017" spans="5:5" x14ac:dyDescent="0.25">
      <c r="E6017" s="19"/>
    </row>
    <row r="6018" spans="5:5" x14ac:dyDescent="0.25">
      <c r="E6018" s="19"/>
    </row>
    <row r="6019" spans="5:5" x14ac:dyDescent="0.25">
      <c r="E6019" s="19"/>
    </row>
    <row r="6020" spans="5:5" x14ac:dyDescent="0.25">
      <c r="E6020" s="19"/>
    </row>
    <row r="6021" spans="5:5" x14ac:dyDescent="0.25">
      <c r="E6021" s="19"/>
    </row>
    <row r="6022" spans="5:5" x14ac:dyDescent="0.25">
      <c r="E6022" s="19"/>
    </row>
    <row r="6023" spans="5:5" x14ac:dyDescent="0.25">
      <c r="E6023" s="19"/>
    </row>
    <row r="6024" spans="5:5" x14ac:dyDescent="0.25">
      <c r="E6024" s="19"/>
    </row>
    <row r="6025" spans="5:5" x14ac:dyDescent="0.25">
      <c r="E6025" s="19"/>
    </row>
    <row r="6026" spans="5:5" x14ac:dyDescent="0.25">
      <c r="E6026" s="19"/>
    </row>
    <row r="6027" spans="5:5" x14ac:dyDescent="0.25">
      <c r="E6027" s="19"/>
    </row>
    <row r="6028" spans="5:5" x14ac:dyDescent="0.25">
      <c r="E6028" s="19"/>
    </row>
    <row r="6029" spans="5:5" x14ac:dyDescent="0.25">
      <c r="E6029" s="19"/>
    </row>
    <row r="6030" spans="5:5" x14ac:dyDescent="0.25">
      <c r="E6030" s="19"/>
    </row>
    <row r="6031" spans="5:5" x14ac:dyDescent="0.25">
      <c r="E6031" s="19"/>
    </row>
    <row r="6032" spans="5:5" x14ac:dyDescent="0.25">
      <c r="E6032" s="19"/>
    </row>
    <row r="6033" spans="5:5" x14ac:dyDescent="0.25">
      <c r="E6033" s="19"/>
    </row>
    <row r="6034" spans="5:5" x14ac:dyDescent="0.25">
      <c r="E6034" s="19"/>
    </row>
    <row r="6035" spans="5:5" x14ac:dyDescent="0.25">
      <c r="E6035" s="19"/>
    </row>
    <row r="6036" spans="5:5" x14ac:dyDescent="0.25">
      <c r="E6036" s="19"/>
    </row>
    <row r="6037" spans="5:5" x14ac:dyDescent="0.25">
      <c r="E6037" s="19"/>
    </row>
    <row r="6038" spans="5:5" x14ac:dyDescent="0.25">
      <c r="E6038" s="19"/>
    </row>
    <row r="6039" spans="5:5" x14ac:dyDescent="0.25">
      <c r="E6039" s="19"/>
    </row>
    <row r="6040" spans="5:5" x14ac:dyDescent="0.25">
      <c r="E6040" s="19"/>
    </row>
    <row r="6041" spans="5:5" x14ac:dyDescent="0.25">
      <c r="E6041" s="19"/>
    </row>
    <row r="6042" spans="5:5" x14ac:dyDescent="0.25">
      <c r="E6042" s="19"/>
    </row>
    <row r="6043" spans="5:5" x14ac:dyDescent="0.25">
      <c r="E6043" s="19"/>
    </row>
    <row r="6044" spans="5:5" x14ac:dyDescent="0.25">
      <c r="E6044" s="19"/>
    </row>
    <row r="6045" spans="5:5" x14ac:dyDescent="0.25">
      <c r="E6045" s="19"/>
    </row>
    <row r="6046" spans="5:5" x14ac:dyDescent="0.25">
      <c r="E6046" s="19"/>
    </row>
    <row r="6047" spans="5:5" x14ac:dyDescent="0.25">
      <c r="E6047" s="19"/>
    </row>
    <row r="6048" spans="5:5" x14ac:dyDescent="0.25">
      <c r="E6048" s="19"/>
    </row>
    <row r="6049" spans="5:5" x14ac:dyDescent="0.25">
      <c r="E6049" s="19"/>
    </row>
    <row r="6050" spans="5:5" x14ac:dyDescent="0.25">
      <c r="E6050" s="19"/>
    </row>
    <row r="6051" spans="5:5" x14ac:dyDescent="0.25">
      <c r="E6051" s="19"/>
    </row>
    <row r="6052" spans="5:5" x14ac:dyDescent="0.25">
      <c r="E6052" s="19"/>
    </row>
    <row r="6053" spans="5:5" x14ac:dyDescent="0.25">
      <c r="E6053" s="19"/>
    </row>
    <row r="6054" spans="5:5" x14ac:dyDescent="0.25">
      <c r="E6054" s="19"/>
    </row>
    <row r="6055" spans="5:5" x14ac:dyDescent="0.25">
      <c r="E6055" s="19"/>
    </row>
    <row r="6056" spans="5:5" x14ac:dyDescent="0.25">
      <c r="E6056" s="19"/>
    </row>
    <row r="6057" spans="5:5" x14ac:dyDescent="0.25">
      <c r="E6057" s="19"/>
    </row>
    <row r="6058" spans="5:5" x14ac:dyDescent="0.25">
      <c r="E6058" s="19"/>
    </row>
    <row r="6059" spans="5:5" x14ac:dyDescent="0.25">
      <c r="E6059" s="19"/>
    </row>
    <row r="6060" spans="5:5" x14ac:dyDescent="0.25">
      <c r="E6060" s="19"/>
    </row>
    <row r="6061" spans="5:5" x14ac:dyDescent="0.25">
      <c r="E6061" s="19"/>
    </row>
    <row r="6062" spans="5:5" x14ac:dyDescent="0.25">
      <c r="E6062" s="19"/>
    </row>
    <row r="6063" spans="5:5" x14ac:dyDescent="0.25">
      <c r="E6063" s="19"/>
    </row>
    <row r="6064" spans="5:5" x14ac:dyDescent="0.25">
      <c r="E6064" s="19"/>
    </row>
    <row r="6065" spans="5:5" x14ac:dyDescent="0.25">
      <c r="E6065" s="19"/>
    </row>
    <row r="6066" spans="5:5" x14ac:dyDescent="0.25">
      <c r="E6066" s="19"/>
    </row>
    <row r="6067" spans="5:5" x14ac:dyDescent="0.25">
      <c r="E6067" s="19"/>
    </row>
    <row r="6068" spans="5:5" x14ac:dyDescent="0.25">
      <c r="E6068" s="19"/>
    </row>
    <row r="6069" spans="5:5" x14ac:dyDescent="0.25">
      <c r="E6069" s="19"/>
    </row>
    <row r="6070" spans="5:5" x14ac:dyDescent="0.25">
      <c r="E6070" s="19"/>
    </row>
    <row r="6071" spans="5:5" x14ac:dyDescent="0.25">
      <c r="E6071" s="19"/>
    </row>
    <row r="6072" spans="5:5" x14ac:dyDescent="0.25">
      <c r="E6072" s="19"/>
    </row>
    <row r="6073" spans="5:5" x14ac:dyDescent="0.25">
      <c r="E6073" s="19"/>
    </row>
    <row r="6074" spans="5:5" x14ac:dyDescent="0.25">
      <c r="E6074" s="19"/>
    </row>
    <row r="6075" spans="5:5" x14ac:dyDescent="0.25">
      <c r="E6075" s="19"/>
    </row>
    <row r="6076" spans="5:5" x14ac:dyDescent="0.25">
      <c r="E6076" s="19"/>
    </row>
    <row r="6077" spans="5:5" x14ac:dyDescent="0.25">
      <c r="E6077" s="19"/>
    </row>
    <row r="6078" spans="5:5" x14ac:dyDescent="0.25">
      <c r="E6078" s="19"/>
    </row>
    <row r="6079" spans="5:5" x14ac:dyDescent="0.25">
      <c r="E6079" s="19"/>
    </row>
    <row r="6080" spans="5:5" x14ac:dyDescent="0.25">
      <c r="E6080" s="19"/>
    </row>
    <row r="6081" spans="5:5" x14ac:dyDescent="0.25">
      <c r="E6081" s="19"/>
    </row>
    <row r="6082" spans="5:5" x14ac:dyDescent="0.25">
      <c r="E6082" s="19"/>
    </row>
    <row r="6083" spans="5:5" x14ac:dyDescent="0.25">
      <c r="E6083" s="19"/>
    </row>
    <row r="6084" spans="5:5" x14ac:dyDescent="0.25">
      <c r="E6084" s="19"/>
    </row>
    <row r="6085" spans="5:5" x14ac:dyDescent="0.25">
      <c r="E6085" s="19"/>
    </row>
    <row r="6086" spans="5:5" x14ac:dyDescent="0.25">
      <c r="E6086" s="19"/>
    </row>
    <row r="6087" spans="5:5" x14ac:dyDescent="0.25">
      <c r="E6087" s="19"/>
    </row>
    <row r="6088" spans="5:5" x14ac:dyDescent="0.25">
      <c r="E6088" s="19"/>
    </row>
    <row r="6089" spans="5:5" x14ac:dyDescent="0.25">
      <c r="E6089" s="19"/>
    </row>
    <row r="6090" spans="5:5" x14ac:dyDescent="0.25">
      <c r="E6090" s="19"/>
    </row>
    <row r="6091" spans="5:5" x14ac:dyDescent="0.25">
      <c r="E6091" s="19"/>
    </row>
    <row r="6092" spans="5:5" x14ac:dyDescent="0.25">
      <c r="E6092" s="19"/>
    </row>
    <row r="6093" spans="5:5" x14ac:dyDescent="0.25">
      <c r="E6093" s="19"/>
    </row>
    <row r="6094" spans="5:5" x14ac:dyDescent="0.25">
      <c r="E6094" s="19"/>
    </row>
    <row r="6095" spans="5:5" x14ac:dyDescent="0.25">
      <c r="E6095" s="19"/>
    </row>
    <row r="6096" spans="5:5" x14ac:dyDescent="0.25">
      <c r="E6096" s="19"/>
    </row>
    <row r="6097" spans="5:5" x14ac:dyDescent="0.25">
      <c r="E6097" s="19"/>
    </row>
    <row r="6098" spans="5:5" x14ac:dyDescent="0.25">
      <c r="E6098" s="19"/>
    </row>
    <row r="6099" spans="5:5" x14ac:dyDescent="0.25">
      <c r="E6099" s="19"/>
    </row>
    <row r="6100" spans="5:5" x14ac:dyDescent="0.25">
      <c r="E6100" s="19"/>
    </row>
    <row r="6101" spans="5:5" x14ac:dyDescent="0.25">
      <c r="E6101" s="19"/>
    </row>
    <row r="6102" spans="5:5" x14ac:dyDescent="0.25">
      <c r="E6102" s="19"/>
    </row>
    <row r="6103" spans="5:5" x14ac:dyDescent="0.25">
      <c r="E6103" s="19"/>
    </row>
    <row r="6104" spans="5:5" x14ac:dyDescent="0.25">
      <c r="E6104" s="19"/>
    </row>
    <row r="6105" spans="5:5" x14ac:dyDescent="0.25">
      <c r="E6105" s="19"/>
    </row>
    <row r="6106" spans="5:5" x14ac:dyDescent="0.25">
      <c r="E6106" s="19"/>
    </row>
    <row r="6107" spans="5:5" x14ac:dyDescent="0.25">
      <c r="E6107" s="19"/>
    </row>
    <row r="6108" spans="5:5" x14ac:dyDescent="0.25">
      <c r="E6108" s="19"/>
    </row>
    <row r="6109" spans="5:5" x14ac:dyDescent="0.25">
      <c r="E6109" s="19"/>
    </row>
    <row r="6110" spans="5:5" x14ac:dyDescent="0.25">
      <c r="E6110" s="19"/>
    </row>
    <row r="6111" spans="5:5" x14ac:dyDescent="0.25">
      <c r="E6111" s="19"/>
    </row>
    <row r="6112" spans="5:5" x14ac:dyDescent="0.25">
      <c r="E6112" s="19"/>
    </row>
    <row r="6113" spans="5:5" x14ac:dyDescent="0.25">
      <c r="E6113" s="19"/>
    </row>
    <row r="6114" spans="5:5" x14ac:dyDescent="0.25">
      <c r="E6114" s="19"/>
    </row>
    <row r="6115" spans="5:5" x14ac:dyDescent="0.25">
      <c r="E6115" s="19"/>
    </row>
    <row r="6116" spans="5:5" x14ac:dyDescent="0.25">
      <c r="E6116" s="19"/>
    </row>
    <row r="6117" spans="5:5" x14ac:dyDescent="0.25">
      <c r="E6117" s="19"/>
    </row>
    <row r="6118" spans="5:5" x14ac:dyDescent="0.25">
      <c r="E6118" s="19"/>
    </row>
    <row r="6119" spans="5:5" x14ac:dyDescent="0.25">
      <c r="E6119" s="19"/>
    </row>
    <row r="6120" spans="5:5" x14ac:dyDescent="0.25">
      <c r="E6120" s="19"/>
    </row>
    <row r="6121" spans="5:5" x14ac:dyDescent="0.25">
      <c r="E6121" s="19"/>
    </row>
    <row r="6122" spans="5:5" x14ac:dyDescent="0.25">
      <c r="E6122" s="19"/>
    </row>
    <row r="6123" spans="5:5" x14ac:dyDescent="0.25">
      <c r="E6123" s="19"/>
    </row>
    <row r="6124" spans="5:5" x14ac:dyDescent="0.25">
      <c r="E6124" s="19"/>
    </row>
    <row r="6125" spans="5:5" x14ac:dyDescent="0.25">
      <c r="E6125" s="19"/>
    </row>
    <row r="6126" spans="5:5" x14ac:dyDescent="0.25">
      <c r="E6126" s="19"/>
    </row>
    <row r="6127" spans="5:5" x14ac:dyDescent="0.25">
      <c r="E6127" s="19"/>
    </row>
    <row r="6128" spans="5:5" x14ac:dyDescent="0.25">
      <c r="E6128" s="19"/>
    </row>
    <row r="6129" spans="5:5" x14ac:dyDescent="0.25">
      <c r="E6129" s="19"/>
    </row>
    <row r="6130" spans="5:5" x14ac:dyDescent="0.25">
      <c r="E6130" s="19"/>
    </row>
    <row r="6131" spans="5:5" x14ac:dyDescent="0.25">
      <c r="E6131" s="19"/>
    </row>
    <row r="6132" spans="5:5" x14ac:dyDescent="0.25">
      <c r="E6132" s="19"/>
    </row>
    <row r="6133" spans="5:5" x14ac:dyDescent="0.25">
      <c r="E6133" s="19"/>
    </row>
    <row r="6134" spans="5:5" x14ac:dyDescent="0.25">
      <c r="E6134" s="19"/>
    </row>
    <row r="6135" spans="5:5" x14ac:dyDescent="0.25">
      <c r="E6135" s="19"/>
    </row>
    <row r="6136" spans="5:5" x14ac:dyDescent="0.25">
      <c r="E6136" s="19"/>
    </row>
    <row r="6137" spans="5:5" x14ac:dyDescent="0.25">
      <c r="E6137" s="19"/>
    </row>
    <row r="6138" spans="5:5" x14ac:dyDescent="0.25">
      <c r="E6138" s="19"/>
    </row>
    <row r="6139" spans="5:5" x14ac:dyDescent="0.25">
      <c r="E6139" s="19"/>
    </row>
    <row r="6140" spans="5:5" x14ac:dyDescent="0.25">
      <c r="E6140" s="19"/>
    </row>
    <row r="6141" spans="5:5" x14ac:dyDescent="0.25">
      <c r="E6141" s="19"/>
    </row>
    <row r="6142" spans="5:5" x14ac:dyDescent="0.25">
      <c r="E6142" s="19"/>
    </row>
    <row r="6143" spans="5:5" x14ac:dyDescent="0.25">
      <c r="E6143" s="19"/>
    </row>
    <row r="6144" spans="5:5" x14ac:dyDescent="0.25">
      <c r="E6144" s="19"/>
    </row>
    <row r="6145" spans="5:5" x14ac:dyDescent="0.25">
      <c r="E6145" s="19"/>
    </row>
    <row r="6146" spans="5:5" x14ac:dyDescent="0.25">
      <c r="E6146" s="19"/>
    </row>
    <row r="6147" spans="5:5" x14ac:dyDescent="0.25">
      <c r="E6147" s="19"/>
    </row>
    <row r="6148" spans="5:5" x14ac:dyDescent="0.25">
      <c r="E6148" s="19"/>
    </row>
    <row r="6149" spans="5:5" x14ac:dyDescent="0.25">
      <c r="E6149" s="19"/>
    </row>
    <row r="6150" spans="5:5" x14ac:dyDescent="0.25">
      <c r="E6150" s="19"/>
    </row>
    <row r="6151" spans="5:5" x14ac:dyDescent="0.25">
      <c r="E6151" s="19"/>
    </row>
    <row r="6152" spans="5:5" x14ac:dyDescent="0.25">
      <c r="E6152" s="19"/>
    </row>
    <row r="6153" spans="5:5" x14ac:dyDescent="0.25">
      <c r="E6153" s="19"/>
    </row>
    <row r="6154" spans="5:5" x14ac:dyDescent="0.25">
      <c r="E6154" s="19"/>
    </row>
    <row r="6155" spans="5:5" x14ac:dyDescent="0.25">
      <c r="E6155" s="19"/>
    </row>
    <row r="6156" spans="5:5" x14ac:dyDescent="0.25">
      <c r="E6156" s="19"/>
    </row>
    <row r="6157" spans="5:5" x14ac:dyDescent="0.25">
      <c r="E6157" s="19"/>
    </row>
    <row r="6158" spans="5:5" x14ac:dyDescent="0.25">
      <c r="E6158" s="19"/>
    </row>
    <row r="6159" spans="5:5" x14ac:dyDescent="0.25">
      <c r="E6159" s="19"/>
    </row>
    <row r="6160" spans="5:5" x14ac:dyDescent="0.25">
      <c r="E6160" s="19"/>
    </row>
    <row r="6161" spans="5:5" x14ac:dyDescent="0.25">
      <c r="E6161" s="19"/>
    </row>
    <row r="6162" spans="5:5" x14ac:dyDescent="0.25">
      <c r="E6162" s="19"/>
    </row>
    <row r="6163" spans="5:5" x14ac:dyDescent="0.25">
      <c r="E6163" s="19"/>
    </row>
    <row r="6164" spans="5:5" x14ac:dyDescent="0.25">
      <c r="E6164" s="19"/>
    </row>
    <row r="6165" spans="5:5" x14ac:dyDescent="0.25">
      <c r="E6165" s="19"/>
    </row>
    <row r="6166" spans="5:5" x14ac:dyDescent="0.25">
      <c r="E6166" s="19"/>
    </row>
    <row r="6167" spans="5:5" x14ac:dyDescent="0.25">
      <c r="E6167" s="19"/>
    </row>
    <row r="6168" spans="5:5" x14ac:dyDescent="0.25">
      <c r="E6168" s="19"/>
    </row>
    <row r="6169" spans="5:5" x14ac:dyDescent="0.25">
      <c r="E6169" s="19"/>
    </row>
    <row r="6170" spans="5:5" x14ac:dyDescent="0.25">
      <c r="E6170" s="19"/>
    </row>
    <row r="6171" spans="5:5" x14ac:dyDescent="0.25">
      <c r="E6171" s="19"/>
    </row>
    <row r="6172" spans="5:5" x14ac:dyDescent="0.25">
      <c r="E6172" s="19"/>
    </row>
    <row r="6173" spans="5:5" x14ac:dyDescent="0.25">
      <c r="E6173" s="19"/>
    </row>
    <row r="6174" spans="5:5" x14ac:dyDescent="0.25">
      <c r="E6174" s="19"/>
    </row>
    <row r="6175" spans="5:5" x14ac:dyDescent="0.25">
      <c r="E6175" s="19"/>
    </row>
    <row r="6176" spans="5:5" x14ac:dyDescent="0.25">
      <c r="E6176" s="19"/>
    </row>
    <row r="6177" spans="5:5" x14ac:dyDescent="0.25">
      <c r="E6177" s="19"/>
    </row>
    <row r="6178" spans="5:5" x14ac:dyDescent="0.25">
      <c r="E6178" s="19"/>
    </row>
    <row r="6179" spans="5:5" x14ac:dyDescent="0.25">
      <c r="E6179" s="19"/>
    </row>
    <row r="6180" spans="5:5" x14ac:dyDescent="0.25">
      <c r="E6180" s="19"/>
    </row>
    <row r="6181" spans="5:5" x14ac:dyDescent="0.25">
      <c r="E6181" s="19"/>
    </row>
    <row r="6182" spans="5:5" x14ac:dyDescent="0.25">
      <c r="E6182" s="19"/>
    </row>
    <row r="6183" spans="5:5" x14ac:dyDescent="0.25">
      <c r="E6183" s="19"/>
    </row>
    <row r="6184" spans="5:5" x14ac:dyDescent="0.25">
      <c r="E6184" s="19"/>
    </row>
    <row r="6185" spans="5:5" x14ac:dyDescent="0.25">
      <c r="E6185" s="19"/>
    </row>
    <row r="6186" spans="5:5" x14ac:dyDescent="0.25">
      <c r="E6186" s="19"/>
    </row>
    <row r="6187" spans="5:5" x14ac:dyDescent="0.25">
      <c r="E6187" s="19"/>
    </row>
    <row r="6188" spans="5:5" x14ac:dyDescent="0.25">
      <c r="E6188" s="19"/>
    </row>
    <row r="6189" spans="5:5" x14ac:dyDescent="0.25">
      <c r="E6189" s="19"/>
    </row>
    <row r="6190" spans="5:5" x14ac:dyDescent="0.25">
      <c r="E6190" s="19"/>
    </row>
    <row r="6191" spans="5:5" x14ac:dyDescent="0.25">
      <c r="E6191" s="19"/>
    </row>
    <row r="6192" spans="5:5" x14ac:dyDescent="0.25">
      <c r="E6192" s="19"/>
    </row>
    <row r="6193" spans="5:5" x14ac:dyDescent="0.25">
      <c r="E6193" s="19"/>
    </row>
    <row r="6194" spans="5:5" x14ac:dyDescent="0.25">
      <c r="E6194" s="19"/>
    </row>
    <row r="6195" spans="5:5" x14ac:dyDescent="0.25">
      <c r="E6195" s="19"/>
    </row>
    <row r="6196" spans="5:5" x14ac:dyDescent="0.25">
      <c r="E6196" s="19"/>
    </row>
    <row r="6197" spans="5:5" x14ac:dyDescent="0.25">
      <c r="E6197" s="19"/>
    </row>
    <row r="6198" spans="5:5" x14ac:dyDescent="0.25">
      <c r="E6198" s="19"/>
    </row>
    <row r="6199" spans="5:5" x14ac:dyDescent="0.25">
      <c r="E6199" s="19"/>
    </row>
    <row r="6200" spans="5:5" x14ac:dyDescent="0.25">
      <c r="E6200" s="19"/>
    </row>
    <row r="6201" spans="5:5" x14ac:dyDescent="0.25">
      <c r="E6201" s="19"/>
    </row>
    <row r="6202" spans="5:5" x14ac:dyDescent="0.25">
      <c r="E6202" s="19"/>
    </row>
    <row r="6203" spans="5:5" x14ac:dyDescent="0.25">
      <c r="E6203" s="19"/>
    </row>
    <row r="6204" spans="5:5" x14ac:dyDescent="0.25">
      <c r="E6204" s="19"/>
    </row>
    <row r="6205" spans="5:5" x14ac:dyDescent="0.25">
      <c r="E6205" s="19"/>
    </row>
    <row r="6206" spans="5:5" x14ac:dyDescent="0.25">
      <c r="E6206" s="19"/>
    </row>
    <row r="6207" spans="5:5" x14ac:dyDescent="0.25">
      <c r="E6207" s="19"/>
    </row>
    <row r="6208" spans="5:5" x14ac:dyDescent="0.25">
      <c r="E6208" s="19"/>
    </row>
    <row r="6209" spans="5:5" x14ac:dyDescent="0.25">
      <c r="E6209" s="19"/>
    </row>
    <row r="6210" spans="5:5" x14ac:dyDescent="0.25">
      <c r="E6210" s="19"/>
    </row>
    <row r="6211" spans="5:5" x14ac:dyDescent="0.25">
      <c r="E6211" s="19"/>
    </row>
    <row r="6212" spans="5:5" x14ac:dyDescent="0.25">
      <c r="E6212" s="19"/>
    </row>
    <row r="6213" spans="5:5" x14ac:dyDescent="0.25">
      <c r="E6213" s="19"/>
    </row>
    <row r="6214" spans="5:5" x14ac:dyDescent="0.25">
      <c r="E6214" s="19"/>
    </row>
    <row r="6215" spans="5:5" x14ac:dyDescent="0.25">
      <c r="E6215" s="19"/>
    </row>
    <row r="6216" spans="5:5" x14ac:dyDescent="0.25">
      <c r="E6216" s="19"/>
    </row>
    <row r="6217" spans="5:5" x14ac:dyDescent="0.25">
      <c r="E6217" s="19"/>
    </row>
    <row r="6218" spans="5:5" x14ac:dyDescent="0.25">
      <c r="E6218" s="19"/>
    </row>
    <row r="6219" spans="5:5" x14ac:dyDescent="0.25">
      <c r="E6219" s="19"/>
    </row>
    <row r="6220" spans="5:5" x14ac:dyDescent="0.25">
      <c r="E6220" s="19"/>
    </row>
    <row r="6221" spans="5:5" x14ac:dyDescent="0.25">
      <c r="E6221" s="19"/>
    </row>
    <row r="6222" spans="5:5" x14ac:dyDescent="0.25">
      <c r="E6222" s="19"/>
    </row>
    <row r="6223" spans="5:5" x14ac:dyDescent="0.25">
      <c r="E6223" s="19"/>
    </row>
    <row r="6224" spans="5:5" x14ac:dyDescent="0.25">
      <c r="E6224" s="19"/>
    </row>
    <row r="6225" spans="5:5" x14ac:dyDescent="0.25">
      <c r="E6225" s="19"/>
    </row>
    <row r="6226" spans="5:5" x14ac:dyDescent="0.25">
      <c r="E6226" s="19"/>
    </row>
    <row r="6227" spans="5:5" x14ac:dyDescent="0.25">
      <c r="E6227" s="19"/>
    </row>
    <row r="6228" spans="5:5" x14ac:dyDescent="0.25">
      <c r="E6228" s="19"/>
    </row>
    <row r="6229" spans="5:5" x14ac:dyDescent="0.25">
      <c r="E6229" s="19"/>
    </row>
    <row r="6230" spans="5:5" x14ac:dyDescent="0.25">
      <c r="E6230" s="19"/>
    </row>
    <row r="6231" spans="5:5" x14ac:dyDescent="0.25">
      <c r="E6231" s="19"/>
    </row>
    <row r="6232" spans="5:5" x14ac:dyDescent="0.25">
      <c r="E6232" s="19"/>
    </row>
    <row r="6233" spans="5:5" x14ac:dyDescent="0.25">
      <c r="E6233" s="19"/>
    </row>
    <row r="6234" spans="5:5" x14ac:dyDescent="0.25">
      <c r="E6234" s="19"/>
    </row>
    <row r="6235" spans="5:5" x14ac:dyDescent="0.25">
      <c r="E6235" s="19"/>
    </row>
    <row r="6236" spans="5:5" x14ac:dyDescent="0.25">
      <c r="E6236" s="19"/>
    </row>
    <row r="6237" spans="5:5" x14ac:dyDescent="0.25">
      <c r="E6237" s="19"/>
    </row>
    <row r="6238" spans="5:5" x14ac:dyDescent="0.25">
      <c r="E6238" s="19"/>
    </row>
    <row r="6239" spans="5:5" x14ac:dyDescent="0.25">
      <c r="E6239" s="19"/>
    </row>
    <row r="6240" spans="5:5" x14ac:dyDescent="0.25">
      <c r="E6240" s="19"/>
    </row>
    <row r="6241" spans="5:5" x14ac:dyDescent="0.25">
      <c r="E6241" s="19"/>
    </row>
    <row r="6242" spans="5:5" x14ac:dyDescent="0.25">
      <c r="E6242" s="19"/>
    </row>
    <row r="6243" spans="5:5" x14ac:dyDescent="0.25">
      <c r="E6243" s="19"/>
    </row>
    <row r="6244" spans="5:5" x14ac:dyDescent="0.25">
      <c r="E6244" s="19"/>
    </row>
    <row r="6245" spans="5:5" x14ac:dyDescent="0.25">
      <c r="E6245" s="19"/>
    </row>
    <row r="6246" spans="5:5" x14ac:dyDescent="0.25">
      <c r="E6246" s="19"/>
    </row>
    <row r="6247" spans="5:5" x14ac:dyDescent="0.25">
      <c r="E6247" s="19"/>
    </row>
    <row r="6248" spans="5:5" x14ac:dyDescent="0.25">
      <c r="E6248" s="19"/>
    </row>
    <row r="6249" spans="5:5" x14ac:dyDescent="0.25">
      <c r="E6249" s="19"/>
    </row>
    <row r="6250" spans="5:5" x14ac:dyDescent="0.25">
      <c r="E6250" s="19"/>
    </row>
    <row r="6251" spans="5:5" x14ac:dyDescent="0.25">
      <c r="E6251" s="19"/>
    </row>
    <row r="6252" spans="5:5" x14ac:dyDescent="0.25">
      <c r="E6252" s="19"/>
    </row>
    <row r="6253" spans="5:5" x14ac:dyDescent="0.25">
      <c r="E6253" s="19"/>
    </row>
    <row r="6254" spans="5:5" x14ac:dyDescent="0.25">
      <c r="E6254" s="19"/>
    </row>
    <row r="6255" spans="5:5" x14ac:dyDescent="0.25">
      <c r="E6255" s="19"/>
    </row>
    <row r="6256" spans="5:5" x14ac:dyDescent="0.25">
      <c r="E6256" s="19"/>
    </row>
    <row r="6257" spans="5:5" x14ac:dyDescent="0.25">
      <c r="E6257" s="19"/>
    </row>
    <row r="6258" spans="5:5" x14ac:dyDescent="0.25">
      <c r="E6258" s="19"/>
    </row>
    <row r="6259" spans="5:5" x14ac:dyDescent="0.25">
      <c r="E6259" s="19"/>
    </row>
    <row r="6260" spans="5:5" x14ac:dyDescent="0.25">
      <c r="E6260" s="19"/>
    </row>
    <row r="6261" spans="5:5" x14ac:dyDescent="0.25">
      <c r="E6261" s="19"/>
    </row>
    <row r="6262" spans="5:5" x14ac:dyDescent="0.25">
      <c r="E6262" s="19"/>
    </row>
    <row r="6263" spans="5:5" x14ac:dyDescent="0.25">
      <c r="E6263" s="19"/>
    </row>
    <row r="6264" spans="5:5" x14ac:dyDescent="0.25">
      <c r="E6264" s="19"/>
    </row>
    <row r="6265" spans="5:5" x14ac:dyDescent="0.25">
      <c r="E6265" s="19"/>
    </row>
    <row r="6266" spans="5:5" x14ac:dyDescent="0.25">
      <c r="E6266" s="19"/>
    </row>
    <row r="6267" spans="5:5" x14ac:dyDescent="0.25">
      <c r="E6267" s="19"/>
    </row>
    <row r="6268" spans="5:5" x14ac:dyDescent="0.25">
      <c r="E6268" s="19"/>
    </row>
    <row r="6269" spans="5:5" x14ac:dyDescent="0.25">
      <c r="E6269" s="19"/>
    </row>
    <row r="6270" spans="5:5" x14ac:dyDescent="0.25">
      <c r="E6270" s="19"/>
    </row>
    <row r="6271" spans="5:5" x14ac:dyDescent="0.25">
      <c r="E6271" s="19"/>
    </row>
    <row r="6272" spans="5:5" x14ac:dyDescent="0.25">
      <c r="E6272" s="19"/>
    </row>
    <row r="6273" spans="5:5" x14ac:dyDescent="0.25">
      <c r="E6273" s="19"/>
    </row>
    <row r="6274" spans="5:5" x14ac:dyDescent="0.25">
      <c r="E6274" s="19"/>
    </row>
    <row r="6275" spans="5:5" x14ac:dyDescent="0.25">
      <c r="E6275" s="19"/>
    </row>
    <row r="6276" spans="5:5" x14ac:dyDescent="0.25">
      <c r="E6276" s="19"/>
    </row>
    <row r="6277" spans="5:5" x14ac:dyDescent="0.25">
      <c r="E6277" s="19"/>
    </row>
    <row r="6278" spans="5:5" x14ac:dyDescent="0.25">
      <c r="E6278" s="19"/>
    </row>
    <row r="6279" spans="5:5" x14ac:dyDescent="0.25">
      <c r="E6279" s="19"/>
    </row>
    <row r="6280" spans="5:5" x14ac:dyDescent="0.25">
      <c r="E6280" s="19"/>
    </row>
    <row r="6281" spans="5:5" x14ac:dyDescent="0.25">
      <c r="E6281" s="19"/>
    </row>
    <row r="6282" spans="5:5" x14ac:dyDescent="0.25">
      <c r="E6282" s="19"/>
    </row>
    <row r="6283" spans="5:5" x14ac:dyDescent="0.25">
      <c r="E6283" s="19"/>
    </row>
    <row r="6284" spans="5:5" x14ac:dyDescent="0.25">
      <c r="E6284" s="19"/>
    </row>
    <row r="6285" spans="5:5" x14ac:dyDescent="0.25">
      <c r="E6285" s="19"/>
    </row>
    <row r="6286" spans="5:5" x14ac:dyDescent="0.25">
      <c r="E6286" s="19"/>
    </row>
    <row r="6287" spans="5:5" x14ac:dyDescent="0.25">
      <c r="E6287" s="19"/>
    </row>
    <row r="6288" spans="5:5" x14ac:dyDescent="0.25">
      <c r="E6288" s="19"/>
    </row>
    <row r="6289" spans="5:5" x14ac:dyDescent="0.25">
      <c r="E6289" s="19"/>
    </row>
    <row r="6290" spans="5:5" x14ac:dyDescent="0.25">
      <c r="E6290" s="19"/>
    </row>
    <row r="6291" spans="5:5" x14ac:dyDescent="0.25">
      <c r="E6291" s="19"/>
    </row>
    <row r="6292" spans="5:5" x14ac:dyDescent="0.25">
      <c r="E6292" s="19"/>
    </row>
    <row r="6293" spans="5:5" x14ac:dyDescent="0.25">
      <c r="E6293" s="19"/>
    </row>
    <row r="6294" spans="5:5" x14ac:dyDescent="0.25">
      <c r="E6294" s="19"/>
    </row>
    <row r="6295" spans="5:5" x14ac:dyDescent="0.25">
      <c r="E6295" s="19"/>
    </row>
    <row r="6296" spans="5:5" x14ac:dyDescent="0.25">
      <c r="E6296" s="19"/>
    </row>
    <row r="6297" spans="5:5" x14ac:dyDescent="0.25">
      <c r="E6297" s="19"/>
    </row>
    <row r="6298" spans="5:5" x14ac:dyDescent="0.25">
      <c r="E6298" s="19"/>
    </row>
    <row r="6299" spans="5:5" x14ac:dyDescent="0.25">
      <c r="E6299" s="19"/>
    </row>
    <row r="6300" spans="5:5" x14ac:dyDescent="0.25">
      <c r="E6300" s="19"/>
    </row>
    <row r="6301" spans="5:5" x14ac:dyDescent="0.25">
      <c r="E6301" s="19"/>
    </row>
    <row r="6302" spans="5:5" x14ac:dyDescent="0.25">
      <c r="E6302" s="19"/>
    </row>
    <row r="6303" spans="5:5" x14ac:dyDescent="0.25">
      <c r="E6303" s="19"/>
    </row>
    <row r="6304" spans="5:5" x14ac:dyDescent="0.25">
      <c r="E6304" s="19"/>
    </row>
    <row r="6305" spans="5:5" x14ac:dyDescent="0.25">
      <c r="E6305" s="19"/>
    </row>
    <row r="6306" spans="5:5" x14ac:dyDescent="0.25">
      <c r="E6306" s="19"/>
    </row>
    <row r="6307" spans="5:5" x14ac:dyDescent="0.25">
      <c r="E6307" s="19"/>
    </row>
    <row r="6308" spans="5:5" x14ac:dyDescent="0.25">
      <c r="E6308" s="19"/>
    </row>
    <row r="6309" spans="5:5" x14ac:dyDescent="0.25">
      <c r="E6309" s="19"/>
    </row>
    <row r="6310" spans="5:5" x14ac:dyDescent="0.25">
      <c r="E6310" s="19"/>
    </row>
    <row r="6311" spans="5:5" x14ac:dyDescent="0.25">
      <c r="E6311" s="19"/>
    </row>
    <row r="6312" spans="5:5" x14ac:dyDescent="0.25">
      <c r="E6312" s="19"/>
    </row>
    <row r="6313" spans="5:5" x14ac:dyDescent="0.25">
      <c r="E6313" s="19"/>
    </row>
    <row r="6314" spans="5:5" x14ac:dyDescent="0.25">
      <c r="E6314" s="19"/>
    </row>
    <row r="6315" spans="5:5" x14ac:dyDescent="0.25">
      <c r="E6315" s="19"/>
    </row>
    <row r="6316" spans="5:5" x14ac:dyDescent="0.25">
      <c r="E6316" s="19"/>
    </row>
    <row r="6317" spans="5:5" x14ac:dyDescent="0.25">
      <c r="E6317" s="19"/>
    </row>
    <row r="6318" spans="5:5" x14ac:dyDescent="0.25">
      <c r="E6318" s="19"/>
    </row>
    <row r="6319" spans="5:5" x14ac:dyDescent="0.25">
      <c r="E6319" s="19"/>
    </row>
    <row r="6320" spans="5:5" x14ac:dyDescent="0.25">
      <c r="E6320" s="19"/>
    </row>
    <row r="6321" spans="5:5" x14ac:dyDescent="0.25">
      <c r="E6321" s="19"/>
    </row>
    <row r="6322" spans="5:5" x14ac:dyDescent="0.25">
      <c r="E6322" s="19"/>
    </row>
    <row r="6323" spans="5:5" x14ac:dyDescent="0.25">
      <c r="E6323" s="19"/>
    </row>
    <row r="6324" spans="5:5" x14ac:dyDescent="0.25">
      <c r="E6324" s="19"/>
    </row>
    <row r="6325" spans="5:5" x14ac:dyDescent="0.25">
      <c r="E6325" s="19"/>
    </row>
    <row r="6326" spans="5:5" x14ac:dyDescent="0.25">
      <c r="E6326" s="19"/>
    </row>
    <row r="6327" spans="5:5" x14ac:dyDescent="0.25">
      <c r="E6327" s="19"/>
    </row>
    <row r="6328" spans="5:5" x14ac:dyDescent="0.25">
      <c r="E6328" s="19"/>
    </row>
    <row r="6329" spans="5:5" x14ac:dyDescent="0.25">
      <c r="E6329" s="19"/>
    </row>
    <row r="6330" spans="5:5" x14ac:dyDescent="0.25">
      <c r="E6330" s="19"/>
    </row>
    <row r="6331" spans="5:5" x14ac:dyDescent="0.25">
      <c r="E6331" s="19"/>
    </row>
    <row r="6332" spans="5:5" x14ac:dyDescent="0.25">
      <c r="E6332" s="19"/>
    </row>
    <row r="6333" spans="5:5" x14ac:dyDescent="0.25">
      <c r="E6333" s="19"/>
    </row>
    <row r="6334" spans="5:5" x14ac:dyDescent="0.25">
      <c r="E6334" s="19"/>
    </row>
    <row r="6335" spans="5:5" x14ac:dyDescent="0.25">
      <c r="E6335" s="19"/>
    </row>
    <row r="6336" spans="5:5" x14ac:dyDescent="0.25">
      <c r="E6336" s="19"/>
    </row>
    <row r="6337" spans="5:5" x14ac:dyDescent="0.25">
      <c r="E6337" s="19"/>
    </row>
    <row r="6338" spans="5:5" x14ac:dyDescent="0.25">
      <c r="E6338" s="19"/>
    </row>
    <row r="6339" spans="5:5" x14ac:dyDescent="0.25">
      <c r="E6339" s="19"/>
    </row>
    <row r="6340" spans="5:5" x14ac:dyDescent="0.25">
      <c r="E6340" s="19"/>
    </row>
    <row r="6341" spans="5:5" x14ac:dyDescent="0.25">
      <c r="E6341" s="19"/>
    </row>
    <row r="6342" spans="5:5" x14ac:dyDescent="0.25">
      <c r="E6342" s="19"/>
    </row>
    <row r="6343" spans="5:5" x14ac:dyDescent="0.25">
      <c r="E6343" s="19"/>
    </row>
    <row r="6344" spans="5:5" x14ac:dyDescent="0.25">
      <c r="E6344" s="19"/>
    </row>
    <row r="6345" spans="5:5" x14ac:dyDescent="0.25">
      <c r="E6345" s="19"/>
    </row>
    <row r="6346" spans="5:5" x14ac:dyDescent="0.25">
      <c r="E6346" s="19"/>
    </row>
    <row r="6347" spans="5:5" x14ac:dyDescent="0.25">
      <c r="E6347" s="19"/>
    </row>
    <row r="6348" spans="5:5" x14ac:dyDescent="0.25">
      <c r="E6348" s="19"/>
    </row>
    <row r="6349" spans="5:5" x14ac:dyDescent="0.25">
      <c r="E6349" s="19"/>
    </row>
    <row r="6350" spans="5:5" x14ac:dyDescent="0.25">
      <c r="E6350" s="19"/>
    </row>
    <row r="6351" spans="5:5" x14ac:dyDescent="0.25">
      <c r="E6351" s="19"/>
    </row>
    <row r="6352" spans="5:5" x14ac:dyDescent="0.25">
      <c r="E6352" s="19"/>
    </row>
    <row r="6353" spans="5:5" x14ac:dyDescent="0.25">
      <c r="E6353" s="19"/>
    </row>
    <row r="6354" spans="5:5" x14ac:dyDescent="0.25">
      <c r="E6354" s="19"/>
    </row>
    <row r="6355" spans="5:5" x14ac:dyDescent="0.25">
      <c r="E6355" s="19"/>
    </row>
    <row r="6356" spans="5:5" x14ac:dyDescent="0.25">
      <c r="E6356" s="19"/>
    </row>
    <row r="6357" spans="5:5" x14ac:dyDescent="0.25">
      <c r="E6357" s="19"/>
    </row>
    <row r="6358" spans="5:5" x14ac:dyDescent="0.25">
      <c r="E6358" s="19"/>
    </row>
    <row r="6359" spans="5:5" x14ac:dyDescent="0.25">
      <c r="E6359" s="19"/>
    </row>
    <row r="6360" spans="5:5" x14ac:dyDescent="0.25">
      <c r="E6360" s="19"/>
    </row>
    <row r="6361" spans="5:5" x14ac:dyDescent="0.25">
      <c r="E6361" s="19"/>
    </row>
    <row r="6362" spans="5:5" x14ac:dyDescent="0.25">
      <c r="E6362" s="19"/>
    </row>
    <row r="6363" spans="5:5" x14ac:dyDescent="0.25">
      <c r="E6363" s="19"/>
    </row>
    <row r="6364" spans="5:5" x14ac:dyDescent="0.25">
      <c r="E6364" s="19"/>
    </row>
    <row r="6365" spans="5:5" x14ac:dyDescent="0.25">
      <c r="E6365" s="19"/>
    </row>
    <row r="6366" spans="5:5" x14ac:dyDescent="0.25">
      <c r="E6366" s="19"/>
    </row>
    <row r="6367" spans="5:5" x14ac:dyDescent="0.25">
      <c r="E6367" s="19"/>
    </row>
    <row r="6368" spans="5:5" x14ac:dyDescent="0.25">
      <c r="E6368" s="19"/>
    </row>
    <row r="6369" spans="5:5" x14ac:dyDescent="0.25">
      <c r="E6369" s="19"/>
    </row>
    <row r="6370" spans="5:5" x14ac:dyDescent="0.25">
      <c r="E6370" s="19"/>
    </row>
    <row r="6371" spans="5:5" x14ac:dyDescent="0.25">
      <c r="E6371" s="19"/>
    </row>
    <row r="6372" spans="5:5" x14ac:dyDescent="0.25">
      <c r="E6372" s="19"/>
    </row>
    <row r="6373" spans="5:5" x14ac:dyDescent="0.25">
      <c r="E6373" s="19"/>
    </row>
    <row r="6374" spans="5:5" x14ac:dyDescent="0.25">
      <c r="E6374" s="19"/>
    </row>
    <row r="6375" spans="5:5" x14ac:dyDescent="0.25">
      <c r="E6375" s="19"/>
    </row>
    <row r="6376" spans="5:5" x14ac:dyDescent="0.25">
      <c r="E6376" s="19"/>
    </row>
    <row r="6377" spans="5:5" x14ac:dyDescent="0.25">
      <c r="E6377" s="19"/>
    </row>
    <row r="6378" spans="5:5" x14ac:dyDescent="0.25">
      <c r="E6378" s="19"/>
    </row>
    <row r="6379" spans="5:5" x14ac:dyDescent="0.25">
      <c r="E6379" s="19"/>
    </row>
    <row r="6380" spans="5:5" x14ac:dyDescent="0.25">
      <c r="E6380" s="19"/>
    </row>
    <row r="6381" spans="5:5" x14ac:dyDescent="0.25">
      <c r="E6381" s="19"/>
    </row>
    <row r="6382" spans="5:5" x14ac:dyDescent="0.25">
      <c r="E6382" s="19"/>
    </row>
    <row r="6383" spans="5:5" x14ac:dyDescent="0.25">
      <c r="E6383" s="19"/>
    </row>
    <row r="6384" spans="5:5" x14ac:dyDescent="0.25">
      <c r="E6384" s="19"/>
    </row>
    <row r="6385" spans="5:5" x14ac:dyDescent="0.25">
      <c r="E6385" s="19"/>
    </row>
    <row r="6386" spans="5:5" x14ac:dyDescent="0.25">
      <c r="E6386" s="19"/>
    </row>
    <row r="6387" spans="5:5" x14ac:dyDescent="0.25">
      <c r="E6387" s="19"/>
    </row>
    <row r="6388" spans="5:5" x14ac:dyDescent="0.25">
      <c r="E6388" s="19"/>
    </row>
    <row r="6389" spans="5:5" x14ac:dyDescent="0.25">
      <c r="E6389" s="19"/>
    </row>
    <row r="6390" spans="5:5" x14ac:dyDescent="0.25">
      <c r="E6390" s="19"/>
    </row>
    <row r="6391" spans="5:5" x14ac:dyDescent="0.25">
      <c r="E6391" s="19"/>
    </row>
    <row r="6392" spans="5:5" x14ac:dyDescent="0.25">
      <c r="E6392" s="19"/>
    </row>
    <row r="6393" spans="5:5" x14ac:dyDescent="0.25">
      <c r="E6393" s="19"/>
    </row>
    <row r="6394" spans="5:5" x14ac:dyDescent="0.25">
      <c r="E6394" s="19"/>
    </row>
    <row r="6395" spans="5:5" x14ac:dyDescent="0.25">
      <c r="E6395" s="19"/>
    </row>
    <row r="6396" spans="5:5" x14ac:dyDescent="0.25">
      <c r="E6396" s="19"/>
    </row>
    <row r="6397" spans="5:5" x14ac:dyDescent="0.25">
      <c r="E6397" s="19"/>
    </row>
    <row r="6398" spans="5:5" x14ac:dyDescent="0.25">
      <c r="E6398" s="19"/>
    </row>
    <row r="6399" spans="5:5" x14ac:dyDescent="0.25">
      <c r="E6399" s="19"/>
    </row>
    <row r="6400" spans="5:5" x14ac:dyDescent="0.25">
      <c r="E6400" s="19"/>
    </row>
    <row r="6401" spans="5:5" x14ac:dyDescent="0.25">
      <c r="E6401" s="19"/>
    </row>
    <row r="6402" spans="5:5" x14ac:dyDescent="0.25">
      <c r="E6402" s="19"/>
    </row>
    <row r="6403" spans="5:5" x14ac:dyDescent="0.25">
      <c r="E6403" s="19"/>
    </row>
    <row r="6404" spans="5:5" x14ac:dyDescent="0.25">
      <c r="E6404" s="19"/>
    </row>
    <row r="6405" spans="5:5" x14ac:dyDescent="0.25">
      <c r="E6405" s="19"/>
    </row>
    <row r="6406" spans="5:5" x14ac:dyDescent="0.25">
      <c r="E6406" s="19"/>
    </row>
    <row r="6407" spans="5:5" x14ac:dyDescent="0.25">
      <c r="E6407" s="19"/>
    </row>
    <row r="6408" spans="5:5" x14ac:dyDescent="0.25">
      <c r="E6408" s="19"/>
    </row>
    <row r="6409" spans="5:5" x14ac:dyDescent="0.25">
      <c r="E6409" s="19"/>
    </row>
    <row r="6410" spans="5:5" x14ac:dyDescent="0.25">
      <c r="E6410" s="19"/>
    </row>
    <row r="6411" spans="5:5" x14ac:dyDescent="0.25">
      <c r="E6411" s="19"/>
    </row>
    <row r="6412" spans="5:5" x14ac:dyDescent="0.25">
      <c r="E6412" s="19"/>
    </row>
    <row r="6413" spans="5:5" x14ac:dyDescent="0.25">
      <c r="E6413" s="19"/>
    </row>
    <row r="6414" spans="5:5" x14ac:dyDescent="0.25">
      <c r="E6414" s="19"/>
    </row>
    <row r="6415" spans="5:5" x14ac:dyDescent="0.25">
      <c r="E6415" s="19"/>
    </row>
    <row r="6416" spans="5:5" x14ac:dyDescent="0.25">
      <c r="E6416" s="19"/>
    </row>
    <row r="6417" spans="5:5" x14ac:dyDescent="0.25">
      <c r="E6417" s="19"/>
    </row>
    <row r="6418" spans="5:5" x14ac:dyDescent="0.25">
      <c r="E6418" s="19"/>
    </row>
    <row r="6419" spans="5:5" x14ac:dyDescent="0.25">
      <c r="E6419" s="19"/>
    </row>
    <row r="6420" spans="5:5" x14ac:dyDescent="0.25">
      <c r="E6420" s="19"/>
    </row>
    <row r="6421" spans="5:5" x14ac:dyDescent="0.25">
      <c r="E6421" s="19"/>
    </row>
    <row r="6422" spans="5:5" x14ac:dyDescent="0.25">
      <c r="E6422" s="19"/>
    </row>
    <row r="6423" spans="5:5" x14ac:dyDescent="0.25">
      <c r="E6423" s="19"/>
    </row>
    <row r="6424" spans="5:5" x14ac:dyDescent="0.25">
      <c r="E6424" s="19"/>
    </row>
    <row r="6425" spans="5:5" x14ac:dyDescent="0.25">
      <c r="E6425" s="19"/>
    </row>
    <row r="6426" spans="5:5" x14ac:dyDescent="0.25">
      <c r="E6426" s="19"/>
    </row>
    <row r="6427" spans="5:5" x14ac:dyDescent="0.25">
      <c r="E6427" s="19"/>
    </row>
    <row r="6428" spans="5:5" x14ac:dyDescent="0.25">
      <c r="E6428" s="19"/>
    </row>
    <row r="6429" spans="5:5" x14ac:dyDescent="0.25">
      <c r="E6429" s="19"/>
    </row>
    <row r="6430" spans="5:5" x14ac:dyDescent="0.25">
      <c r="E6430" s="19"/>
    </row>
    <row r="6431" spans="5:5" x14ac:dyDescent="0.25">
      <c r="E6431" s="19"/>
    </row>
    <row r="6432" spans="5:5" x14ac:dyDescent="0.25">
      <c r="E6432" s="19"/>
    </row>
    <row r="6433" spans="5:5" x14ac:dyDescent="0.25">
      <c r="E6433" s="19"/>
    </row>
    <row r="6434" spans="5:5" x14ac:dyDescent="0.25">
      <c r="E6434" s="19"/>
    </row>
    <row r="6435" spans="5:5" x14ac:dyDescent="0.25">
      <c r="E6435" s="19"/>
    </row>
    <row r="6436" spans="5:5" x14ac:dyDescent="0.25">
      <c r="E6436" s="19"/>
    </row>
    <row r="6437" spans="5:5" x14ac:dyDescent="0.25">
      <c r="E6437" s="19"/>
    </row>
    <row r="6438" spans="5:5" x14ac:dyDescent="0.25">
      <c r="E6438" s="19"/>
    </row>
    <row r="6439" spans="5:5" x14ac:dyDescent="0.25">
      <c r="E6439" s="19"/>
    </row>
    <row r="6440" spans="5:5" x14ac:dyDescent="0.25">
      <c r="E6440" s="19"/>
    </row>
    <row r="6441" spans="5:5" x14ac:dyDescent="0.25">
      <c r="E6441" s="19"/>
    </row>
    <row r="6442" spans="5:5" x14ac:dyDescent="0.25">
      <c r="E6442" s="19"/>
    </row>
    <row r="6443" spans="5:5" x14ac:dyDescent="0.25">
      <c r="E6443" s="19"/>
    </row>
    <row r="6444" spans="5:5" x14ac:dyDescent="0.25">
      <c r="E6444" s="19"/>
    </row>
    <row r="6445" spans="5:5" x14ac:dyDescent="0.25">
      <c r="E6445" s="19"/>
    </row>
    <row r="6446" spans="5:5" x14ac:dyDescent="0.25">
      <c r="E6446" s="19"/>
    </row>
    <row r="6447" spans="5:5" x14ac:dyDescent="0.25">
      <c r="E6447" s="19"/>
    </row>
    <row r="6448" spans="5:5" x14ac:dyDescent="0.25">
      <c r="E6448" s="19"/>
    </row>
    <row r="6449" spans="5:5" x14ac:dyDescent="0.25">
      <c r="E6449" s="19"/>
    </row>
    <row r="6450" spans="5:5" x14ac:dyDescent="0.25">
      <c r="E6450" s="19"/>
    </row>
    <row r="6451" spans="5:5" x14ac:dyDescent="0.25">
      <c r="E6451" s="19"/>
    </row>
    <row r="6452" spans="5:5" x14ac:dyDescent="0.25">
      <c r="E6452" s="19"/>
    </row>
    <row r="6453" spans="5:5" x14ac:dyDescent="0.25">
      <c r="E6453" s="19"/>
    </row>
    <row r="6454" spans="5:5" x14ac:dyDescent="0.25">
      <c r="E6454" s="19"/>
    </row>
    <row r="6455" spans="5:5" x14ac:dyDescent="0.25">
      <c r="E6455" s="19"/>
    </row>
    <row r="6456" spans="5:5" x14ac:dyDescent="0.25">
      <c r="E6456" s="19"/>
    </row>
    <row r="6457" spans="5:5" x14ac:dyDescent="0.25">
      <c r="E6457" s="19"/>
    </row>
    <row r="6458" spans="5:5" x14ac:dyDescent="0.25">
      <c r="E6458" s="19"/>
    </row>
    <row r="6459" spans="5:5" x14ac:dyDescent="0.25">
      <c r="E6459" s="19"/>
    </row>
    <row r="6460" spans="5:5" x14ac:dyDescent="0.25">
      <c r="E6460" s="19"/>
    </row>
    <row r="6461" spans="5:5" x14ac:dyDescent="0.25">
      <c r="E6461" s="19"/>
    </row>
    <row r="6462" spans="5:5" x14ac:dyDescent="0.25">
      <c r="E6462" s="19"/>
    </row>
    <row r="6463" spans="5:5" x14ac:dyDescent="0.25">
      <c r="E6463" s="19"/>
    </row>
    <row r="6464" spans="5:5" x14ac:dyDescent="0.25">
      <c r="E6464" s="19"/>
    </row>
    <row r="6465" spans="5:5" x14ac:dyDescent="0.25">
      <c r="E6465" s="19"/>
    </row>
    <row r="6466" spans="5:5" x14ac:dyDescent="0.25">
      <c r="E6466" s="19"/>
    </row>
    <row r="6467" spans="5:5" x14ac:dyDescent="0.25">
      <c r="E6467" s="19"/>
    </row>
    <row r="6468" spans="5:5" x14ac:dyDescent="0.25">
      <c r="E6468" s="19"/>
    </row>
    <row r="6469" spans="5:5" x14ac:dyDescent="0.25">
      <c r="E6469" s="19"/>
    </row>
    <row r="6470" spans="5:5" x14ac:dyDescent="0.25">
      <c r="E6470" s="19"/>
    </row>
    <row r="6471" spans="5:5" x14ac:dyDescent="0.25">
      <c r="E6471" s="19"/>
    </row>
    <row r="6472" spans="5:5" x14ac:dyDescent="0.25">
      <c r="E6472" s="19"/>
    </row>
    <row r="6473" spans="5:5" x14ac:dyDescent="0.25">
      <c r="E6473" s="19"/>
    </row>
    <row r="6474" spans="5:5" x14ac:dyDescent="0.25">
      <c r="E6474" s="19"/>
    </row>
    <row r="6475" spans="5:5" x14ac:dyDescent="0.25">
      <c r="E6475" s="19"/>
    </row>
    <row r="6476" spans="5:5" x14ac:dyDescent="0.25">
      <c r="E6476" s="19"/>
    </row>
    <row r="6477" spans="5:5" x14ac:dyDescent="0.25">
      <c r="E6477" s="19"/>
    </row>
    <row r="6478" spans="5:5" x14ac:dyDescent="0.25">
      <c r="E6478" s="19"/>
    </row>
    <row r="6479" spans="5:5" x14ac:dyDescent="0.25">
      <c r="E6479" s="19"/>
    </row>
    <row r="6480" spans="5:5" x14ac:dyDescent="0.25">
      <c r="E6480" s="19"/>
    </row>
    <row r="6481" spans="5:5" x14ac:dyDescent="0.25">
      <c r="E6481" s="19"/>
    </row>
    <row r="6482" spans="5:5" x14ac:dyDescent="0.25">
      <c r="E6482" s="19"/>
    </row>
    <row r="6483" spans="5:5" x14ac:dyDescent="0.25">
      <c r="E6483" s="19"/>
    </row>
    <row r="6484" spans="5:5" x14ac:dyDescent="0.25">
      <c r="E6484" s="19"/>
    </row>
    <row r="6485" spans="5:5" x14ac:dyDescent="0.25">
      <c r="E6485" s="19"/>
    </row>
    <row r="6486" spans="5:5" x14ac:dyDescent="0.25">
      <c r="E6486" s="19"/>
    </row>
    <row r="6487" spans="5:5" x14ac:dyDescent="0.25">
      <c r="E6487" s="19"/>
    </row>
    <row r="6488" spans="5:5" x14ac:dyDescent="0.25">
      <c r="E6488" s="19"/>
    </row>
    <row r="6489" spans="5:5" x14ac:dyDescent="0.25">
      <c r="E6489" s="19"/>
    </row>
    <row r="6490" spans="5:5" x14ac:dyDescent="0.25">
      <c r="E6490" s="19"/>
    </row>
    <row r="6491" spans="5:5" x14ac:dyDescent="0.25">
      <c r="E6491" s="19"/>
    </row>
    <row r="6492" spans="5:5" x14ac:dyDescent="0.25">
      <c r="E6492" s="19"/>
    </row>
    <row r="6493" spans="5:5" x14ac:dyDescent="0.25">
      <c r="E6493" s="19"/>
    </row>
    <row r="6494" spans="5:5" x14ac:dyDescent="0.25">
      <c r="E6494" s="19"/>
    </row>
    <row r="6495" spans="5:5" x14ac:dyDescent="0.25">
      <c r="E6495" s="19"/>
    </row>
    <row r="6496" spans="5:5" x14ac:dyDescent="0.25">
      <c r="E6496" s="19"/>
    </row>
    <row r="6497" spans="5:5" x14ac:dyDescent="0.25">
      <c r="E6497" s="19"/>
    </row>
    <row r="6498" spans="5:5" x14ac:dyDescent="0.25">
      <c r="E6498" s="19"/>
    </row>
    <row r="6499" spans="5:5" x14ac:dyDescent="0.25">
      <c r="E6499" s="19"/>
    </row>
    <row r="6500" spans="5:5" x14ac:dyDescent="0.25">
      <c r="E6500" s="19"/>
    </row>
    <row r="6501" spans="5:5" x14ac:dyDescent="0.25">
      <c r="E6501" s="19"/>
    </row>
    <row r="6502" spans="5:5" x14ac:dyDescent="0.25">
      <c r="E6502" s="19"/>
    </row>
    <row r="6503" spans="5:5" x14ac:dyDescent="0.25">
      <c r="E6503" s="19"/>
    </row>
    <row r="6504" spans="5:5" x14ac:dyDescent="0.25">
      <c r="E6504" s="19"/>
    </row>
    <row r="6505" spans="5:5" x14ac:dyDescent="0.25">
      <c r="E6505" s="19"/>
    </row>
    <row r="6506" spans="5:5" x14ac:dyDescent="0.25">
      <c r="E6506" s="19"/>
    </row>
    <row r="6507" spans="5:5" x14ac:dyDescent="0.25">
      <c r="E6507" s="19"/>
    </row>
    <row r="6508" spans="5:5" x14ac:dyDescent="0.25">
      <c r="E6508" s="19"/>
    </row>
    <row r="6509" spans="5:5" x14ac:dyDescent="0.25">
      <c r="E6509" s="19"/>
    </row>
    <row r="6510" spans="5:5" x14ac:dyDescent="0.25">
      <c r="E6510" s="19"/>
    </row>
    <row r="6511" spans="5:5" x14ac:dyDescent="0.25">
      <c r="E6511" s="19"/>
    </row>
    <row r="6512" spans="5:5" x14ac:dyDescent="0.25">
      <c r="E6512" s="19"/>
    </row>
    <row r="6513" spans="5:5" x14ac:dyDescent="0.25">
      <c r="E6513" s="19"/>
    </row>
    <row r="6514" spans="5:5" x14ac:dyDescent="0.25">
      <c r="E6514" s="19"/>
    </row>
    <row r="6515" spans="5:5" x14ac:dyDescent="0.25">
      <c r="E6515" s="19"/>
    </row>
    <row r="6516" spans="5:5" x14ac:dyDescent="0.25">
      <c r="E6516" s="19"/>
    </row>
    <row r="6517" spans="5:5" x14ac:dyDescent="0.25">
      <c r="E6517" s="19"/>
    </row>
    <row r="6518" spans="5:5" x14ac:dyDescent="0.25">
      <c r="E6518" s="19"/>
    </row>
    <row r="6519" spans="5:5" x14ac:dyDescent="0.25">
      <c r="E6519" s="19"/>
    </row>
    <row r="6520" spans="5:5" x14ac:dyDescent="0.25">
      <c r="E6520" s="19"/>
    </row>
    <row r="6521" spans="5:5" x14ac:dyDescent="0.25">
      <c r="E6521" s="19"/>
    </row>
    <row r="6522" spans="5:5" x14ac:dyDescent="0.25">
      <c r="E6522" s="19"/>
    </row>
    <row r="6523" spans="5:5" x14ac:dyDescent="0.25">
      <c r="E6523" s="19"/>
    </row>
    <row r="6524" spans="5:5" x14ac:dyDescent="0.25">
      <c r="E6524" s="19"/>
    </row>
    <row r="6525" spans="5:5" x14ac:dyDescent="0.25">
      <c r="E6525" s="19"/>
    </row>
    <row r="6526" spans="5:5" x14ac:dyDescent="0.25">
      <c r="E6526" s="19"/>
    </row>
    <row r="6527" spans="5:5" x14ac:dyDescent="0.25">
      <c r="E6527" s="19"/>
    </row>
    <row r="6528" spans="5:5" x14ac:dyDescent="0.25">
      <c r="E6528" s="19"/>
    </row>
    <row r="6529" spans="5:5" x14ac:dyDescent="0.25">
      <c r="E6529" s="19"/>
    </row>
    <row r="6530" spans="5:5" x14ac:dyDescent="0.25">
      <c r="E6530" s="19"/>
    </row>
    <row r="6531" spans="5:5" x14ac:dyDescent="0.25">
      <c r="E6531" s="19"/>
    </row>
    <row r="6532" spans="5:5" x14ac:dyDescent="0.25">
      <c r="E6532" s="19"/>
    </row>
    <row r="6533" spans="5:5" x14ac:dyDescent="0.25">
      <c r="E6533" s="19"/>
    </row>
    <row r="6534" spans="5:5" x14ac:dyDescent="0.25">
      <c r="E6534" s="19"/>
    </row>
    <row r="6535" spans="5:5" x14ac:dyDescent="0.25">
      <c r="E6535" s="19"/>
    </row>
    <row r="6536" spans="5:5" x14ac:dyDescent="0.25">
      <c r="E6536" s="19"/>
    </row>
    <row r="6537" spans="5:5" x14ac:dyDescent="0.25">
      <c r="E6537" s="19"/>
    </row>
    <row r="6538" spans="5:5" x14ac:dyDescent="0.25">
      <c r="E6538" s="19"/>
    </row>
    <row r="6539" spans="5:5" x14ac:dyDescent="0.25">
      <c r="E6539" s="19"/>
    </row>
    <row r="6540" spans="5:5" x14ac:dyDescent="0.25">
      <c r="E6540" s="19"/>
    </row>
    <row r="6541" spans="5:5" x14ac:dyDescent="0.25">
      <c r="E6541" s="19"/>
    </row>
    <row r="6542" spans="5:5" x14ac:dyDescent="0.25">
      <c r="E6542" s="19"/>
    </row>
    <row r="6543" spans="5:5" x14ac:dyDescent="0.25">
      <c r="E6543" s="19"/>
    </row>
    <row r="6544" spans="5:5" x14ac:dyDescent="0.25">
      <c r="E6544" s="19"/>
    </row>
    <row r="6545" spans="5:5" x14ac:dyDescent="0.25">
      <c r="E6545" s="19"/>
    </row>
    <row r="6546" spans="5:5" x14ac:dyDescent="0.25">
      <c r="E6546" s="19"/>
    </row>
    <row r="6547" spans="5:5" x14ac:dyDescent="0.25">
      <c r="E6547" s="19"/>
    </row>
    <row r="6548" spans="5:5" x14ac:dyDescent="0.25">
      <c r="E6548" s="19"/>
    </row>
    <row r="6549" spans="5:5" x14ac:dyDescent="0.25">
      <c r="E6549" s="19"/>
    </row>
    <row r="6550" spans="5:5" x14ac:dyDescent="0.25">
      <c r="E6550" s="19"/>
    </row>
    <row r="6551" spans="5:5" x14ac:dyDescent="0.25">
      <c r="E6551" s="19"/>
    </row>
    <row r="6552" spans="5:5" x14ac:dyDescent="0.25">
      <c r="E6552" s="19"/>
    </row>
    <row r="6553" spans="5:5" x14ac:dyDescent="0.25">
      <c r="E6553" s="19"/>
    </row>
    <row r="6554" spans="5:5" x14ac:dyDescent="0.25">
      <c r="E6554" s="19"/>
    </row>
    <row r="6555" spans="5:5" x14ac:dyDescent="0.25">
      <c r="E6555" s="19"/>
    </row>
    <row r="6556" spans="5:5" x14ac:dyDescent="0.25">
      <c r="E6556" s="19"/>
    </row>
    <row r="6557" spans="5:5" x14ac:dyDescent="0.25">
      <c r="E6557" s="19"/>
    </row>
    <row r="6558" spans="5:5" x14ac:dyDescent="0.25">
      <c r="E6558" s="19"/>
    </row>
    <row r="6559" spans="5:5" x14ac:dyDescent="0.25">
      <c r="E6559" s="19"/>
    </row>
    <row r="6560" spans="5:5" x14ac:dyDescent="0.25">
      <c r="E6560" s="19"/>
    </row>
    <row r="6561" spans="5:5" x14ac:dyDescent="0.25">
      <c r="E6561" s="19"/>
    </row>
    <row r="6562" spans="5:5" x14ac:dyDescent="0.25">
      <c r="E6562" s="19"/>
    </row>
    <row r="6563" spans="5:5" x14ac:dyDescent="0.25">
      <c r="E6563" s="19"/>
    </row>
    <row r="6564" spans="5:5" x14ac:dyDescent="0.25">
      <c r="E6564" s="19"/>
    </row>
    <row r="6565" spans="5:5" x14ac:dyDescent="0.25">
      <c r="E6565" s="19"/>
    </row>
    <row r="6566" spans="5:5" x14ac:dyDescent="0.25">
      <c r="E6566" s="19"/>
    </row>
    <row r="6567" spans="5:5" x14ac:dyDescent="0.25">
      <c r="E6567" s="19"/>
    </row>
    <row r="6568" spans="5:5" x14ac:dyDescent="0.25">
      <c r="E6568" s="19"/>
    </row>
    <row r="6569" spans="5:5" x14ac:dyDescent="0.25">
      <c r="E6569" s="19"/>
    </row>
    <row r="6570" spans="5:5" x14ac:dyDescent="0.25">
      <c r="E6570" s="19"/>
    </row>
    <row r="6571" spans="5:5" x14ac:dyDescent="0.25">
      <c r="E6571" s="19"/>
    </row>
    <row r="6572" spans="5:5" x14ac:dyDescent="0.25">
      <c r="E6572" s="19"/>
    </row>
    <row r="6573" spans="5:5" x14ac:dyDescent="0.25">
      <c r="E6573" s="19"/>
    </row>
    <row r="6574" spans="5:5" x14ac:dyDescent="0.25">
      <c r="E6574" s="19"/>
    </row>
    <row r="6575" spans="5:5" x14ac:dyDescent="0.25">
      <c r="E6575" s="19"/>
    </row>
    <row r="6576" spans="5:5" x14ac:dyDescent="0.25">
      <c r="E6576" s="19"/>
    </row>
    <row r="6577" spans="5:5" x14ac:dyDescent="0.25">
      <c r="E6577" s="19"/>
    </row>
    <row r="6578" spans="5:5" x14ac:dyDescent="0.25">
      <c r="E6578" s="19"/>
    </row>
    <row r="6579" spans="5:5" x14ac:dyDescent="0.25">
      <c r="E6579" s="19"/>
    </row>
    <row r="6580" spans="5:5" x14ac:dyDescent="0.25">
      <c r="E6580" s="19"/>
    </row>
    <row r="6581" spans="5:5" x14ac:dyDescent="0.25">
      <c r="E6581" s="19"/>
    </row>
    <row r="6582" spans="5:5" x14ac:dyDescent="0.25">
      <c r="E6582" s="19"/>
    </row>
    <row r="6583" spans="5:5" x14ac:dyDescent="0.25">
      <c r="E6583" s="19"/>
    </row>
    <row r="6584" spans="5:5" x14ac:dyDescent="0.25">
      <c r="E6584" s="19"/>
    </row>
    <row r="6585" spans="5:5" x14ac:dyDescent="0.25">
      <c r="E6585" s="19"/>
    </row>
    <row r="6586" spans="5:5" x14ac:dyDescent="0.25">
      <c r="E6586" s="19"/>
    </row>
    <row r="6587" spans="5:5" x14ac:dyDescent="0.25">
      <c r="E6587" s="19"/>
    </row>
    <row r="6588" spans="5:5" x14ac:dyDescent="0.25">
      <c r="E6588" s="19"/>
    </row>
    <row r="6589" spans="5:5" x14ac:dyDescent="0.25">
      <c r="E6589" s="19"/>
    </row>
    <row r="6590" spans="5:5" x14ac:dyDescent="0.25">
      <c r="E6590" s="19"/>
    </row>
    <row r="6591" spans="5:5" x14ac:dyDescent="0.25">
      <c r="E6591" s="19"/>
    </row>
    <row r="6592" spans="5:5" x14ac:dyDescent="0.25">
      <c r="E6592" s="19"/>
    </row>
    <row r="6593" spans="5:5" x14ac:dyDescent="0.25">
      <c r="E6593" s="19"/>
    </row>
    <row r="6594" spans="5:5" x14ac:dyDescent="0.25">
      <c r="E6594" s="19"/>
    </row>
    <row r="6595" spans="5:5" x14ac:dyDescent="0.25">
      <c r="E6595" s="19"/>
    </row>
    <row r="6596" spans="5:5" x14ac:dyDescent="0.25">
      <c r="E6596" s="19"/>
    </row>
    <row r="6597" spans="5:5" x14ac:dyDescent="0.25">
      <c r="E6597" s="19"/>
    </row>
    <row r="6598" spans="5:5" x14ac:dyDescent="0.25">
      <c r="E6598" s="19"/>
    </row>
    <row r="6599" spans="5:5" x14ac:dyDescent="0.25">
      <c r="E6599" s="19"/>
    </row>
    <row r="6600" spans="5:5" x14ac:dyDescent="0.25">
      <c r="E6600" s="19"/>
    </row>
    <row r="6601" spans="5:5" x14ac:dyDescent="0.25">
      <c r="E6601" s="19"/>
    </row>
    <row r="6602" spans="5:5" x14ac:dyDescent="0.25">
      <c r="E6602" s="19"/>
    </row>
    <row r="6603" spans="5:5" x14ac:dyDescent="0.25">
      <c r="E6603" s="19"/>
    </row>
    <row r="6604" spans="5:5" x14ac:dyDescent="0.25">
      <c r="E6604" s="19"/>
    </row>
    <row r="6605" spans="5:5" x14ac:dyDescent="0.25">
      <c r="E6605" s="19"/>
    </row>
    <row r="6606" spans="5:5" x14ac:dyDescent="0.25">
      <c r="E6606" s="19"/>
    </row>
    <row r="6607" spans="5:5" x14ac:dyDescent="0.25">
      <c r="E6607" s="19"/>
    </row>
    <row r="6608" spans="5:5" x14ac:dyDescent="0.25">
      <c r="E6608" s="19"/>
    </row>
    <row r="6609" spans="5:5" x14ac:dyDescent="0.25">
      <c r="E6609" s="19"/>
    </row>
    <row r="6610" spans="5:5" x14ac:dyDescent="0.25">
      <c r="E6610" s="19"/>
    </row>
    <row r="6611" spans="5:5" x14ac:dyDescent="0.25">
      <c r="E6611" s="19"/>
    </row>
    <row r="6612" spans="5:5" x14ac:dyDescent="0.25">
      <c r="E6612" s="19"/>
    </row>
    <row r="6613" spans="5:5" x14ac:dyDescent="0.25">
      <c r="E6613" s="19"/>
    </row>
    <row r="6614" spans="5:5" x14ac:dyDescent="0.25">
      <c r="E6614" s="19"/>
    </row>
    <row r="6615" spans="5:5" x14ac:dyDescent="0.25">
      <c r="E6615" s="19"/>
    </row>
    <row r="6616" spans="5:5" x14ac:dyDescent="0.25">
      <c r="E6616" s="19"/>
    </row>
    <row r="6617" spans="5:5" x14ac:dyDescent="0.25">
      <c r="E6617" s="19"/>
    </row>
    <row r="6618" spans="5:5" x14ac:dyDescent="0.25">
      <c r="E6618" s="19"/>
    </row>
    <row r="6619" spans="5:5" x14ac:dyDescent="0.25">
      <c r="E6619" s="19"/>
    </row>
    <row r="6620" spans="5:5" x14ac:dyDescent="0.25">
      <c r="E6620" s="19"/>
    </row>
    <row r="6621" spans="5:5" x14ac:dyDescent="0.25">
      <c r="E6621" s="19"/>
    </row>
    <row r="6622" spans="5:5" x14ac:dyDescent="0.25">
      <c r="E6622" s="19"/>
    </row>
    <row r="6623" spans="5:5" x14ac:dyDescent="0.25">
      <c r="E6623" s="19"/>
    </row>
    <row r="6624" spans="5:5" x14ac:dyDescent="0.25">
      <c r="E6624" s="19"/>
    </row>
    <row r="6625" spans="5:5" x14ac:dyDescent="0.25">
      <c r="E6625" s="19"/>
    </row>
    <row r="6626" spans="5:5" x14ac:dyDescent="0.25">
      <c r="E6626" s="19"/>
    </row>
    <row r="6627" spans="5:5" x14ac:dyDescent="0.25">
      <c r="E6627" s="19"/>
    </row>
    <row r="6628" spans="5:5" x14ac:dyDescent="0.25">
      <c r="E6628" s="19"/>
    </row>
    <row r="6629" spans="5:5" x14ac:dyDescent="0.25">
      <c r="E6629" s="19"/>
    </row>
    <row r="6630" spans="5:5" x14ac:dyDescent="0.25">
      <c r="E6630" s="19"/>
    </row>
    <row r="6631" spans="5:5" x14ac:dyDescent="0.25">
      <c r="E6631" s="19"/>
    </row>
    <row r="6632" spans="5:5" x14ac:dyDescent="0.25">
      <c r="E6632" s="19"/>
    </row>
    <row r="6633" spans="5:5" x14ac:dyDescent="0.25">
      <c r="E6633" s="19"/>
    </row>
    <row r="6634" spans="5:5" x14ac:dyDescent="0.25">
      <c r="E6634" s="19"/>
    </row>
    <row r="6635" spans="5:5" x14ac:dyDescent="0.25">
      <c r="E6635" s="19"/>
    </row>
    <row r="6636" spans="5:5" x14ac:dyDescent="0.25">
      <c r="E6636" s="19"/>
    </row>
    <row r="6637" spans="5:5" x14ac:dyDescent="0.25">
      <c r="E6637" s="19"/>
    </row>
    <row r="6638" spans="5:5" x14ac:dyDescent="0.25">
      <c r="E6638" s="19"/>
    </row>
    <row r="6639" spans="5:5" x14ac:dyDescent="0.25">
      <c r="E6639" s="19"/>
    </row>
    <row r="6640" spans="5:5" x14ac:dyDescent="0.25">
      <c r="E6640" s="19"/>
    </row>
    <row r="6641" spans="5:5" x14ac:dyDescent="0.25">
      <c r="E6641" s="19"/>
    </row>
    <row r="6642" spans="5:5" x14ac:dyDescent="0.25">
      <c r="E6642" s="19"/>
    </row>
    <row r="6643" spans="5:5" x14ac:dyDescent="0.25">
      <c r="E6643" s="19"/>
    </row>
    <row r="6644" spans="5:5" x14ac:dyDescent="0.25">
      <c r="E6644" s="19"/>
    </row>
    <row r="6645" spans="5:5" x14ac:dyDescent="0.25">
      <c r="E6645" s="19"/>
    </row>
    <row r="6646" spans="5:5" x14ac:dyDescent="0.25">
      <c r="E6646" s="19"/>
    </row>
    <row r="6647" spans="5:5" x14ac:dyDescent="0.25">
      <c r="E6647" s="19"/>
    </row>
    <row r="6648" spans="5:5" x14ac:dyDescent="0.25">
      <c r="E6648" s="19"/>
    </row>
    <row r="6649" spans="5:5" x14ac:dyDescent="0.25">
      <c r="E6649" s="19"/>
    </row>
    <row r="6650" spans="5:5" x14ac:dyDescent="0.25">
      <c r="E6650" s="19"/>
    </row>
    <row r="6651" spans="5:5" x14ac:dyDescent="0.25">
      <c r="E6651" s="19"/>
    </row>
    <row r="6652" spans="5:5" x14ac:dyDescent="0.25">
      <c r="E6652" s="19"/>
    </row>
    <row r="6653" spans="5:5" x14ac:dyDescent="0.25">
      <c r="E6653" s="19"/>
    </row>
    <row r="6654" spans="5:5" x14ac:dyDescent="0.25">
      <c r="E6654" s="19"/>
    </row>
    <row r="6655" spans="5:5" x14ac:dyDescent="0.25">
      <c r="E6655" s="19"/>
    </row>
    <row r="6656" spans="5:5" x14ac:dyDescent="0.25">
      <c r="E6656" s="19"/>
    </row>
    <row r="6657" spans="5:5" x14ac:dyDescent="0.25">
      <c r="E6657" s="19"/>
    </row>
    <row r="6658" spans="5:5" x14ac:dyDescent="0.25">
      <c r="E6658" s="19"/>
    </row>
    <row r="6659" spans="5:5" x14ac:dyDescent="0.25">
      <c r="E6659" s="19"/>
    </row>
    <row r="6660" spans="5:5" x14ac:dyDescent="0.25">
      <c r="E6660" s="19"/>
    </row>
    <row r="6661" spans="5:5" x14ac:dyDescent="0.25">
      <c r="E6661" s="19"/>
    </row>
    <row r="6662" spans="5:5" x14ac:dyDescent="0.25">
      <c r="E6662" s="19"/>
    </row>
    <row r="6663" spans="5:5" x14ac:dyDescent="0.25">
      <c r="E6663" s="19"/>
    </row>
    <row r="6664" spans="5:5" x14ac:dyDescent="0.25">
      <c r="E6664" s="19"/>
    </row>
    <row r="6665" spans="5:5" x14ac:dyDescent="0.25">
      <c r="E6665" s="19"/>
    </row>
    <row r="6666" spans="5:5" x14ac:dyDescent="0.25">
      <c r="E6666" s="19"/>
    </row>
    <row r="6667" spans="5:5" x14ac:dyDescent="0.25">
      <c r="E6667" s="19"/>
    </row>
    <row r="6668" spans="5:5" x14ac:dyDescent="0.25">
      <c r="E6668" s="19"/>
    </row>
    <row r="6669" spans="5:5" x14ac:dyDescent="0.25">
      <c r="E6669" s="19"/>
    </row>
    <row r="6670" spans="5:5" x14ac:dyDescent="0.25">
      <c r="E6670" s="19"/>
    </row>
    <row r="6671" spans="5:5" x14ac:dyDescent="0.25">
      <c r="E6671" s="19"/>
    </row>
    <row r="6672" spans="5:5" x14ac:dyDescent="0.25">
      <c r="E6672" s="19"/>
    </row>
    <row r="6673" spans="5:5" x14ac:dyDescent="0.25">
      <c r="E6673" s="19"/>
    </row>
    <row r="6674" spans="5:5" x14ac:dyDescent="0.25">
      <c r="E6674" s="19"/>
    </row>
    <row r="6675" spans="5:5" x14ac:dyDescent="0.25">
      <c r="E6675" s="19"/>
    </row>
    <row r="6676" spans="5:5" x14ac:dyDescent="0.25">
      <c r="E6676" s="19"/>
    </row>
    <row r="6677" spans="5:5" x14ac:dyDescent="0.25">
      <c r="E6677" s="19"/>
    </row>
    <row r="6678" spans="5:5" x14ac:dyDescent="0.25">
      <c r="E6678" s="19"/>
    </row>
    <row r="6679" spans="5:5" x14ac:dyDescent="0.25">
      <c r="E6679" s="19"/>
    </row>
    <row r="6680" spans="5:5" x14ac:dyDescent="0.25">
      <c r="E6680" s="19"/>
    </row>
    <row r="6681" spans="5:5" x14ac:dyDescent="0.25">
      <c r="E6681" s="19"/>
    </row>
    <row r="6682" spans="5:5" x14ac:dyDescent="0.25">
      <c r="E6682" s="19"/>
    </row>
    <row r="6683" spans="5:5" x14ac:dyDescent="0.25">
      <c r="E6683" s="19"/>
    </row>
    <row r="6684" spans="5:5" x14ac:dyDescent="0.25">
      <c r="E6684" s="19"/>
    </row>
    <row r="6685" spans="5:5" x14ac:dyDescent="0.25">
      <c r="E6685" s="19"/>
    </row>
    <row r="6686" spans="5:5" x14ac:dyDescent="0.25">
      <c r="E6686" s="19"/>
    </row>
    <row r="6687" spans="5:5" x14ac:dyDescent="0.25">
      <c r="E6687" s="19"/>
    </row>
    <row r="6688" spans="5:5" x14ac:dyDescent="0.25">
      <c r="E6688" s="19"/>
    </row>
    <row r="6689" spans="5:5" x14ac:dyDescent="0.25">
      <c r="E6689" s="19"/>
    </row>
    <row r="6690" spans="5:5" x14ac:dyDescent="0.25">
      <c r="E6690" s="19"/>
    </row>
    <row r="6691" spans="5:5" x14ac:dyDescent="0.25">
      <c r="E6691" s="19"/>
    </row>
    <row r="6692" spans="5:5" x14ac:dyDescent="0.25">
      <c r="E6692" s="19"/>
    </row>
    <row r="6693" spans="5:5" x14ac:dyDescent="0.25">
      <c r="E6693" s="19"/>
    </row>
    <row r="6694" spans="5:5" x14ac:dyDescent="0.25">
      <c r="E6694" s="19"/>
    </row>
    <row r="6695" spans="5:5" x14ac:dyDescent="0.25">
      <c r="E6695" s="19"/>
    </row>
    <row r="6696" spans="5:5" x14ac:dyDescent="0.25">
      <c r="E6696" s="19"/>
    </row>
    <row r="6697" spans="5:5" x14ac:dyDescent="0.25">
      <c r="E6697" s="19"/>
    </row>
    <row r="6698" spans="5:5" x14ac:dyDescent="0.25">
      <c r="E6698" s="19"/>
    </row>
    <row r="6699" spans="5:5" x14ac:dyDescent="0.25">
      <c r="E6699" s="19"/>
    </row>
    <row r="6700" spans="5:5" x14ac:dyDescent="0.25">
      <c r="E6700" s="19"/>
    </row>
    <row r="6701" spans="5:5" x14ac:dyDescent="0.25">
      <c r="E6701" s="19"/>
    </row>
    <row r="6702" spans="5:5" x14ac:dyDescent="0.25">
      <c r="E6702" s="19"/>
    </row>
    <row r="6703" spans="5:5" x14ac:dyDescent="0.25">
      <c r="E6703" s="19"/>
    </row>
    <row r="6704" spans="5:5" x14ac:dyDescent="0.25">
      <c r="E6704" s="19"/>
    </row>
    <row r="6705" spans="5:5" x14ac:dyDescent="0.25">
      <c r="E6705" s="19"/>
    </row>
    <row r="6706" spans="5:5" x14ac:dyDescent="0.25">
      <c r="E6706" s="19"/>
    </row>
    <row r="6707" spans="5:5" x14ac:dyDescent="0.25">
      <c r="E6707" s="19"/>
    </row>
    <row r="6708" spans="5:5" x14ac:dyDescent="0.25">
      <c r="E6708" s="19"/>
    </row>
    <row r="6709" spans="5:5" x14ac:dyDescent="0.25">
      <c r="E6709" s="19"/>
    </row>
    <row r="6710" spans="5:5" x14ac:dyDescent="0.25">
      <c r="E6710" s="19"/>
    </row>
    <row r="6711" spans="5:5" x14ac:dyDescent="0.25">
      <c r="E6711" s="19"/>
    </row>
    <row r="6712" spans="5:5" x14ac:dyDescent="0.25">
      <c r="E6712" s="19"/>
    </row>
    <row r="6713" spans="5:5" x14ac:dyDescent="0.25">
      <c r="E6713" s="19"/>
    </row>
    <row r="6714" spans="5:5" x14ac:dyDescent="0.25">
      <c r="E6714" s="19"/>
    </row>
    <row r="6715" spans="5:5" x14ac:dyDescent="0.25">
      <c r="E6715" s="19"/>
    </row>
    <row r="6716" spans="5:5" x14ac:dyDescent="0.25">
      <c r="E6716" s="19"/>
    </row>
    <row r="6717" spans="5:5" x14ac:dyDescent="0.25">
      <c r="E6717" s="19"/>
    </row>
    <row r="6718" spans="5:5" x14ac:dyDescent="0.25">
      <c r="E6718" s="19"/>
    </row>
    <row r="6719" spans="5:5" x14ac:dyDescent="0.25">
      <c r="E6719" s="19"/>
    </row>
    <row r="6720" spans="5:5" x14ac:dyDescent="0.25">
      <c r="E6720" s="19"/>
    </row>
    <row r="6721" spans="5:5" x14ac:dyDescent="0.25">
      <c r="E6721" s="19"/>
    </row>
    <row r="6722" spans="5:5" x14ac:dyDescent="0.25">
      <c r="E6722" s="19"/>
    </row>
    <row r="6723" spans="5:5" x14ac:dyDescent="0.25">
      <c r="E6723" s="19"/>
    </row>
    <row r="6724" spans="5:5" x14ac:dyDescent="0.25">
      <c r="E6724" s="19"/>
    </row>
    <row r="6725" spans="5:5" x14ac:dyDescent="0.25">
      <c r="E6725" s="19"/>
    </row>
    <row r="6726" spans="5:5" x14ac:dyDescent="0.25">
      <c r="E6726" s="19"/>
    </row>
    <row r="6727" spans="5:5" x14ac:dyDescent="0.25">
      <c r="E6727" s="19"/>
    </row>
    <row r="6728" spans="5:5" x14ac:dyDescent="0.25">
      <c r="E6728" s="19"/>
    </row>
    <row r="6729" spans="5:5" x14ac:dyDescent="0.25">
      <c r="E6729" s="19"/>
    </row>
    <row r="6730" spans="5:5" x14ac:dyDescent="0.25">
      <c r="E6730" s="19"/>
    </row>
    <row r="6731" spans="5:5" x14ac:dyDescent="0.25">
      <c r="E6731" s="19"/>
    </row>
    <row r="6732" spans="5:5" x14ac:dyDescent="0.25">
      <c r="E6732" s="19"/>
    </row>
    <row r="6733" spans="5:5" x14ac:dyDescent="0.25">
      <c r="E6733" s="19"/>
    </row>
    <row r="6734" spans="5:5" x14ac:dyDescent="0.25">
      <c r="E6734" s="19"/>
    </row>
    <row r="6735" spans="5:5" x14ac:dyDescent="0.25">
      <c r="E6735" s="19"/>
    </row>
    <row r="6736" spans="5:5" x14ac:dyDescent="0.25">
      <c r="E6736" s="19"/>
    </row>
    <row r="6737" spans="5:13" x14ac:dyDescent="0.25">
      <c r="E6737" s="19"/>
    </row>
    <row r="6738" spans="5:13" x14ac:dyDescent="0.25">
      <c r="E6738" s="19"/>
    </row>
    <row r="6739" spans="5:13" x14ac:dyDescent="0.25">
      <c r="E6739" s="19"/>
    </row>
    <row r="6740" spans="5:13" x14ac:dyDescent="0.25">
      <c r="E6740" s="19"/>
    </row>
    <row r="6741" spans="5:13" x14ac:dyDescent="0.25">
      <c r="E6741" s="19"/>
    </row>
    <row r="6742" spans="5:13" x14ac:dyDescent="0.25">
      <c r="E6742" s="19"/>
    </row>
    <row r="6743" spans="5:13" x14ac:dyDescent="0.25">
      <c r="E6743" s="19"/>
    </row>
    <row r="6744" spans="5:13" x14ac:dyDescent="0.25">
      <c r="E6744" s="19"/>
    </row>
    <row r="6745" spans="5:13" x14ac:dyDescent="0.25">
      <c r="E6745" s="19"/>
    </row>
    <row r="6746" spans="5:13" x14ac:dyDescent="0.25">
      <c r="E6746" s="19"/>
    </row>
    <row r="6747" spans="5:13" x14ac:dyDescent="0.25">
      <c r="E6747" s="19"/>
      <c r="M6747" s="60" t="s">
        <v>106</v>
      </c>
    </row>
    <row r="6748" spans="5:13" x14ac:dyDescent="0.25">
      <c r="E6748" s="19"/>
      <c r="M6748" s="60" t="s">
        <v>106</v>
      </c>
    </row>
    <row r="6749" spans="5:13" x14ac:dyDescent="0.25">
      <c r="E6749" s="19"/>
      <c r="M6749" s="60" t="s">
        <v>106</v>
      </c>
    </row>
    <row r="6750" spans="5:13" x14ac:dyDescent="0.25">
      <c r="E6750" s="19"/>
      <c r="M6750" s="60" t="s">
        <v>106</v>
      </c>
    </row>
    <row r="6751" spans="5:13" x14ac:dyDescent="0.25">
      <c r="E6751" s="19"/>
      <c r="M6751" s="60" t="s">
        <v>106</v>
      </c>
    </row>
    <row r="6752" spans="5:13" x14ac:dyDescent="0.25">
      <c r="E6752" s="19"/>
      <c r="M6752" s="60" t="s">
        <v>106</v>
      </c>
    </row>
    <row r="6753" spans="5:13" x14ac:dyDescent="0.25">
      <c r="E6753" s="19"/>
      <c r="M6753" s="60" t="s">
        <v>106</v>
      </c>
    </row>
    <row r="6754" spans="5:13" x14ac:dyDescent="0.25">
      <c r="E6754" s="19"/>
      <c r="M6754" s="60" t="s">
        <v>106</v>
      </c>
    </row>
    <row r="6755" spans="5:13" x14ac:dyDescent="0.25">
      <c r="E6755" s="19"/>
      <c r="M6755" s="60" t="s">
        <v>106</v>
      </c>
    </row>
    <row r="6756" spans="5:13" x14ac:dyDescent="0.25">
      <c r="E6756" s="19"/>
      <c r="M6756" s="60" t="s">
        <v>106</v>
      </c>
    </row>
    <row r="6757" spans="5:13" x14ac:dyDescent="0.25">
      <c r="E6757" s="19"/>
      <c r="M6757" s="60" t="s">
        <v>106</v>
      </c>
    </row>
    <row r="6758" spans="5:13" x14ac:dyDescent="0.25">
      <c r="E6758" s="19"/>
      <c r="M6758" s="60" t="s">
        <v>106</v>
      </c>
    </row>
    <row r="6759" spans="5:13" x14ac:dyDescent="0.25">
      <c r="E6759" s="19"/>
      <c r="M6759" s="60" t="s">
        <v>106</v>
      </c>
    </row>
    <row r="6760" spans="5:13" x14ac:dyDescent="0.25">
      <c r="E6760" s="19"/>
      <c r="M6760" s="60" t="s">
        <v>106</v>
      </c>
    </row>
    <row r="6761" spans="5:13" x14ac:dyDescent="0.25">
      <c r="E6761" s="19"/>
      <c r="M6761" s="60" t="s">
        <v>106</v>
      </c>
    </row>
    <row r="6762" spans="5:13" x14ac:dyDescent="0.25">
      <c r="E6762" s="19"/>
      <c r="M6762" s="60" t="s">
        <v>106</v>
      </c>
    </row>
    <row r="6763" spans="5:13" x14ac:dyDescent="0.25">
      <c r="E6763" s="19"/>
      <c r="M6763" s="60" t="s">
        <v>106</v>
      </c>
    </row>
    <row r="6764" spans="5:13" x14ac:dyDescent="0.25">
      <c r="E6764" s="19"/>
      <c r="M6764" s="60" t="s">
        <v>106</v>
      </c>
    </row>
    <row r="6765" spans="5:13" x14ac:dyDescent="0.25">
      <c r="E6765" s="19"/>
      <c r="M6765" s="60" t="s">
        <v>106</v>
      </c>
    </row>
    <row r="6766" spans="5:13" x14ac:dyDescent="0.25">
      <c r="E6766" s="19"/>
      <c r="M6766" s="60" t="s">
        <v>106</v>
      </c>
    </row>
    <row r="6767" spans="5:13" x14ac:dyDescent="0.25">
      <c r="E6767" s="19"/>
      <c r="M6767" s="60" t="s">
        <v>106</v>
      </c>
    </row>
    <row r="6768" spans="5:13" x14ac:dyDescent="0.25">
      <c r="E6768" s="19"/>
      <c r="M6768" s="60" t="s">
        <v>106</v>
      </c>
    </row>
    <row r="6769" spans="5:13" x14ac:dyDescent="0.25">
      <c r="E6769" s="19"/>
      <c r="M6769" s="60" t="s">
        <v>106</v>
      </c>
    </row>
    <row r="6770" spans="5:13" x14ac:dyDescent="0.25">
      <c r="E6770" s="19"/>
      <c r="M6770" s="60" t="s">
        <v>106</v>
      </c>
    </row>
    <row r="6771" spans="5:13" x14ac:dyDescent="0.25">
      <c r="E6771" s="19"/>
      <c r="M6771" s="60" t="s">
        <v>106</v>
      </c>
    </row>
    <row r="6772" spans="5:13" x14ac:dyDescent="0.25">
      <c r="E6772" s="19"/>
      <c r="M6772" s="60" t="s">
        <v>106</v>
      </c>
    </row>
    <row r="6773" spans="5:13" x14ac:dyDescent="0.25">
      <c r="E6773" s="19"/>
      <c r="M6773" s="60" t="s">
        <v>106</v>
      </c>
    </row>
    <row r="6774" spans="5:13" x14ac:dyDescent="0.25">
      <c r="E6774" s="19"/>
      <c r="M6774" s="60" t="s">
        <v>106</v>
      </c>
    </row>
    <row r="6775" spans="5:13" x14ac:dyDescent="0.25">
      <c r="E6775" s="19"/>
      <c r="M6775" s="60" t="s">
        <v>106</v>
      </c>
    </row>
    <row r="6776" spans="5:13" x14ac:dyDescent="0.25">
      <c r="E6776" s="19"/>
      <c r="M6776" s="60" t="s">
        <v>106</v>
      </c>
    </row>
    <row r="6777" spans="5:13" x14ac:dyDescent="0.25">
      <c r="E6777" s="19"/>
      <c r="M6777" s="60" t="s">
        <v>106</v>
      </c>
    </row>
    <row r="6778" spans="5:13" x14ac:dyDescent="0.25">
      <c r="E6778" s="19"/>
      <c r="M6778" s="60" t="s">
        <v>106</v>
      </c>
    </row>
    <row r="6779" spans="5:13" x14ac:dyDescent="0.25">
      <c r="E6779" s="19"/>
      <c r="M6779" s="60" t="s">
        <v>106</v>
      </c>
    </row>
    <row r="6780" spans="5:13" x14ac:dyDescent="0.25">
      <c r="E6780" s="19"/>
      <c r="M6780" s="60" t="s">
        <v>106</v>
      </c>
    </row>
    <row r="6781" spans="5:13" x14ac:dyDescent="0.25">
      <c r="E6781" s="19"/>
      <c r="M6781" s="60" t="s">
        <v>106</v>
      </c>
    </row>
    <row r="6782" spans="5:13" x14ac:dyDescent="0.25">
      <c r="E6782" s="19"/>
      <c r="M6782" s="60" t="s">
        <v>106</v>
      </c>
    </row>
    <row r="6783" spans="5:13" x14ac:dyDescent="0.25">
      <c r="E6783" s="19"/>
      <c r="M6783" s="60" t="s">
        <v>106</v>
      </c>
    </row>
    <row r="6784" spans="5:13" x14ac:dyDescent="0.25">
      <c r="E6784" s="19"/>
      <c r="M6784" s="60" t="s">
        <v>106</v>
      </c>
    </row>
    <row r="6785" spans="5:13" x14ac:dyDescent="0.25">
      <c r="E6785" s="19"/>
      <c r="M6785" s="60" t="s">
        <v>106</v>
      </c>
    </row>
    <row r="6786" spans="5:13" x14ac:dyDescent="0.25">
      <c r="E6786" s="19"/>
      <c r="M6786" s="60" t="s">
        <v>106</v>
      </c>
    </row>
    <row r="6787" spans="5:13" x14ac:dyDescent="0.25">
      <c r="E6787" s="19"/>
      <c r="M6787" s="60" t="s">
        <v>106</v>
      </c>
    </row>
    <row r="6788" spans="5:13" x14ac:dyDescent="0.25">
      <c r="E6788" s="19"/>
      <c r="M6788" s="60" t="s">
        <v>106</v>
      </c>
    </row>
    <row r="6789" spans="5:13" x14ac:dyDescent="0.25">
      <c r="E6789" s="19"/>
      <c r="M6789" s="60" t="s">
        <v>106</v>
      </c>
    </row>
    <row r="6790" spans="5:13" x14ac:dyDescent="0.25">
      <c r="E6790" s="19"/>
      <c r="M6790" s="60" t="s">
        <v>106</v>
      </c>
    </row>
    <row r="6791" spans="5:13" x14ac:dyDescent="0.25">
      <c r="E6791" s="19"/>
      <c r="M6791" s="60" t="s">
        <v>106</v>
      </c>
    </row>
    <row r="6792" spans="5:13" x14ac:dyDescent="0.25">
      <c r="E6792" s="19"/>
      <c r="M6792" s="60" t="s">
        <v>106</v>
      </c>
    </row>
    <row r="6793" spans="5:13" x14ac:dyDescent="0.25">
      <c r="E6793" s="19"/>
      <c r="M6793" s="60" t="s">
        <v>106</v>
      </c>
    </row>
    <row r="6794" spans="5:13" x14ac:dyDescent="0.25">
      <c r="E6794" s="19"/>
      <c r="M6794" s="60" t="s">
        <v>106</v>
      </c>
    </row>
    <row r="6795" spans="5:13" x14ac:dyDescent="0.25">
      <c r="E6795" s="19"/>
      <c r="M6795" s="60" t="s">
        <v>106</v>
      </c>
    </row>
    <row r="6796" spans="5:13" x14ac:dyDescent="0.25">
      <c r="E6796" s="19"/>
      <c r="M6796" s="60" t="s">
        <v>106</v>
      </c>
    </row>
    <row r="6797" spans="5:13" x14ac:dyDescent="0.25">
      <c r="E6797" s="19"/>
      <c r="M6797" s="60" t="s">
        <v>106</v>
      </c>
    </row>
    <row r="6798" spans="5:13" x14ac:dyDescent="0.25">
      <c r="E6798" s="19"/>
      <c r="M6798" s="60" t="s">
        <v>106</v>
      </c>
    </row>
    <row r="6799" spans="5:13" x14ac:dyDescent="0.25">
      <c r="E6799" s="19"/>
      <c r="M6799" s="60" t="s">
        <v>106</v>
      </c>
    </row>
    <row r="6800" spans="5:13" x14ac:dyDescent="0.25">
      <c r="E6800" s="19"/>
      <c r="M6800" s="60" t="s">
        <v>106</v>
      </c>
    </row>
    <row r="6801" spans="5:13" x14ac:dyDescent="0.25">
      <c r="E6801" s="19"/>
      <c r="M6801" s="60" t="s">
        <v>106</v>
      </c>
    </row>
    <row r="6802" spans="5:13" x14ac:dyDescent="0.25">
      <c r="E6802" s="19"/>
      <c r="M6802" s="60" t="s">
        <v>106</v>
      </c>
    </row>
    <row r="6803" spans="5:13" x14ac:dyDescent="0.25">
      <c r="E6803" s="19"/>
      <c r="M6803" s="60" t="s">
        <v>106</v>
      </c>
    </row>
    <row r="6804" spans="5:13" x14ac:dyDescent="0.25">
      <c r="E6804" s="19"/>
      <c r="M6804" s="60" t="s">
        <v>106</v>
      </c>
    </row>
    <row r="6805" spans="5:13" x14ac:dyDescent="0.25">
      <c r="E6805" s="19"/>
      <c r="M6805" s="60" t="s">
        <v>106</v>
      </c>
    </row>
    <row r="6806" spans="5:13" x14ac:dyDescent="0.25">
      <c r="E6806" s="19"/>
      <c r="M6806" s="60" t="s">
        <v>106</v>
      </c>
    </row>
    <row r="6807" spans="5:13" x14ac:dyDescent="0.25">
      <c r="E6807" s="19"/>
      <c r="M6807" s="60" t="s">
        <v>106</v>
      </c>
    </row>
    <row r="6808" spans="5:13" x14ac:dyDescent="0.25">
      <c r="E6808" s="19"/>
      <c r="M6808" s="60" t="s">
        <v>106</v>
      </c>
    </row>
    <row r="6809" spans="5:13" x14ac:dyDescent="0.25">
      <c r="E6809" s="19"/>
      <c r="M6809" s="60" t="s">
        <v>106</v>
      </c>
    </row>
    <row r="6810" spans="5:13" x14ac:dyDescent="0.25">
      <c r="E6810" s="19"/>
      <c r="M6810" s="60" t="s">
        <v>106</v>
      </c>
    </row>
    <row r="6811" spans="5:13" x14ac:dyDescent="0.25">
      <c r="E6811" s="19"/>
      <c r="M6811" s="60" t="s">
        <v>106</v>
      </c>
    </row>
    <row r="6812" spans="5:13" x14ac:dyDescent="0.25">
      <c r="E6812" s="19"/>
      <c r="M6812" s="60" t="s">
        <v>106</v>
      </c>
    </row>
    <row r="6813" spans="5:13" x14ac:dyDescent="0.25">
      <c r="E6813" s="19"/>
      <c r="M6813" s="60" t="s">
        <v>106</v>
      </c>
    </row>
    <row r="6814" spans="5:13" x14ac:dyDescent="0.25">
      <c r="E6814" s="19"/>
      <c r="M6814" s="60" t="s">
        <v>106</v>
      </c>
    </row>
    <row r="6815" spans="5:13" x14ac:dyDescent="0.25">
      <c r="E6815" s="19"/>
      <c r="M6815" s="60" t="s">
        <v>106</v>
      </c>
    </row>
    <row r="6816" spans="5:13" x14ac:dyDescent="0.25">
      <c r="E6816" s="19"/>
      <c r="M6816" s="60" t="s">
        <v>106</v>
      </c>
    </row>
    <row r="6817" spans="5:13" x14ac:dyDescent="0.25">
      <c r="E6817" s="19"/>
      <c r="M6817" s="60" t="s">
        <v>106</v>
      </c>
    </row>
    <row r="6818" spans="5:13" x14ac:dyDescent="0.25">
      <c r="E6818" s="19"/>
      <c r="M6818" s="60" t="s">
        <v>106</v>
      </c>
    </row>
    <row r="6819" spans="5:13" x14ac:dyDescent="0.25">
      <c r="E6819" s="19"/>
      <c r="M6819" s="60" t="s">
        <v>106</v>
      </c>
    </row>
    <row r="6820" spans="5:13" x14ac:dyDescent="0.25">
      <c r="E6820" s="19"/>
      <c r="M6820" s="60" t="s">
        <v>106</v>
      </c>
    </row>
    <row r="6821" spans="5:13" x14ac:dyDescent="0.25">
      <c r="E6821" s="19"/>
      <c r="M6821" s="60" t="s">
        <v>106</v>
      </c>
    </row>
    <row r="6822" spans="5:13" x14ac:dyDescent="0.25">
      <c r="E6822" s="19"/>
      <c r="M6822" s="60" t="s">
        <v>106</v>
      </c>
    </row>
    <row r="6823" spans="5:13" x14ac:dyDescent="0.25">
      <c r="E6823" s="19"/>
      <c r="M6823" s="60" t="s">
        <v>106</v>
      </c>
    </row>
    <row r="6824" spans="5:13" x14ac:dyDescent="0.25">
      <c r="E6824" s="19"/>
      <c r="M6824" s="60" t="s">
        <v>106</v>
      </c>
    </row>
    <row r="6825" spans="5:13" x14ac:dyDescent="0.25">
      <c r="E6825" s="19"/>
      <c r="M6825" s="60" t="s">
        <v>106</v>
      </c>
    </row>
    <row r="6826" spans="5:13" x14ac:dyDescent="0.25">
      <c r="E6826" s="19"/>
      <c r="M6826" s="60" t="s">
        <v>106</v>
      </c>
    </row>
    <row r="6827" spans="5:13" x14ac:dyDescent="0.25">
      <c r="E6827" s="19"/>
      <c r="M6827" s="60" t="s">
        <v>106</v>
      </c>
    </row>
    <row r="6828" spans="5:13" x14ac:dyDescent="0.25">
      <c r="E6828" s="19"/>
      <c r="M6828" s="60" t="s">
        <v>106</v>
      </c>
    </row>
    <row r="6829" spans="5:13" x14ac:dyDescent="0.25">
      <c r="E6829" s="19"/>
      <c r="M6829" s="60" t="s">
        <v>106</v>
      </c>
    </row>
    <row r="6830" spans="5:13" x14ac:dyDescent="0.25">
      <c r="E6830" s="19"/>
      <c r="M6830" s="60" t="s">
        <v>106</v>
      </c>
    </row>
    <row r="6831" spans="5:13" x14ac:dyDescent="0.25">
      <c r="E6831" s="19"/>
      <c r="M6831" s="60" t="s">
        <v>106</v>
      </c>
    </row>
    <row r="6832" spans="5:13" x14ac:dyDescent="0.25">
      <c r="E6832" s="19"/>
      <c r="M6832" s="60" t="s">
        <v>106</v>
      </c>
    </row>
    <row r="6833" spans="5:13" x14ac:dyDescent="0.25">
      <c r="E6833" s="19"/>
      <c r="M6833" s="60" t="s">
        <v>106</v>
      </c>
    </row>
    <row r="6834" spans="5:13" x14ac:dyDescent="0.25">
      <c r="E6834" s="19"/>
      <c r="M6834" s="60" t="s">
        <v>106</v>
      </c>
    </row>
    <row r="6835" spans="5:13" x14ac:dyDescent="0.25">
      <c r="E6835" s="19"/>
      <c r="M6835" s="60" t="s">
        <v>106</v>
      </c>
    </row>
    <row r="6836" spans="5:13" x14ac:dyDescent="0.25">
      <c r="E6836" s="19"/>
      <c r="M6836" s="60" t="s">
        <v>106</v>
      </c>
    </row>
    <row r="6837" spans="5:13" x14ac:dyDescent="0.25">
      <c r="E6837" s="19"/>
      <c r="M6837" s="60" t="s">
        <v>106</v>
      </c>
    </row>
    <row r="6838" spans="5:13" x14ac:dyDescent="0.25">
      <c r="E6838" s="19"/>
      <c r="M6838" s="60" t="s">
        <v>106</v>
      </c>
    </row>
    <row r="6839" spans="5:13" x14ac:dyDescent="0.25">
      <c r="E6839" s="19"/>
      <c r="M6839" s="60" t="s">
        <v>106</v>
      </c>
    </row>
    <row r="6840" spans="5:13" x14ac:dyDescent="0.25">
      <c r="E6840" s="19"/>
      <c r="M6840" s="60" t="s">
        <v>106</v>
      </c>
    </row>
    <row r="6841" spans="5:13" x14ac:dyDescent="0.25">
      <c r="E6841" s="19"/>
      <c r="M6841" s="60" t="s">
        <v>106</v>
      </c>
    </row>
    <row r="6842" spans="5:13" x14ac:dyDescent="0.25">
      <c r="E6842" s="19"/>
      <c r="M6842" s="60" t="s">
        <v>106</v>
      </c>
    </row>
    <row r="6843" spans="5:13" x14ac:dyDescent="0.25">
      <c r="E6843" s="19"/>
      <c r="M6843" s="60" t="s">
        <v>106</v>
      </c>
    </row>
    <row r="6844" spans="5:13" x14ac:dyDescent="0.25">
      <c r="E6844" s="19"/>
      <c r="M6844" s="60" t="s">
        <v>106</v>
      </c>
    </row>
    <row r="6845" spans="5:13" x14ac:dyDescent="0.25">
      <c r="E6845" s="19"/>
      <c r="M6845" s="60" t="s">
        <v>106</v>
      </c>
    </row>
    <row r="6846" spans="5:13" x14ac:dyDescent="0.25">
      <c r="E6846" s="19"/>
      <c r="M6846" s="60" t="s">
        <v>106</v>
      </c>
    </row>
    <row r="6847" spans="5:13" x14ac:dyDescent="0.25">
      <c r="E6847" s="19"/>
      <c r="M6847" s="60" t="s">
        <v>106</v>
      </c>
    </row>
    <row r="6848" spans="5:13" x14ac:dyDescent="0.25">
      <c r="E6848" s="19"/>
      <c r="M6848" s="60" t="s">
        <v>106</v>
      </c>
    </row>
    <row r="6849" spans="5:13" x14ac:dyDescent="0.25">
      <c r="E6849" s="19"/>
      <c r="M6849" s="60" t="s">
        <v>106</v>
      </c>
    </row>
    <row r="6850" spans="5:13" x14ac:dyDescent="0.25">
      <c r="E6850" s="19"/>
      <c r="M6850" s="60" t="s">
        <v>106</v>
      </c>
    </row>
    <row r="6851" spans="5:13" x14ac:dyDescent="0.25">
      <c r="E6851" s="19"/>
      <c r="M6851" s="60" t="s">
        <v>106</v>
      </c>
    </row>
    <row r="6852" spans="5:13" x14ac:dyDescent="0.25">
      <c r="E6852" s="19"/>
      <c r="M6852" s="60" t="s">
        <v>106</v>
      </c>
    </row>
    <row r="6853" spans="5:13" x14ac:dyDescent="0.25">
      <c r="E6853" s="19"/>
      <c r="M6853" s="60" t="s">
        <v>106</v>
      </c>
    </row>
    <row r="6854" spans="5:13" x14ac:dyDescent="0.25">
      <c r="E6854" s="19"/>
      <c r="M6854" s="60" t="s">
        <v>106</v>
      </c>
    </row>
    <row r="6855" spans="5:13" x14ac:dyDescent="0.25">
      <c r="E6855" s="19"/>
      <c r="M6855" s="60" t="s">
        <v>106</v>
      </c>
    </row>
    <row r="6856" spans="5:13" x14ac:dyDescent="0.25">
      <c r="E6856" s="19"/>
      <c r="M6856" s="60" t="s">
        <v>106</v>
      </c>
    </row>
    <row r="6857" spans="5:13" x14ac:dyDescent="0.25">
      <c r="E6857" s="19"/>
      <c r="M6857" s="60" t="s">
        <v>106</v>
      </c>
    </row>
    <row r="6858" spans="5:13" x14ac:dyDescent="0.25">
      <c r="E6858" s="19"/>
      <c r="M6858" s="60" t="s">
        <v>106</v>
      </c>
    </row>
    <row r="6859" spans="5:13" x14ac:dyDescent="0.25">
      <c r="E6859" s="19"/>
      <c r="M6859" s="60" t="s">
        <v>106</v>
      </c>
    </row>
    <row r="6860" spans="5:13" x14ac:dyDescent="0.25">
      <c r="E6860" s="19"/>
      <c r="M6860" s="60" t="s">
        <v>106</v>
      </c>
    </row>
    <row r="6861" spans="5:13" x14ac:dyDescent="0.25">
      <c r="E6861" s="19"/>
      <c r="M6861" s="60" t="s">
        <v>106</v>
      </c>
    </row>
    <row r="6862" spans="5:13" x14ac:dyDescent="0.25">
      <c r="E6862" s="19"/>
      <c r="M6862" s="60" t="s">
        <v>106</v>
      </c>
    </row>
    <row r="6863" spans="5:13" x14ac:dyDescent="0.25">
      <c r="E6863" s="19"/>
      <c r="M6863" s="60" t="s">
        <v>106</v>
      </c>
    </row>
    <row r="6864" spans="5:13" x14ac:dyDescent="0.25">
      <c r="E6864" s="19"/>
      <c r="M6864" s="60" t="s">
        <v>106</v>
      </c>
    </row>
    <row r="6865" spans="5:13" x14ac:dyDescent="0.25">
      <c r="E6865" s="19"/>
      <c r="M6865" s="60" t="s">
        <v>106</v>
      </c>
    </row>
    <row r="6866" spans="5:13" x14ac:dyDescent="0.25">
      <c r="E6866" s="19"/>
      <c r="M6866" s="60" t="s">
        <v>106</v>
      </c>
    </row>
    <row r="6867" spans="5:13" x14ac:dyDescent="0.25">
      <c r="E6867" s="19"/>
      <c r="M6867" s="60" t="s">
        <v>106</v>
      </c>
    </row>
    <row r="6868" spans="5:13" x14ac:dyDescent="0.25">
      <c r="E6868" s="19"/>
      <c r="M6868" s="60" t="s">
        <v>106</v>
      </c>
    </row>
    <row r="6869" spans="5:13" x14ac:dyDescent="0.25">
      <c r="E6869" s="19"/>
      <c r="M6869" s="60" t="s">
        <v>106</v>
      </c>
    </row>
    <row r="6870" spans="5:13" x14ac:dyDescent="0.25">
      <c r="E6870" s="19"/>
      <c r="M6870" s="60" t="s">
        <v>106</v>
      </c>
    </row>
    <row r="6871" spans="5:13" x14ac:dyDescent="0.25">
      <c r="E6871" s="19"/>
      <c r="M6871" s="60" t="s">
        <v>106</v>
      </c>
    </row>
    <row r="6872" spans="5:13" x14ac:dyDescent="0.25">
      <c r="E6872" s="19"/>
      <c r="M6872" s="60" t="s">
        <v>106</v>
      </c>
    </row>
    <row r="6873" spans="5:13" x14ac:dyDescent="0.25">
      <c r="E6873" s="19"/>
      <c r="M6873" s="60" t="s">
        <v>106</v>
      </c>
    </row>
    <row r="6874" spans="5:13" x14ac:dyDescent="0.25">
      <c r="E6874" s="19"/>
      <c r="M6874" s="60" t="s">
        <v>106</v>
      </c>
    </row>
    <row r="6875" spans="5:13" x14ac:dyDescent="0.25">
      <c r="E6875" s="19"/>
      <c r="M6875" s="60" t="s">
        <v>106</v>
      </c>
    </row>
    <row r="6876" spans="5:13" x14ac:dyDescent="0.25">
      <c r="E6876" s="19"/>
      <c r="M6876" s="60" t="s">
        <v>106</v>
      </c>
    </row>
    <row r="6877" spans="5:13" x14ac:dyDescent="0.25">
      <c r="E6877" s="19"/>
      <c r="M6877" s="60" t="s">
        <v>106</v>
      </c>
    </row>
    <row r="6878" spans="5:13" x14ac:dyDescent="0.25">
      <c r="E6878" s="19"/>
      <c r="M6878" s="60" t="s">
        <v>106</v>
      </c>
    </row>
    <row r="6879" spans="5:13" x14ac:dyDescent="0.25">
      <c r="E6879" s="19"/>
      <c r="M6879" s="60" t="s">
        <v>106</v>
      </c>
    </row>
    <row r="6880" spans="5:13" x14ac:dyDescent="0.25">
      <c r="E6880" s="19"/>
      <c r="M6880" s="60" t="s">
        <v>106</v>
      </c>
    </row>
    <row r="6881" spans="5:13" x14ac:dyDescent="0.25">
      <c r="E6881" s="19"/>
      <c r="M6881" s="60" t="s">
        <v>106</v>
      </c>
    </row>
    <row r="6882" spans="5:13" x14ac:dyDescent="0.25">
      <c r="E6882" s="19"/>
      <c r="M6882" s="60" t="s">
        <v>106</v>
      </c>
    </row>
    <row r="6883" spans="5:13" x14ac:dyDescent="0.25">
      <c r="E6883" s="19"/>
      <c r="M6883" s="60" t="s">
        <v>106</v>
      </c>
    </row>
    <row r="6884" spans="5:13" x14ac:dyDescent="0.25">
      <c r="E6884" s="19"/>
      <c r="M6884" s="60" t="s">
        <v>106</v>
      </c>
    </row>
    <row r="6885" spans="5:13" x14ac:dyDescent="0.25">
      <c r="E6885" s="19"/>
      <c r="M6885" s="60" t="s">
        <v>106</v>
      </c>
    </row>
    <row r="6886" spans="5:13" x14ac:dyDescent="0.25">
      <c r="E6886" s="19"/>
      <c r="M6886" s="60" t="s">
        <v>106</v>
      </c>
    </row>
    <row r="6887" spans="5:13" x14ac:dyDescent="0.25">
      <c r="E6887" s="19"/>
      <c r="M6887" s="60" t="s">
        <v>106</v>
      </c>
    </row>
    <row r="6888" spans="5:13" x14ac:dyDescent="0.25">
      <c r="E6888" s="19"/>
      <c r="M6888" s="60" t="s">
        <v>106</v>
      </c>
    </row>
    <row r="6889" spans="5:13" x14ac:dyDescent="0.25">
      <c r="E6889" s="19"/>
      <c r="M6889" s="60" t="s">
        <v>106</v>
      </c>
    </row>
    <row r="6890" spans="5:13" x14ac:dyDescent="0.25">
      <c r="E6890" s="19"/>
      <c r="M6890" s="60" t="s">
        <v>106</v>
      </c>
    </row>
    <row r="6891" spans="5:13" x14ac:dyDescent="0.25">
      <c r="E6891" s="19"/>
      <c r="M6891" s="60" t="s">
        <v>106</v>
      </c>
    </row>
    <row r="6892" spans="5:13" x14ac:dyDescent="0.25">
      <c r="E6892" s="19"/>
      <c r="M6892" s="60" t="s">
        <v>106</v>
      </c>
    </row>
    <row r="6893" spans="5:13" x14ac:dyDescent="0.25">
      <c r="E6893" s="19"/>
      <c r="M6893" s="60" t="s">
        <v>106</v>
      </c>
    </row>
    <row r="6894" spans="5:13" x14ac:dyDescent="0.25">
      <c r="E6894" s="19"/>
      <c r="M6894" s="60" t="s">
        <v>106</v>
      </c>
    </row>
    <row r="6895" spans="5:13" x14ac:dyDescent="0.25">
      <c r="E6895" s="19"/>
      <c r="M6895" s="60" t="s">
        <v>106</v>
      </c>
    </row>
    <row r="6896" spans="5:13" x14ac:dyDescent="0.25">
      <c r="E6896" s="19"/>
      <c r="M6896" s="60" t="s">
        <v>106</v>
      </c>
    </row>
    <row r="6897" spans="5:13" x14ac:dyDescent="0.25">
      <c r="E6897" s="19"/>
      <c r="M6897" s="60" t="s">
        <v>106</v>
      </c>
    </row>
    <row r="6898" spans="5:13" x14ac:dyDescent="0.25">
      <c r="E6898" s="19"/>
      <c r="M6898" s="60" t="s">
        <v>106</v>
      </c>
    </row>
    <row r="6899" spans="5:13" x14ac:dyDescent="0.25">
      <c r="E6899" s="19"/>
      <c r="M6899" s="60" t="s">
        <v>106</v>
      </c>
    </row>
    <row r="6900" spans="5:13" x14ac:dyDescent="0.25">
      <c r="E6900" s="19"/>
      <c r="M6900" s="60" t="s">
        <v>106</v>
      </c>
    </row>
    <row r="6901" spans="5:13" x14ac:dyDescent="0.25">
      <c r="E6901" s="19"/>
      <c r="M6901" s="60" t="s">
        <v>106</v>
      </c>
    </row>
    <row r="6902" spans="5:13" x14ac:dyDescent="0.25">
      <c r="E6902" s="19"/>
      <c r="M6902" s="60" t="s">
        <v>106</v>
      </c>
    </row>
    <row r="6903" spans="5:13" x14ac:dyDescent="0.25">
      <c r="E6903" s="19"/>
      <c r="M6903" s="60" t="s">
        <v>106</v>
      </c>
    </row>
    <row r="6904" spans="5:13" x14ac:dyDescent="0.25">
      <c r="E6904" s="19"/>
      <c r="M6904" s="60" t="s">
        <v>106</v>
      </c>
    </row>
    <row r="6905" spans="5:13" x14ac:dyDescent="0.25">
      <c r="E6905" s="19"/>
      <c r="M6905" s="60" t="s">
        <v>106</v>
      </c>
    </row>
    <row r="6906" spans="5:13" x14ac:dyDescent="0.25">
      <c r="E6906" s="19"/>
      <c r="M6906" s="60" t="s">
        <v>106</v>
      </c>
    </row>
    <row r="6907" spans="5:13" x14ac:dyDescent="0.25">
      <c r="E6907" s="19"/>
      <c r="M6907" s="60" t="s">
        <v>106</v>
      </c>
    </row>
    <row r="6908" spans="5:13" x14ac:dyDescent="0.25">
      <c r="E6908" s="19"/>
      <c r="M6908" s="60" t="s">
        <v>106</v>
      </c>
    </row>
    <row r="6909" spans="5:13" x14ac:dyDescent="0.25">
      <c r="E6909" s="19"/>
      <c r="M6909" s="60" t="s">
        <v>106</v>
      </c>
    </row>
    <row r="6910" spans="5:13" x14ac:dyDescent="0.25">
      <c r="E6910" s="19"/>
      <c r="M6910" s="60" t="s">
        <v>106</v>
      </c>
    </row>
    <row r="6911" spans="5:13" x14ac:dyDescent="0.25">
      <c r="E6911" s="19"/>
      <c r="M6911" s="60" t="s">
        <v>106</v>
      </c>
    </row>
    <row r="6912" spans="5:13" x14ac:dyDescent="0.25">
      <c r="E6912" s="19"/>
      <c r="M6912" s="60" t="s">
        <v>106</v>
      </c>
    </row>
    <row r="6913" spans="5:13" x14ac:dyDescent="0.25">
      <c r="E6913" s="19"/>
      <c r="M6913" s="60" t="s">
        <v>106</v>
      </c>
    </row>
    <row r="6914" spans="5:13" x14ac:dyDescent="0.25">
      <c r="E6914" s="19"/>
      <c r="M6914" s="60" t="s">
        <v>106</v>
      </c>
    </row>
    <row r="6915" spans="5:13" x14ac:dyDescent="0.25">
      <c r="E6915" s="19"/>
      <c r="M6915" s="60" t="s">
        <v>106</v>
      </c>
    </row>
    <row r="6916" spans="5:13" x14ac:dyDescent="0.25">
      <c r="E6916" s="19"/>
      <c r="M6916" s="60" t="s">
        <v>106</v>
      </c>
    </row>
    <row r="6917" spans="5:13" x14ac:dyDescent="0.25">
      <c r="E6917" s="19"/>
      <c r="M6917" s="60" t="s">
        <v>106</v>
      </c>
    </row>
    <row r="6918" spans="5:13" x14ac:dyDescent="0.25">
      <c r="E6918" s="19"/>
      <c r="M6918" s="60" t="s">
        <v>106</v>
      </c>
    </row>
    <row r="6919" spans="5:13" x14ac:dyDescent="0.25">
      <c r="E6919" s="19"/>
      <c r="M6919" s="60" t="s">
        <v>106</v>
      </c>
    </row>
    <row r="6920" spans="5:13" x14ac:dyDescent="0.25">
      <c r="E6920" s="19"/>
      <c r="M6920" s="60" t="s">
        <v>106</v>
      </c>
    </row>
    <row r="6921" spans="5:13" x14ac:dyDescent="0.25">
      <c r="E6921" s="19"/>
      <c r="M6921" s="60" t="s">
        <v>106</v>
      </c>
    </row>
    <row r="6922" spans="5:13" x14ac:dyDescent="0.25">
      <c r="E6922" s="19"/>
      <c r="M6922" s="60" t="s">
        <v>106</v>
      </c>
    </row>
    <row r="6923" spans="5:13" x14ac:dyDescent="0.25">
      <c r="E6923" s="19"/>
      <c r="M6923" s="60" t="s">
        <v>106</v>
      </c>
    </row>
    <row r="6924" spans="5:13" x14ac:dyDescent="0.25">
      <c r="E6924" s="19"/>
      <c r="M6924" s="60" t="s">
        <v>106</v>
      </c>
    </row>
    <row r="6925" spans="5:13" x14ac:dyDescent="0.25">
      <c r="E6925" s="19"/>
      <c r="M6925" s="60" t="s">
        <v>106</v>
      </c>
    </row>
    <row r="6926" spans="5:13" x14ac:dyDescent="0.25">
      <c r="E6926" s="19"/>
      <c r="M6926" s="60" t="s">
        <v>106</v>
      </c>
    </row>
    <row r="6927" spans="5:13" x14ac:dyDescent="0.25">
      <c r="E6927" s="19"/>
      <c r="M6927" s="60" t="s">
        <v>106</v>
      </c>
    </row>
    <row r="6928" spans="5:13" x14ac:dyDescent="0.25">
      <c r="E6928" s="19"/>
      <c r="M6928" s="60" t="s">
        <v>106</v>
      </c>
    </row>
    <row r="6929" spans="5:13" x14ac:dyDescent="0.25">
      <c r="E6929" s="19"/>
      <c r="M6929" s="60" t="s">
        <v>106</v>
      </c>
    </row>
    <row r="6930" spans="5:13" x14ac:dyDescent="0.25">
      <c r="E6930" s="19"/>
      <c r="M6930" s="60" t="s">
        <v>106</v>
      </c>
    </row>
    <row r="6931" spans="5:13" x14ac:dyDescent="0.25">
      <c r="E6931" s="19"/>
      <c r="M6931" s="60" t="s">
        <v>106</v>
      </c>
    </row>
    <row r="6932" spans="5:13" x14ac:dyDescent="0.25">
      <c r="E6932" s="19"/>
      <c r="M6932" s="60" t="s">
        <v>106</v>
      </c>
    </row>
    <row r="6933" spans="5:13" x14ac:dyDescent="0.25">
      <c r="E6933" s="19"/>
      <c r="M6933" s="60" t="s">
        <v>106</v>
      </c>
    </row>
    <row r="6934" spans="5:13" x14ac:dyDescent="0.25">
      <c r="E6934" s="19"/>
      <c r="M6934" s="60" t="s">
        <v>106</v>
      </c>
    </row>
    <row r="6935" spans="5:13" x14ac:dyDescent="0.25">
      <c r="E6935" s="19"/>
      <c r="M6935" s="60" t="s">
        <v>106</v>
      </c>
    </row>
    <row r="6936" spans="5:13" x14ac:dyDescent="0.25">
      <c r="E6936" s="19"/>
      <c r="M6936" s="60" t="s">
        <v>106</v>
      </c>
    </row>
    <row r="6937" spans="5:13" x14ac:dyDescent="0.25">
      <c r="E6937" s="19"/>
      <c r="M6937" s="60" t="s">
        <v>106</v>
      </c>
    </row>
    <row r="6938" spans="5:13" x14ac:dyDescent="0.25">
      <c r="E6938" s="19"/>
      <c r="M6938" s="60" t="s">
        <v>106</v>
      </c>
    </row>
    <row r="6939" spans="5:13" x14ac:dyDescent="0.25">
      <c r="E6939" s="19"/>
      <c r="M6939" s="60" t="s">
        <v>106</v>
      </c>
    </row>
    <row r="6940" spans="5:13" x14ac:dyDescent="0.25">
      <c r="E6940" s="19"/>
      <c r="M6940" s="60" t="s">
        <v>106</v>
      </c>
    </row>
    <row r="6941" spans="5:13" x14ac:dyDescent="0.25">
      <c r="E6941" s="19"/>
      <c r="M6941" s="60" t="s">
        <v>106</v>
      </c>
    </row>
    <row r="6942" spans="5:13" x14ac:dyDescent="0.25">
      <c r="E6942" s="19"/>
      <c r="M6942" s="60" t="s">
        <v>106</v>
      </c>
    </row>
    <row r="6943" spans="5:13" x14ac:dyDescent="0.25">
      <c r="E6943" s="19"/>
      <c r="M6943" s="60" t="s">
        <v>106</v>
      </c>
    </row>
    <row r="6944" spans="5:13" x14ac:dyDescent="0.25">
      <c r="E6944" s="19"/>
      <c r="M6944" s="60" t="s">
        <v>106</v>
      </c>
    </row>
    <row r="6945" spans="5:13" x14ac:dyDescent="0.25">
      <c r="E6945" s="19"/>
      <c r="M6945" s="60" t="s">
        <v>106</v>
      </c>
    </row>
    <row r="6946" spans="5:13" x14ac:dyDescent="0.25">
      <c r="E6946" s="19"/>
      <c r="M6946" s="60" t="s">
        <v>106</v>
      </c>
    </row>
    <row r="6947" spans="5:13" x14ac:dyDescent="0.25">
      <c r="E6947" s="19"/>
      <c r="M6947" s="60" t="s">
        <v>106</v>
      </c>
    </row>
    <row r="6948" spans="5:13" x14ac:dyDescent="0.25">
      <c r="E6948" s="19"/>
      <c r="M6948" s="60" t="s">
        <v>106</v>
      </c>
    </row>
    <row r="6949" spans="5:13" x14ac:dyDescent="0.25">
      <c r="E6949" s="19"/>
      <c r="M6949" s="60" t="s">
        <v>106</v>
      </c>
    </row>
    <row r="6950" spans="5:13" x14ac:dyDescent="0.25">
      <c r="E6950" s="19"/>
      <c r="M6950" s="60" t="s">
        <v>106</v>
      </c>
    </row>
    <row r="6951" spans="5:13" x14ac:dyDescent="0.25">
      <c r="E6951" s="19"/>
      <c r="M6951" s="60" t="s">
        <v>106</v>
      </c>
    </row>
    <row r="6952" spans="5:13" x14ac:dyDescent="0.25">
      <c r="E6952" s="19"/>
      <c r="M6952" s="60" t="s">
        <v>106</v>
      </c>
    </row>
    <row r="6953" spans="5:13" x14ac:dyDescent="0.25">
      <c r="E6953" s="19"/>
      <c r="M6953" s="60" t="s">
        <v>106</v>
      </c>
    </row>
    <row r="6954" spans="5:13" x14ac:dyDescent="0.25">
      <c r="E6954" s="19"/>
      <c r="M6954" s="60" t="s">
        <v>106</v>
      </c>
    </row>
    <row r="6955" spans="5:13" x14ac:dyDescent="0.25">
      <c r="E6955" s="19"/>
      <c r="M6955" s="60" t="s">
        <v>106</v>
      </c>
    </row>
    <row r="6956" spans="5:13" x14ac:dyDescent="0.25">
      <c r="E6956" s="19"/>
      <c r="M6956" s="60" t="s">
        <v>106</v>
      </c>
    </row>
    <row r="6957" spans="5:13" x14ac:dyDescent="0.25">
      <c r="E6957" s="19"/>
      <c r="M6957" s="60" t="s">
        <v>106</v>
      </c>
    </row>
    <row r="6958" spans="5:13" x14ac:dyDescent="0.25">
      <c r="E6958" s="19"/>
      <c r="M6958" s="60" t="s">
        <v>106</v>
      </c>
    </row>
    <row r="6959" spans="5:13" x14ac:dyDescent="0.25">
      <c r="E6959" s="19"/>
      <c r="M6959" s="60" t="s">
        <v>106</v>
      </c>
    </row>
    <row r="6960" spans="5:13" x14ac:dyDescent="0.25">
      <c r="E6960" s="19"/>
      <c r="M6960" s="60" t="s">
        <v>106</v>
      </c>
    </row>
    <row r="6961" spans="5:13" x14ac:dyDescent="0.25">
      <c r="E6961" s="19"/>
      <c r="M6961" s="60" t="s">
        <v>106</v>
      </c>
    </row>
    <row r="6962" spans="5:13" x14ac:dyDescent="0.25">
      <c r="E6962" s="19"/>
      <c r="M6962" s="60" t="s">
        <v>106</v>
      </c>
    </row>
    <row r="6963" spans="5:13" x14ac:dyDescent="0.25">
      <c r="E6963" s="19"/>
      <c r="M6963" s="60" t="s">
        <v>106</v>
      </c>
    </row>
    <row r="6964" spans="5:13" x14ac:dyDescent="0.25">
      <c r="E6964" s="19"/>
      <c r="M6964" s="60" t="s">
        <v>106</v>
      </c>
    </row>
    <row r="6965" spans="5:13" x14ac:dyDescent="0.25">
      <c r="E6965" s="19"/>
      <c r="M6965" s="60" t="s">
        <v>106</v>
      </c>
    </row>
    <row r="6966" spans="5:13" x14ac:dyDescent="0.25">
      <c r="E6966" s="19"/>
      <c r="M6966" s="60" t="s">
        <v>106</v>
      </c>
    </row>
    <row r="6967" spans="5:13" x14ac:dyDescent="0.25">
      <c r="E6967" s="19"/>
      <c r="M6967" s="60" t="s">
        <v>106</v>
      </c>
    </row>
    <row r="6968" spans="5:13" x14ac:dyDescent="0.25">
      <c r="E6968" s="19"/>
      <c r="M6968" s="60" t="s">
        <v>106</v>
      </c>
    </row>
    <row r="6969" spans="5:13" x14ac:dyDescent="0.25">
      <c r="E6969" s="19"/>
      <c r="M6969" s="60" t="s">
        <v>106</v>
      </c>
    </row>
    <row r="6970" spans="5:13" x14ac:dyDescent="0.25">
      <c r="E6970" s="19"/>
      <c r="M6970" s="60" t="s">
        <v>106</v>
      </c>
    </row>
    <row r="6971" spans="5:13" x14ac:dyDescent="0.25">
      <c r="E6971" s="19"/>
      <c r="M6971" s="60" t="s">
        <v>106</v>
      </c>
    </row>
    <row r="6972" spans="5:13" x14ac:dyDescent="0.25">
      <c r="E6972" s="19"/>
      <c r="M6972" s="60" t="s">
        <v>106</v>
      </c>
    </row>
    <row r="6973" spans="5:13" x14ac:dyDescent="0.25">
      <c r="E6973" s="19"/>
      <c r="M6973" s="60" t="s">
        <v>106</v>
      </c>
    </row>
    <row r="6974" spans="5:13" x14ac:dyDescent="0.25">
      <c r="E6974" s="19"/>
      <c r="M6974" s="60" t="s">
        <v>106</v>
      </c>
    </row>
    <row r="6975" spans="5:13" x14ac:dyDescent="0.25">
      <c r="E6975" s="19"/>
      <c r="M6975" s="60" t="s">
        <v>106</v>
      </c>
    </row>
    <row r="6976" spans="5:13" x14ac:dyDescent="0.25">
      <c r="E6976" s="19"/>
      <c r="M6976" s="60" t="s">
        <v>106</v>
      </c>
    </row>
    <row r="6977" spans="5:13" x14ac:dyDescent="0.25">
      <c r="E6977" s="19"/>
      <c r="M6977" s="60" t="s">
        <v>106</v>
      </c>
    </row>
    <row r="6978" spans="5:13" x14ac:dyDescent="0.25">
      <c r="E6978" s="19"/>
      <c r="M6978" s="60" t="s">
        <v>106</v>
      </c>
    </row>
    <row r="6979" spans="5:13" x14ac:dyDescent="0.25">
      <c r="E6979" s="19"/>
      <c r="M6979" s="60" t="s">
        <v>106</v>
      </c>
    </row>
    <row r="6980" spans="5:13" x14ac:dyDescent="0.25">
      <c r="E6980" s="19"/>
      <c r="M6980" s="60" t="s">
        <v>106</v>
      </c>
    </row>
    <row r="6981" spans="5:13" x14ac:dyDescent="0.25">
      <c r="E6981" s="19"/>
      <c r="M6981" s="60" t="s">
        <v>106</v>
      </c>
    </row>
    <row r="6982" spans="5:13" x14ac:dyDescent="0.25">
      <c r="E6982" s="19"/>
      <c r="M6982" s="60" t="s">
        <v>106</v>
      </c>
    </row>
    <row r="6983" spans="5:13" x14ac:dyDescent="0.25">
      <c r="E6983" s="19"/>
      <c r="M6983" s="60" t="s">
        <v>106</v>
      </c>
    </row>
    <row r="6984" spans="5:13" x14ac:dyDescent="0.25">
      <c r="E6984" s="19"/>
      <c r="M6984" s="60" t="s">
        <v>106</v>
      </c>
    </row>
    <row r="6985" spans="5:13" x14ac:dyDescent="0.25">
      <c r="E6985" s="19"/>
      <c r="M6985" s="60" t="s">
        <v>106</v>
      </c>
    </row>
    <row r="6986" spans="5:13" x14ac:dyDescent="0.25">
      <c r="E6986" s="19"/>
      <c r="M6986" s="60" t="s">
        <v>106</v>
      </c>
    </row>
    <row r="6987" spans="5:13" x14ac:dyDescent="0.25">
      <c r="E6987" s="19"/>
      <c r="M6987" s="60" t="s">
        <v>106</v>
      </c>
    </row>
    <row r="6988" spans="5:13" x14ac:dyDescent="0.25">
      <c r="E6988" s="19"/>
      <c r="M6988" s="60" t="s">
        <v>106</v>
      </c>
    </row>
    <row r="6989" spans="5:13" x14ac:dyDescent="0.25">
      <c r="E6989" s="19"/>
      <c r="M6989" s="60" t="s">
        <v>106</v>
      </c>
    </row>
    <row r="6990" spans="5:13" x14ac:dyDescent="0.25">
      <c r="E6990" s="19"/>
      <c r="M6990" s="60" t="s">
        <v>106</v>
      </c>
    </row>
    <row r="6991" spans="5:13" x14ac:dyDescent="0.25">
      <c r="E6991" s="19"/>
      <c r="M6991" s="60" t="s">
        <v>106</v>
      </c>
    </row>
    <row r="6992" spans="5:13" x14ac:dyDescent="0.25">
      <c r="E6992" s="19"/>
      <c r="M6992" s="60" t="s">
        <v>106</v>
      </c>
    </row>
    <row r="6993" spans="5:13" x14ac:dyDescent="0.25">
      <c r="E6993" s="19"/>
      <c r="M6993" s="60" t="s">
        <v>106</v>
      </c>
    </row>
    <row r="6994" spans="5:13" x14ac:dyDescent="0.25">
      <c r="E6994" s="19"/>
      <c r="M6994" s="60" t="s">
        <v>106</v>
      </c>
    </row>
    <row r="6995" spans="5:13" x14ac:dyDescent="0.25">
      <c r="E6995" s="19"/>
      <c r="M6995" s="60" t="s">
        <v>106</v>
      </c>
    </row>
    <row r="6996" spans="5:13" x14ac:dyDescent="0.25">
      <c r="E6996" s="19"/>
      <c r="M6996" s="60" t="s">
        <v>106</v>
      </c>
    </row>
    <row r="6997" spans="5:13" x14ac:dyDescent="0.25">
      <c r="E6997" s="19"/>
      <c r="M6997" s="60" t="s">
        <v>106</v>
      </c>
    </row>
    <row r="6998" spans="5:13" x14ac:dyDescent="0.25">
      <c r="E6998" s="19"/>
      <c r="M6998" s="60" t="s">
        <v>106</v>
      </c>
    </row>
    <row r="6999" spans="5:13" x14ac:dyDescent="0.25">
      <c r="E6999" s="19"/>
      <c r="M6999" s="60" t="s">
        <v>106</v>
      </c>
    </row>
    <row r="7000" spans="5:13" x14ac:dyDescent="0.25">
      <c r="E7000" s="19"/>
      <c r="M7000" s="60" t="s">
        <v>106</v>
      </c>
    </row>
    <row r="7001" spans="5:13" x14ac:dyDescent="0.25">
      <c r="E7001" s="19"/>
      <c r="M7001" s="60" t="s">
        <v>106</v>
      </c>
    </row>
    <row r="7002" spans="5:13" x14ac:dyDescent="0.25">
      <c r="E7002" s="19"/>
      <c r="M7002" s="60" t="s">
        <v>106</v>
      </c>
    </row>
    <row r="7003" spans="5:13" x14ac:dyDescent="0.25">
      <c r="E7003" s="19"/>
      <c r="M7003" s="60" t="s">
        <v>106</v>
      </c>
    </row>
    <row r="7004" spans="5:13" x14ac:dyDescent="0.25">
      <c r="E7004" s="19"/>
      <c r="M7004" s="60" t="s">
        <v>106</v>
      </c>
    </row>
    <row r="7005" spans="5:13" x14ac:dyDescent="0.25">
      <c r="E7005" s="19"/>
      <c r="M7005" s="60" t="s">
        <v>106</v>
      </c>
    </row>
    <row r="7006" spans="5:13" x14ac:dyDescent="0.25">
      <c r="E7006" s="19"/>
      <c r="M7006" s="60" t="s">
        <v>106</v>
      </c>
    </row>
    <row r="7007" spans="5:13" x14ac:dyDescent="0.25">
      <c r="E7007" s="19"/>
      <c r="M7007" s="60" t="s">
        <v>106</v>
      </c>
    </row>
    <row r="7008" spans="5:13" x14ac:dyDescent="0.25">
      <c r="E7008" s="19"/>
      <c r="M7008" s="60" t="s">
        <v>106</v>
      </c>
    </row>
    <row r="7009" spans="5:13" x14ac:dyDescent="0.25">
      <c r="E7009" s="19"/>
      <c r="M7009" s="60" t="s">
        <v>106</v>
      </c>
    </row>
    <row r="7010" spans="5:13" x14ac:dyDescent="0.25">
      <c r="E7010" s="19"/>
      <c r="M7010" s="60" t="s">
        <v>106</v>
      </c>
    </row>
    <row r="7011" spans="5:13" x14ac:dyDescent="0.25">
      <c r="E7011" s="19"/>
      <c r="M7011" s="60" t="s">
        <v>106</v>
      </c>
    </row>
    <row r="7012" spans="5:13" x14ac:dyDescent="0.25">
      <c r="E7012" s="19"/>
      <c r="M7012" s="60" t="s">
        <v>106</v>
      </c>
    </row>
    <row r="7013" spans="5:13" x14ac:dyDescent="0.25">
      <c r="E7013" s="19"/>
      <c r="M7013" s="60" t="s">
        <v>106</v>
      </c>
    </row>
    <row r="7014" spans="5:13" x14ac:dyDescent="0.25">
      <c r="E7014" s="19"/>
      <c r="M7014" s="60" t="s">
        <v>106</v>
      </c>
    </row>
    <row r="7015" spans="5:13" x14ac:dyDescent="0.25">
      <c r="E7015" s="19"/>
      <c r="M7015" s="60" t="s">
        <v>106</v>
      </c>
    </row>
    <row r="7016" spans="5:13" x14ac:dyDescent="0.25">
      <c r="E7016" s="19"/>
      <c r="M7016" s="60" t="s">
        <v>106</v>
      </c>
    </row>
    <row r="7017" spans="5:13" x14ac:dyDescent="0.25">
      <c r="E7017" s="19"/>
      <c r="M7017" s="60" t="s">
        <v>106</v>
      </c>
    </row>
    <row r="7018" spans="5:13" x14ac:dyDescent="0.25">
      <c r="E7018" s="19"/>
      <c r="M7018" s="60" t="s">
        <v>106</v>
      </c>
    </row>
    <row r="7019" spans="5:13" x14ac:dyDescent="0.25">
      <c r="E7019" s="19"/>
      <c r="M7019" s="60" t="s">
        <v>106</v>
      </c>
    </row>
    <row r="7020" spans="5:13" x14ac:dyDescent="0.25">
      <c r="E7020" s="19"/>
      <c r="M7020" s="60" t="s">
        <v>106</v>
      </c>
    </row>
    <row r="7021" spans="5:13" x14ac:dyDescent="0.25">
      <c r="E7021" s="19"/>
      <c r="M7021" s="60" t="s">
        <v>106</v>
      </c>
    </row>
    <row r="7022" spans="5:13" x14ac:dyDescent="0.25">
      <c r="E7022" s="19"/>
      <c r="M7022" s="60" t="s">
        <v>106</v>
      </c>
    </row>
    <row r="7023" spans="5:13" x14ac:dyDescent="0.25">
      <c r="E7023" s="19"/>
      <c r="M7023" s="60" t="s">
        <v>106</v>
      </c>
    </row>
    <row r="7024" spans="5:13" x14ac:dyDescent="0.25">
      <c r="E7024" s="19"/>
      <c r="M7024" s="60" t="s">
        <v>106</v>
      </c>
    </row>
    <row r="7025" spans="5:13" x14ac:dyDescent="0.25">
      <c r="E7025" s="19"/>
      <c r="M7025" s="60" t="s">
        <v>106</v>
      </c>
    </row>
    <row r="7026" spans="5:13" x14ac:dyDescent="0.25">
      <c r="E7026" s="19"/>
      <c r="M7026" s="60" t="s">
        <v>106</v>
      </c>
    </row>
    <row r="7027" spans="5:13" x14ac:dyDescent="0.25">
      <c r="E7027" s="19"/>
      <c r="M7027" s="60" t="s">
        <v>106</v>
      </c>
    </row>
    <row r="7028" spans="5:13" x14ac:dyDescent="0.25">
      <c r="E7028" s="19"/>
      <c r="M7028" s="60" t="s">
        <v>106</v>
      </c>
    </row>
    <row r="7029" spans="5:13" x14ac:dyDescent="0.25">
      <c r="M7029" s="60" t="s">
        <v>106</v>
      </c>
    </row>
    <row r="7030" spans="5:13" x14ac:dyDescent="0.25">
      <c r="M7030" s="60" t="s">
        <v>106</v>
      </c>
    </row>
    <row r="7031" spans="5:13" x14ac:dyDescent="0.25">
      <c r="M7031" s="60" t="s">
        <v>106</v>
      </c>
    </row>
    <row r="7032" spans="5:13" x14ac:dyDescent="0.25">
      <c r="M7032" s="60" t="s">
        <v>106</v>
      </c>
    </row>
    <row r="7033" spans="5:13" x14ac:dyDescent="0.25">
      <c r="M7033" s="60" t="s">
        <v>106</v>
      </c>
    </row>
    <row r="7034" spans="5:13" x14ac:dyDescent="0.25">
      <c r="M7034" s="60" t="s">
        <v>106</v>
      </c>
    </row>
    <row r="7035" spans="5:13" x14ac:dyDescent="0.25">
      <c r="M7035" s="60" t="s">
        <v>106</v>
      </c>
    </row>
    <row r="7036" spans="5:13" x14ac:dyDescent="0.25">
      <c r="M7036" s="60" t="s">
        <v>106</v>
      </c>
    </row>
    <row r="7037" spans="5:13" x14ac:dyDescent="0.25">
      <c r="M7037" s="60" t="s">
        <v>106</v>
      </c>
    </row>
    <row r="7038" spans="5:13" x14ac:dyDescent="0.25">
      <c r="M7038" s="60" t="s">
        <v>106</v>
      </c>
    </row>
    <row r="7039" spans="5:13" x14ac:dyDescent="0.25">
      <c r="M7039" s="60" t="s">
        <v>106</v>
      </c>
    </row>
    <row r="7040" spans="5:13" x14ac:dyDescent="0.25">
      <c r="M7040" s="60" t="s">
        <v>106</v>
      </c>
    </row>
    <row r="7041" spans="13:13" x14ac:dyDescent="0.25">
      <c r="M7041" s="60" t="s">
        <v>106</v>
      </c>
    </row>
    <row r="7042" spans="13:13" x14ac:dyDescent="0.25">
      <c r="M7042" s="60" t="s">
        <v>106</v>
      </c>
    </row>
    <row r="7043" spans="13:13" x14ac:dyDescent="0.25">
      <c r="M7043" s="60" t="s">
        <v>106</v>
      </c>
    </row>
    <row r="7044" spans="13:13" x14ac:dyDescent="0.25">
      <c r="M7044" s="60" t="s">
        <v>106</v>
      </c>
    </row>
    <row r="7045" spans="13:13" x14ac:dyDescent="0.25">
      <c r="M7045" s="60" t="s">
        <v>106</v>
      </c>
    </row>
    <row r="7046" spans="13:13" x14ac:dyDescent="0.25">
      <c r="M7046" s="60" t="s">
        <v>106</v>
      </c>
    </row>
    <row r="7047" spans="13:13" x14ac:dyDescent="0.25">
      <c r="M7047" s="60" t="s">
        <v>106</v>
      </c>
    </row>
    <row r="7048" spans="13:13" x14ac:dyDescent="0.25">
      <c r="M7048" s="60" t="s">
        <v>106</v>
      </c>
    </row>
    <row r="7049" spans="13:13" x14ac:dyDescent="0.25">
      <c r="M7049" s="60" t="s">
        <v>106</v>
      </c>
    </row>
    <row r="7050" spans="13:13" x14ac:dyDescent="0.25">
      <c r="M7050" s="60" t="s">
        <v>106</v>
      </c>
    </row>
    <row r="7051" spans="13:13" x14ac:dyDescent="0.25">
      <c r="M7051" s="60" t="s">
        <v>106</v>
      </c>
    </row>
    <row r="7052" spans="13:13" x14ac:dyDescent="0.25">
      <c r="M7052" s="60" t="s">
        <v>106</v>
      </c>
    </row>
    <row r="7053" spans="13:13" x14ac:dyDescent="0.25">
      <c r="M7053" s="60" t="s">
        <v>106</v>
      </c>
    </row>
    <row r="7054" spans="13:13" x14ac:dyDescent="0.25">
      <c r="M7054" s="60" t="s">
        <v>106</v>
      </c>
    </row>
    <row r="7055" spans="13:13" x14ac:dyDescent="0.25">
      <c r="M7055" s="60" t="s">
        <v>106</v>
      </c>
    </row>
    <row r="7056" spans="13:13" x14ac:dyDescent="0.25">
      <c r="M7056" s="60" t="s">
        <v>106</v>
      </c>
    </row>
    <row r="7057" spans="13:13" x14ac:dyDescent="0.25">
      <c r="M7057" s="60" t="s">
        <v>106</v>
      </c>
    </row>
    <row r="7058" spans="13:13" x14ac:dyDescent="0.25">
      <c r="M7058" s="60" t="s">
        <v>106</v>
      </c>
    </row>
    <row r="7059" spans="13:13" x14ac:dyDescent="0.25">
      <c r="M7059" s="60" t="s">
        <v>106</v>
      </c>
    </row>
    <row r="7060" spans="13:13" x14ac:dyDescent="0.25">
      <c r="M7060" s="60" t="s">
        <v>106</v>
      </c>
    </row>
    <row r="7061" spans="13:13" x14ac:dyDescent="0.25">
      <c r="M7061" s="60" t="s">
        <v>106</v>
      </c>
    </row>
    <row r="7062" spans="13:13" x14ac:dyDescent="0.25">
      <c r="M7062" s="60" t="s">
        <v>106</v>
      </c>
    </row>
    <row r="7063" spans="13:13" x14ac:dyDescent="0.25">
      <c r="M7063" s="60" t="s">
        <v>106</v>
      </c>
    </row>
    <row r="7064" spans="13:13" x14ac:dyDescent="0.25">
      <c r="M7064" s="60" t="s">
        <v>106</v>
      </c>
    </row>
    <row r="7065" spans="13:13" x14ac:dyDescent="0.25">
      <c r="M7065" s="60" t="s">
        <v>106</v>
      </c>
    </row>
    <row r="7066" spans="13:13" x14ac:dyDescent="0.25">
      <c r="M7066" s="60" t="s">
        <v>106</v>
      </c>
    </row>
    <row r="7067" spans="13:13" x14ac:dyDescent="0.25">
      <c r="M7067" s="60" t="s">
        <v>106</v>
      </c>
    </row>
    <row r="7068" spans="13:13" x14ac:dyDescent="0.25">
      <c r="M7068" s="60" t="s">
        <v>106</v>
      </c>
    </row>
    <row r="7069" spans="13:13" x14ac:dyDescent="0.25">
      <c r="M7069" s="60" t="s">
        <v>106</v>
      </c>
    </row>
    <row r="7070" spans="13:13" x14ac:dyDescent="0.25">
      <c r="M7070" s="60" t="s">
        <v>106</v>
      </c>
    </row>
    <row r="7071" spans="13:13" x14ac:dyDescent="0.25">
      <c r="M7071" s="60" t="s">
        <v>106</v>
      </c>
    </row>
    <row r="7072" spans="13:13" x14ac:dyDescent="0.25">
      <c r="M7072" s="60" t="s">
        <v>106</v>
      </c>
    </row>
    <row r="7073" spans="13:13" x14ac:dyDescent="0.25">
      <c r="M7073" s="60" t="s">
        <v>106</v>
      </c>
    </row>
    <row r="7074" spans="13:13" x14ac:dyDescent="0.25">
      <c r="M7074" s="60" t="s">
        <v>106</v>
      </c>
    </row>
    <row r="7075" spans="13:13" x14ac:dyDescent="0.25">
      <c r="M7075" s="60" t="s">
        <v>106</v>
      </c>
    </row>
    <row r="7076" spans="13:13" x14ac:dyDescent="0.25">
      <c r="M7076" s="60" t="s">
        <v>106</v>
      </c>
    </row>
    <row r="7077" spans="13:13" x14ac:dyDescent="0.25">
      <c r="M7077" s="60" t="s">
        <v>106</v>
      </c>
    </row>
    <row r="7078" spans="13:13" x14ac:dyDescent="0.25">
      <c r="M7078" s="60" t="s">
        <v>106</v>
      </c>
    </row>
    <row r="7079" spans="13:13" x14ac:dyDescent="0.25">
      <c r="M7079" s="60" t="s">
        <v>106</v>
      </c>
    </row>
    <row r="7080" spans="13:13" x14ac:dyDescent="0.25">
      <c r="M7080" s="60" t="s">
        <v>106</v>
      </c>
    </row>
    <row r="7081" spans="13:13" x14ac:dyDescent="0.25">
      <c r="M7081" s="60" t="s">
        <v>106</v>
      </c>
    </row>
    <row r="7082" spans="13:13" x14ac:dyDescent="0.25">
      <c r="M7082" s="60" t="s">
        <v>106</v>
      </c>
    </row>
    <row r="7083" spans="13:13" x14ac:dyDescent="0.25">
      <c r="M7083" s="60" t="s">
        <v>106</v>
      </c>
    </row>
    <row r="7084" spans="13:13" x14ac:dyDescent="0.25">
      <c r="M7084" s="60" t="s">
        <v>106</v>
      </c>
    </row>
    <row r="7085" spans="13:13" x14ac:dyDescent="0.25">
      <c r="M7085" s="60" t="s">
        <v>106</v>
      </c>
    </row>
    <row r="7086" spans="13:13" x14ac:dyDescent="0.25">
      <c r="M7086" s="60" t="s">
        <v>106</v>
      </c>
    </row>
    <row r="7087" spans="13:13" x14ac:dyDescent="0.25">
      <c r="M7087" s="60" t="s">
        <v>106</v>
      </c>
    </row>
    <row r="7088" spans="13:13" x14ac:dyDescent="0.25">
      <c r="M7088" s="60" t="s">
        <v>106</v>
      </c>
    </row>
    <row r="7089" spans="13:13" x14ac:dyDescent="0.25">
      <c r="M7089" s="60" t="s">
        <v>106</v>
      </c>
    </row>
    <row r="7090" spans="13:13" x14ac:dyDescent="0.25">
      <c r="M7090" s="60" t="s">
        <v>106</v>
      </c>
    </row>
    <row r="7091" spans="13:13" x14ac:dyDescent="0.25">
      <c r="M7091" s="60" t="s">
        <v>106</v>
      </c>
    </row>
    <row r="7092" spans="13:13" x14ac:dyDescent="0.25">
      <c r="M7092" s="60" t="s">
        <v>106</v>
      </c>
    </row>
    <row r="7093" spans="13:13" x14ac:dyDescent="0.25">
      <c r="M7093" s="60" t="s">
        <v>106</v>
      </c>
    </row>
    <row r="7094" spans="13:13" x14ac:dyDescent="0.25">
      <c r="M7094" s="60" t="s">
        <v>106</v>
      </c>
    </row>
    <row r="7095" spans="13:13" x14ac:dyDescent="0.25">
      <c r="M7095" s="60" t="s">
        <v>106</v>
      </c>
    </row>
    <row r="7096" spans="13:13" x14ac:dyDescent="0.25">
      <c r="M7096" s="60" t="s">
        <v>106</v>
      </c>
    </row>
    <row r="7097" spans="13:13" x14ac:dyDescent="0.25">
      <c r="M7097" s="60" t="s">
        <v>106</v>
      </c>
    </row>
    <row r="7098" spans="13:13" x14ac:dyDescent="0.25">
      <c r="M7098" s="60" t="s">
        <v>106</v>
      </c>
    </row>
    <row r="7099" spans="13:13" x14ac:dyDescent="0.25">
      <c r="M7099" s="60" t="s">
        <v>106</v>
      </c>
    </row>
    <row r="7100" spans="13:13" x14ac:dyDescent="0.25">
      <c r="M7100" s="60" t="s">
        <v>106</v>
      </c>
    </row>
    <row r="7101" spans="13:13" x14ac:dyDescent="0.25">
      <c r="M7101" s="60" t="s">
        <v>106</v>
      </c>
    </row>
    <row r="7102" spans="13:13" x14ac:dyDescent="0.25">
      <c r="M7102" s="60" t="s">
        <v>106</v>
      </c>
    </row>
    <row r="7103" spans="13:13" x14ac:dyDescent="0.25">
      <c r="M7103" s="60" t="s">
        <v>106</v>
      </c>
    </row>
    <row r="7104" spans="13:13" x14ac:dyDescent="0.25">
      <c r="M7104" s="60" t="s">
        <v>106</v>
      </c>
    </row>
    <row r="7105" spans="13:13" x14ac:dyDescent="0.25">
      <c r="M7105" s="60" t="s">
        <v>106</v>
      </c>
    </row>
    <row r="7106" spans="13:13" x14ac:dyDescent="0.25">
      <c r="M7106" s="60" t="s">
        <v>106</v>
      </c>
    </row>
    <row r="7107" spans="13:13" x14ac:dyDescent="0.25">
      <c r="M7107" s="60" t="s">
        <v>106</v>
      </c>
    </row>
    <row r="7108" spans="13:13" x14ac:dyDescent="0.25">
      <c r="M7108" s="60" t="s">
        <v>106</v>
      </c>
    </row>
    <row r="7109" spans="13:13" x14ac:dyDescent="0.25">
      <c r="M7109" s="60" t="s">
        <v>106</v>
      </c>
    </row>
    <row r="7110" spans="13:13" x14ac:dyDescent="0.25">
      <c r="M7110" s="60" t="s">
        <v>106</v>
      </c>
    </row>
    <row r="7111" spans="13:13" x14ac:dyDescent="0.25">
      <c r="M7111" s="60" t="s">
        <v>106</v>
      </c>
    </row>
    <row r="7112" spans="13:13" x14ac:dyDescent="0.25">
      <c r="M7112" s="60" t="s">
        <v>106</v>
      </c>
    </row>
    <row r="7113" spans="13:13" x14ac:dyDescent="0.25">
      <c r="M7113" s="60" t="s">
        <v>106</v>
      </c>
    </row>
    <row r="7114" spans="13:13" x14ac:dyDescent="0.25">
      <c r="M7114" s="60" t="s">
        <v>106</v>
      </c>
    </row>
    <row r="7115" spans="13:13" x14ac:dyDescent="0.25">
      <c r="M7115" s="60" t="s">
        <v>106</v>
      </c>
    </row>
    <row r="7116" spans="13:13" x14ac:dyDescent="0.25">
      <c r="M7116" s="60" t="s">
        <v>106</v>
      </c>
    </row>
    <row r="7117" spans="13:13" x14ac:dyDescent="0.25">
      <c r="M7117" s="60" t="s">
        <v>106</v>
      </c>
    </row>
    <row r="7118" spans="13:13" x14ac:dyDescent="0.25">
      <c r="M7118" s="60" t="s">
        <v>106</v>
      </c>
    </row>
    <row r="7119" spans="13:13" x14ac:dyDescent="0.25">
      <c r="M7119" s="60" t="s">
        <v>106</v>
      </c>
    </row>
    <row r="7120" spans="13:13" x14ac:dyDescent="0.25">
      <c r="M7120" s="60" t="s">
        <v>106</v>
      </c>
    </row>
    <row r="7121" spans="13:13" x14ac:dyDescent="0.25">
      <c r="M7121" s="60" t="s">
        <v>106</v>
      </c>
    </row>
    <row r="7122" spans="13:13" x14ac:dyDescent="0.25">
      <c r="M7122" s="60" t="s">
        <v>106</v>
      </c>
    </row>
    <row r="7123" spans="13:13" x14ac:dyDescent="0.25">
      <c r="M7123" s="60" t="s">
        <v>106</v>
      </c>
    </row>
    <row r="7124" spans="13:13" x14ac:dyDescent="0.25">
      <c r="M7124" s="60" t="s">
        <v>106</v>
      </c>
    </row>
    <row r="7125" spans="13:13" x14ac:dyDescent="0.25">
      <c r="M7125" s="60" t="s">
        <v>106</v>
      </c>
    </row>
    <row r="7126" spans="13:13" x14ac:dyDescent="0.25">
      <c r="M7126" s="60" t="s">
        <v>106</v>
      </c>
    </row>
    <row r="7127" spans="13:13" x14ac:dyDescent="0.25">
      <c r="M7127" s="60" t="s">
        <v>106</v>
      </c>
    </row>
    <row r="7128" spans="13:13" x14ac:dyDescent="0.25">
      <c r="M7128" s="60" t="s">
        <v>106</v>
      </c>
    </row>
    <row r="7129" spans="13:13" x14ac:dyDescent="0.25">
      <c r="M7129" s="60" t="s">
        <v>106</v>
      </c>
    </row>
    <row r="7130" spans="13:13" x14ac:dyDescent="0.25">
      <c r="M7130" s="60" t="s">
        <v>106</v>
      </c>
    </row>
    <row r="7131" spans="13:13" x14ac:dyDescent="0.25">
      <c r="M7131" s="60" t="s">
        <v>106</v>
      </c>
    </row>
    <row r="7132" spans="13:13" x14ac:dyDescent="0.25">
      <c r="M7132" s="60" t="s">
        <v>106</v>
      </c>
    </row>
    <row r="7133" spans="13:13" x14ac:dyDescent="0.25">
      <c r="M7133" s="60" t="s">
        <v>106</v>
      </c>
    </row>
    <row r="7134" spans="13:13" x14ac:dyDescent="0.25">
      <c r="M7134" s="60" t="s">
        <v>106</v>
      </c>
    </row>
    <row r="7135" spans="13:13" x14ac:dyDescent="0.25">
      <c r="M7135" s="60" t="s">
        <v>106</v>
      </c>
    </row>
    <row r="7136" spans="13:13" x14ac:dyDescent="0.25">
      <c r="M7136" s="60" t="s">
        <v>106</v>
      </c>
    </row>
    <row r="7137" spans="13:13" x14ac:dyDescent="0.25">
      <c r="M7137" s="60" t="s">
        <v>106</v>
      </c>
    </row>
    <row r="7138" spans="13:13" x14ac:dyDescent="0.25">
      <c r="M7138" s="60" t="s">
        <v>106</v>
      </c>
    </row>
    <row r="7139" spans="13:13" x14ac:dyDescent="0.25">
      <c r="M7139" s="60" t="s">
        <v>106</v>
      </c>
    </row>
    <row r="7140" spans="13:13" x14ac:dyDescent="0.25">
      <c r="M7140" s="60" t="s">
        <v>106</v>
      </c>
    </row>
    <row r="7141" spans="13:13" x14ac:dyDescent="0.25">
      <c r="M7141" s="60" t="s">
        <v>106</v>
      </c>
    </row>
    <row r="7142" spans="13:13" x14ac:dyDescent="0.25">
      <c r="M7142" s="60" t="s">
        <v>106</v>
      </c>
    </row>
    <row r="7143" spans="13:13" x14ac:dyDescent="0.25">
      <c r="M7143" s="60" t="s">
        <v>106</v>
      </c>
    </row>
    <row r="7144" spans="13:13" x14ac:dyDescent="0.25">
      <c r="M7144" s="60" t="s">
        <v>106</v>
      </c>
    </row>
    <row r="7145" spans="13:13" x14ac:dyDescent="0.25">
      <c r="M7145" s="60" t="s">
        <v>106</v>
      </c>
    </row>
    <row r="7146" spans="13:13" x14ac:dyDescent="0.25">
      <c r="M7146" s="60" t="s">
        <v>106</v>
      </c>
    </row>
    <row r="7147" spans="13:13" x14ac:dyDescent="0.25">
      <c r="M7147" s="60" t="s">
        <v>106</v>
      </c>
    </row>
    <row r="7148" spans="13:13" x14ac:dyDescent="0.25">
      <c r="M7148" s="60" t="s">
        <v>106</v>
      </c>
    </row>
    <row r="7149" spans="13:13" x14ac:dyDescent="0.25">
      <c r="M7149" s="60" t="s">
        <v>106</v>
      </c>
    </row>
    <row r="7150" spans="13:13" x14ac:dyDescent="0.25">
      <c r="M7150" s="60" t="s">
        <v>106</v>
      </c>
    </row>
    <row r="7151" spans="13:13" x14ac:dyDescent="0.25">
      <c r="M7151" s="60" t="s">
        <v>106</v>
      </c>
    </row>
    <row r="7152" spans="13:13" x14ac:dyDescent="0.25">
      <c r="M7152" s="60" t="s">
        <v>106</v>
      </c>
    </row>
    <row r="7153" spans="13:13" x14ac:dyDescent="0.25">
      <c r="M7153" s="60" t="s">
        <v>106</v>
      </c>
    </row>
    <row r="7154" spans="13:13" x14ac:dyDescent="0.25">
      <c r="M7154" s="60" t="s">
        <v>106</v>
      </c>
    </row>
    <row r="7155" spans="13:13" x14ac:dyDescent="0.25">
      <c r="M7155" s="60" t="s">
        <v>106</v>
      </c>
    </row>
    <row r="7156" spans="13:13" x14ac:dyDescent="0.25">
      <c r="M7156" s="60" t="s">
        <v>106</v>
      </c>
    </row>
    <row r="7157" spans="13:13" x14ac:dyDescent="0.25">
      <c r="M7157" s="60" t="s">
        <v>106</v>
      </c>
    </row>
    <row r="7158" spans="13:13" x14ac:dyDescent="0.25">
      <c r="M7158" s="60" t="s">
        <v>106</v>
      </c>
    </row>
    <row r="7159" spans="13:13" x14ac:dyDescent="0.25">
      <c r="M7159" s="60" t="s">
        <v>106</v>
      </c>
    </row>
    <row r="7160" spans="13:13" x14ac:dyDescent="0.25">
      <c r="M7160" s="60" t="s">
        <v>106</v>
      </c>
    </row>
    <row r="7161" spans="13:13" x14ac:dyDescent="0.25">
      <c r="M7161" s="60" t="s">
        <v>106</v>
      </c>
    </row>
    <row r="7162" spans="13:13" x14ac:dyDescent="0.25">
      <c r="M7162" s="60" t="s">
        <v>106</v>
      </c>
    </row>
    <row r="7163" spans="13:13" x14ac:dyDescent="0.25">
      <c r="M7163" s="60" t="s">
        <v>106</v>
      </c>
    </row>
    <row r="7164" spans="13:13" x14ac:dyDescent="0.25">
      <c r="M7164" s="60" t="s">
        <v>106</v>
      </c>
    </row>
    <row r="7165" spans="13:13" x14ac:dyDescent="0.25">
      <c r="M7165" s="60" t="s">
        <v>106</v>
      </c>
    </row>
    <row r="7166" spans="13:13" x14ac:dyDescent="0.25">
      <c r="M7166" s="60" t="s">
        <v>106</v>
      </c>
    </row>
    <row r="7167" spans="13:13" x14ac:dyDescent="0.25">
      <c r="M7167" s="60" t="s">
        <v>106</v>
      </c>
    </row>
    <row r="7168" spans="13:13" x14ac:dyDescent="0.25">
      <c r="M7168" s="60" t="s">
        <v>106</v>
      </c>
    </row>
    <row r="7169" spans="13:13" x14ac:dyDescent="0.25">
      <c r="M7169" s="60" t="s">
        <v>106</v>
      </c>
    </row>
    <row r="7170" spans="13:13" x14ac:dyDescent="0.25">
      <c r="M7170" s="60" t="s">
        <v>106</v>
      </c>
    </row>
    <row r="7171" spans="13:13" x14ac:dyDescent="0.25">
      <c r="M7171" s="60" t="s">
        <v>106</v>
      </c>
    </row>
    <row r="7172" spans="13:13" x14ac:dyDescent="0.25">
      <c r="M7172" s="60" t="s">
        <v>106</v>
      </c>
    </row>
    <row r="7173" spans="13:13" x14ac:dyDescent="0.25">
      <c r="M7173" s="60" t="s">
        <v>106</v>
      </c>
    </row>
    <row r="7174" spans="13:13" x14ac:dyDescent="0.25">
      <c r="M7174" s="60" t="s">
        <v>106</v>
      </c>
    </row>
    <row r="7175" spans="13:13" x14ac:dyDescent="0.25">
      <c r="M7175" s="60" t="s">
        <v>106</v>
      </c>
    </row>
    <row r="7176" spans="13:13" x14ac:dyDescent="0.25">
      <c r="M7176" s="60" t="s">
        <v>106</v>
      </c>
    </row>
    <row r="7177" spans="13:13" x14ac:dyDescent="0.25">
      <c r="M7177" s="60" t="s">
        <v>106</v>
      </c>
    </row>
    <row r="7178" spans="13:13" x14ac:dyDescent="0.25">
      <c r="M7178" s="60" t="s">
        <v>106</v>
      </c>
    </row>
    <row r="7179" spans="13:13" x14ac:dyDescent="0.25">
      <c r="M7179" s="60" t="s">
        <v>106</v>
      </c>
    </row>
    <row r="7180" spans="13:13" x14ac:dyDescent="0.25">
      <c r="M7180" s="60" t="s">
        <v>106</v>
      </c>
    </row>
    <row r="7181" spans="13:13" x14ac:dyDescent="0.25">
      <c r="M7181" s="60" t="s">
        <v>106</v>
      </c>
    </row>
    <row r="7182" spans="13:13" x14ac:dyDescent="0.25">
      <c r="M7182" s="60" t="s">
        <v>106</v>
      </c>
    </row>
    <row r="7183" spans="13:13" x14ac:dyDescent="0.25">
      <c r="M7183" s="60" t="s">
        <v>106</v>
      </c>
    </row>
    <row r="7184" spans="13:13" x14ac:dyDescent="0.25">
      <c r="M7184" s="60" t="s">
        <v>106</v>
      </c>
    </row>
    <row r="7185" spans="13:13" x14ac:dyDescent="0.25">
      <c r="M7185" s="60" t="s">
        <v>106</v>
      </c>
    </row>
    <row r="7186" spans="13:13" x14ac:dyDescent="0.25">
      <c r="M7186" s="60" t="s">
        <v>106</v>
      </c>
    </row>
    <row r="7187" spans="13:13" x14ac:dyDescent="0.25">
      <c r="M7187" s="60" t="s">
        <v>106</v>
      </c>
    </row>
    <row r="7188" spans="13:13" x14ac:dyDescent="0.25">
      <c r="M7188" s="60" t="s">
        <v>106</v>
      </c>
    </row>
    <row r="7189" spans="13:13" x14ac:dyDescent="0.25">
      <c r="M7189" s="60" t="s">
        <v>106</v>
      </c>
    </row>
    <row r="7190" spans="13:13" x14ac:dyDescent="0.25">
      <c r="M7190" s="60" t="s">
        <v>106</v>
      </c>
    </row>
    <row r="7191" spans="13:13" x14ac:dyDescent="0.25">
      <c r="M7191" s="60" t="s">
        <v>106</v>
      </c>
    </row>
    <row r="7192" spans="13:13" x14ac:dyDescent="0.25">
      <c r="M7192" s="60" t="s">
        <v>106</v>
      </c>
    </row>
    <row r="7193" spans="13:13" x14ac:dyDescent="0.25">
      <c r="M7193" s="60" t="s">
        <v>106</v>
      </c>
    </row>
    <row r="7194" spans="13:13" x14ac:dyDescent="0.25">
      <c r="M7194" s="60" t="s">
        <v>106</v>
      </c>
    </row>
    <row r="7195" spans="13:13" x14ac:dyDescent="0.25">
      <c r="M7195" s="60" t="s">
        <v>106</v>
      </c>
    </row>
    <row r="7196" spans="13:13" x14ac:dyDescent="0.25">
      <c r="M7196" s="60" t="s">
        <v>106</v>
      </c>
    </row>
    <row r="7197" spans="13:13" x14ac:dyDescent="0.25">
      <c r="M7197" s="60" t="s">
        <v>106</v>
      </c>
    </row>
    <row r="7198" spans="13:13" x14ac:dyDescent="0.25">
      <c r="M7198" s="60" t="s">
        <v>106</v>
      </c>
    </row>
    <row r="7199" spans="13:13" x14ac:dyDescent="0.25">
      <c r="M7199" s="60" t="s">
        <v>106</v>
      </c>
    </row>
    <row r="7200" spans="13:13" x14ac:dyDescent="0.25">
      <c r="M7200" s="60" t="s">
        <v>106</v>
      </c>
    </row>
    <row r="7201" spans="13:13" x14ac:dyDescent="0.25">
      <c r="M7201" s="60" t="s">
        <v>106</v>
      </c>
    </row>
    <row r="7202" spans="13:13" x14ac:dyDescent="0.25">
      <c r="M7202" s="60" t="s">
        <v>106</v>
      </c>
    </row>
    <row r="7203" spans="13:13" x14ac:dyDescent="0.25">
      <c r="M7203" s="60" t="s">
        <v>106</v>
      </c>
    </row>
    <row r="7204" spans="13:13" x14ac:dyDescent="0.25">
      <c r="M7204" s="60" t="s">
        <v>106</v>
      </c>
    </row>
    <row r="7205" spans="13:13" x14ac:dyDescent="0.25">
      <c r="M7205" s="60" t="s">
        <v>106</v>
      </c>
    </row>
    <row r="7206" spans="13:13" x14ac:dyDescent="0.25">
      <c r="M7206" s="60" t="s">
        <v>106</v>
      </c>
    </row>
    <row r="7207" spans="13:13" x14ac:dyDescent="0.25">
      <c r="M7207" s="60" t="s">
        <v>106</v>
      </c>
    </row>
    <row r="7208" spans="13:13" x14ac:dyDescent="0.25">
      <c r="M7208" s="60" t="s">
        <v>106</v>
      </c>
    </row>
    <row r="7209" spans="13:13" x14ac:dyDescent="0.25">
      <c r="M7209" s="60" t="s">
        <v>106</v>
      </c>
    </row>
    <row r="7210" spans="13:13" x14ac:dyDescent="0.25">
      <c r="M7210" s="60" t="s">
        <v>106</v>
      </c>
    </row>
    <row r="7211" spans="13:13" x14ac:dyDescent="0.25">
      <c r="M7211" s="60" t="s">
        <v>106</v>
      </c>
    </row>
    <row r="7212" spans="13:13" x14ac:dyDescent="0.25">
      <c r="M7212" s="60" t="s">
        <v>106</v>
      </c>
    </row>
    <row r="7213" spans="13:13" x14ac:dyDescent="0.25">
      <c r="M7213" s="60" t="s">
        <v>106</v>
      </c>
    </row>
    <row r="7214" spans="13:13" x14ac:dyDescent="0.25">
      <c r="M7214" s="60" t="s">
        <v>106</v>
      </c>
    </row>
    <row r="7215" spans="13:13" x14ac:dyDescent="0.25">
      <c r="M7215" s="60" t="s">
        <v>106</v>
      </c>
    </row>
    <row r="7216" spans="13:13" x14ac:dyDescent="0.25">
      <c r="M7216" s="60" t="s">
        <v>106</v>
      </c>
    </row>
    <row r="7217" spans="13:13" x14ac:dyDescent="0.25">
      <c r="M7217" s="60" t="s">
        <v>106</v>
      </c>
    </row>
    <row r="7218" spans="13:13" x14ac:dyDescent="0.25">
      <c r="M7218" s="60" t="s">
        <v>106</v>
      </c>
    </row>
    <row r="7219" spans="13:13" x14ac:dyDescent="0.25">
      <c r="M7219" s="60" t="s">
        <v>106</v>
      </c>
    </row>
    <row r="7220" spans="13:13" x14ac:dyDescent="0.25">
      <c r="M7220" s="60" t="s">
        <v>106</v>
      </c>
    </row>
    <row r="7221" spans="13:13" x14ac:dyDescent="0.25">
      <c r="M7221" s="60" t="s">
        <v>106</v>
      </c>
    </row>
    <row r="7222" spans="13:13" x14ac:dyDescent="0.25">
      <c r="M7222" s="60" t="s">
        <v>106</v>
      </c>
    </row>
    <row r="7223" spans="13:13" x14ac:dyDescent="0.25">
      <c r="M7223" s="60" t="s">
        <v>106</v>
      </c>
    </row>
    <row r="7224" spans="13:13" x14ac:dyDescent="0.25">
      <c r="M7224" s="60" t="s">
        <v>106</v>
      </c>
    </row>
    <row r="7225" spans="13:13" x14ac:dyDescent="0.25">
      <c r="M7225" s="60" t="s">
        <v>106</v>
      </c>
    </row>
    <row r="7226" spans="13:13" x14ac:dyDescent="0.25">
      <c r="M7226" s="60" t="s">
        <v>106</v>
      </c>
    </row>
    <row r="7227" spans="13:13" x14ac:dyDescent="0.25">
      <c r="M7227" s="60" t="s">
        <v>106</v>
      </c>
    </row>
    <row r="7228" spans="13:13" x14ac:dyDescent="0.25">
      <c r="M7228" s="60" t="s">
        <v>106</v>
      </c>
    </row>
    <row r="7229" spans="13:13" x14ac:dyDescent="0.25">
      <c r="M7229" s="60" t="s">
        <v>106</v>
      </c>
    </row>
    <row r="7230" spans="13:13" x14ac:dyDescent="0.25">
      <c r="M7230" s="60" t="s">
        <v>106</v>
      </c>
    </row>
    <row r="7231" spans="13:13" x14ac:dyDescent="0.25">
      <c r="M7231" s="60" t="s">
        <v>106</v>
      </c>
    </row>
    <row r="7232" spans="13:13" x14ac:dyDescent="0.25">
      <c r="M7232" s="60" t="s">
        <v>106</v>
      </c>
    </row>
    <row r="7233" spans="13:13" x14ac:dyDescent="0.25">
      <c r="M7233" s="60" t="s">
        <v>106</v>
      </c>
    </row>
    <row r="7234" spans="13:13" x14ac:dyDescent="0.25">
      <c r="M7234" s="60" t="s">
        <v>106</v>
      </c>
    </row>
    <row r="7235" spans="13:13" x14ac:dyDescent="0.25">
      <c r="M7235" s="60" t="s">
        <v>106</v>
      </c>
    </row>
    <row r="7236" spans="13:13" x14ac:dyDescent="0.25">
      <c r="M7236" s="60" t="s">
        <v>106</v>
      </c>
    </row>
    <row r="7237" spans="13:13" x14ac:dyDescent="0.25">
      <c r="M7237" s="60" t="s">
        <v>106</v>
      </c>
    </row>
    <row r="7238" spans="13:13" x14ac:dyDescent="0.25">
      <c r="M7238" s="60" t="s">
        <v>106</v>
      </c>
    </row>
    <row r="7239" spans="13:13" x14ac:dyDescent="0.25">
      <c r="M7239" s="60" t="s">
        <v>106</v>
      </c>
    </row>
    <row r="7240" spans="13:13" x14ac:dyDescent="0.25">
      <c r="M7240" s="60" t="s">
        <v>106</v>
      </c>
    </row>
    <row r="7241" spans="13:13" x14ac:dyDescent="0.25">
      <c r="M7241" s="60" t="s">
        <v>106</v>
      </c>
    </row>
    <row r="7242" spans="13:13" x14ac:dyDescent="0.25">
      <c r="M7242" s="60" t="s">
        <v>106</v>
      </c>
    </row>
    <row r="7243" spans="13:13" x14ac:dyDescent="0.25">
      <c r="M7243" s="60" t="s">
        <v>106</v>
      </c>
    </row>
    <row r="7244" spans="13:13" x14ac:dyDescent="0.25">
      <c r="M7244" s="60" t="s">
        <v>106</v>
      </c>
    </row>
    <row r="7245" spans="13:13" x14ac:dyDescent="0.25">
      <c r="M7245" s="60" t="s">
        <v>106</v>
      </c>
    </row>
    <row r="7246" spans="13:13" x14ac:dyDescent="0.25">
      <c r="M7246" s="60" t="s">
        <v>106</v>
      </c>
    </row>
    <row r="7247" spans="13:13" x14ac:dyDescent="0.25">
      <c r="M7247" s="60" t="s">
        <v>106</v>
      </c>
    </row>
    <row r="7248" spans="13:13" x14ac:dyDescent="0.25">
      <c r="M7248" s="60" t="s">
        <v>106</v>
      </c>
    </row>
    <row r="7249" spans="13:13" x14ac:dyDescent="0.25">
      <c r="M7249" s="60" t="s">
        <v>106</v>
      </c>
    </row>
    <row r="7250" spans="13:13" x14ac:dyDescent="0.25">
      <c r="M7250" s="60" t="s">
        <v>106</v>
      </c>
    </row>
    <row r="7251" spans="13:13" x14ac:dyDescent="0.25">
      <c r="M7251" s="60" t="s">
        <v>106</v>
      </c>
    </row>
    <row r="7252" spans="13:13" x14ac:dyDescent="0.25">
      <c r="M7252" s="60" t="s">
        <v>106</v>
      </c>
    </row>
    <row r="7253" spans="13:13" x14ac:dyDescent="0.25">
      <c r="M7253" s="60" t="s">
        <v>106</v>
      </c>
    </row>
    <row r="7254" spans="13:13" x14ac:dyDescent="0.25">
      <c r="M7254" s="60" t="s">
        <v>106</v>
      </c>
    </row>
    <row r="7255" spans="13:13" x14ac:dyDescent="0.25">
      <c r="M7255" s="60" t="s">
        <v>106</v>
      </c>
    </row>
    <row r="7256" spans="13:13" x14ac:dyDescent="0.25">
      <c r="M7256" s="60" t="s">
        <v>106</v>
      </c>
    </row>
    <row r="7257" spans="13:13" x14ac:dyDescent="0.25">
      <c r="M7257" s="60" t="s">
        <v>106</v>
      </c>
    </row>
    <row r="7258" spans="13:13" x14ac:dyDescent="0.25">
      <c r="M7258" s="60" t="s">
        <v>106</v>
      </c>
    </row>
    <row r="7259" spans="13:13" x14ac:dyDescent="0.25">
      <c r="M7259" s="60" t="s">
        <v>106</v>
      </c>
    </row>
    <row r="7260" spans="13:13" x14ac:dyDescent="0.25">
      <c r="M7260" s="60" t="s">
        <v>106</v>
      </c>
    </row>
    <row r="7261" spans="13:13" x14ac:dyDescent="0.25">
      <c r="M7261" s="60" t="s">
        <v>106</v>
      </c>
    </row>
    <row r="7262" spans="13:13" x14ac:dyDescent="0.25">
      <c r="M7262" s="60" t="s">
        <v>106</v>
      </c>
    </row>
    <row r="7263" spans="13:13" x14ac:dyDescent="0.25">
      <c r="M7263" s="60" t="s">
        <v>106</v>
      </c>
    </row>
    <row r="7264" spans="13:13" x14ac:dyDescent="0.25">
      <c r="M7264" s="60" t="s">
        <v>106</v>
      </c>
    </row>
    <row r="7265" spans="13:13" x14ac:dyDescent="0.25">
      <c r="M7265" s="60" t="s">
        <v>106</v>
      </c>
    </row>
    <row r="7266" spans="13:13" x14ac:dyDescent="0.25">
      <c r="M7266" s="60" t="s">
        <v>106</v>
      </c>
    </row>
    <row r="7267" spans="13:13" x14ac:dyDescent="0.25">
      <c r="M7267" s="60" t="s">
        <v>106</v>
      </c>
    </row>
    <row r="7268" spans="13:13" x14ac:dyDescent="0.25">
      <c r="M7268" s="60" t="s">
        <v>106</v>
      </c>
    </row>
    <row r="7269" spans="13:13" x14ac:dyDescent="0.25">
      <c r="M7269" s="60" t="s">
        <v>106</v>
      </c>
    </row>
    <row r="7270" spans="13:13" x14ac:dyDescent="0.25">
      <c r="M7270" s="60" t="s">
        <v>106</v>
      </c>
    </row>
    <row r="7271" spans="13:13" x14ac:dyDescent="0.25">
      <c r="M7271" s="60" t="s">
        <v>106</v>
      </c>
    </row>
    <row r="7272" spans="13:13" x14ac:dyDescent="0.25">
      <c r="M7272" s="60" t="s">
        <v>106</v>
      </c>
    </row>
    <row r="7273" spans="13:13" x14ac:dyDescent="0.25">
      <c r="M7273" s="60" t="s">
        <v>106</v>
      </c>
    </row>
    <row r="7274" spans="13:13" x14ac:dyDescent="0.25">
      <c r="M7274" s="60" t="s">
        <v>106</v>
      </c>
    </row>
    <row r="7275" spans="13:13" x14ac:dyDescent="0.25">
      <c r="M7275" s="60" t="s">
        <v>106</v>
      </c>
    </row>
    <row r="7276" spans="13:13" x14ac:dyDescent="0.25">
      <c r="M7276" s="60" t="s">
        <v>106</v>
      </c>
    </row>
    <row r="7277" spans="13:13" x14ac:dyDescent="0.25">
      <c r="M7277" s="60" t="s">
        <v>106</v>
      </c>
    </row>
    <row r="7278" spans="13:13" x14ac:dyDescent="0.25">
      <c r="M7278" s="60" t="s">
        <v>106</v>
      </c>
    </row>
    <row r="7279" spans="13:13" x14ac:dyDescent="0.25">
      <c r="M7279" s="60" t="s">
        <v>106</v>
      </c>
    </row>
    <row r="7280" spans="13:13" x14ac:dyDescent="0.25">
      <c r="M7280" s="60" t="s">
        <v>106</v>
      </c>
    </row>
    <row r="7281" spans="13:13" x14ac:dyDescent="0.25">
      <c r="M7281" s="60" t="s">
        <v>106</v>
      </c>
    </row>
    <row r="7282" spans="13:13" x14ac:dyDescent="0.25">
      <c r="M7282" s="60" t="s">
        <v>106</v>
      </c>
    </row>
    <row r="7283" spans="13:13" x14ac:dyDescent="0.25">
      <c r="M7283" s="60" t="s">
        <v>106</v>
      </c>
    </row>
    <row r="7284" spans="13:13" x14ac:dyDescent="0.25">
      <c r="M7284" s="60" t="s">
        <v>106</v>
      </c>
    </row>
    <row r="7285" spans="13:13" x14ac:dyDescent="0.25">
      <c r="M7285" s="60" t="s">
        <v>106</v>
      </c>
    </row>
    <row r="7286" spans="13:13" x14ac:dyDescent="0.25">
      <c r="M7286" s="60" t="s">
        <v>106</v>
      </c>
    </row>
    <row r="7287" spans="13:13" x14ac:dyDescent="0.25">
      <c r="M7287" s="60" t="s">
        <v>106</v>
      </c>
    </row>
    <row r="7288" spans="13:13" x14ac:dyDescent="0.25">
      <c r="M7288" s="60" t="s">
        <v>106</v>
      </c>
    </row>
    <row r="7289" spans="13:13" x14ac:dyDescent="0.25">
      <c r="M7289" s="60" t="s">
        <v>106</v>
      </c>
    </row>
    <row r="7290" spans="13:13" x14ac:dyDescent="0.25">
      <c r="M7290" s="60" t="s">
        <v>106</v>
      </c>
    </row>
    <row r="7291" spans="13:13" x14ac:dyDescent="0.25">
      <c r="M7291" s="60" t="s">
        <v>106</v>
      </c>
    </row>
    <row r="7292" spans="13:13" x14ac:dyDescent="0.25">
      <c r="M7292" s="60" t="s">
        <v>106</v>
      </c>
    </row>
    <row r="7293" spans="13:13" x14ac:dyDescent="0.25">
      <c r="M7293" s="60" t="s">
        <v>106</v>
      </c>
    </row>
    <row r="7294" spans="13:13" x14ac:dyDescent="0.25">
      <c r="M7294" s="60" t="s">
        <v>106</v>
      </c>
    </row>
    <row r="7295" spans="13:13" x14ac:dyDescent="0.25">
      <c r="M7295" s="60" t="s">
        <v>106</v>
      </c>
    </row>
    <row r="7296" spans="13:13" x14ac:dyDescent="0.25">
      <c r="M7296" s="60" t="s">
        <v>106</v>
      </c>
    </row>
    <row r="7297" spans="13:13" x14ac:dyDescent="0.25">
      <c r="M7297" s="60" t="s">
        <v>106</v>
      </c>
    </row>
    <row r="7298" spans="13:13" x14ac:dyDescent="0.25">
      <c r="M7298" s="60" t="s">
        <v>106</v>
      </c>
    </row>
    <row r="7299" spans="13:13" x14ac:dyDescent="0.25">
      <c r="M7299" s="60" t="s">
        <v>106</v>
      </c>
    </row>
    <row r="7300" spans="13:13" x14ac:dyDescent="0.25">
      <c r="M7300" s="60" t="s">
        <v>106</v>
      </c>
    </row>
    <row r="7301" spans="13:13" x14ac:dyDescent="0.25">
      <c r="M7301" s="60" t="s">
        <v>106</v>
      </c>
    </row>
    <row r="7302" spans="13:13" x14ac:dyDescent="0.25">
      <c r="M7302" s="60" t="s">
        <v>106</v>
      </c>
    </row>
    <row r="7303" spans="13:13" x14ac:dyDescent="0.25">
      <c r="M7303" s="60" t="s">
        <v>106</v>
      </c>
    </row>
    <row r="7304" spans="13:13" x14ac:dyDescent="0.25">
      <c r="M7304" s="60" t="s">
        <v>106</v>
      </c>
    </row>
    <row r="7305" spans="13:13" x14ac:dyDescent="0.25">
      <c r="M7305" s="60" t="s">
        <v>106</v>
      </c>
    </row>
    <row r="7306" spans="13:13" x14ac:dyDescent="0.25">
      <c r="M7306" s="60" t="s">
        <v>106</v>
      </c>
    </row>
    <row r="7307" spans="13:13" x14ac:dyDescent="0.25">
      <c r="M7307" s="60" t="s">
        <v>106</v>
      </c>
    </row>
    <row r="7308" spans="13:13" x14ac:dyDescent="0.25">
      <c r="M7308" s="60" t="s">
        <v>106</v>
      </c>
    </row>
    <row r="7309" spans="13:13" x14ac:dyDescent="0.25">
      <c r="M7309" s="60" t="s">
        <v>106</v>
      </c>
    </row>
    <row r="7310" spans="13:13" x14ac:dyDescent="0.25">
      <c r="M7310" s="60" t="s">
        <v>106</v>
      </c>
    </row>
    <row r="7311" spans="13:13" x14ac:dyDescent="0.25">
      <c r="M7311" s="60" t="s">
        <v>106</v>
      </c>
    </row>
    <row r="7312" spans="13:13" x14ac:dyDescent="0.25">
      <c r="M7312" s="60" t="s">
        <v>106</v>
      </c>
    </row>
    <row r="7313" spans="13:13" x14ac:dyDescent="0.25">
      <c r="M7313" s="60" t="s">
        <v>106</v>
      </c>
    </row>
    <row r="7314" spans="13:13" x14ac:dyDescent="0.25">
      <c r="M7314" s="60" t="s">
        <v>106</v>
      </c>
    </row>
    <row r="7315" spans="13:13" x14ac:dyDescent="0.25">
      <c r="M7315" s="60" t="s">
        <v>106</v>
      </c>
    </row>
    <row r="7316" spans="13:13" x14ac:dyDescent="0.25">
      <c r="M7316" s="60" t="s">
        <v>106</v>
      </c>
    </row>
    <row r="7317" spans="13:13" x14ac:dyDescent="0.25">
      <c r="M7317" s="60" t="s">
        <v>106</v>
      </c>
    </row>
    <row r="7318" spans="13:13" x14ac:dyDescent="0.25">
      <c r="M7318" s="60" t="s">
        <v>106</v>
      </c>
    </row>
    <row r="7319" spans="13:13" x14ac:dyDescent="0.25">
      <c r="M7319" s="60" t="s">
        <v>106</v>
      </c>
    </row>
    <row r="7320" spans="13:13" x14ac:dyDescent="0.25">
      <c r="M7320" s="60" t="s">
        <v>106</v>
      </c>
    </row>
    <row r="7321" spans="13:13" x14ac:dyDescent="0.25">
      <c r="M7321" s="60" t="s">
        <v>106</v>
      </c>
    </row>
    <row r="7322" spans="13:13" x14ac:dyDescent="0.25">
      <c r="M7322" s="60" t="s">
        <v>106</v>
      </c>
    </row>
    <row r="7323" spans="13:13" x14ac:dyDescent="0.25">
      <c r="M7323" s="60" t="s">
        <v>106</v>
      </c>
    </row>
    <row r="7324" spans="13:13" x14ac:dyDescent="0.25">
      <c r="M7324" s="60" t="s">
        <v>106</v>
      </c>
    </row>
    <row r="7325" spans="13:13" x14ac:dyDescent="0.25">
      <c r="M7325" s="60" t="s">
        <v>106</v>
      </c>
    </row>
    <row r="7326" spans="13:13" x14ac:dyDescent="0.25">
      <c r="M7326" s="60" t="s">
        <v>106</v>
      </c>
    </row>
    <row r="7327" spans="13:13" x14ac:dyDescent="0.25">
      <c r="M7327" s="60" t="s">
        <v>106</v>
      </c>
    </row>
    <row r="7328" spans="13:13" x14ac:dyDescent="0.25">
      <c r="M7328" s="60" t="s">
        <v>106</v>
      </c>
    </row>
    <row r="7329" spans="13:13" x14ac:dyDescent="0.25">
      <c r="M7329" s="60" t="s">
        <v>106</v>
      </c>
    </row>
    <row r="7330" spans="13:13" x14ac:dyDescent="0.25">
      <c r="M7330" s="60" t="s">
        <v>106</v>
      </c>
    </row>
    <row r="7331" spans="13:13" x14ac:dyDescent="0.25">
      <c r="M7331" s="60" t="s">
        <v>106</v>
      </c>
    </row>
    <row r="7332" spans="13:13" x14ac:dyDescent="0.25">
      <c r="M7332" s="60" t="s">
        <v>106</v>
      </c>
    </row>
    <row r="7333" spans="13:13" x14ac:dyDescent="0.25">
      <c r="M7333" s="60" t="s">
        <v>106</v>
      </c>
    </row>
    <row r="7334" spans="13:13" x14ac:dyDescent="0.25">
      <c r="M7334" s="60" t="s">
        <v>106</v>
      </c>
    </row>
    <row r="7335" spans="13:13" x14ac:dyDescent="0.25">
      <c r="M7335" s="60" t="s">
        <v>106</v>
      </c>
    </row>
    <row r="7336" spans="13:13" x14ac:dyDescent="0.25">
      <c r="M7336" s="60" t="s">
        <v>106</v>
      </c>
    </row>
    <row r="7337" spans="13:13" x14ac:dyDescent="0.25">
      <c r="M7337" s="60" t="s">
        <v>106</v>
      </c>
    </row>
    <row r="7338" spans="13:13" x14ac:dyDescent="0.25">
      <c r="M7338" s="60" t="s">
        <v>106</v>
      </c>
    </row>
    <row r="7339" spans="13:13" x14ac:dyDescent="0.25">
      <c r="M7339" s="60" t="s">
        <v>106</v>
      </c>
    </row>
    <row r="7340" spans="13:13" x14ac:dyDescent="0.25">
      <c r="M7340" s="60" t="s">
        <v>106</v>
      </c>
    </row>
    <row r="7341" spans="13:13" x14ac:dyDescent="0.25">
      <c r="M7341" s="60" t="s">
        <v>106</v>
      </c>
    </row>
    <row r="7342" spans="13:13" x14ac:dyDescent="0.25">
      <c r="M7342" s="60" t="s">
        <v>106</v>
      </c>
    </row>
    <row r="7343" spans="13:13" x14ac:dyDescent="0.25">
      <c r="M7343" s="60" t="s">
        <v>106</v>
      </c>
    </row>
    <row r="7344" spans="13:13" x14ac:dyDescent="0.25">
      <c r="M7344" s="60" t="s">
        <v>106</v>
      </c>
    </row>
    <row r="7345" spans="13:13" x14ac:dyDescent="0.25">
      <c r="M7345" s="60" t="s">
        <v>106</v>
      </c>
    </row>
    <row r="7346" spans="13:13" x14ac:dyDescent="0.25">
      <c r="M7346" s="60" t="s">
        <v>106</v>
      </c>
    </row>
    <row r="7347" spans="13:13" x14ac:dyDescent="0.25">
      <c r="M7347" s="60" t="s">
        <v>106</v>
      </c>
    </row>
    <row r="7348" spans="13:13" x14ac:dyDescent="0.25">
      <c r="M7348" s="60" t="s">
        <v>106</v>
      </c>
    </row>
    <row r="7349" spans="13:13" x14ac:dyDescent="0.25">
      <c r="M7349" s="60" t="s">
        <v>106</v>
      </c>
    </row>
    <row r="7350" spans="13:13" x14ac:dyDescent="0.25">
      <c r="M7350" s="60" t="s">
        <v>106</v>
      </c>
    </row>
    <row r="7351" spans="13:13" x14ac:dyDescent="0.25">
      <c r="M7351" s="60" t="s">
        <v>106</v>
      </c>
    </row>
    <row r="7352" spans="13:13" x14ac:dyDescent="0.25">
      <c r="M7352" s="60" t="s">
        <v>106</v>
      </c>
    </row>
    <row r="7353" spans="13:13" x14ac:dyDescent="0.25">
      <c r="M7353" s="60" t="s">
        <v>106</v>
      </c>
    </row>
    <row r="7354" spans="13:13" x14ac:dyDescent="0.25">
      <c r="M7354" s="60" t="s">
        <v>106</v>
      </c>
    </row>
    <row r="7355" spans="13:13" x14ac:dyDescent="0.25">
      <c r="M7355" s="60" t="s">
        <v>106</v>
      </c>
    </row>
    <row r="7356" spans="13:13" x14ac:dyDescent="0.25">
      <c r="M7356" s="60" t="s">
        <v>106</v>
      </c>
    </row>
    <row r="7357" spans="13:13" x14ac:dyDescent="0.25">
      <c r="M7357" s="60" t="s">
        <v>106</v>
      </c>
    </row>
    <row r="7358" spans="13:13" x14ac:dyDescent="0.25">
      <c r="M7358" s="60" t="s">
        <v>106</v>
      </c>
    </row>
    <row r="7359" spans="13:13" x14ac:dyDescent="0.25">
      <c r="M7359" s="60" t="s">
        <v>106</v>
      </c>
    </row>
    <row r="7360" spans="13:13" x14ac:dyDescent="0.25">
      <c r="M7360" s="60" t="s">
        <v>106</v>
      </c>
    </row>
    <row r="7361" spans="13:13" x14ac:dyDescent="0.25">
      <c r="M7361" s="60" t="s">
        <v>106</v>
      </c>
    </row>
    <row r="7362" spans="13:13" x14ac:dyDescent="0.25">
      <c r="M7362" s="60" t="s">
        <v>106</v>
      </c>
    </row>
    <row r="7363" spans="13:13" x14ac:dyDescent="0.25">
      <c r="M7363" s="60" t="s">
        <v>106</v>
      </c>
    </row>
    <row r="7364" spans="13:13" x14ac:dyDescent="0.25">
      <c r="M7364" s="60" t="s">
        <v>106</v>
      </c>
    </row>
    <row r="7365" spans="13:13" x14ac:dyDescent="0.25">
      <c r="M7365" s="60" t="s">
        <v>106</v>
      </c>
    </row>
    <row r="7366" spans="13:13" x14ac:dyDescent="0.25">
      <c r="M7366" s="60" t="s">
        <v>106</v>
      </c>
    </row>
    <row r="7367" spans="13:13" x14ac:dyDescent="0.25">
      <c r="M7367" s="60" t="s">
        <v>106</v>
      </c>
    </row>
    <row r="7368" spans="13:13" x14ac:dyDescent="0.25">
      <c r="M7368" s="60" t="s">
        <v>106</v>
      </c>
    </row>
    <row r="7369" spans="13:13" x14ac:dyDescent="0.25">
      <c r="M7369" s="60" t="s">
        <v>106</v>
      </c>
    </row>
    <row r="7370" spans="13:13" x14ac:dyDescent="0.25">
      <c r="M7370" s="60" t="s">
        <v>106</v>
      </c>
    </row>
    <row r="7371" spans="13:13" x14ac:dyDescent="0.25">
      <c r="M7371" s="60" t="s">
        <v>106</v>
      </c>
    </row>
    <row r="7372" spans="13:13" x14ac:dyDescent="0.25">
      <c r="M7372" s="60" t="s">
        <v>106</v>
      </c>
    </row>
    <row r="7373" spans="13:13" x14ac:dyDescent="0.25">
      <c r="M7373" s="60" t="s">
        <v>106</v>
      </c>
    </row>
    <row r="7374" spans="13:13" x14ac:dyDescent="0.25">
      <c r="M7374" s="60" t="s">
        <v>106</v>
      </c>
    </row>
    <row r="7375" spans="13:13" x14ac:dyDescent="0.25">
      <c r="M7375" s="60" t="s">
        <v>106</v>
      </c>
    </row>
    <row r="7376" spans="13:13" x14ac:dyDescent="0.25">
      <c r="M7376" s="60" t="s">
        <v>106</v>
      </c>
    </row>
    <row r="7377" spans="13:13" x14ac:dyDescent="0.25">
      <c r="M7377" s="60" t="s">
        <v>106</v>
      </c>
    </row>
    <row r="7378" spans="13:13" x14ac:dyDescent="0.25">
      <c r="M7378" s="60" t="s">
        <v>106</v>
      </c>
    </row>
    <row r="7379" spans="13:13" x14ac:dyDescent="0.25">
      <c r="M7379" s="60" t="s">
        <v>106</v>
      </c>
    </row>
    <row r="7380" spans="13:13" x14ac:dyDescent="0.25">
      <c r="M7380" s="60" t="s">
        <v>106</v>
      </c>
    </row>
    <row r="7381" spans="13:13" x14ac:dyDescent="0.25">
      <c r="M7381" s="60" t="s">
        <v>106</v>
      </c>
    </row>
    <row r="7382" spans="13:13" x14ac:dyDescent="0.25">
      <c r="M7382" s="60" t="s">
        <v>106</v>
      </c>
    </row>
    <row r="7383" spans="13:13" x14ac:dyDescent="0.25">
      <c r="M7383" s="60" t="s">
        <v>106</v>
      </c>
    </row>
    <row r="7384" spans="13:13" x14ac:dyDescent="0.25">
      <c r="M7384" s="60" t="s">
        <v>106</v>
      </c>
    </row>
    <row r="7385" spans="13:13" x14ac:dyDescent="0.25">
      <c r="M7385" s="60" t="s">
        <v>106</v>
      </c>
    </row>
    <row r="7386" spans="13:13" x14ac:dyDescent="0.25">
      <c r="M7386" s="60" t="s">
        <v>106</v>
      </c>
    </row>
    <row r="7387" spans="13:13" x14ac:dyDescent="0.25">
      <c r="M7387" s="60" t="s">
        <v>106</v>
      </c>
    </row>
    <row r="7388" spans="13:13" x14ac:dyDescent="0.25">
      <c r="M7388" s="60" t="s">
        <v>106</v>
      </c>
    </row>
    <row r="7389" spans="13:13" x14ac:dyDescent="0.25">
      <c r="M7389" s="60" t="s">
        <v>106</v>
      </c>
    </row>
    <row r="7390" spans="13:13" x14ac:dyDescent="0.25">
      <c r="M7390" s="60" t="s">
        <v>106</v>
      </c>
    </row>
    <row r="7391" spans="13:13" x14ac:dyDescent="0.25">
      <c r="M7391" s="60" t="s">
        <v>106</v>
      </c>
    </row>
    <row r="7392" spans="13:13" x14ac:dyDescent="0.25">
      <c r="M7392" s="60" t="s">
        <v>106</v>
      </c>
    </row>
    <row r="7393" spans="13:13" x14ac:dyDescent="0.25">
      <c r="M7393" s="60" t="s">
        <v>106</v>
      </c>
    </row>
    <row r="7394" spans="13:13" x14ac:dyDescent="0.25">
      <c r="M7394" s="60" t="s">
        <v>106</v>
      </c>
    </row>
    <row r="7395" spans="13:13" x14ac:dyDescent="0.25">
      <c r="M7395" s="60" t="s">
        <v>106</v>
      </c>
    </row>
    <row r="7396" spans="13:13" x14ac:dyDescent="0.25">
      <c r="M7396" s="60" t="s">
        <v>106</v>
      </c>
    </row>
    <row r="7397" spans="13:13" x14ac:dyDescent="0.25">
      <c r="M7397" s="60" t="s">
        <v>106</v>
      </c>
    </row>
    <row r="7398" spans="13:13" x14ac:dyDescent="0.25">
      <c r="M7398" s="60" t="s">
        <v>106</v>
      </c>
    </row>
    <row r="7399" spans="13:13" x14ac:dyDescent="0.25">
      <c r="M7399" s="60" t="s">
        <v>106</v>
      </c>
    </row>
    <row r="7400" spans="13:13" x14ac:dyDescent="0.25">
      <c r="M7400" s="60" t="s">
        <v>106</v>
      </c>
    </row>
    <row r="7401" spans="13:13" x14ac:dyDescent="0.25">
      <c r="M7401" s="60" t="s">
        <v>106</v>
      </c>
    </row>
    <row r="7402" spans="13:13" x14ac:dyDescent="0.25">
      <c r="M7402" s="60" t="s">
        <v>106</v>
      </c>
    </row>
    <row r="7403" spans="13:13" x14ac:dyDescent="0.25">
      <c r="M7403" s="60" t="s">
        <v>106</v>
      </c>
    </row>
    <row r="7404" spans="13:13" x14ac:dyDescent="0.25">
      <c r="M7404" s="60" t="s">
        <v>106</v>
      </c>
    </row>
    <row r="7405" spans="13:13" x14ac:dyDescent="0.25">
      <c r="M7405" s="60" t="s">
        <v>106</v>
      </c>
    </row>
    <row r="7406" spans="13:13" x14ac:dyDescent="0.25">
      <c r="M7406" s="60" t="s">
        <v>106</v>
      </c>
    </row>
    <row r="7407" spans="13:13" x14ac:dyDescent="0.25">
      <c r="M7407" s="60" t="s">
        <v>106</v>
      </c>
    </row>
    <row r="7408" spans="13:13" x14ac:dyDescent="0.25">
      <c r="M7408" s="60" t="s">
        <v>106</v>
      </c>
    </row>
    <row r="7409" spans="13:13" x14ac:dyDescent="0.25">
      <c r="M7409" s="60" t="s">
        <v>106</v>
      </c>
    </row>
    <row r="7410" spans="13:13" x14ac:dyDescent="0.25">
      <c r="M7410" s="60" t="s">
        <v>106</v>
      </c>
    </row>
    <row r="7411" spans="13:13" x14ac:dyDescent="0.25">
      <c r="M7411" s="60" t="s">
        <v>106</v>
      </c>
    </row>
    <row r="7412" spans="13:13" x14ac:dyDescent="0.25">
      <c r="M7412" s="60" t="s">
        <v>106</v>
      </c>
    </row>
    <row r="7413" spans="13:13" x14ac:dyDescent="0.25">
      <c r="M7413" s="60" t="s">
        <v>106</v>
      </c>
    </row>
    <row r="7414" spans="13:13" x14ac:dyDescent="0.25">
      <c r="M7414" s="60" t="s">
        <v>106</v>
      </c>
    </row>
    <row r="7415" spans="13:13" x14ac:dyDescent="0.25">
      <c r="M7415" s="60" t="s">
        <v>106</v>
      </c>
    </row>
    <row r="7416" spans="13:13" x14ac:dyDescent="0.25">
      <c r="M7416" s="60" t="s">
        <v>106</v>
      </c>
    </row>
    <row r="7417" spans="13:13" x14ac:dyDescent="0.25">
      <c r="M7417" s="60" t="s">
        <v>106</v>
      </c>
    </row>
    <row r="7418" spans="13:13" x14ac:dyDescent="0.25">
      <c r="M7418" s="60" t="s">
        <v>106</v>
      </c>
    </row>
    <row r="7419" spans="13:13" x14ac:dyDescent="0.25">
      <c r="M7419" s="60" t="s">
        <v>106</v>
      </c>
    </row>
    <row r="7420" spans="13:13" x14ac:dyDescent="0.25">
      <c r="M7420" s="60" t="s">
        <v>106</v>
      </c>
    </row>
    <row r="7421" spans="13:13" x14ac:dyDescent="0.25">
      <c r="M7421" s="60" t="s">
        <v>106</v>
      </c>
    </row>
    <row r="7422" spans="13:13" x14ac:dyDescent="0.25">
      <c r="M7422" s="60" t="s">
        <v>106</v>
      </c>
    </row>
    <row r="7423" spans="13:13" x14ac:dyDescent="0.25">
      <c r="M7423" s="60" t="s">
        <v>106</v>
      </c>
    </row>
    <row r="7424" spans="13:13" x14ac:dyDescent="0.25">
      <c r="M7424" s="60" t="s">
        <v>106</v>
      </c>
    </row>
    <row r="7425" spans="13:13" x14ac:dyDescent="0.25">
      <c r="M7425" s="60" t="s">
        <v>106</v>
      </c>
    </row>
    <row r="7426" spans="13:13" x14ac:dyDescent="0.25">
      <c r="M7426" s="60" t="s">
        <v>106</v>
      </c>
    </row>
    <row r="7427" spans="13:13" x14ac:dyDescent="0.25">
      <c r="M7427" s="60" t="s">
        <v>106</v>
      </c>
    </row>
    <row r="7428" spans="13:13" x14ac:dyDescent="0.25">
      <c r="M7428" s="60" t="s">
        <v>106</v>
      </c>
    </row>
    <row r="7429" spans="13:13" x14ac:dyDescent="0.25">
      <c r="M7429" s="60" t="s">
        <v>106</v>
      </c>
    </row>
    <row r="7430" spans="13:13" x14ac:dyDescent="0.25">
      <c r="M7430" s="60" t="s">
        <v>106</v>
      </c>
    </row>
    <row r="7431" spans="13:13" x14ac:dyDescent="0.25">
      <c r="M7431" s="60" t="s">
        <v>106</v>
      </c>
    </row>
    <row r="7432" spans="13:13" x14ac:dyDescent="0.25">
      <c r="M7432" s="60" t="s">
        <v>106</v>
      </c>
    </row>
    <row r="7433" spans="13:13" x14ac:dyDescent="0.25">
      <c r="M7433" s="60" t="s">
        <v>106</v>
      </c>
    </row>
    <row r="7434" spans="13:13" x14ac:dyDescent="0.25">
      <c r="M7434" s="60" t="s">
        <v>106</v>
      </c>
    </row>
    <row r="7435" spans="13:13" x14ac:dyDescent="0.25">
      <c r="M7435" s="60" t="s">
        <v>106</v>
      </c>
    </row>
    <row r="7436" spans="13:13" x14ac:dyDescent="0.25">
      <c r="M7436" s="60" t="s">
        <v>106</v>
      </c>
    </row>
    <row r="7437" spans="13:13" x14ac:dyDescent="0.25">
      <c r="M7437" s="60" t="s">
        <v>106</v>
      </c>
    </row>
    <row r="7438" spans="13:13" x14ac:dyDescent="0.25">
      <c r="M7438" s="60" t="s">
        <v>106</v>
      </c>
    </row>
    <row r="7439" spans="13:13" x14ac:dyDescent="0.25">
      <c r="M7439" s="60" t="s">
        <v>106</v>
      </c>
    </row>
    <row r="7440" spans="13:13" x14ac:dyDescent="0.25">
      <c r="M7440" s="60" t="s">
        <v>106</v>
      </c>
    </row>
    <row r="7441" spans="13:13" x14ac:dyDescent="0.25">
      <c r="M7441" s="60" t="s">
        <v>106</v>
      </c>
    </row>
    <row r="7442" spans="13:13" x14ac:dyDescent="0.25">
      <c r="M7442" s="60" t="s">
        <v>106</v>
      </c>
    </row>
    <row r="7443" spans="13:13" x14ac:dyDescent="0.25">
      <c r="M7443" s="60" t="s">
        <v>106</v>
      </c>
    </row>
    <row r="7444" spans="13:13" x14ac:dyDescent="0.25">
      <c r="M7444" s="60" t="s">
        <v>106</v>
      </c>
    </row>
    <row r="7445" spans="13:13" x14ac:dyDescent="0.25">
      <c r="M7445" s="60" t="s">
        <v>106</v>
      </c>
    </row>
    <row r="7446" spans="13:13" x14ac:dyDescent="0.25">
      <c r="M7446" s="60" t="s">
        <v>106</v>
      </c>
    </row>
    <row r="7447" spans="13:13" x14ac:dyDescent="0.25">
      <c r="M7447" s="60" t="s">
        <v>106</v>
      </c>
    </row>
    <row r="7448" spans="13:13" x14ac:dyDescent="0.25">
      <c r="M7448" s="60" t="s">
        <v>106</v>
      </c>
    </row>
    <row r="7449" spans="13:13" x14ac:dyDescent="0.25">
      <c r="M7449" s="60" t="s">
        <v>106</v>
      </c>
    </row>
    <row r="7450" spans="13:13" x14ac:dyDescent="0.25">
      <c r="M7450" s="60" t="s">
        <v>106</v>
      </c>
    </row>
    <row r="7451" spans="13:13" x14ac:dyDescent="0.25">
      <c r="M7451" s="60" t="s">
        <v>106</v>
      </c>
    </row>
    <row r="7452" spans="13:13" x14ac:dyDescent="0.25">
      <c r="M7452" s="60" t="s">
        <v>106</v>
      </c>
    </row>
    <row r="7453" spans="13:13" x14ac:dyDescent="0.25">
      <c r="M7453" s="60" t="s">
        <v>106</v>
      </c>
    </row>
    <row r="7454" spans="13:13" x14ac:dyDescent="0.25">
      <c r="M7454" s="60" t="s">
        <v>106</v>
      </c>
    </row>
    <row r="7455" spans="13:13" x14ac:dyDescent="0.25">
      <c r="M7455" s="60" t="s">
        <v>106</v>
      </c>
    </row>
    <row r="7456" spans="13:13" x14ac:dyDescent="0.25">
      <c r="M7456" s="60" t="s">
        <v>106</v>
      </c>
    </row>
    <row r="7457" spans="13:13" x14ac:dyDescent="0.25">
      <c r="M7457" s="60" t="s">
        <v>106</v>
      </c>
    </row>
    <row r="7458" spans="13:13" x14ac:dyDescent="0.25">
      <c r="M7458" s="60" t="s">
        <v>106</v>
      </c>
    </row>
    <row r="7459" spans="13:13" x14ac:dyDescent="0.25">
      <c r="M7459" s="60" t="s">
        <v>106</v>
      </c>
    </row>
    <row r="7460" spans="13:13" x14ac:dyDescent="0.25">
      <c r="M7460" s="60" t="s">
        <v>106</v>
      </c>
    </row>
    <row r="7461" spans="13:13" x14ac:dyDescent="0.25">
      <c r="M7461" s="60" t="s">
        <v>106</v>
      </c>
    </row>
    <row r="7462" spans="13:13" x14ac:dyDescent="0.25">
      <c r="M7462" s="60" t="s">
        <v>106</v>
      </c>
    </row>
    <row r="7463" spans="13:13" x14ac:dyDescent="0.25">
      <c r="M7463" s="60" t="s">
        <v>106</v>
      </c>
    </row>
    <row r="7464" spans="13:13" x14ac:dyDescent="0.25">
      <c r="M7464" s="60" t="s">
        <v>106</v>
      </c>
    </row>
    <row r="7465" spans="13:13" x14ac:dyDescent="0.25">
      <c r="M7465" s="60" t="s">
        <v>106</v>
      </c>
    </row>
    <row r="7466" spans="13:13" x14ac:dyDescent="0.25">
      <c r="M7466" s="60" t="s">
        <v>106</v>
      </c>
    </row>
    <row r="7467" spans="13:13" x14ac:dyDescent="0.25">
      <c r="M7467" s="60" t="s">
        <v>106</v>
      </c>
    </row>
    <row r="7468" spans="13:13" x14ac:dyDescent="0.25">
      <c r="M7468" s="60" t="s">
        <v>106</v>
      </c>
    </row>
    <row r="7469" spans="13:13" x14ac:dyDescent="0.25">
      <c r="M7469" s="60" t="s">
        <v>106</v>
      </c>
    </row>
    <row r="7470" spans="13:13" x14ac:dyDescent="0.25">
      <c r="M7470" s="60" t="s">
        <v>106</v>
      </c>
    </row>
    <row r="7471" spans="13:13" x14ac:dyDescent="0.25">
      <c r="M7471" s="60" t="s">
        <v>106</v>
      </c>
    </row>
    <row r="7472" spans="13:13" x14ac:dyDescent="0.25">
      <c r="M7472" s="60" t="s">
        <v>106</v>
      </c>
    </row>
    <row r="7473" spans="13:13" x14ac:dyDescent="0.25">
      <c r="M7473" s="60" t="s">
        <v>106</v>
      </c>
    </row>
    <row r="7474" spans="13:13" x14ac:dyDescent="0.25">
      <c r="M7474" s="60" t="s">
        <v>106</v>
      </c>
    </row>
    <row r="7475" spans="13:13" x14ac:dyDescent="0.25">
      <c r="M7475" s="60" t="s">
        <v>106</v>
      </c>
    </row>
    <row r="7476" spans="13:13" x14ac:dyDescent="0.25">
      <c r="M7476" s="60" t="s">
        <v>106</v>
      </c>
    </row>
    <row r="7477" spans="13:13" x14ac:dyDescent="0.25">
      <c r="M7477" s="60" t="s">
        <v>106</v>
      </c>
    </row>
    <row r="7478" spans="13:13" x14ac:dyDescent="0.25">
      <c r="M7478" s="60" t="s">
        <v>106</v>
      </c>
    </row>
    <row r="7479" spans="13:13" x14ac:dyDescent="0.25">
      <c r="M7479" s="60" t="s">
        <v>106</v>
      </c>
    </row>
    <row r="7480" spans="13:13" x14ac:dyDescent="0.25">
      <c r="M7480" s="60" t="s">
        <v>106</v>
      </c>
    </row>
    <row r="7481" spans="13:13" x14ac:dyDescent="0.25">
      <c r="M7481" s="60" t="s">
        <v>106</v>
      </c>
    </row>
    <row r="7482" spans="13:13" x14ac:dyDescent="0.25">
      <c r="M7482" s="60" t="s">
        <v>106</v>
      </c>
    </row>
    <row r="7483" spans="13:13" x14ac:dyDescent="0.25">
      <c r="M7483" s="60" t="s">
        <v>106</v>
      </c>
    </row>
    <row r="7484" spans="13:13" x14ac:dyDescent="0.25">
      <c r="M7484" s="60" t="s">
        <v>106</v>
      </c>
    </row>
    <row r="7485" spans="13:13" x14ac:dyDescent="0.25">
      <c r="M7485" s="60" t="s">
        <v>106</v>
      </c>
    </row>
    <row r="7486" spans="13:13" x14ac:dyDescent="0.25">
      <c r="M7486" s="60" t="s">
        <v>106</v>
      </c>
    </row>
    <row r="7487" spans="13:13" x14ac:dyDescent="0.25">
      <c r="M7487" s="60" t="s">
        <v>106</v>
      </c>
    </row>
    <row r="7488" spans="13:13" x14ac:dyDescent="0.25">
      <c r="M7488" s="60" t="s">
        <v>106</v>
      </c>
    </row>
    <row r="7489" spans="13:13" x14ac:dyDescent="0.25">
      <c r="M7489" s="60" t="s">
        <v>106</v>
      </c>
    </row>
    <row r="7490" spans="13:13" x14ac:dyDescent="0.25">
      <c r="M7490" s="60" t="s">
        <v>106</v>
      </c>
    </row>
    <row r="7491" spans="13:13" x14ac:dyDescent="0.25">
      <c r="M7491" s="60" t="s">
        <v>106</v>
      </c>
    </row>
    <row r="7492" spans="13:13" x14ac:dyDescent="0.25">
      <c r="M7492" s="60" t="s">
        <v>106</v>
      </c>
    </row>
    <row r="7493" spans="13:13" x14ac:dyDescent="0.25">
      <c r="M7493" s="60" t="s">
        <v>106</v>
      </c>
    </row>
    <row r="7494" spans="13:13" x14ac:dyDescent="0.25">
      <c r="M7494" s="60" t="s">
        <v>106</v>
      </c>
    </row>
    <row r="7495" spans="13:13" x14ac:dyDescent="0.25">
      <c r="M7495" s="60" t="s">
        <v>106</v>
      </c>
    </row>
    <row r="7496" spans="13:13" x14ac:dyDescent="0.25">
      <c r="M7496" s="60" t="s">
        <v>106</v>
      </c>
    </row>
    <row r="7497" spans="13:13" x14ac:dyDescent="0.25">
      <c r="M7497" s="60" t="s">
        <v>106</v>
      </c>
    </row>
    <row r="7498" spans="13:13" x14ac:dyDescent="0.25">
      <c r="M7498" s="60" t="s">
        <v>106</v>
      </c>
    </row>
    <row r="7499" spans="13:13" x14ac:dyDescent="0.25">
      <c r="M7499" s="60" t="s">
        <v>106</v>
      </c>
    </row>
    <row r="7500" spans="13:13" x14ac:dyDescent="0.25">
      <c r="M7500" s="60" t="s">
        <v>106</v>
      </c>
    </row>
    <row r="7501" spans="13:13" x14ac:dyDescent="0.25">
      <c r="M7501" s="60" t="s">
        <v>106</v>
      </c>
    </row>
    <row r="7502" spans="13:13" x14ac:dyDescent="0.25">
      <c r="M7502" s="60" t="s">
        <v>106</v>
      </c>
    </row>
    <row r="7503" spans="13:13" x14ac:dyDescent="0.25">
      <c r="M7503" s="60" t="s">
        <v>106</v>
      </c>
    </row>
    <row r="7504" spans="13:13" x14ac:dyDescent="0.25">
      <c r="M7504" s="60" t="s">
        <v>106</v>
      </c>
    </row>
    <row r="7505" spans="13:13" x14ac:dyDescent="0.25">
      <c r="M7505" s="60" t="s">
        <v>106</v>
      </c>
    </row>
    <row r="7506" spans="13:13" x14ac:dyDescent="0.25">
      <c r="M7506" s="60" t="s">
        <v>106</v>
      </c>
    </row>
    <row r="7507" spans="13:13" x14ac:dyDescent="0.25">
      <c r="M7507" s="60" t="s">
        <v>106</v>
      </c>
    </row>
    <row r="7508" spans="13:13" x14ac:dyDescent="0.25">
      <c r="M7508" s="60" t="s">
        <v>106</v>
      </c>
    </row>
    <row r="7509" spans="13:13" x14ac:dyDescent="0.25">
      <c r="M7509" s="60" t="s">
        <v>106</v>
      </c>
    </row>
    <row r="7510" spans="13:13" x14ac:dyDescent="0.25">
      <c r="M7510" s="60" t="s">
        <v>106</v>
      </c>
    </row>
    <row r="7511" spans="13:13" x14ac:dyDescent="0.25">
      <c r="M7511" s="60" t="s">
        <v>106</v>
      </c>
    </row>
    <row r="7512" spans="13:13" x14ac:dyDescent="0.25">
      <c r="M7512" s="60" t="s">
        <v>106</v>
      </c>
    </row>
    <row r="7513" spans="13:13" x14ac:dyDescent="0.25">
      <c r="M7513" s="60" t="s">
        <v>106</v>
      </c>
    </row>
    <row r="7514" spans="13:13" x14ac:dyDescent="0.25">
      <c r="M7514" s="60" t="s">
        <v>106</v>
      </c>
    </row>
    <row r="7515" spans="13:13" x14ac:dyDescent="0.25">
      <c r="M7515" s="60" t="s">
        <v>106</v>
      </c>
    </row>
    <row r="7516" spans="13:13" x14ac:dyDescent="0.25">
      <c r="M7516" s="60" t="s">
        <v>106</v>
      </c>
    </row>
    <row r="7517" spans="13:13" x14ac:dyDescent="0.25">
      <c r="M7517" s="60" t="s">
        <v>106</v>
      </c>
    </row>
    <row r="7518" spans="13:13" x14ac:dyDescent="0.25">
      <c r="M7518" s="60" t="s">
        <v>106</v>
      </c>
    </row>
    <row r="7519" spans="13:13" x14ac:dyDescent="0.25">
      <c r="M7519" s="60" t="s">
        <v>106</v>
      </c>
    </row>
    <row r="7520" spans="13:13" x14ac:dyDescent="0.25">
      <c r="M7520" s="60" t="s">
        <v>106</v>
      </c>
    </row>
    <row r="7521" spans="13:13" x14ac:dyDescent="0.25">
      <c r="M7521" s="60" t="s">
        <v>106</v>
      </c>
    </row>
    <row r="7522" spans="13:13" x14ac:dyDescent="0.25">
      <c r="M7522" s="60" t="s">
        <v>106</v>
      </c>
    </row>
    <row r="7523" spans="13:13" x14ac:dyDescent="0.25">
      <c r="M7523" s="60" t="s">
        <v>106</v>
      </c>
    </row>
    <row r="7524" spans="13:13" x14ac:dyDescent="0.25">
      <c r="M7524" s="60" t="s">
        <v>106</v>
      </c>
    </row>
    <row r="7525" spans="13:13" x14ac:dyDescent="0.25">
      <c r="M7525" s="60" t="s">
        <v>106</v>
      </c>
    </row>
    <row r="7526" spans="13:13" x14ac:dyDescent="0.25">
      <c r="M7526" s="60" t="s">
        <v>106</v>
      </c>
    </row>
    <row r="7527" spans="13:13" x14ac:dyDescent="0.25">
      <c r="M7527" s="60" t="s">
        <v>106</v>
      </c>
    </row>
    <row r="7528" spans="13:13" x14ac:dyDescent="0.25">
      <c r="M7528" s="60" t="s">
        <v>106</v>
      </c>
    </row>
    <row r="7529" spans="13:13" x14ac:dyDescent="0.25">
      <c r="M7529" s="60" t="s">
        <v>106</v>
      </c>
    </row>
    <row r="7530" spans="13:13" x14ac:dyDescent="0.25">
      <c r="M7530" s="60" t="s">
        <v>106</v>
      </c>
    </row>
    <row r="7531" spans="13:13" x14ac:dyDescent="0.25">
      <c r="M7531" s="60" t="s">
        <v>106</v>
      </c>
    </row>
    <row r="7532" spans="13:13" x14ac:dyDescent="0.25">
      <c r="M7532" s="60" t="s">
        <v>106</v>
      </c>
    </row>
    <row r="7533" spans="13:13" x14ac:dyDescent="0.25">
      <c r="M7533" s="60" t="s">
        <v>106</v>
      </c>
    </row>
    <row r="7534" spans="13:13" x14ac:dyDescent="0.25">
      <c r="M7534" s="60" t="s">
        <v>106</v>
      </c>
    </row>
    <row r="7535" spans="13:13" x14ac:dyDescent="0.25">
      <c r="M7535" s="60" t="s">
        <v>106</v>
      </c>
    </row>
    <row r="7536" spans="13:13" x14ac:dyDescent="0.25">
      <c r="M7536" s="60" t="s">
        <v>106</v>
      </c>
    </row>
    <row r="7537" spans="13:13" x14ac:dyDescent="0.25">
      <c r="M7537" s="60" t="s">
        <v>106</v>
      </c>
    </row>
    <row r="7538" spans="13:13" x14ac:dyDescent="0.25">
      <c r="M7538" s="60" t="s">
        <v>106</v>
      </c>
    </row>
    <row r="7539" spans="13:13" x14ac:dyDescent="0.25">
      <c r="M7539" s="60" t="s">
        <v>106</v>
      </c>
    </row>
    <row r="7540" spans="13:13" x14ac:dyDescent="0.25">
      <c r="M7540" s="60" t="s">
        <v>106</v>
      </c>
    </row>
    <row r="7541" spans="13:13" x14ac:dyDescent="0.25">
      <c r="M7541" s="60" t="s">
        <v>106</v>
      </c>
    </row>
    <row r="7542" spans="13:13" x14ac:dyDescent="0.25">
      <c r="M7542" s="60" t="s">
        <v>106</v>
      </c>
    </row>
    <row r="7543" spans="13:13" x14ac:dyDescent="0.25">
      <c r="M7543" s="60" t="s">
        <v>106</v>
      </c>
    </row>
    <row r="7544" spans="13:13" x14ac:dyDescent="0.25">
      <c r="M7544" s="60" t="s">
        <v>106</v>
      </c>
    </row>
    <row r="7545" spans="13:13" x14ac:dyDescent="0.25">
      <c r="M7545" s="60" t="s">
        <v>106</v>
      </c>
    </row>
    <row r="7546" spans="13:13" x14ac:dyDescent="0.25">
      <c r="M7546" s="60" t="s">
        <v>106</v>
      </c>
    </row>
    <row r="7547" spans="13:13" x14ac:dyDescent="0.25">
      <c r="M7547" s="60" t="s">
        <v>106</v>
      </c>
    </row>
    <row r="7548" spans="13:13" x14ac:dyDescent="0.25">
      <c r="M7548" s="60" t="s">
        <v>106</v>
      </c>
    </row>
    <row r="7549" spans="13:13" x14ac:dyDescent="0.25">
      <c r="M7549" s="60" t="s">
        <v>106</v>
      </c>
    </row>
    <row r="7550" spans="13:13" x14ac:dyDescent="0.25">
      <c r="M7550" s="60" t="s">
        <v>106</v>
      </c>
    </row>
    <row r="7551" spans="13:13" x14ac:dyDescent="0.25">
      <c r="M7551" s="60" t="s">
        <v>106</v>
      </c>
    </row>
    <row r="7552" spans="13:13" x14ac:dyDescent="0.25">
      <c r="M7552" s="60" t="s">
        <v>106</v>
      </c>
    </row>
    <row r="7553" spans="13:13" x14ac:dyDescent="0.25">
      <c r="M7553" s="60" t="s">
        <v>106</v>
      </c>
    </row>
    <row r="7554" spans="13:13" x14ac:dyDescent="0.25">
      <c r="M7554" s="60" t="s">
        <v>106</v>
      </c>
    </row>
    <row r="7555" spans="13:13" x14ac:dyDescent="0.25">
      <c r="M7555" s="60" t="s">
        <v>106</v>
      </c>
    </row>
    <row r="7556" spans="13:13" x14ac:dyDescent="0.25">
      <c r="M7556" s="60" t="s">
        <v>106</v>
      </c>
    </row>
    <row r="7557" spans="13:13" x14ac:dyDescent="0.25">
      <c r="M7557" s="60" t="s">
        <v>106</v>
      </c>
    </row>
    <row r="7558" spans="13:13" x14ac:dyDescent="0.25">
      <c r="M7558" s="60" t="s">
        <v>106</v>
      </c>
    </row>
    <row r="7559" spans="13:13" x14ac:dyDescent="0.25">
      <c r="M7559" s="60" t="s">
        <v>106</v>
      </c>
    </row>
    <row r="7560" spans="13:13" x14ac:dyDescent="0.25">
      <c r="M7560" s="60" t="s">
        <v>106</v>
      </c>
    </row>
    <row r="7561" spans="13:13" x14ac:dyDescent="0.25">
      <c r="M7561" s="60" t="s">
        <v>106</v>
      </c>
    </row>
    <row r="7562" spans="13:13" x14ac:dyDescent="0.25">
      <c r="M7562" s="60" t="s">
        <v>106</v>
      </c>
    </row>
    <row r="7563" spans="13:13" x14ac:dyDescent="0.25">
      <c r="M7563" s="60" t="s">
        <v>106</v>
      </c>
    </row>
    <row r="7564" spans="13:13" x14ac:dyDescent="0.25">
      <c r="M7564" s="60" t="s">
        <v>106</v>
      </c>
    </row>
    <row r="7565" spans="13:13" x14ac:dyDescent="0.25">
      <c r="M7565" s="60" t="s">
        <v>106</v>
      </c>
    </row>
    <row r="7566" spans="13:13" x14ac:dyDescent="0.25">
      <c r="M7566" s="60" t="s">
        <v>106</v>
      </c>
    </row>
    <row r="7567" spans="13:13" x14ac:dyDescent="0.25">
      <c r="M7567" s="60" t="s">
        <v>106</v>
      </c>
    </row>
    <row r="7568" spans="13:13" x14ac:dyDescent="0.25">
      <c r="M7568" s="60" t="s">
        <v>106</v>
      </c>
    </row>
    <row r="7569" spans="13:13" x14ac:dyDescent="0.25">
      <c r="M7569" s="60" t="s">
        <v>106</v>
      </c>
    </row>
    <row r="7570" spans="13:13" x14ac:dyDescent="0.25">
      <c r="M7570" s="60" t="s">
        <v>106</v>
      </c>
    </row>
    <row r="7571" spans="13:13" x14ac:dyDescent="0.25">
      <c r="M7571" s="60" t="s">
        <v>106</v>
      </c>
    </row>
    <row r="7572" spans="13:13" x14ac:dyDescent="0.25">
      <c r="M7572" s="60" t="s">
        <v>106</v>
      </c>
    </row>
    <row r="7573" spans="13:13" x14ac:dyDescent="0.25">
      <c r="M7573" s="60" t="s">
        <v>106</v>
      </c>
    </row>
    <row r="7574" spans="13:13" x14ac:dyDescent="0.25">
      <c r="M7574" s="60" t="s">
        <v>106</v>
      </c>
    </row>
    <row r="7575" spans="13:13" x14ac:dyDescent="0.25">
      <c r="M7575" s="60" t="s">
        <v>106</v>
      </c>
    </row>
    <row r="7576" spans="13:13" x14ac:dyDescent="0.25">
      <c r="M7576" s="60" t="s">
        <v>106</v>
      </c>
    </row>
    <row r="7577" spans="13:13" x14ac:dyDescent="0.25">
      <c r="M7577" s="60" t="s">
        <v>106</v>
      </c>
    </row>
    <row r="7578" spans="13:13" x14ac:dyDescent="0.25">
      <c r="M7578" s="60" t="s">
        <v>106</v>
      </c>
    </row>
    <row r="7579" spans="13:13" x14ac:dyDescent="0.25">
      <c r="M7579" s="60" t="s">
        <v>106</v>
      </c>
    </row>
    <row r="7580" spans="13:13" x14ac:dyDescent="0.25">
      <c r="M7580" s="60" t="s">
        <v>106</v>
      </c>
    </row>
    <row r="7581" spans="13:13" x14ac:dyDescent="0.25">
      <c r="M7581" s="60" t="s">
        <v>106</v>
      </c>
    </row>
    <row r="7582" spans="13:13" x14ac:dyDescent="0.25">
      <c r="M7582" s="60" t="s">
        <v>106</v>
      </c>
    </row>
    <row r="7583" spans="13:13" x14ac:dyDescent="0.25">
      <c r="M7583" s="60" t="s">
        <v>106</v>
      </c>
    </row>
    <row r="7584" spans="13:13" x14ac:dyDescent="0.25">
      <c r="M7584" s="60" t="s">
        <v>106</v>
      </c>
    </row>
    <row r="7585" spans="13:13" x14ac:dyDescent="0.25">
      <c r="M7585" s="60" t="s">
        <v>106</v>
      </c>
    </row>
    <row r="7586" spans="13:13" x14ac:dyDescent="0.25">
      <c r="M7586" s="60" t="s">
        <v>106</v>
      </c>
    </row>
    <row r="7587" spans="13:13" x14ac:dyDescent="0.25">
      <c r="M7587" s="60" t="s">
        <v>106</v>
      </c>
    </row>
    <row r="7588" spans="13:13" x14ac:dyDescent="0.25">
      <c r="M7588" s="60" t="s">
        <v>106</v>
      </c>
    </row>
    <row r="7589" spans="13:13" x14ac:dyDescent="0.25">
      <c r="M7589" s="60" t="s">
        <v>106</v>
      </c>
    </row>
    <row r="7590" spans="13:13" x14ac:dyDescent="0.25">
      <c r="M7590" s="60" t="s">
        <v>106</v>
      </c>
    </row>
    <row r="7591" spans="13:13" x14ac:dyDescent="0.25">
      <c r="M7591" s="60" t="s">
        <v>106</v>
      </c>
    </row>
    <row r="7592" spans="13:13" x14ac:dyDescent="0.25">
      <c r="M7592" s="60" t="s">
        <v>106</v>
      </c>
    </row>
    <row r="7593" spans="13:13" x14ac:dyDescent="0.25">
      <c r="M7593" s="60" t="s">
        <v>106</v>
      </c>
    </row>
    <row r="7594" spans="13:13" x14ac:dyDescent="0.25">
      <c r="M7594" s="60" t="s">
        <v>106</v>
      </c>
    </row>
    <row r="7595" spans="13:13" x14ac:dyDescent="0.25">
      <c r="M7595" s="60" t="s">
        <v>106</v>
      </c>
    </row>
    <row r="7596" spans="13:13" x14ac:dyDescent="0.25">
      <c r="M7596" s="60" t="s">
        <v>106</v>
      </c>
    </row>
    <row r="7597" spans="13:13" x14ac:dyDescent="0.25">
      <c r="M7597" s="60" t="s">
        <v>106</v>
      </c>
    </row>
    <row r="7598" spans="13:13" x14ac:dyDescent="0.25">
      <c r="M7598" s="60" t="s">
        <v>106</v>
      </c>
    </row>
    <row r="7599" spans="13:13" x14ac:dyDescent="0.25">
      <c r="M7599" s="60" t="s">
        <v>106</v>
      </c>
    </row>
    <row r="7600" spans="13:13" x14ac:dyDescent="0.25">
      <c r="M7600" s="60" t="s">
        <v>106</v>
      </c>
    </row>
    <row r="7601" spans="13:13" x14ac:dyDescent="0.25">
      <c r="M7601" s="60" t="s">
        <v>106</v>
      </c>
    </row>
    <row r="7602" spans="13:13" x14ac:dyDescent="0.25">
      <c r="M7602" s="60" t="s">
        <v>106</v>
      </c>
    </row>
    <row r="7603" spans="13:13" x14ac:dyDescent="0.25">
      <c r="M7603" s="60" t="s">
        <v>106</v>
      </c>
    </row>
    <row r="7604" spans="13:13" x14ac:dyDescent="0.25">
      <c r="M7604" s="60" t="s">
        <v>106</v>
      </c>
    </row>
    <row r="7605" spans="13:13" x14ac:dyDescent="0.25">
      <c r="M7605" s="60" t="s">
        <v>106</v>
      </c>
    </row>
    <row r="7606" spans="13:13" x14ac:dyDescent="0.25">
      <c r="M7606" s="60" t="s">
        <v>106</v>
      </c>
    </row>
    <row r="7607" spans="13:13" x14ac:dyDescent="0.25">
      <c r="M7607" s="60" t="s">
        <v>106</v>
      </c>
    </row>
    <row r="7608" spans="13:13" x14ac:dyDescent="0.25">
      <c r="M7608" s="60" t="s">
        <v>106</v>
      </c>
    </row>
    <row r="7609" spans="13:13" x14ac:dyDescent="0.25">
      <c r="M7609" s="60" t="s">
        <v>106</v>
      </c>
    </row>
    <row r="7610" spans="13:13" x14ac:dyDescent="0.25">
      <c r="M7610" s="60" t="s">
        <v>106</v>
      </c>
    </row>
    <row r="7611" spans="13:13" x14ac:dyDescent="0.25">
      <c r="M7611" s="60" t="s">
        <v>106</v>
      </c>
    </row>
    <row r="7612" spans="13:13" x14ac:dyDescent="0.25">
      <c r="M7612" s="60" t="s">
        <v>106</v>
      </c>
    </row>
    <row r="7613" spans="13:13" x14ac:dyDescent="0.25">
      <c r="M7613" s="60" t="s">
        <v>106</v>
      </c>
    </row>
    <row r="7614" spans="13:13" x14ac:dyDescent="0.25">
      <c r="M7614" s="60" t="s">
        <v>106</v>
      </c>
    </row>
    <row r="7615" spans="13:13" x14ac:dyDescent="0.25">
      <c r="M7615" s="60" t="s">
        <v>106</v>
      </c>
    </row>
    <row r="7616" spans="13:13" x14ac:dyDescent="0.25">
      <c r="M7616" s="60" t="s">
        <v>106</v>
      </c>
    </row>
    <row r="7617" spans="13:13" x14ac:dyDescent="0.25">
      <c r="M7617" s="60" t="s">
        <v>106</v>
      </c>
    </row>
    <row r="7618" spans="13:13" x14ac:dyDescent="0.25">
      <c r="M7618" s="60" t="s">
        <v>106</v>
      </c>
    </row>
    <row r="7619" spans="13:13" x14ac:dyDescent="0.25">
      <c r="M7619" s="60" t="s">
        <v>106</v>
      </c>
    </row>
    <row r="7620" spans="13:13" x14ac:dyDescent="0.25">
      <c r="M7620" s="60" t="s">
        <v>106</v>
      </c>
    </row>
    <row r="7621" spans="13:13" x14ac:dyDescent="0.25">
      <c r="M7621" s="60" t="s">
        <v>106</v>
      </c>
    </row>
    <row r="7622" spans="13:13" x14ac:dyDescent="0.25">
      <c r="M7622" s="60" t="s">
        <v>106</v>
      </c>
    </row>
    <row r="7623" spans="13:13" x14ac:dyDescent="0.25">
      <c r="M7623" s="60" t="s">
        <v>106</v>
      </c>
    </row>
    <row r="7624" spans="13:13" x14ac:dyDescent="0.25">
      <c r="M7624" s="60" t="s">
        <v>106</v>
      </c>
    </row>
    <row r="7625" spans="13:13" x14ac:dyDescent="0.25">
      <c r="M7625" s="60" t="s">
        <v>106</v>
      </c>
    </row>
    <row r="7626" spans="13:13" x14ac:dyDescent="0.25">
      <c r="M7626" s="60" t="s">
        <v>106</v>
      </c>
    </row>
    <row r="7627" spans="13:13" x14ac:dyDescent="0.25">
      <c r="M7627" s="60" t="s">
        <v>106</v>
      </c>
    </row>
    <row r="7628" spans="13:13" x14ac:dyDescent="0.25">
      <c r="M7628" s="60" t="s">
        <v>106</v>
      </c>
    </row>
    <row r="7629" spans="13:13" x14ac:dyDescent="0.25">
      <c r="M7629" s="60" t="s">
        <v>106</v>
      </c>
    </row>
    <row r="7630" spans="13:13" x14ac:dyDescent="0.25">
      <c r="M7630" s="60" t="s">
        <v>106</v>
      </c>
    </row>
    <row r="7631" spans="13:13" x14ac:dyDescent="0.25">
      <c r="M7631" s="60" t="s">
        <v>106</v>
      </c>
    </row>
    <row r="7632" spans="13:13" x14ac:dyDescent="0.25">
      <c r="M7632" s="60" t="s">
        <v>106</v>
      </c>
    </row>
    <row r="7633" spans="13:13" x14ac:dyDescent="0.25">
      <c r="M7633" s="60" t="s">
        <v>106</v>
      </c>
    </row>
    <row r="7634" spans="13:13" x14ac:dyDescent="0.25">
      <c r="M7634" s="60" t="s">
        <v>106</v>
      </c>
    </row>
    <row r="7635" spans="13:13" x14ac:dyDescent="0.25">
      <c r="M7635" s="60" t="s">
        <v>106</v>
      </c>
    </row>
    <row r="7636" spans="13:13" x14ac:dyDescent="0.25">
      <c r="M7636" s="60" t="s">
        <v>106</v>
      </c>
    </row>
    <row r="7637" spans="13:13" x14ac:dyDescent="0.25">
      <c r="M7637" s="60" t="s">
        <v>106</v>
      </c>
    </row>
    <row r="7638" spans="13:13" x14ac:dyDescent="0.25">
      <c r="M7638" s="60" t="s">
        <v>106</v>
      </c>
    </row>
    <row r="7639" spans="13:13" x14ac:dyDescent="0.25">
      <c r="M7639" s="60" t="s">
        <v>106</v>
      </c>
    </row>
    <row r="7640" spans="13:13" x14ac:dyDescent="0.25">
      <c r="M7640" s="60" t="s">
        <v>106</v>
      </c>
    </row>
    <row r="7641" spans="13:13" x14ac:dyDescent="0.25">
      <c r="M7641" s="60" t="s">
        <v>106</v>
      </c>
    </row>
    <row r="7642" spans="13:13" x14ac:dyDescent="0.25">
      <c r="M7642" s="60" t="s">
        <v>106</v>
      </c>
    </row>
    <row r="7643" spans="13:13" x14ac:dyDescent="0.25">
      <c r="M7643" s="60" t="s">
        <v>106</v>
      </c>
    </row>
    <row r="7644" spans="13:13" x14ac:dyDescent="0.25">
      <c r="M7644" s="60" t="s">
        <v>106</v>
      </c>
    </row>
    <row r="7645" spans="13:13" x14ac:dyDescent="0.25">
      <c r="M7645" s="60" t="s">
        <v>106</v>
      </c>
    </row>
    <row r="7646" spans="13:13" x14ac:dyDescent="0.25">
      <c r="M7646" s="60" t="s">
        <v>106</v>
      </c>
    </row>
    <row r="7647" spans="13:13" x14ac:dyDescent="0.25">
      <c r="M7647" s="60" t="s">
        <v>106</v>
      </c>
    </row>
    <row r="7648" spans="13:13" x14ac:dyDescent="0.25">
      <c r="M7648" s="60" t="s">
        <v>106</v>
      </c>
    </row>
    <row r="7649" spans="13:13" x14ac:dyDescent="0.25">
      <c r="M7649" s="60" t="s">
        <v>106</v>
      </c>
    </row>
    <row r="7650" spans="13:13" x14ac:dyDescent="0.25">
      <c r="M7650" s="60" t="s">
        <v>106</v>
      </c>
    </row>
    <row r="7651" spans="13:13" x14ac:dyDescent="0.25">
      <c r="M7651" s="60" t="s">
        <v>106</v>
      </c>
    </row>
    <row r="7652" spans="13:13" x14ac:dyDescent="0.25">
      <c r="M7652" s="60" t="s">
        <v>106</v>
      </c>
    </row>
    <row r="7653" spans="13:13" x14ac:dyDescent="0.25">
      <c r="M7653" s="60" t="s">
        <v>106</v>
      </c>
    </row>
    <row r="7654" spans="13:13" x14ac:dyDescent="0.25">
      <c r="M7654" s="60" t="s">
        <v>106</v>
      </c>
    </row>
    <row r="7655" spans="13:13" x14ac:dyDescent="0.25">
      <c r="M7655" s="60" t="s">
        <v>106</v>
      </c>
    </row>
    <row r="7656" spans="13:13" x14ac:dyDescent="0.25">
      <c r="M7656" s="60" t="s">
        <v>106</v>
      </c>
    </row>
    <row r="7657" spans="13:13" x14ac:dyDescent="0.25">
      <c r="M7657" s="60" t="s">
        <v>106</v>
      </c>
    </row>
    <row r="7658" spans="13:13" x14ac:dyDescent="0.25">
      <c r="M7658" s="60" t="s">
        <v>106</v>
      </c>
    </row>
    <row r="7659" spans="13:13" x14ac:dyDescent="0.25">
      <c r="M7659" s="60" t="s">
        <v>106</v>
      </c>
    </row>
    <row r="7660" spans="13:13" x14ac:dyDescent="0.25">
      <c r="M7660" s="60" t="s">
        <v>106</v>
      </c>
    </row>
    <row r="7661" spans="13:13" x14ac:dyDescent="0.25">
      <c r="M7661" s="60" t="s">
        <v>106</v>
      </c>
    </row>
    <row r="7662" spans="13:13" x14ac:dyDescent="0.25">
      <c r="M7662" s="60" t="s">
        <v>106</v>
      </c>
    </row>
    <row r="7663" spans="13:13" x14ac:dyDescent="0.25">
      <c r="M7663" s="60" t="s">
        <v>106</v>
      </c>
    </row>
    <row r="7664" spans="13:13" x14ac:dyDescent="0.25">
      <c r="M7664" s="60" t="s">
        <v>106</v>
      </c>
    </row>
    <row r="7665" spans="13:13" x14ac:dyDescent="0.25">
      <c r="M7665" s="60" t="s">
        <v>106</v>
      </c>
    </row>
    <row r="7666" spans="13:13" x14ac:dyDescent="0.25">
      <c r="M7666" s="60" t="s">
        <v>106</v>
      </c>
    </row>
    <row r="7667" spans="13:13" x14ac:dyDescent="0.25">
      <c r="M7667" s="60" t="s">
        <v>106</v>
      </c>
    </row>
    <row r="7668" spans="13:13" x14ac:dyDescent="0.25">
      <c r="M7668" s="60" t="s">
        <v>106</v>
      </c>
    </row>
    <row r="7669" spans="13:13" x14ac:dyDescent="0.25">
      <c r="M7669" s="60" t="s">
        <v>106</v>
      </c>
    </row>
    <row r="7670" spans="13:13" x14ac:dyDescent="0.25">
      <c r="M7670" s="60" t="s">
        <v>106</v>
      </c>
    </row>
    <row r="7671" spans="13:13" x14ac:dyDescent="0.25">
      <c r="M7671" s="60" t="s">
        <v>106</v>
      </c>
    </row>
    <row r="7672" spans="13:13" x14ac:dyDescent="0.25">
      <c r="M7672" s="60" t="s">
        <v>106</v>
      </c>
    </row>
    <row r="7673" spans="13:13" x14ac:dyDescent="0.25">
      <c r="M7673" s="60" t="s">
        <v>106</v>
      </c>
    </row>
    <row r="7674" spans="13:13" x14ac:dyDescent="0.25">
      <c r="M7674" s="60" t="s">
        <v>106</v>
      </c>
    </row>
    <row r="7675" spans="13:13" x14ac:dyDescent="0.25">
      <c r="M7675" s="60" t="s">
        <v>106</v>
      </c>
    </row>
    <row r="7676" spans="13:13" x14ac:dyDescent="0.25">
      <c r="M7676" s="60" t="s">
        <v>106</v>
      </c>
    </row>
    <row r="7677" spans="13:13" x14ac:dyDescent="0.25">
      <c r="M7677" s="60" t="s">
        <v>106</v>
      </c>
    </row>
    <row r="7678" spans="13:13" x14ac:dyDescent="0.25">
      <c r="M7678" s="60" t="s">
        <v>106</v>
      </c>
    </row>
    <row r="7679" spans="13:13" x14ac:dyDescent="0.25">
      <c r="M7679" s="60" t="s">
        <v>106</v>
      </c>
    </row>
    <row r="7680" spans="13:13" x14ac:dyDescent="0.25">
      <c r="M7680" s="60" t="s">
        <v>106</v>
      </c>
    </row>
    <row r="7681" spans="13:13" x14ac:dyDescent="0.25">
      <c r="M7681" s="60" t="s">
        <v>106</v>
      </c>
    </row>
    <row r="7682" spans="13:13" x14ac:dyDescent="0.25">
      <c r="M7682" s="60" t="s">
        <v>106</v>
      </c>
    </row>
    <row r="7683" spans="13:13" x14ac:dyDescent="0.25">
      <c r="M7683" s="60" t="s">
        <v>106</v>
      </c>
    </row>
    <row r="7684" spans="13:13" x14ac:dyDescent="0.25">
      <c r="M7684" s="60" t="s">
        <v>106</v>
      </c>
    </row>
    <row r="7685" spans="13:13" x14ac:dyDescent="0.25">
      <c r="M7685" s="60" t="s">
        <v>106</v>
      </c>
    </row>
    <row r="7686" spans="13:13" x14ac:dyDescent="0.25">
      <c r="M7686" s="60" t="s">
        <v>106</v>
      </c>
    </row>
    <row r="7687" spans="13:13" x14ac:dyDescent="0.25">
      <c r="M7687" s="60" t="s">
        <v>106</v>
      </c>
    </row>
    <row r="7688" spans="13:13" x14ac:dyDescent="0.25">
      <c r="M7688" s="60" t="s">
        <v>106</v>
      </c>
    </row>
    <row r="7689" spans="13:13" x14ac:dyDescent="0.25">
      <c r="M7689" s="60" t="s">
        <v>106</v>
      </c>
    </row>
    <row r="7690" spans="13:13" x14ac:dyDescent="0.25">
      <c r="M7690" s="60" t="s">
        <v>106</v>
      </c>
    </row>
    <row r="7691" spans="13:13" x14ac:dyDescent="0.25">
      <c r="M7691" s="60" t="s">
        <v>106</v>
      </c>
    </row>
    <row r="7692" spans="13:13" x14ac:dyDescent="0.25">
      <c r="M7692" s="60" t="s">
        <v>106</v>
      </c>
    </row>
    <row r="7693" spans="13:13" x14ac:dyDescent="0.25">
      <c r="M7693" s="60" t="s">
        <v>106</v>
      </c>
    </row>
    <row r="7694" spans="13:13" x14ac:dyDescent="0.25">
      <c r="M7694" s="60" t="s">
        <v>106</v>
      </c>
    </row>
    <row r="7695" spans="13:13" x14ac:dyDescent="0.25">
      <c r="M7695" s="60" t="s">
        <v>106</v>
      </c>
    </row>
    <row r="7696" spans="13:13" x14ac:dyDescent="0.25">
      <c r="M7696" s="60" t="s">
        <v>106</v>
      </c>
    </row>
    <row r="7697" spans="13:13" x14ac:dyDescent="0.25">
      <c r="M7697" s="60" t="s">
        <v>106</v>
      </c>
    </row>
    <row r="7698" spans="13:13" x14ac:dyDescent="0.25">
      <c r="M7698" s="60" t="s">
        <v>106</v>
      </c>
    </row>
    <row r="7699" spans="13:13" x14ac:dyDescent="0.25">
      <c r="M7699" s="60" t="s">
        <v>106</v>
      </c>
    </row>
    <row r="7700" spans="13:13" x14ac:dyDescent="0.25">
      <c r="M7700" s="60" t="s">
        <v>106</v>
      </c>
    </row>
    <row r="7701" spans="13:13" x14ac:dyDescent="0.25">
      <c r="M7701" s="60" t="s">
        <v>106</v>
      </c>
    </row>
    <row r="7702" spans="13:13" x14ac:dyDescent="0.25">
      <c r="M7702" s="60" t="s">
        <v>106</v>
      </c>
    </row>
    <row r="7703" spans="13:13" x14ac:dyDescent="0.25">
      <c r="M7703" s="60" t="s">
        <v>106</v>
      </c>
    </row>
    <row r="7704" spans="13:13" x14ac:dyDescent="0.25">
      <c r="M7704" s="60" t="s">
        <v>106</v>
      </c>
    </row>
    <row r="7705" spans="13:13" x14ac:dyDescent="0.25">
      <c r="M7705" s="60" t="s">
        <v>106</v>
      </c>
    </row>
    <row r="7706" spans="13:13" x14ac:dyDescent="0.25">
      <c r="M7706" s="60" t="s">
        <v>106</v>
      </c>
    </row>
    <row r="7707" spans="13:13" x14ac:dyDescent="0.25">
      <c r="M7707" s="60" t="s">
        <v>106</v>
      </c>
    </row>
    <row r="7708" spans="13:13" x14ac:dyDescent="0.25">
      <c r="M7708" s="60" t="s">
        <v>106</v>
      </c>
    </row>
    <row r="7709" spans="13:13" x14ac:dyDescent="0.25">
      <c r="M7709" s="60" t="s">
        <v>106</v>
      </c>
    </row>
    <row r="7710" spans="13:13" x14ac:dyDescent="0.25">
      <c r="M7710" s="60" t="s">
        <v>106</v>
      </c>
    </row>
    <row r="7711" spans="13:13" x14ac:dyDescent="0.25">
      <c r="M7711" s="60" t="s">
        <v>106</v>
      </c>
    </row>
    <row r="7712" spans="13:13" x14ac:dyDescent="0.25">
      <c r="M7712" s="60" t="s">
        <v>106</v>
      </c>
    </row>
    <row r="7713" spans="13:13" x14ac:dyDescent="0.25">
      <c r="M7713" s="60" t="s">
        <v>106</v>
      </c>
    </row>
    <row r="7714" spans="13:13" x14ac:dyDescent="0.25">
      <c r="M7714" s="60" t="s">
        <v>106</v>
      </c>
    </row>
    <row r="7715" spans="13:13" x14ac:dyDescent="0.25">
      <c r="M7715" s="60" t="s">
        <v>106</v>
      </c>
    </row>
    <row r="7716" spans="13:13" x14ac:dyDescent="0.25">
      <c r="M7716" s="60" t="s">
        <v>106</v>
      </c>
    </row>
    <row r="7717" spans="13:13" x14ac:dyDescent="0.25">
      <c r="M7717" s="60" t="s">
        <v>106</v>
      </c>
    </row>
    <row r="7718" spans="13:13" x14ac:dyDescent="0.25">
      <c r="M7718" s="60" t="s">
        <v>106</v>
      </c>
    </row>
    <row r="7719" spans="13:13" x14ac:dyDescent="0.25">
      <c r="M7719" s="60" t="s">
        <v>106</v>
      </c>
    </row>
    <row r="7720" spans="13:13" x14ac:dyDescent="0.25">
      <c r="M7720" s="60" t="s">
        <v>106</v>
      </c>
    </row>
    <row r="7721" spans="13:13" x14ac:dyDescent="0.25">
      <c r="M7721" s="60" t="s">
        <v>106</v>
      </c>
    </row>
    <row r="7722" spans="13:13" x14ac:dyDescent="0.25">
      <c r="M7722" s="60" t="s">
        <v>106</v>
      </c>
    </row>
    <row r="7723" spans="13:13" x14ac:dyDescent="0.25">
      <c r="M7723" s="60" t="s">
        <v>106</v>
      </c>
    </row>
    <row r="7724" spans="13:13" x14ac:dyDescent="0.25">
      <c r="M7724" s="60" t="s">
        <v>106</v>
      </c>
    </row>
    <row r="7725" spans="13:13" x14ac:dyDescent="0.25">
      <c r="M7725" s="60" t="s">
        <v>106</v>
      </c>
    </row>
    <row r="7726" spans="13:13" x14ac:dyDescent="0.25">
      <c r="M7726" s="60" t="s">
        <v>106</v>
      </c>
    </row>
    <row r="7727" spans="13:13" x14ac:dyDescent="0.25">
      <c r="M7727" s="60" t="s">
        <v>106</v>
      </c>
    </row>
    <row r="7728" spans="13:13" x14ac:dyDescent="0.25">
      <c r="M7728" s="60" t="s">
        <v>106</v>
      </c>
    </row>
    <row r="7729" spans="13:13" x14ac:dyDescent="0.25">
      <c r="M7729" s="60" t="s">
        <v>106</v>
      </c>
    </row>
    <row r="7730" spans="13:13" x14ac:dyDescent="0.25">
      <c r="M7730" s="60" t="s">
        <v>106</v>
      </c>
    </row>
    <row r="7731" spans="13:13" x14ac:dyDescent="0.25">
      <c r="M7731" s="60" t="s">
        <v>106</v>
      </c>
    </row>
    <row r="7732" spans="13:13" x14ac:dyDescent="0.25">
      <c r="M7732" s="60" t="s">
        <v>106</v>
      </c>
    </row>
    <row r="7733" spans="13:13" x14ac:dyDescent="0.25">
      <c r="M7733" s="60" t="s">
        <v>106</v>
      </c>
    </row>
    <row r="7734" spans="13:13" x14ac:dyDescent="0.25">
      <c r="M7734" s="60" t="s">
        <v>106</v>
      </c>
    </row>
    <row r="7735" spans="13:13" x14ac:dyDescent="0.25">
      <c r="M7735" s="60" t="s">
        <v>106</v>
      </c>
    </row>
    <row r="7736" spans="13:13" x14ac:dyDescent="0.25">
      <c r="M7736" s="60" t="s">
        <v>106</v>
      </c>
    </row>
    <row r="7737" spans="13:13" x14ac:dyDescent="0.25">
      <c r="M7737" s="60" t="s">
        <v>106</v>
      </c>
    </row>
    <row r="7738" spans="13:13" x14ac:dyDescent="0.25">
      <c r="M7738" s="60" t="s">
        <v>106</v>
      </c>
    </row>
    <row r="7739" spans="13:13" x14ac:dyDescent="0.25">
      <c r="M7739" s="60" t="s">
        <v>106</v>
      </c>
    </row>
    <row r="7740" spans="13:13" x14ac:dyDescent="0.25">
      <c r="M7740" s="60" t="s">
        <v>106</v>
      </c>
    </row>
    <row r="7741" spans="13:13" x14ac:dyDescent="0.25">
      <c r="M7741" s="60" t="s">
        <v>106</v>
      </c>
    </row>
    <row r="7742" spans="13:13" x14ac:dyDescent="0.25">
      <c r="M7742" s="60" t="s">
        <v>106</v>
      </c>
    </row>
    <row r="7743" spans="13:13" x14ac:dyDescent="0.25">
      <c r="M7743" s="60" t="s">
        <v>106</v>
      </c>
    </row>
    <row r="7744" spans="13:13" x14ac:dyDescent="0.25">
      <c r="M7744" s="60" t="s">
        <v>106</v>
      </c>
    </row>
    <row r="7745" spans="13:13" x14ac:dyDescent="0.25">
      <c r="M7745" s="60" t="s">
        <v>106</v>
      </c>
    </row>
    <row r="7746" spans="13:13" x14ac:dyDescent="0.25">
      <c r="M7746" s="60" t="s">
        <v>106</v>
      </c>
    </row>
    <row r="7747" spans="13:13" x14ac:dyDescent="0.25">
      <c r="M7747" s="60" t="s">
        <v>106</v>
      </c>
    </row>
    <row r="7748" spans="13:13" x14ac:dyDescent="0.25">
      <c r="M7748" s="60" t="s">
        <v>106</v>
      </c>
    </row>
    <row r="7749" spans="13:13" x14ac:dyDescent="0.25">
      <c r="M7749" s="60" t="s">
        <v>106</v>
      </c>
    </row>
    <row r="7750" spans="13:13" x14ac:dyDescent="0.25">
      <c r="M7750" s="60" t="s">
        <v>106</v>
      </c>
    </row>
    <row r="7751" spans="13:13" x14ac:dyDescent="0.25">
      <c r="M7751" s="60" t="s">
        <v>106</v>
      </c>
    </row>
    <row r="7752" spans="13:13" x14ac:dyDescent="0.25">
      <c r="M7752" s="60" t="s">
        <v>106</v>
      </c>
    </row>
    <row r="7753" spans="13:13" x14ac:dyDescent="0.25">
      <c r="M7753" s="60" t="s">
        <v>106</v>
      </c>
    </row>
    <row r="7754" spans="13:13" x14ac:dyDescent="0.25">
      <c r="M7754" s="60" t="s">
        <v>106</v>
      </c>
    </row>
    <row r="7755" spans="13:13" x14ac:dyDescent="0.25">
      <c r="M7755" s="60" t="s">
        <v>106</v>
      </c>
    </row>
    <row r="7756" spans="13:13" x14ac:dyDescent="0.25">
      <c r="M7756" s="60" t="s">
        <v>106</v>
      </c>
    </row>
    <row r="7757" spans="13:13" x14ac:dyDescent="0.25">
      <c r="M7757" s="60" t="s">
        <v>106</v>
      </c>
    </row>
    <row r="7758" spans="13:13" x14ac:dyDescent="0.25">
      <c r="M7758" s="60" t="s">
        <v>106</v>
      </c>
    </row>
    <row r="7759" spans="13:13" x14ac:dyDescent="0.25">
      <c r="M7759" s="60" t="s">
        <v>106</v>
      </c>
    </row>
    <row r="7760" spans="13:13" x14ac:dyDescent="0.25">
      <c r="M7760" s="60" t="s">
        <v>106</v>
      </c>
    </row>
    <row r="7761" spans="13:13" x14ac:dyDescent="0.25">
      <c r="M7761" s="60" t="s">
        <v>106</v>
      </c>
    </row>
    <row r="7762" spans="13:13" x14ac:dyDescent="0.25">
      <c r="M7762" s="60" t="s">
        <v>106</v>
      </c>
    </row>
    <row r="7763" spans="13:13" x14ac:dyDescent="0.25">
      <c r="M7763" s="60" t="s">
        <v>106</v>
      </c>
    </row>
    <row r="7764" spans="13:13" x14ac:dyDescent="0.25">
      <c r="M7764" s="60" t="s">
        <v>106</v>
      </c>
    </row>
    <row r="7765" spans="13:13" x14ac:dyDescent="0.25">
      <c r="M7765" s="60" t="s">
        <v>106</v>
      </c>
    </row>
    <row r="7766" spans="13:13" x14ac:dyDescent="0.25">
      <c r="M7766" s="60" t="s">
        <v>106</v>
      </c>
    </row>
    <row r="7767" spans="13:13" x14ac:dyDescent="0.25">
      <c r="M7767" s="60" t="s">
        <v>106</v>
      </c>
    </row>
    <row r="7768" spans="13:13" x14ac:dyDescent="0.25">
      <c r="M7768" s="60" t="s">
        <v>106</v>
      </c>
    </row>
    <row r="7769" spans="13:13" x14ac:dyDescent="0.25">
      <c r="M7769" s="60" t="s">
        <v>106</v>
      </c>
    </row>
    <row r="7770" spans="13:13" x14ac:dyDescent="0.25">
      <c r="M7770" s="60" t="s">
        <v>106</v>
      </c>
    </row>
    <row r="7771" spans="13:13" x14ac:dyDescent="0.25">
      <c r="M7771" s="60" t="s">
        <v>106</v>
      </c>
    </row>
    <row r="7772" spans="13:13" x14ac:dyDescent="0.25">
      <c r="M7772" s="60" t="s">
        <v>106</v>
      </c>
    </row>
    <row r="7773" spans="13:13" x14ac:dyDescent="0.25">
      <c r="M7773" s="60" t="s">
        <v>106</v>
      </c>
    </row>
    <row r="7774" spans="13:13" x14ac:dyDescent="0.25">
      <c r="M7774" s="60" t="s">
        <v>106</v>
      </c>
    </row>
    <row r="7775" spans="13:13" x14ac:dyDescent="0.25">
      <c r="M7775" s="60" t="s">
        <v>106</v>
      </c>
    </row>
    <row r="7776" spans="13:13" x14ac:dyDescent="0.25">
      <c r="M7776" s="60" t="s">
        <v>106</v>
      </c>
    </row>
    <row r="7777" spans="13:13" x14ac:dyDescent="0.25">
      <c r="M7777" s="60" t="s">
        <v>106</v>
      </c>
    </row>
    <row r="7778" spans="13:13" x14ac:dyDescent="0.25">
      <c r="M7778" s="60" t="s">
        <v>106</v>
      </c>
    </row>
    <row r="7779" spans="13:13" x14ac:dyDescent="0.25">
      <c r="M7779" s="60" t="s">
        <v>106</v>
      </c>
    </row>
    <row r="7780" spans="13:13" x14ac:dyDescent="0.25">
      <c r="M7780" s="60" t="s">
        <v>106</v>
      </c>
    </row>
    <row r="7781" spans="13:13" x14ac:dyDescent="0.25">
      <c r="M7781" s="60" t="s">
        <v>106</v>
      </c>
    </row>
    <row r="7782" spans="13:13" x14ac:dyDescent="0.25">
      <c r="M7782" s="60" t="s">
        <v>106</v>
      </c>
    </row>
    <row r="7783" spans="13:13" x14ac:dyDescent="0.25">
      <c r="M7783" s="60" t="s">
        <v>106</v>
      </c>
    </row>
    <row r="7784" spans="13:13" x14ac:dyDescent="0.25">
      <c r="M7784" s="60" t="s">
        <v>106</v>
      </c>
    </row>
    <row r="7785" spans="13:13" x14ac:dyDescent="0.25">
      <c r="M7785" s="60" t="s">
        <v>106</v>
      </c>
    </row>
    <row r="7786" spans="13:13" x14ac:dyDescent="0.25">
      <c r="M7786" s="60" t="s">
        <v>106</v>
      </c>
    </row>
    <row r="7787" spans="13:13" x14ac:dyDescent="0.25">
      <c r="M7787" s="60" t="s">
        <v>106</v>
      </c>
    </row>
    <row r="7788" spans="13:13" x14ac:dyDescent="0.25">
      <c r="M7788" s="60" t="s">
        <v>106</v>
      </c>
    </row>
    <row r="7789" spans="13:13" x14ac:dyDescent="0.25">
      <c r="M7789" s="60" t="s">
        <v>106</v>
      </c>
    </row>
    <row r="7790" spans="13:13" x14ac:dyDescent="0.25">
      <c r="M7790" s="60" t="s">
        <v>106</v>
      </c>
    </row>
    <row r="7791" spans="13:13" x14ac:dyDescent="0.25">
      <c r="M7791" s="60" t="s">
        <v>106</v>
      </c>
    </row>
    <row r="7792" spans="13:13" x14ac:dyDescent="0.25">
      <c r="M7792" s="60" t="s">
        <v>106</v>
      </c>
    </row>
    <row r="7793" spans="13:13" x14ac:dyDescent="0.25">
      <c r="M7793" s="60" t="s">
        <v>106</v>
      </c>
    </row>
    <row r="7794" spans="13:13" x14ac:dyDescent="0.25">
      <c r="M7794" s="60" t="s">
        <v>106</v>
      </c>
    </row>
    <row r="7795" spans="13:13" x14ac:dyDescent="0.25">
      <c r="M7795" s="60" t="s">
        <v>106</v>
      </c>
    </row>
    <row r="7796" spans="13:13" x14ac:dyDescent="0.25">
      <c r="M7796" s="60" t="s">
        <v>106</v>
      </c>
    </row>
    <row r="7797" spans="13:13" x14ac:dyDescent="0.25">
      <c r="M7797" s="60" t="s">
        <v>106</v>
      </c>
    </row>
    <row r="7798" spans="13:13" x14ac:dyDescent="0.25">
      <c r="M7798" s="60" t="s">
        <v>106</v>
      </c>
    </row>
    <row r="7799" spans="13:13" x14ac:dyDescent="0.25">
      <c r="M7799" s="60" t="s">
        <v>106</v>
      </c>
    </row>
    <row r="7800" spans="13:13" x14ac:dyDescent="0.25">
      <c r="M7800" s="60" t="s">
        <v>106</v>
      </c>
    </row>
    <row r="7801" spans="13:13" x14ac:dyDescent="0.25">
      <c r="M7801" s="60" t="s">
        <v>106</v>
      </c>
    </row>
    <row r="7802" spans="13:13" x14ac:dyDescent="0.25">
      <c r="M7802" s="60" t="s">
        <v>106</v>
      </c>
    </row>
    <row r="7803" spans="13:13" x14ac:dyDescent="0.25">
      <c r="M7803" s="60" t="s">
        <v>106</v>
      </c>
    </row>
    <row r="7804" spans="13:13" x14ac:dyDescent="0.25">
      <c r="M7804" s="60" t="s">
        <v>106</v>
      </c>
    </row>
    <row r="7805" spans="13:13" x14ac:dyDescent="0.25">
      <c r="M7805" s="60" t="s">
        <v>106</v>
      </c>
    </row>
    <row r="7806" spans="13:13" x14ac:dyDescent="0.25">
      <c r="M7806" s="60" t="s">
        <v>106</v>
      </c>
    </row>
    <row r="7807" spans="13:13" x14ac:dyDescent="0.25">
      <c r="M7807" s="60" t="s">
        <v>106</v>
      </c>
    </row>
    <row r="7808" spans="13:13" x14ac:dyDescent="0.25">
      <c r="M7808" s="60" t="s">
        <v>106</v>
      </c>
    </row>
    <row r="7809" spans="13:13" x14ac:dyDescent="0.25">
      <c r="M7809" s="60" t="s">
        <v>106</v>
      </c>
    </row>
    <row r="7810" spans="13:13" x14ac:dyDescent="0.25">
      <c r="M7810" s="60" t="s">
        <v>106</v>
      </c>
    </row>
    <row r="7811" spans="13:13" x14ac:dyDescent="0.25">
      <c r="M7811" s="60" t="s">
        <v>106</v>
      </c>
    </row>
    <row r="7812" spans="13:13" x14ac:dyDescent="0.25">
      <c r="M7812" s="60" t="s">
        <v>106</v>
      </c>
    </row>
    <row r="7813" spans="13:13" x14ac:dyDescent="0.25">
      <c r="M7813" s="60" t="s">
        <v>106</v>
      </c>
    </row>
    <row r="7814" spans="13:13" x14ac:dyDescent="0.25">
      <c r="M7814" s="60" t="s">
        <v>106</v>
      </c>
    </row>
    <row r="7815" spans="13:13" x14ac:dyDescent="0.25">
      <c r="M7815" s="60" t="s">
        <v>106</v>
      </c>
    </row>
    <row r="7816" spans="13:13" x14ac:dyDescent="0.25">
      <c r="M7816" s="60" t="s">
        <v>106</v>
      </c>
    </row>
    <row r="7817" spans="13:13" x14ac:dyDescent="0.25">
      <c r="M7817" s="60" t="s">
        <v>106</v>
      </c>
    </row>
    <row r="7818" spans="13:13" x14ac:dyDescent="0.25">
      <c r="M7818" s="60" t="s">
        <v>106</v>
      </c>
    </row>
    <row r="7819" spans="13:13" x14ac:dyDescent="0.25">
      <c r="M7819" s="60" t="s">
        <v>106</v>
      </c>
    </row>
    <row r="7820" spans="13:13" x14ac:dyDescent="0.25">
      <c r="M7820" s="60" t="s">
        <v>106</v>
      </c>
    </row>
    <row r="7821" spans="13:13" x14ac:dyDescent="0.25">
      <c r="M7821" s="60" t="s">
        <v>106</v>
      </c>
    </row>
    <row r="7822" spans="13:13" x14ac:dyDescent="0.25">
      <c r="M7822" s="60" t="s">
        <v>106</v>
      </c>
    </row>
    <row r="7823" spans="13:13" x14ac:dyDescent="0.25">
      <c r="M7823" s="60" t="s">
        <v>106</v>
      </c>
    </row>
    <row r="7824" spans="13:13" x14ac:dyDescent="0.25">
      <c r="M7824" s="60" t="s">
        <v>106</v>
      </c>
    </row>
    <row r="7825" spans="13:13" x14ac:dyDescent="0.25">
      <c r="M7825" s="60" t="s">
        <v>106</v>
      </c>
    </row>
    <row r="7826" spans="13:13" x14ac:dyDescent="0.25">
      <c r="M7826" s="60" t="s">
        <v>106</v>
      </c>
    </row>
    <row r="7827" spans="13:13" x14ac:dyDescent="0.25">
      <c r="M7827" s="60" t="s">
        <v>106</v>
      </c>
    </row>
    <row r="7828" spans="13:13" x14ac:dyDescent="0.25">
      <c r="M7828" s="60" t="s">
        <v>106</v>
      </c>
    </row>
    <row r="7829" spans="13:13" x14ac:dyDescent="0.25">
      <c r="M7829" s="60" t="s">
        <v>106</v>
      </c>
    </row>
    <row r="7830" spans="13:13" x14ac:dyDescent="0.25">
      <c r="M7830" s="60" t="s">
        <v>106</v>
      </c>
    </row>
    <row r="7831" spans="13:13" x14ac:dyDescent="0.25">
      <c r="M7831" s="60" t="s">
        <v>106</v>
      </c>
    </row>
    <row r="7832" spans="13:13" x14ac:dyDescent="0.25">
      <c r="M7832" s="60" t="s">
        <v>106</v>
      </c>
    </row>
    <row r="7833" spans="13:13" x14ac:dyDescent="0.25">
      <c r="M7833" s="60" t="s">
        <v>106</v>
      </c>
    </row>
    <row r="7834" spans="13:13" x14ac:dyDescent="0.25">
      <c r="M7834" s="60" t="s">
        <v>106</v>
      </c>
    </row>
    <row r="7835" spans="13:13" x14ac:dyDescent="0.25">
      <c r="M7835" s="60" t="s">
        <v>106</v>
      </c>
    </row>
    <row r="7836" spans="13:13" x14ac:dyDescent="0.25">
      <c r="M7836" s="60" t="s">
        <v>106</v>
      </c>
    </row>
    <row r="7837" spans="13:13" x14ac:dyDescent="0.25">
      <c r="M7837" s="60" t="s">
        <v>106</v>
      </c>
    </row>
    <row r="7838" spans="13:13" x14ac:dyDescent="0.25">
      <c r="M7838" s="60" t="s">
        <v>106</v>
      </c>
    </row>
    <row r="7839" spans="13:13" x14ac:dyDescent="0.25">
      <c r="M7839" s="60" t="s">
        <v>106</v>
      </c>
    </row>
    <row r="7840" spans="13:13" x14ac:dyDescent="0.25">
      <c r="M7840" s="60" t="s">
        <v>106</v>
      </c>
    </row>
    <row r="7841" spans="13:13" x14ac:dyDescent="0.25">
      <c r="M7841" s="60" t="s">
        <v>106</v>
      </c>
    </row>
    <row r="7842" spans="13:13" x14ac:dyDescent="0.25">
      <c r="M7842" s="60" t="s">
        <v>106</v>
      </c>
    </row>
    <row r="7843" spans="13:13" x14ac:dyDescent="0.25">
      <c r="M7843" s="60" t="s">
        <v>106</v>
      </c>
    </row>
    <row r="7844" spans="13:13" x14ac:dyDescent="0.25">
      <c r="M7844" s="60" t="s">
        <v>106</v>
      </c>
    </row>
    <row r="7845" spans="13:13" x14ac:dyDescent="0.25">
      <c r="M7845" s="60" t="s">
        <v>106</v>
      </c>
    </row>
    <row r="7846" spans="13:13" x14ac:dyDescent="0.25">
      <c r="M7846" s="60" t="s">
        <v>106</v>
      </c>
    </row>
    <row r="7847" spans="13:13" x14ac:dyDescent="0.25">
      <c r="M7847" s="60" t="s">
        <v>106</v>
      </c>
    </row>
    <row r="7848" spans="13:13" x14ac:dyDescent="0.25">
      <c r="M7848" s="60" t="s">
        <v>106</v>
      </c>
    </row>
    <row r="7849" spans="13:13" x14ac:dyDescent="0.25">
      <c r="M7849" s="60" t="s">
        <v>106</v>
      </c>
    </row>
    <row r="7850" spans="13:13" x14ac:dyDescent="0.25">
      <c r="M7850" s="60" t="s">
        <v>106</v>
      </c>
    </row>
    <row r="7851" spans="13:13" x14ac:dyDescent="0.25">
      <c r="M7851" s="60" t="s">
        <v>106</v>
      </c>
    </row>
    <row r="7852" spans="13:13" x14ac:dyDescent="0.25">
      <c r="M7852" s="60" t="s">
        <v>106</v>
      </c>
    </row>
    <row r="7853" spans="13:13" x14ac:dyDescent="0.25">
      <c r="M7853" s="60" t="s">
        <v>106</v>
      </c>
    </row>
    <row r="7854" spans="13:13" x14ac:dyDescent="0.25">
      <c r="M7854" s="60" t="s">
        <v>106</v>
      </c>
    </row>
    <row r="7855" spans="13:13" x14ac:dyDescent="0.25">
      <c r="M7855" s="60" t="s">
        <v>106</v>
      </c>
    </row>
    <row r="7856" spans="13:13" x14ac:dyDescent="0.25">
      <c r="M7856" s="60" t="s">
        <v>106</v>
      </c>
    </row>
    <row r="7857" spans="13:13" x14ac:dyDescent="0.25">
      <c r="M7857" s="60" t="s">
        <v>106</v>
      </c>
    </row>
    <row r="7858" spans="13:13" x14ac:dyDescent="0.25">
      <c r="M7858" s="60" t="s">
        <v>106</v>
      </c>
    </row>
    <row r="7859" spans="13:13" x14ac:dyDescent="0.25">
      <c r="M7859" s="60" t="s">
        <v>106</v>
      </c>
    </row>
    <row r="7860" spans="13:13" x14ac:dyDescent="0.25">
      <c r="M7860" s="60" t="s">
        <v>106</v>
      </c>
    </row>
    <row r="7861" spans="13:13" x14ac:dyDescent="0.25">
      <c r="M7861" s="60" t="s">
        <v>106</v>
      </c>
    </row>
    <row r="7862" spans="13:13" x14ac:dyDescent="0.25">
      <c r="M7862" s="60" t="s">
        <v>106</v>
      </c>
    </row>
    <row r="7863" spans="13:13" x14ac:dyDescent="0.25">
      <c r="M7863" s="60" t="s">
        <v>106</v>
      </c>
    </row>
    <row r="7864" spans="13:13" x14ac:dyDescent="0.25">
      <c r="M7864" s="60" t="s">
        <v>106</v>
      </c>
    </row>
    <row r="7865" spans="13:13" x14ac:dyDescent="0.25">
      <c r="M7865" s="60" t="s">
        <v>106</v>
      </c>
    </row>
    <row r="7866" spans="13:13" x14ac:dyDescent="0.25">
      <c r="M7866" s="60" t="s">
        <v>106</v>
      </c>
    </row>
    <row r="7867" spans="13:13" x14ac:dyDescent="0.25">
      <c r="M7867" s="60" t="s">
        <v>106</v>
      </c>
    </row>
    <row r="7868" spans="13:13" x14ac:dyDescent="0.25">
      <c r="M7868" s="60" t="s">
        <v>106</v>
      </c>
    </row>
    <row r="7869" spans="13:13" x14ac:dyDescent="0.25">
      <c r="M7869" s="60" t="s">
        <v>106</v>
      </c>
    </row>
    <row r="7870" spans="13:13" x14ac:dyDescent="0.25">
      <c r="M7870" s="60" t="s">
        <v>106</v>
      </c>
    </row>
    <row r="7871" spans="13:13" x14ac:dyDescent="0.25">
      <c r="M7871" s="60" t="s">
        <v>106</v>
      </c>
    </row>
    <row r="7872" spans="13:13" x14ac:dyDescent="0.25">
      <c r="M7872" s="60" t="s">
        <v>106</v>
      </c>
    </row>
    <row r="7873" spans="13:13" x14ac:dyDescent="0.25">
      <c r="M7873" s="60" t="s">
        <v>106</v>
      </c>
    </row>
    <row r="7874" spans="13:13" x14ac:dyDescent="0.25">
      <c r="M7874" s="60" t="s">
        <v>106</v>
      </c>
    </row>
    <row r="7875" spans="13:13" x14ac:dyDescent="0.25">
      <c r="M7875" s="60" t="s">
        <v>106</v>
      </c>
    </row>
    <row r="7876" spans="13:13" x14ac:dyDescent="0.25">
      <c r="M7876" s="60" t="s">
        <v>106</v>
      </c>
    </row>
    <row r="7877" spans="13:13" x14ac:dyDescent="0.25">
      <c r="M7877" s="60" t="s">
        <v>106</v>
      </c>
    </row>
    <row r="7878" spans="13:13" x14ac:dyDescent="0.25">
      <c r="M7878" s="60" t="s">
        <v>106</v>
      </c>
    </row>
    <row r="7879" spans="13:13" x14ac:dyDescent="0.25">
      <c r="M7879" s="60" t="s">
        <v>106</v>
      </c>
    </row>
    <row r="7880" spans="13:13" x14ac:dyDescent="0.25">
      <c r="M7880" s="60" t="s">
        <v>106</v>
      </c>
    </row>
    <row r="7881" spans="13:13" x14ac:dyDescent="0.25">
      <c r="M7881" s="60" t="s">
        <v>106</v>
      </c>
    </row>
    <row r="7882" spans="13:13" x14ac:dyDescent="0.25">
      <c r="M7882" s="60" t="s">
        <v>106</v>
      </c>
    </row>
    <row r="7883" spans="13:13" x14ac:dyDescent="0.25">
      <c r="M7883" s="60" t="s">
        <v>106</v>
      </c>
    </row>
    <row r="7884" spans="13:13" x14ac:dyDescent="0.25">
      <c r="M7884" s="60" t="s">
        <v>106</v>
      </c>
    </row>
    <row r="7885" spans="13:13" x14ac:dyDescent="0.25">
      <c r="M7885" s="60" t="s">
        <v>106</v>
      </c>
    </row>
    <row r="7886" spans="13:13" x14ac:dyDescent="0.25">
      <c r="M7886" s="60" t="s">
        <v>106</v>
      </c>
    </row>
    <row r="7887" spans="13:13" x14ac:dyDescent="0.25">
      <c r="M7887" s="60" t="s">
        <v>106</v>
      </c>
    </row>
    <row r="7888" spans="13:13" x14ac:dyDescent="0.25">
      <c r="M7888" s="60" t="s">
        <v>106</v>
      </c>
    </row>
    <row r="7889" spans="13:13" x14ac:dyDescent="0.25">
      <c r="M7889" s="60" t="s">
        <v>106</v>
      </c>
    </row>
    <row r="7890" spans="13:13" x14ac:dyDescent="0.25">
      <c r="M7890" s="60" t="s">
        <v>106</v>
      </c>
    </row>
    <row r="7891" spans="13:13" x14ac:dyDescent="0.25">
      <c r="M7891" s="60" t="s">
        <v>106</v>
      </c>
    </row>
    <row r="7892" spans="13:13" x14ac:dyDescent="0.25">
      <c r="M7892" s="60" t="s">
        <v>106</v>
      </c>
    </row>
    <row r="7893" spans="13:13" x14ac:dyDescent="0.25">
      <c r="M7893" s="60" t="s">
        <v>106</v>
      </c>
    </row>
    <row r="7894" spans="13:13" x14ac:dyDescent="0.25">
      <c r="M7894" s="60" t="s">
        <v>106</v>
      </c>
    </row>
    <row r="7895" spans="13:13" x14ac:dyDescent="0.25">
      <c r="M7895" s="60" t="s">
        <v>106</v>
      </c>
    </row>
    <row r="7896" spans="13:13" x14ac:dyDescent="0.25">
      <c r="M7896" s="60" t="s">
        <v>106</v>
      </c>
    </row>
    <row r="7897" spans="13:13" x14ac:dyDescent="0.25">
      <c r="M7897" s="60" t="s">
        <v>106</v>
      </c>
    </row>
    <row r="7898" spans="13:13" x14ac:dyDescent="0.25">
      <c r="M7898" s="60" t="s">
        <v>106</v>
      </c>
    </row>
    <row r="7899" spans="13:13" x14ac:dyDescent="0.25">
      <c r="M7899" s="60" t="s">
        <v>106</v>
      </c>
    </row>
    <row r="7900" spans="13:13" x14ac:dyDescent="0.25">
      <c r="M7900" s="60" t="s">
        <v>106</v>
      </c>
    </row>
    <row r="7901" spans="13:13" x14ac:dyDescent="0.25">
      <c r="M7901" s="60" t="s">
        <v>106</v>
      </c>
    </row>
    <row r="7902" spans="13:13" x14ac:dyDescent="0.25">
      <c r="M7902" s="60" t="s">
        <v>106</v>
      </c>
    </row>
    <row r="7903" spans="13:13" x14ac:dyDescent="0.25">
      <c r="M7903" s="60" t="s">
        <v>106</v>
      </c>
    </row>
    <row r="7904" spans="13:13" x14ac:dyDescent="0.25">
      <c r="M7904" s="60" t="s">
        <v>106</v>
      </c>
    </row>
    <row r="7905" spans="13:13" x14ac:dyDescent="0.25">
      <c r="M7905" s="60" t="s">
        <v>106</v>
      </c>
    </row>
    <row r="7906" spans="13:13" x14ac:dyDescent="0.25">
      <c r="M7906" s="60" t="s">
        <v>106</v>
      </c>
    </row>
    <row r="7907" spans="13:13" x14ac:dyDescent="0.25">
      <c r="M7907" s="60" t="s">
        <v>106</v>
      </c>
    </row>
    <row r="7908" spans="13:13" x14ac:dyDescent="0.25">
      <c r="M7908" s="60" t="s">
        <v>106</v>
      </c>
    </row>
    <row r="7909" spans="13:13" x14ac:dyDescent="0.25">
      <c r="M7909" s="60" t="s">
        <v>106</v>
      </c>
    </row>
    <row r="7910" spans="13:13" x14ac:dyDescent="0.25">
      <c r="M7910" s="60" t="s">
        <v>106</v>
      </c>
    </row>
    <row r="7911" spans="13:13" x14ac:dyDescent="0.25">
      <c r="M7911" s="60" t="s">
        <v>106</v>
      </c>
    </row>
    <row r="7912" spans="13:13" x14ac:dyDescent="0.25">
      <c r="M7912" s="60" t="s">
        <v>106</v>
      </c>
    </row>
    <row r="7913" spans="13:13" x14ac:dyDescent="0.25">
      <c r="M7913" s="60" t="s">
        <v>106</v>
      </c>
    </row>
    <row r="7914" spans="13:13" x14ac:dyDescent="0.25">
      <c r="M7914" s="60" t="s">
        <v>106</v>
      </c>
    </row>
    <row r="7915" spans="13:13" x14ac:dyDescent="0.25">
      <c r="M7915" s="60" t="s">
        <v>106</v>
      </c>
    </row>
    <row r="7916" spans="13:13" x14ac:dyDescent="0.25">
      <c r="M7916" s="60" t="s">
        <v>106</v>
      </c>
    </row>
    <row r="7917" spans="13:13" x14ac:dyDescent="0.25">
      <c r="M7917" s="60" t="s">
        <v>106</v>
      </c>
    </row>
    <row r="7918" spans="13:13" x14ac:dyDescent="0.25">
      <c r="M7918" s="60" t="s">
        <v>106</v>
      </c>
    </row>
    <row r="7919" spans="13:13" x14ac:dyDescent="0.25">
      <c r="M7919" s="60" t="s">
        <v>106</v>
      </c>
    </row>
    <row r="7920" spans="13:13" x14ac:dyDescent="0.25">
      <c r="M7920" s="60" t="s">
        <v>106</v>
      </c>
    </row>
    <row r="7921" spans="13:13" x14ac:dyDescent="0.25">
      <c r="M7921" s="60" t="s">
        <v>106</v>
      </c>
    </row>
    <row r="7922" spans="13:13" x14ac:dyDescent="0.25">
      <c r="M7922" s="60" t="s">
        <v>106</v>
      </c>
    </row>
    <row r="7923" spans="13:13" x14ac:dyDescent="0.25">
      <c r="M7923" s="60" t="s">
        <v>106</v>
      </c>
    </row>
    <row r="7924" spans="13:13" x14ac:dyDescent="0.25">
      <c r="M7924" s="60" t="s">
        <v>106</v>
      </c>
    </row>
    <row r="7925" spans="13:13" x14ac:dyDescent="0.25">
      <c r="M7925" s="60" t="s">
        <v>106</v>
      </c>
    </row>
    <row r="7926" spans="13:13" x14ac:dyDescent="0.25">
      <c r="M7926" s="60" t="s">
        <v>106</v>
      </c>
    </row>
    <row r="7927" spans="13:13" x14ac:dyDescent="0.25">
      <c r="M7927" s="60" t="s">
        <v>106</v>
      </c>
    </row>
    <row r="7928" spans="13:13" x14ac:dyDescent="0.25">
      <c r="M7928" s="60" t="s">
        <v>106</v>
      </c>
    </row>
    <row r="7929" spans="13:13" x14ac:dyDescent="0.25">
      <c r="M7929" s="60" t="s">
        <v>106</v>
      </c>
    </row>
    <row r="7930" spans="13:13" x14ac:dyDescent="0.25">
      <c r="M7930" s="60" t="s">
        <v>106</v>
      </c>
    </row>
    <row r="7931" spans="13:13" x14ac:dyDescent="0.25">
      <c r="M7931" s="60" t="s">
        <v>106</v>
      </c>
    </row>
    <row r="7932" spans="13:13" x14ac:dyDescent="0.25">
      <c r="M7932" s="60" t="s">
        <v>106</v>
      </c>
    </row>
    <row r="7933" spans="13:13" x14ac:dyDescent="0.25">
      <c r="M7933" s="60" t="s">
        <v>106</v>
      </c>
    </row>
    <row r="7934" spans="13:13" x14ac:dyDescent="0.25">
      <c r="M7934" s="60" t="s">
        <v>106</v>
      </c>
    </row>
    <row r="7935" spans="13:13" x14ac:dyDescent="0.25">
      <c r="M7935" s="60" t="s">
        <v>106</v>
      </c>
    </row>
    <row r="7936" spans="13:13" x14ac:dyDescent="0.25">
      <c r="M7936" s="60" t="s">
        <v>106</v>
      </c>
    </row>
    <row r="7937" spans="13:13" x14ac:dyDescent="0.25">
      <c r="M7937" s="60" t="s">
        <v>106</v>
      </c>
    </row>
    <row r="7938" spans="13:13" x14ac:dyDescent="0.25">
      <c r="M7938" s="60" t="s">
        <v>106</v>
      </c>
    </row>
    <row r="7939" spans="13:13" x14ac:dyDescent="0.25">
      <c r="M7939" s="60" t="s">
        <v>106</v>
      </c>
    </row>
    <row r="7940" spans="13:13" x14ac:dyDescent="0.25">
      <c r="M7940" s="60" t="s">
        <v>106</v>
      </c>
    </row>
    <row r="7941" spans="13:13" x14ac:dyDescent="0.25">
      <c r="M7941" s="60" t="s">
        <v>106</v>
      </c>
    </row>
    <row r="7942" spans="13:13" x14ac:dyDescent="0.25">
      <c r="M7942" s="60" t="s">
        <v>106</v>
      </c>
    </row>
    <row r="7943" spans="13:13" x14ac:dyDescent="0.25">
      <c r="M7943" s="60" t="s">
        <v>106</v>
      </c>
    </row>
    <row r="7944" spans="13:13" x14ac:dyDescent="0.25">
      <c r="M7944" s="60" t="s">
        <v>106</v>
      </c>
    </row>
    <row r="7945" spans="13:13" x14ac:dyDescent="0.25">
      <c r="M7945" s="60" t="s">
        <v>106</v>
      </c>
    </row>
    <row r="7946" spans="13:13" x14ac:dyDescent="0.25">
      <c r="M7946" s="60" t="s">
        <v>106</v>
      </c>
    </row>
    <row r="7947" spans="13:13" x14ac:dyDescent="0.25">
      <c r="M7947" s="60" t="s">
        <v>106</v>
      </c>
    </row>
    <row r="7948" spans="13:13" x14ac:dyDescent="0.25">
      <c r="M7948" s="60" t="s">
        <v>106</v>
      </c>
    </row>
    <row r="7949" spans="13:13" x14ac:dyDescent="0.25">
      <c r="M7949" s="60" t="s">
        <v>106</v>
      </c>
    </row>
    <row r="7950" spans="13:13" x14ac:dyDescent="0.25">
      <c r="M7950" s="60" t="s">
        <v>106</v>
      </c>
    </row>
    <row r="7951" spans="13:13" x14ac:dyDescent="0.25">
      <c r="M7951" s="60" t="s">
        <v>106</v>
      </c>
    </row>
    <row r="7952" spans="13:13" x14ac:dyDescent="0.25">
      <c r="M7952" s="60" t="s">
        <v>106</v>
      </c>
    </row>
    <row r="7953" spans="13:13" x14ac:dyDescent="0.25">
      <c r="M7953" s="60" t="s">
        <v>106</v>
      </c>
    </row>
    <row r="7954" spans="13:13" x14ac:dyDescent="0.25">
      <c r="M7954" s="60" t="s">
        <v>106</v>
      </c>
    </row>
    <row r="7955" spans="13:13" x14ac:dyDescent="0.25">
      <c r="M7955" s="60" t="s">
        <v>106</v>
      </c>
    </row>
    <row r="7956" spans="13:13" x14ac:dyDescent="0.25">
      <c r="M7956" s="60" t="s">
        <v>106</v>
      </c>
    </row>
    <row r="7957" spans="13:13" x14ac:dyDescent="0.25">
      <c r="M7957" s="60" t="s">
        <v>106</v>
      </c>
    </row>
    <row r="7958" spans="13:13" x14ac:dyDescent="0.25">
      <c r="M7958" s="60" t="s">
        <v>106</v>
      </c>
    </row>
    <row r="7959" spans="13:13" x14ac:dyDescent="0.25">
      <c r="M7959" s="60" t="s">
        <v>106</v>
      </c>
    </row>
    <row r="7960" spans="13:13" x14ac:dyDescent="0.25">
      <c r="M7960" s="60" t="s">
        <v>106</v>
      </c>
    </row>
    <row r="7961" spans="13:13" x14ac:dyDescent="0.25">
      <c r="M7961" s="60" t="s">
        <v>106</v>
      </c>
    </row>
    <row r="7962" spans="13:13" x14ac:dyDescent="0.25">
      <c r="M7962" s="60" t="s">
        <v>106</v>
      </c>
    </row>
    <row r="7963" spans="13:13" x14ac:dyDescent="0.25">
      <c r="M7963" s="60" t="s">
        <v>106</v>
      </c>
    </row>
    <row r="7964" spans="13:13" x14ac:dyDescent="0.25">
      <c r="M7964" s="60" t="s">
        <v>106</v>
      </c>
    </row>
    <row r="7965" spans="13:13" x14ac:dyDescent="0.25">
      <c r="M7965" s="60" t="s">
        <v>106</v>
      </c>
    </row>
    <row r="7966" spans="13:13" x14ac:dyDescent="0.25">
      <c r="M7966" s="60" t="s">
        <v>106</v>
      </c>
    </row>
    <row r="7967" spans="13:13" x14ac:dyDescent="0.25">
      <c r="M7967" s="60" t="s">
        <v>106</v>
      </c>
    </row>
    <row r="7968" spans="13:13" x14ac:dyDescent="0.25">
      <c r="M7968" s="60" t="s">
        <v>106</v>
      </c>
    </row>
    <row r="7969" spans="13:13" x14ac:dyDescent="0.25">
      <c r="M7969" s="60" t="s">
        <v>106</v>
      </c>
    </row>
    <row r="7970" spans="13:13" x14ac:dyDescent="0.25">
      <c r="M7970" s="60" t="s">
        <v>106</v>
      </c>
    </row>
    <row r="7971" spans="13:13" x14ac:dyDescent="0.25">
      <c r="M7971" s="60" t="s">
        <v>106</v>
      </c>
    </row>
    <row r="7972" spans="13:13" x14ac:dyDescent="0.25">
      <c r="M7972" s="60" t="s">
        <v>106</v>
      </c>
    </row>
    <row r="7973" spans="13:13" x14ac:dyDescent="0.25">
      <c r="M7973" s="60" t="s">
        <v>106</v>
      </c>
    </row>
    <row r="7974" spans="13:13" x14ac:dyDescent="0.25">
      <c r="M7974" s="60" t="s">
        <v>106</v>
      </c>
    </row>
    <row r="7975" spans="13:13" x14ac:dyDescent="0.25">
      <c r="M7975" s="60" t="s">
        <v>106</v>
      </c>
    </row>
    <row r="7976" spans="13:13" x14ac:dyDescent="0.25">
      <c r="M7976" s="60" t="s">
        <v>106</v>
      </c>
    </row>
    <row r="7977" spans="13:13" x14ac:dyDescent="0.25">
      <c r="M7977" s="60" t="s">
        <v>106</v>
      </c>
    </row>
    <row r="7978" spans="13:13" x14ac:dyDescent="0.25">
      <c r="M7978" s="60" t="s">
        <v>106</v>
      </c>
    </row>
    <row r="7979" spans="13:13" x14ac:dyDescent="0.25">
      <c r="M7979" s="60" t="s">
        <v>106</v>
      </c>
    </row>
    <row r="7980" spans="13:13" x14ac:dyDescent="0.25">
      <c r="M7980" s="60" t="s">
        <v>106</v>
      </c>
    </row>
    <row r="7981" spans="13:13" x14ac:dyDescent="0.25">
      <c r="M7981" s="60" t="s">
        <v>106</v>
      </c>
    </row>
    <row r="7982" spans="13:13" x14ac:dyDescent="0.25">
      <c r="M7982" s="60" t="s">
        <v>106</v>
      </c>
    </row>
    <row r="7983" spans="13:13" x14ac:dyDescent="0.25">
      <c r="M7983" s="60" t="s">
        <v>106</v>
      </c>
    </row>
    <row r="7984" spans="13:13" x14ac:dyDescent="0.25">
      <c r="M7984" s="60" t="s">
        <v>106</v>
      </c>
    </row>
    <row r="7985" spans="13:13" x14ac:dyDescent="0.25">
      <c r="M7985" s="60" t="s">
        <v>106</v>
      </c>
    </row>
    <row r="7986" spans="13:13" x14ac:dyDescent="0.25">
      <c r="M7986" s="60" t="s">
        <v>106</v>
      </c>
    </row>
    <row r="7987" spans="13:13" x14ac:dyDescent="0.25">
      <c r="M7987" s="60" t="s">
        <v>106</v>
      </c>
    </row>
    <row r="7988" spans="13:13" x14ac:dyDescent="0.25">
      <c r="M7988" s="60" t="s">
        <v>106</v>
      </c>
    </row>
    <row r="7989" spans="13:13" x14ac:dyDescent="0.25">
      <c r="M7989" s="60" t="s">
        <v>106</v>
      </c>
    </row>
    <row r="7990" spans="13:13" x14ac:dyDescent="0.25">
      <c r="M7990" s="60" t="s">
        <v>106</v>
      </c>
    </row>
    <row r="7991" spans="13:13" x14ac:dyDescent="0.25">
      <c r="M7991" s="60" t="s">
        <v>106</v>
      </c>
    </row>
    <row r="7992" spans="13:13" x14ac:dyDescent="0.25">
      <c r="M7992" s="60" t="s">
        <v>106</v>
      </c>
    </row>
    <row r="7993" spans="13:13" x14ac:dyDescent="0.25">
      <c r="M7993" s="60" t="s">
        <v>106</v>
      </c>
    </row>
    <row r="7994" spans="13:13" x14ac:dyDescent="0.25">
      <c r="M7994" s="60" t="s">
        <v>106</v>
      </c>
    </row>
    <row r="7995" spans="13:13" x14ac:dyDescent="0.25">
      <c r="M7995" s="60" t="s">
        <v>106</v>
      </c>
    </row>
    <row r="7996" spans="13:13" x14ac:dyDescent="0.25">
      <c r="M7996" s="60" t="s">
        <v>106</v>
      </c>
    </row>
    <row r="7997" spans="13:13" x14ac:dyDescent="0.25">
      <c r="M7997" s="60" t="s">
        <v>106</v>
      </c>
    </row>
    <row r="7998" spans="13:13" x14ac:dyDescent="0.25">
      <c r="M7998" s="60" t="s">
        <v>106</v>
      </c>
    </row>
    <row r="7999" spans="13:13" x14ac:dyDescent="0.25">
      <c r="M7999" s="60" t="s">
        <v>106</v>
      </c>
    </row>
    <row r="8000" spans="13:13" x14ac:dyDescent="0.25">
      <c r="M8000" s="60" t="s">
        <v>106</v>
      </c>
    </row>
    <row r="8001" spans="13:13" x14ac:dyDescent="0.25">
      <c r="M8001" s="60" t="s">
        <v>106</v>
      </c>
    </row>
    <row r="8002" spans="13:13" x14ac:dyDescent="0.25">
      <c r="M8002" s="60" t="s">
        <v>106</v>
      </c>
    </row>
    <row r="8003" spans="13:13" x14ac:dyDescent="0.25">
      <c r="M8003" s="60" t="s">
        <v>106</v>
      </c>
    </row>
    <row r="8004" spans="13:13" x14ac:dyDescent="0.25">
      <c r="M8004" s="60" t="s">
        <v>106</v>
      </c>
    </row>
    <row r="8005" spans="13:13" x14ac:dyDescent="0.25">
      <c r="M8005" s="60" t="s">
        <v>106</v>
      </c>
    </row>
    <row r="8006" spans="13:13" x14ac:dyDescent="0.25">
      <c r="M8006" s="60" t="s">
        <v>106</v>
      </c>
    </row>
    <row r="8007" spans="13:13" x14ac:dyDescent="0.25">
      <c r="M8007" s="60" t="s">
        <v>106</v>
      </c>
    </row>
    <row r="8008" spans="13:13" x14ac:dyDescent="0.25">
      <c r="M8008" s="60" t="s">
        <v>106</v>
      </c>
    </row>
    <row r="8009" spans="13:13" x14ac:dyDescent="0.25">
      <c r="M8009" s="60" t="s">
        <v>106</v>
      </c>
    </row>
    <row r="8010" spans="13:13" x14ac:dyDescent="0.25">
      <c r="M8010" s="60" t="s">
        <v>106</v>
      </c>
    </row>
    <row r="8011" spans="13:13" x14ac:dyDescent="0.25">
      <c r="M8011" s="60" t="s">
        <v>106</v>
      </c>
    </row>
    <row r="8012" spans="13:13" x14ac:dyDescent="0.25">
      <c r="M8012" s="60" t="s">
        <v>106</v>
      </c>
    </row>
    <row r="8013" spans="13:13" x14ac:dyDescent="0.25">
      <c r="M8013" s="60" t="s">
        <v>106</v>
      </c>
    </row>
    <row r="8014" spans="13:13" x14ac:dyDescent="0.25">
      <c r="M8014" s="60" t="s">
        <v>106</v>
      </c>
    </row>
    <row r="8015" spans="13:13" x14ac:dyDescent="0.25">
      <c r="M8015" s="60" t="s">
        <v>106</v>
      </c>
    </row>
    <row r="8016" spans="13:13" x14ac:dyDescent="0.25">
      <c r="M8016" s="60" t="s">
        <v>106</v>
      </c>
    </row>
    <row r="8017" spans="13:13" x14ac:dyDescent="0.25">
      <c r="M8017" s="60" t="s">
        <v>106</v>
      </c>
    </row>
    <row r="8018" spans="13:13" x14ac:dyDescent="0.25">
      <c r="M8018" s="60" t="s">
        <v>106</v>
      </c>
    </row>
    <row r="8019" spans="13:13" x14ac:dyDescent="0.25">
      <c r="M8019" s="60" t="s">
        <v>106</v>
      </c>
    </row>
    <row r="8020" spans="13:13" x14ac:dyDescent="0.25">
      <c r="M8020" s="60" t="s">
        <v>106</v>
      </c>
    </row>
    <row r="8021" spans="13:13" x14ac:dyDescent="0.25">
      <c r="M8021" s="60" t="s">
        <v>106</v>
      </c>
    </row>
    <row r="8022" spans="13:13" x14ac:dyDescent="0.25">
      <c r="M8022" s="60" t="s">
        <v>106</v>
      </c>
    </row>
    <row r="8023" spans="13:13" x14ac:dyDescent="0.25">
      <c r="M8023" s="60" t="s">
        <v>106</v>
      </c>
    </row>
    <row r="8024" spans="13:13" x14ac:dyDescent="0.25">
      <c r="M8024" s="60" t="s">
        <v>106</v>
      </c>
    </row>
    <row r="8025" spans="13:13" x14ac:dyDescent="0.25">
      <c r="M8025" s="60" t="s">
        <v>106</v>
      </c>
    </row>
    <row r="8026" spans="13:13" x14ac:dyDescent="0.25">
      <c r="M8026" s="60" t="s">
        <v>106</v>
      </c>
    </row>
    <row r="8027" spans="13:13" x14ac:dyDescent="0.25">
      <c r="M8027" s="60" t="s">
        <v>106</v>
      </c>
    </row>
    <row r="8028" spans="13:13" x14ac:dyDescent="0.25">
      <c r="M8028" s="60" t="s">
        <v>106</v>
      </c>
    </row>
    <row r="8029" spans="13:13" x14ac:dyDescent="0.25">
      <c r="M8029" s="60" t="s">
        <v>106</v>
      </c>
    </row>
    <row r="8030" spans="13:13" x14ac:dyDescent="0.25">
      <c r="M8030" s="60" t="s">
        <v>106</v>
      </c>
    </row>
    <row r="8031" spans="13:13" x14ac:dyDescent="0.25">
      <c r="M8031" s="60" t="s">
        <v>106</v>
      </c>
    </row>
    <row r="8032" spans="13:13" x14ac:dyDescent="0.25">
      <c r="M8032" s="60" t="s">
        <v>106</v>
      </c>
    </row>
    <row r="8033" spans="13:13" x14ac:dyDescent="0.25">
      <c r="M8033" s="60" t="s">
        <v>106</v>
      </c>
    </row>
    <row r="8034" spans="13:13" x14ac:dyDescent="0.25">
      <c r="M8034" s="60" t="s">
        <v>106</v>
      </c>
    </row>
    <row r="8035" spans="13:13" x14ac:dyDescent="0.25">
      <c r="M8035" s="60" t="s">
        <v>106</v>
      </c>
    </row>
    <row r="8036" spans="13:13" x14ac:dyDescent="0.25">
      <c r="M8036" s="60" t="s">
        <v>106</v>
      </c>
    </row>
    <row r="8037" spans="13:13" x14ac:dyDescent="0.25">
      <c r="M8037" s="60" t="s">
        <v>106</v>
      </c>
    </row>
    <row r="8038" spans="13:13" x14ac:dyDescent="0.25">
      <c r="M8038" s="60" t="s">
        <v>106</v>
      </c>
    </row>
    <row r="8039" spans="13:13" x14ac:dyDescent="0.25">
      <c r="M8039" s="60" t="s">
        <v>106</v>
      </c>
    </row>
    <row r="8040" spans="13:13" x14ac:dyDescent="0.25">
      <c r="M8040" s="60" t="s">
        <v>106</v>
      </c>
    </row>
    <row r="8041" spans="13:13" x14ac:dyDescent="0.25">
      <c r="M8041" s="60" t="s">
        <v>106</v>
      </c>
    </row>
    <row r="8042" spans="13:13" x14ac:dyDescent="0.25">
      <c r="M8042" s="60" t="s">
        <v>106</v>
      </c>
    </row>
    <row r="8043" spans="13:13" x14ac:dyDescent="0.25">
      <c r="M8043" s="60" t="s">
        <v>106</v>
      </c>
    </row>
    <row r="8044" spans="13:13" x14ac:dyDescent="0.25">
      <c r="M8044" s="60" t="s">
        <v>106</v>
      </c>
    </row>
    <row r="8045" spans="13:13" x14ac:dyDescent="0.25">
      <c r="M8045" s="60" t="s">
        <v>106</v>
      </c>
    </row>
    <row r="8046" spans="13:13" x14ac:dyDescent="0.25">
      <c r="M8046" s="60" t="s">
        <v>106</v>
      </c>
    </row>
    <row r="8047" spans="13:13" x14ac:dyDescent="0.25">
      <c r="M8047" s="60" t="s">
        <v>106</v>
      </c>
    </row>
    <row r="8048" spans="13:13" x14ac:dyDescent="0.25">
      <c r="M8048" s="60" t="s">
        <v>106</v>
      </c>
    </row>
    <row r="8049" spans="13:13" x14ac:dyDescent="0.25">
      <c r="M8049" s="60" t="s">
        <v>106</v>
      </c>
    </row>
    <row r="8050" spans="13:13" x14ac:dyDescent="0.25">
      <c r="M8050" s="60" t="s">
        <v>106</v>
      </c>
    </row>
    <row r="8051" spans="13:13" x14ac:dyDescent="0.25">
      <c r="M8051" s="60" t="s">
        <v>106</v>
      </c>
    </row>
    <row r="8052" spans="13:13" x14ac:dyDescent="0.25">
      <c r="M8052" s="60" t="s">
        <v>106</v>
      </c>
    </row>
    <row r="8053" spans="13:13" x14ac:dyDescent="0.25">
      <c r="M8053" s="60" t="s">
        <v>106</v>
      </c>
    </row>
    <row r="8054" spans="13:13" x14ac:dyDescent="0.25">
      <c r="M8054" s="60" t="s">
        <v>106</v>
      </c>
    </row>
    <row r="8055" spans="13:13" x14ac:dyDescent="0.25">
      <c r="M8055" s="60" t="s">
        <v>106</v>
      </c>
    </row>
    <row r="8056" spans="13:13" x14ac:dyDescent="0.25">
      <c r="M8056" s="60" t="s">
        <v>106</v>
      </c>
    </row>
    <row r="8057" spans="13:13" x14ac:dyDescent="0.25">
      <c r="M8057" s="60" t="s">
        <v>106</v>
      </c>
    </row>
    <row r="8058" spans="13:13" x14ac:dyDescent="0.25">
      <c r="M8058" s="60" t="s">
        <v>106</v>
      </c>
    </row>
    <row r="8059" spans="13:13" x14ac:dyDescent="0.25">
      <c r="M8059" s="60" t="s">
        <v>106</v>
      </c>
    </row>
    <row r="8060" spans="13:13" x14ac:dyDescent="0.25">
      <c r="M8060" s="60" t="s">
        <v>106</v>
      </c>
    </row>
    <row r="8061" spans="13:13" x14ac:dyDescent="0.25">
      <c r="M8061" s="60" t="s">
        <v>106</v>
      </c>
    </row>
    <row r="8062" spans="13:13" x14ac:dyDescent="0.25">
      <c r="M8062" s="60" t="s">
        <v>106</v>
      </c>
    </row>
    <row r="8063" spans="13:13" x14ac:dyDescent="0.25">
      <c r="M8063" s="60" t="s">
        <v>106</v>
      </c>
    </row>
    <row r="8064" spans="13:13" x14ac:dyDescent="0.25">
      <c r="M8064" s="60" t="s">
        <v>106</v>
      </c>
    </row>
    <row r="8065" spans="13:13" x14ac:dyDescent="0.25">
      <c r="M8065" s="60" t="s">
        <v>106</v>
      </c>
    </row>
    <row r="8066" spans="13:13" x14ac:dyDescent="0.25">
      <c r="M8066" s="60" t="s">
        <v>106</v>
      </c>
    </row>
    <row r="8067" spans="13:13" x14ac:dyDescent="0.25">
      <c r="M8067" s="60" t="s">
        <v>106</v>
      </c>
    </row>
    <row r="8068" spans="13:13" x14ac:dyDescent="0.25">
      <c r="M8068" s="60" t="s">
        <v>106</v>
      </c>
    </row>
    <row r="8069" spans="13:13" x14ac:dyDescent="0.25">
      <c r="M8069" s="60" t="s">
        <v>106</v>
      </c>
    </row>
    <row r="8070" spans="13:13" x14ac:dyDescent="0.25">
      <c r="M8070" s="60" t="s">
        <v>106</v>
      </c>
    </row>
    <row r="8071" spans="13:13" x14ac:dyDescent="0.25">
      <c r="M8071" s="60" t="s">
        <v>106</v>
      </c>
    </row>
    <row r="8072" spans="13:13" x14ac:dyDescent="0.25">
      <c r="M8072" s="60" t="s">
        <v>106</v>
      </c>
    </row>
    <row r="8073" spans="13:13" x14ac:dyDescent="0.25">
      <c r="M8073" s="60" t="s">
        <v>106</v>
      </c>
    </row>
    <row r="8074" spans="13:13" x14ac:dyDescent="0.25">
      <c r="M8074" s="60" t="s">
        <v>106</v>
      </c>
    </row>
    <row r="8075" spans="13:13" x14ac:dyDescent="0.25">
      <c r="M8075" s="60" t="s">
        <v>106</v>
      </c>
    </row>
    <row r="8076" spans="13:13" x14ac:dyDescent="0.25">
      <c r="M8076" s="60" t="s">
        <v>106</v>
      </c>
    </row>
    <row r="8077" spans="13:13" x14ac:dyDescent="0.25">
      <c r="M8077" s="60" t="s">
        <v>106</v>
      </c>
    </row>
    <row r="8078" spans="13:13" x14ac:dyDescent="0.25">
      <c r="M8078" s="60" t="s">
        <v>106</v>
      </c>
    </row>
    <row r="8079" spans="13:13" x14ac:dyDescent="0.25">
      <c r="M8079" s="60" t="s">
        <v>106</v>
      </c>
    </row>
    <row r="8080" spans="13:13" x14ac:dyDescent="0.25">
      <c r="M8080" s="60" t="s">
        <v>106</v>
      </c>
    </row>
    <row r="8081" spans="13:13" x14ac:dyDescent="0.25">
      <c r="M8081" s="60" t="s">
        <v>106</v>
      </c>
    </row>
    <row r="8082" spans="13:13" x14ac:dyDescent="0.25">
      <c r="M8082" s="60" t="s">
        <v>106</v>
      </c>
    </row>
    <row r="8083" spans="13:13" x14ac:dyDescent="0.25">
      <c r="M8083" s="60" t="s">
        <v>106</v>
      </c>
    </row>
    <row r="8084" spans="13:13" x14ac:dyDescent="0.25">
      <c r="M8084" s="60" t="s">
        <v>106</v>
      </c>
    </row>
    <row r="8085" spans="13:13" x14ac:dyDescent="0.25">
      <c r="M8085" s="60" t="s">
        <v>106</v>
      </c>
    </row>
    <row r="8086" spans="13:13" x14ac:dyDescent="0.25">
      <c r="M8086" s="60" t="s">
        <v>106</v>
      </c>
    </row>
    <row r="8087" spans="13:13" x14ac:dyDescent="0.25">
      <c r="M8087" s="60" t="s">
        <v>106</v>
      </c>
    </row>
    <row r="8088" spans="13:13" x14ac:dyDescent="0.25">
      <c r="M8088" s="60" t="s">
        <v>106</v>
      </c>
    </row>
    <row r="8089" spans="13:13" x14ac:dyDescent="0.25">
      <c r="M8089" s="60" t="s">
        <v>106</v>
      </c>
    </row>
    <row r="8090" spans="13:13" x14ac:dyDescent="0.25">
      <c r="M8090" s="60" t="s">
        <v>106</v>
      </c>
    </row>
    <row r="8091" spans="13:13" x14ac:dyDescent="0.25">
      <c r="M8091" s="60" t="s">
        <v>106</v>
      </c>
    </row>
    <row r="8092" spans="13:13" x14ac:dyDescent="0.25">
      <c r="M8092" s="60" t="s">
        <v>106</v>
      </c>
    </row>
    <row r="8093" spans="13:13" x14ac:dyDescent="0.25">
      <c r="M8093" s="60" t="s">
        <v>106</v>
      </c>
    </row>
    <row r="8094" spans="13:13" x14ac:dyDescent="0.25">
      <c r="M8094" s="60" t="s">
        <v>106</v>
      </c>
    </row>
    <row r="8095" spans="13:13" x14ac:dyDescent="0.25">
      <c r="M8095" s="60" t="s">
        <v>106</v>
      </c>
    </row>
    <row r="8096" spans="13:13" x14ac:dyDescent="0.25">
      <c r="M8096" s="60" t="s">
        <v>106</v>
      </c>
    </row>
    <row r="8097" spans="13:13" x14ac:dyDescent="0.25">
      <c r="M8097" s="60" t="s">
        <v>106</v>
      </c>
    </row>
    <row r="8098" spans="13:13" x14ac:dyDescent="0.25">
      <c r="M8098" s="60" t="s">
        <v>106</v>
      </c>
    </row>
    <row r="8099" spans="13:13" x14ac:dyDescent="0.25">
      <c r="M8099" s="60" t="s">
        <v>106</v>
      </c>
    </row>
    <row r="8100" spans="13:13" x14ac:dyDescent="0.25">
      <c r="M8100" s="60" t="s">
        <v>106</v>
      </c>
    </row>
    <row r="8101" spans="13:13" x14ac:dyDescent="0.25">
      <c r="M8101" s="60" t="s">
        <v>106</v>
      </c>
    </row>
    <row r="8102" spans="13:13" x14ac:dyDescent="0.25">
      <c r="M8102" s="60" t="s">
        <v>106</v>
      </c>
    </row>
    <row r="8103" spans="13:13" x14ac:dyDescent="0.25">
      <c r="M8103" s="60" t="s">
        <v>106</v>
      </c>
    </row>
    <row r="8104" spans="13:13" x14ac:dyDescent="0.25">
      <c r="M8104" s="60" t="s">
        <v>106</v>
      </c>
    </row>
    <row r="8105" spans="13:13" x14ac:dyDescent="0.25">
      <c r="M8105" s="60" t="s">
        <v>106</v>
      </c>
    </row>
    <row r="8106" spans="13:13" x14ac:dyDescent="0.25">
      <c r="M8106" s="60" t="s">
        <v>106</v>
      </c>
    </row>
    <row r="8107" spans="13:13" x14ac:dyDescent="0.25">
      <c r="M8107" s="60" t="s">
        <v>106</v>
      </c>
    </row>
    <row r="8108" spans="13:13" x14ac:dyDescent="0.25">
      <c r="M8108" s="60" t="s">
        <v>106</v>
      </c>
    </row>
    <row r="8109" spans="13:13" x14ac:dyDescent="0.25">
      <c r="M8109" s="60" t="s">
        <v>106</v>
      </c>
    </row>
    <row r="8110" spans="13:13" x14ac:dyDescent="0.25">
      <c r="M8110" s="60" t="s">
        <v>106</v>
      </c>
    </row>
    <row r="8111" spans="13:13" x14ac:dyDescent="0.25">
      <c r="M8111" s="60" t="s">
        <v>106</v>
      </c>
    </row>
    <row r="8112" spans="13:13" x14ac:dyDescent="0.25">
      <c r="M8112" s="60" t="s">
        <v>106</v>
      </c>
    </row>
    <row r="8113" spans="13:13" x14ac:dyDescent="0.25">
      <c r="M8113" s="60" t="s">
        <v>106</v>
      </c>
    </row>
    <row r="8114" spans="13:13" x14ac:dyDescent="0.25">
      <c r="M8114" s="60" t="s">
        <v>106</v>
      </c>
    </row>
    <row r="8115" spans="13:13" x14ac:dyDescent="0.25">
      <c r="M8115" s="60" t="s">
        <v>106</v>
      </c>
    </row>
    <row r="8116" spans="13:13" x14ac:dyDescent="0.25">
      <c r="M8116" s="60" t="s">
        <v>106</v>
      </c>
    </row>
    <row r="8117" spans="13:13" x14ac:dyDescent="0.25">
      <c r="M8117" s="60" t="s">
        <v>106</v>
      </c>
    </row>
    <row r="8118" spans="13:13" x14ac:dyDescent="0.25">
      <c r="M8118" s="60" t="s">
        <v>106</v>
      </c>
    </row>
    <row r="8119" spans="13:13" x14ac:dyDescent="0.25">
      <c r="M8119" s="60" t="s">
        <v>106</v>
      </c>
    </row>
    <row r="8120" spans="13:13" x14ac:dyDescent="0.25">
      <c r="M8120" s="60" t="s">
        <v>106</v>
      </c>
    </row>
    <row r="8121" spans="13:13" x14ac:dyDescent="0.25">
      <c r="M8121" s="60" t="s">
        <v>106</v>
      </c>
    </row>
    <row r="8122" spans="13:13" x14ac:dyDescent="0.25">
      <c r="M8122" s="60" t="s">
        <v>106</v>
      </c>
    </row>
    <row r="8123" spans="13:13" x14ac:dyDescent="0.25">
      <c r="M8123" s="60" t="s">
        <v>106</v>
      </c>
    </row>
    <row r="8124" spans="13:13" x14ac:dyDescent="0.25">
      <c r="M8124" s="60" t="s">
        <v>106</v>
      </c>
    </row>
    <row r="8125" spans="13:13" x14ac:dyDescent="0.25">
      <c r="M8125" s="60" t="s">
        <v>106</v>
      </c>
    </row>
    <row r="8126" spans="13:13" x14ac:dyDescent="0.25">
      <c r="M8126" s="60" t="s">
        <v>106</v>
      </c>
    </row>
    <row r="8127" spans="13:13" x14ac:dyDescent="0.25">
      <c r="M8127" s="60" t="s">
        <v>106</v>
      </c>
    </row>
    <row r="8128" spans="13:13" x14ac:dyDescent="0.25">
      <c r="M8128" s="60" t="s">
        <v>106</v>
      </c>
    </row>
    <row r="8129" spans="13:13" x14ac:dyDescent="0.25">
      <c r="M8129" s="60" t="s">
        <v>106</v>
      </c>
    </row>
    <row r="8130" spans="13:13" x14ac:dyDescent="0.25">
      <c r="M8130" s="60" t="s">
        <v>106</v>
      </c>
    </row>
    <row r="8131" spans="13:13" x14ac:dyDescent="0.25">
      <c r="M8131" s="60" t="s">
        <v>106</v>
      </c>
    </row>
    <row r="8132" spans="13:13" x14ac:dyDescent="0.25">
      <c r="M8132" s="60" t="s">
        <v>106</v>
      </c>
    </row>
    <row r="8133" spans="13:13" x14ac:dyDescent="0.25">
      <c r="M8133" s="60" t="s">
        <v>106</v>
      </c>
    </row>
    <row r="8134" spans="13:13" x14ac:dyDescent="0.25">
      <c r="M8134" s="60" t="s">
        <v>106</v>
      </c>
    </row>
    <row r="8135" spans="13:13" x14ac:dyDescent="0.25">
      <c r="M8135" s="60" t="s">
        <v>106</v>
      </c>
    </row>
    <row r="8136" spans="13:13" x14ac:dyDescent="0.25">
      <c r="M8136" s="60" t="s">
        <v>106</v>
      </c>
    </row>
    <row r="8137" spans="13:13" x14ac:dyDescent="0.25">
      <c r="M8137" s="60" t="s">
        <v>106</v>
      </c>
    </row>
    <row r="8138" spans="13:13" x14ac:dyDescent="0.25">
      <c r="M8138" s="60" t="s">
        <v>106</v>
      </c>
    </row>
    <row r="8139" spans="13:13" x14ac:dyDescent="0.25">
      <c r="M8139" s="60" t="s">
        <v>106</v>
      </c>
    </row>
    <row r="8140" spans="13:13" x14ac:dyDescent="0.25">
      <c r="M8140" s="60" t="s">
        <v>106</v>
      </c>
    </row>
    <row r="8141" spans="13:13" x14ac:dyDescent="0.25">
      <c r="M8141" s="60" t="s">
        <v>106</v>
      </c>
    </row>
    <row r="8142" spans="13:13" x14ac:dyDescent="0.25">
      <c r="M8142" s="60" t="s">
        <v>106</v>
      </c>
    </row>
    <row r="8143" spans="13:13" x14ac:dyDescent="0.25">
      <c r="M8143" s="60" t="s">
        <v>106</v>
      </c>
    </row>
    <row r="8144" spans="13:13" x14ac:dyDescent="0.25">
      <c r="M8144" s="60" t="s">
        <v>106</v>
      </c>
    </row>
    <row r="8145" spans="13:13" x14ac:dyDescent="0.25">
      <c r="M8145" s="60" t="s">
        <v>106</v>
      </c>
    </row>
    <row r="8146" spans="13:13" x14ac:dyDescent="0.25">
      <c r="M8146" s="60" t="s">
        <v>106</v>
      </c>
    </row>
    <row r="8147" spans="13:13" x14ac:dyDescent="0.25">
      <c r="M8147" s="60" t="s">
        <v>106</v>
      </c>
    </row>
    <row r="8148" spans="13:13" x14ac:dyDescent="0.25">
      <c r="M8148" s="60" t="s">
        <v>106</v>
      </c>
    </row>
    <row r="8149" spans="13:13" x14ac:dyDescent="0.25">
      <c r="M8149" s="60" t="s">
        <v>106</v>
      </c>
    </row>
    <row r="8150" spans="13:13" x14ac:dyDescent="0.25">
      <c r="M8150" s="60" t="s">
        <v>106</v>
      </c>
    </row>
    <row r="8151" spans="13:13" x14ac:dyDescent="0.25">
      <c r="M8151" s="60" t="s">
        <v>106</v>
      </c>
    </row>
    <row r="8152" spans="13:13" x14ac:dyDescent="0.25">
      <c r="M8152" s="60" t="s">
        <v>106</v>
      </c>
    </row>
    <row r="8153" spans="13:13" x14ac:dyDescent="0.25">
      <c r="M8153" s="60" t="s">
        <v>106</v>
      </c>
    </row>
    <row r="8154" spans="13:13" x14ac:dyDescent="0.25">
      <c r="M8154" s="60" t="s">
        <v>106</v>
      </c>
    </row>
    <row r="8155" spans="13:13" x14ac:dyDescent="0.25">
      <c r="M8155" s="60" t="s">
        <v>106</v>
      </c>
    </row>
    <row r="8156" spans="13:13" x14ac:dyDescent="0.25">
      <c r="M8156" s="60" t="s">
        <v>106</v>
      </c>
    </row>
    <row r="8157" spans="13:13" x14ac:dyDescent="0.25">
      <c r="M8157" s="60" t="s">
        <v>106</v>
      </c>
    </row>
    <row r="8158" spans="13:13" x14ac:dyDescent="0.25">
      <c r="M8158" s="60" t="s">
        <v>106</v>
      </c>
    </row>
    <row r="8159" spans="13:13" x14ac:dyDescent="0.25">
      <c r="M8159" s="60" t="s">
        <v>106</v>
      </c>
    </row>
    <row r="8160" spans="13:13" x14ac:dyDescent="0.25">
      <c r="M8160" s="60" t="s">
        <v>106</v>
      </c>
    </row>
    <row r="8161" spans="13:13" x14ac:dyDescent="0.25">
      <c r="M8161" s="60" t="s">
        <v>106</v>
      </c>
    </row>
    <row r="8162" spans="13:13" x14ac:dyDescent="0.25">
      <c r="M8162" s="60" t="s">
        <v>106</v>
      </c>
    </row>
    <row r="8163" spans="13:13" x14ac:dyDescent="0.25">
      <c r="M8163" s="60" t="s">
        <v>106</v>
      </c>
    </row>
    <row r="8164" spans="13:13" x14ac:dyDescent="0.25">
      <c r="M8164" s="60" t="s">
        <v>106</v>
      </c>
    </row>
    <row r="8165" spans="13:13" x14ac:dyDescent="0.25">
      <c r="M8165" s="60" t="s">
        <v>106</v>
      </c>
    </row>
    <row r="8166" spans="13:13" x14ac:dyDescent="0.25">
      <c r="M8166" s="60" t="s">
        <v>106</v>
      </c>
    </row>
    <row r="8167" spans="13:13" x14ac:dyDescent="0.25">
      <c r="M8167" s="60" t="s">
        <v>106</v>
      </c>
    </row>
    <row r="8168" spans="13:13" x14ac:dyDescent="0.25">
      <c r="M8168" s="60" t="s">
        <v>106</v>
      </c>
    </row>
    <row r="8169" spans="13:13" x14ac:dyDescent="0.25">
      <c r="M8169" s="60" t="s">
        <v>106</v>
      </c>
    </row>
    <row r="8170" spans="13:13" x14ac:dyDescent="0.25">
      <c r="M8170" s="60" t="s">
        <v>106</v>
      </c>
    </row>
    <row r="8171" spans="13:13" x14ac:dyDescent="0.25">
      <c r="M8171" s="60" t="s">
        <v>106</v>
      </c>
    </row>
    <row r="8172" spans="13:13" x14ac:dyDescent="0.25">
      <c r="M8172" s="60" t="s">
        <v>106</v>
      </c>
    </row>
    <row r="8173" spans="13:13" x14ac:dyDescent="0.25">
      <c r="M8173" s="60" t="s">
        <v>106</v>
      </c>
    </row>
    <row r="8174" spans="13:13" x14ac:dyDescent="0.25">
      <c r="M8174" s="60" t="s">
        <v>106</v>
      </c>
    </row>
    <row r="8175" spans="13:13" x14ac:dyDescent="0.25">
      <c r="M8175" s="60" t="s">
        <v>106</v>
      </c>
    </row>
    <row r="8176" spans="13:13" x14ac:dyDescent="0.25">
      <c r="M8176" s="60" t="s">
        <v>106</v>
      </c>
    </row>
    <row r="8177" spans="13:13" x14ac:dyDescent="0.25">
      <c r="M8177" s="60" t="s">
        <v>106</v>
      </c>
    </row>
    <row r="8178" spans="13:13" x14ac:dyDescent="0.25">
      <c r="M8178" s="60" t="s">
        <v>106</v>
      </c>
    </row>
    <row r="8179" spans="13:13" x14ac:dyDescent="0.25">
      <c r="M8179" s="60" t="s">
        <v>106</v>
      </c>
    </row>
    <row r="8180" spans="13:13" x14ac:dyDescent="0.25">
      <c r="M8180" s="60" t="s">
        <v>106</v>
      </c>
    </row>
    <row r="8181" spans="13:13" x14ac:dyDescent="0.25">
      <c r="M8181" s="60" t="s">
        <v>106</v>
      </c>
    </row>
    <row r="8182" spans="13:13" x14ac:dyDescent="0.25">
      <c r="M8182" s="60" t="s">
        <v>106</v>
      </c>
    </row>
    <row r="8183" spans="13:13" x14ac:dyDescent="0.25">
      <c r="M8183" s="60" t="s">
        <v>106</v>
      </c>
    </row>
    <row r="8184" spans="13:13" x14ac:dyDescent="0.25">
      <c r="M8184" s="60" t="s">
        <v>106</v>
      </c>
    </row>
    <row r="8185" spans="13:13" x14ac:dyDescent="0.25">
      <c r="M8185" s="60" t="s">
        <v>106</v>
      </c>
    </row>
    <row r="8186" spans="13:13" x14ac:dyDescent="0.25">
      <c r="M8186" s="60" t="s">
        <v>106</v>
      </c>
    </row>
    <row r="8187" spans="13:13" x14ac:dyDescent="0.25">
      <c r="M8187" s="60" t="s">
        <v>106</v>
      </c>
    </row>
    <row r="8188" spans="13:13" x14ac:dyDescent="0.25">
      <c r="M8188" s="60" t="s">
        <v>106</v>
      </c>
    </row>
    <row r="8189" spans="13:13" x14ac:dyDescent="0.25">
      <c r="M8189" s="60" t="s">
        <v>106</v>
      </c>
    </row>
    <row r="8190" spans="13:13" x14ac:dyDescent="0.25">
      <c r="M8190" s="60" t="s">
        <v>106</v>
      </c>
    </row>
    <row r="8191" spans="13:13" x14ac:dyDescent="0.25">
      <c r="M8191" s="60" t="s">
        <v>106</v>
      </c>
    </row>
    <row r="8192" spans="13:13" x14ac:dyDescent="0.25">
      <c r="M8192" s="60" t="s">
        <v>106</v>
      </c>
    </row>
    <row r="8193" spans="13:13" x14ac:dyDescent="0.25">
      <c r="M8193" s="60" t="s">
        <v>106</v>
      </c>
    </row>
    <row r="8194" spans="13:13" x14ac:dyDescent="0.25">
      <c r="M8194" s="60" t="s">
        <v>106</v>
      </c>
    </row>
    <row r="8195" spans="13:13" x14ac:dyDescent="0.25">
      <c r="M8195" s="60" t="s">
        <v>106</v>
      </c>
    </row>
    <row r="8196" spans="13:13" x14ac:dyDescent="0.25">
      <c r="M8196" s="60" t="s">
        <v>106</v>
      </c>
    </row>
    <row r="8197" spans="13:13" x14ac:dyDescent="0.25">
      <c r="M8197" s="60" t="s">
        <v>106</v>
      </c>
    </row>
    <row r="8198" spans="13:13" x14ac:dyDescent="0.25">
      <c r="M8198" s="60" t="s">
        <v>106</v>
      </c>
    </row>
    <row r="8199" spans="13:13" x14ac:dyDescent="0.25">
      <c r="M8199" s="60" t="s">
        <v>106</v>
      </c>
    </row>
    <row r="8200" spans="13:13" x14ac:dyDescent="0.25">
      <c r="M8200" s="60" t="s">
        <v>106</v>
      </c>
    </row>
    <row r="8201" spans="13:13" x14ac:dyDescent="0.25">
      <c r="M8201" s="60" t="s">
        <v>106</v>
      </c>
    </row>
    <row r="8202" spans="13:13" x14ac:dyDescent="0.25">
      <c r="M8202" s="60" t="s">
        <v>106</v>
      </c>
    </row>
    <row r="8203" spans="13:13" x14ac:dyDescent="0.25">
      <c r="M8203" s="60" t="s">
        <v>106</v>
      </c>
    </row>
    <row r="8204" spans="13:13" x14ac:dyDescent="0.25">
      <c r="M8204" s="60" t="s">
        <v>106</v>
      </c>
    </row>
    <row r="8205" spans="13:13" x14ac:dyDescent="0.25">
      <c r="M8205" s="60" t="s">
        <v>106</v>
      </c>
    </row>
    <row r="8206" spans="13:13" x14ac:dyDescent="0.25">
      <c r="M8206" s="60" t="s">
        <v>106</v>
      </c>
    </row>
    <row r="8207" spans="13:13" x14ac:dyDescent="0.25">
      <c r="M8207" s="60" t="s">
        <v>106</v>
      </c>
    </row>
    <row r="8208" spans="13:13" x14ac:dyDescent="0.25">
      <c r="M8208" s="60" t="s">
        <v>106</v>
      </c>
    </row>
    <row r="8209" spans="13:13" x14ac:dyDescent="0.25">
      <c r="M8209" s="60" t="s">
        <v>106</v>
      </c>
    </row>
    <row r="8210" spans="13:13" x14ac:dyDescent="0.25">
      <c r="M8210" s="60" t="s">
        <v>106</v>
      </c>
    </row>
    <row r="8211" spans="13:13" x14ac:dyDescent="0.25">
      <c r="M8211" s="60" t="s">
        <v>106</v>
      </c>
    </row>
    <row r="8212" spans="13:13" x14ac:dyDescent="0.25">
      <c r="M8212" s="60" t="s">
        <v>106</v>
      </c>
    </row>
    <row r="8213" spans="13:13" x14ac:dyDescent="0.25">
      <c r="M8213" s="60" t="s">
        <v>106</v>
      </c>
    </row>
    <row r="8214" spans="13:13" x14ac:dyDescent="0.25">
      <c r="M8214" s="60" t="s">
        <v>106</v>
      </c>
    </row>
    <row r="8215" spans="13:13" x14ac:dyDescent="0.25">
      <c r="M8215" s="60" t="s">
        <v>106</v>
      </c>
    </row>
    <row r="8216" spans="13:13" x14ac:dyDescent="0.25">
      <c r="M8216" s="60" t="s">
        <v>106</v>
      </c>
    </row>
    <row r="8217" spans="13:13" x14ac:dyDescent="0.25">
      <c r="M8217" s="60" t="s">
        <v>106</v>
      </c>
    </row>
    <row r="8218" spans="13:13" x14ac:dyDescent="0.25">
      <c r="M8218" s="60" t="s">
        <v>106</v>
      </c>
    </row>
    <row r="8219" spans="13:13" x14ac:dyDescent="0.25">
      <c r="M8219" s="60" t="s">
        <v>106</v>
      </c>
    </row>
    <row r="8220" spans="13:13" x14ac:dyDescent="0.25">
      <c r="M8220" s="60" t="s">
        <v>106</v>
      </c>
    </row>
    <row r="8221" spans="13:13" x14ac:dyDescent="0.25">
      <c r="M8221" s="60" t="s">
        <v>106</v>
      </c>
    </row>
    <row r="8222" spans="13:13" x14ac:dyDescent="0.25">
      <c r="M8222" s="60" t="s">
        <v>106</v>
      </c>
    </row>
    <row r="8223" spans="13:13" x14ac:dyDescent="0.25">
      <c r="M8223" s="60" t="s">
        <v>106</v>
      </c>
    </row>
    <row r="8224" spans="13:13" x14ac:dyDescent="0.25">
      <c r="M8224" s="60" t="s">
        <v>106</v>
      </c>
    </row>
    <row r="8225" spans="13:13" x14ac:dyDescent="0.25">
      <c r="M8225" s="60" t="s">
        <v>106</v>
      </c>
    </row>
    <row r="8226" spans="13:13" x14ac:dyDescent="0.25">
      <c r="M8226" s="60" t="s">
        <v>106</v>
      </c>
    </row>
    <row r="8227" spans="13:13" x14ac:dyDescent="0.25">
      <c r="M8227" s="60" t="s">
        <v>106</v>
      </c>
    </row>
    <row r="8228" spans="13:13" x14ac:dyDescent="0.25">
      <c r="M8228" s="60" t="s">
        <v>106</v>
      </c>
    </row>
    <row r="8229" spans="13:13" x14ac:dyDescent="0.25">
      <c r="M8229" s="60" t="s">
        <v>106</v>
      </c>
    </row>
    <row r="8230" spans="13:13" x14ac:dyDescent="0.25">
      <c r="M8230" s="60" t="s">
        <v>106</v>
      </c>
    </row>
    <row r="8231" spans="13:13" x14ac:dyDescent="0.25">
      <c r="M8231" s="60" t="s">
        <v>106</v>
      </c>
    </row>
    <row r="8232" spans="13:13" x14ac:dyDescent="0.25">
      <c r="M8232" s="60" t="s">
        <v>106</v>
      </c>
    </row>
    <row r="8233" spans="13:13" x14ac:dyDescent="0.25">
      <c r="M8233" s="60" t="s">
        <v>106</v>
      </c>
    </row>
    <row r="8234" spans="13:13" x14ac:dyDescent="0.25">
      <c r="M8234" s="60" t="s">
        <v>106</v>
      </c>
    </row>
    <row r="8235" spans="13:13" x14ac:dyDescent="0.25">
      <c r="M8235" s="60" t="s">
        <v>106</v>
      </c>
    </row>
    <row r="8236" spans="13:13" x14ac:dyDescent="0.25">
      <c r="M8236" s="60" t="s">
        <v>106</v>
      </c>
    </row>
    <row r="8237" spans="13:13" x14ac:dyDescent="0.25">
      <c r="M8237" s="60" t="s">
        <v>106</v>
      </c>
    </row>
    <row r="8238" spans="13:13" x14ac:dyDescent="0.25">
      <c r="M8238" s="60" t="s">
        <v>106</v>
      </c>
    </row>
    <row r="8239" spans="13:13" x14ac:dyDescent="0.25">
      <c r="M8239" s="60" t="s">
        <v>106</v>
      </c>
    </row>
    <row r="8240" spans="13:13" x14ac:dyDescent="0.25">
      <c r="M8240" s="60" t="s">
        <v>106</v>
      </c>
    </row>
    <row r="8241" spans="13:13" x14ac:dyDescent="0.25">
      <c r="M8241" s="60" t="s">
        <v>106</v>
      </c>
    </row>
    <row r="8242" spans="13:13" x14ac:dyDescent="0.25">
      <c r="M8242" s="60" t="s">
        <v>106</v>
      </c>
    </row>
    <row r="8243" spans="13:13" x14ac:dyDescent="0.25">
      <c r="M8243" s="60" t="s">
        <v>106</v>
      </c>
    </row>
    <row r="8244" spans="13:13" x14ac:dyDescent="0.25">
      <c r="M8244" s="60" t="s">
        <v>106</v>
      </c>
    </row>
    <row r="8245" spans="13:13" x14ac:dyDescent="0.25">
      <c r="M8245" s="60" t="s">
        <v>106</v>
      </c>
    </row>
    <row r="8246" spans="13:13" x14ac:dyDescent="0.25">
      <c r="M8246" s="60" t="s">
        <v>106</v>
      </c>
    </row>
    <row r="8247" spans="13:13" x14ac:dyDescent="0.25">
      <c r="M8247" s="60" t="s">
        <v>106</v>
      </c>
    </row>
    <row r="8248" spans="13:13" x14ac:dyDescent="0.25">
      <c r="M8248" s="60" t="s">
        <v>106</v>
      </c>
    </row>
    <row r="8249" spans="13:13" x14ac:dyDescent="0.25">
      <c r="M8249" s="60" t="s">
        <v>106</v>
      </c>
    </row>
    <row r="8250" spans="13:13" x14ac:dyDescent="0.25">
      <c r="M8250" s="60" t="s">
        <v>106</v>
      </c>
    </row>
    <row r="8251" spans="13:13" x14ac:dyDescent="0.25">
      <c r="M8251" s="60" t="s">
        <v>106</v>
      </c>
    </row>
    <row r="8252" spans="13:13" x14ac:dyDescent="0.25">
      <c r="M8252" s="60" t="s">
        <v>106</v>
      </c>
    </row>
    <row r="8253" spans="13:13" x14ac:dyDescent="0.25">
      <c r="M8253" s="60" t="s">
        <v>106</v>
      </c>
    </row>
    <row r="8254" spans="13:13" x14ac:dyDescent="0.25">
      <c r="M8254" s="60" t="s">
        <v>106</v>
      </c>
    </row>
    <row r="8255" spans="13:13" x14ac:dyDescent="0.25">
      <c r="M8255" s="60" t="s">
        <v>106</v>
      </c>
    </row>
    <row r="8256" spans="13:13" x14ac:dyDescent="0.25">
      <c r="M8256" s="60" t="s">
        <v>106</v>
      </c>
    </row>
    <row r="8257" spans="13:13" x14ac:dyDescent="0.25">
      <c r="M8257" s="60" t="s">
        <v>106</v>
      </c>
    </row>
    <row r="8258" spans="13:13" x14ac:dyDescent="0.25">
      <c r="M8258" s="60" t="s">
        <v>106</v>
      </c>
    </row>
    <row r="8259" spans="13:13" x14ac:dyDescent="0.25">
      <c r="M8259" s="60" t="s">
        <v>106</v>
      </c>
    </row>
    <row r="8260" spans="13:13" x14ac:dyDescent="0.25">
      <c r="M8260" s="60" t="s">
        <v>106</v>
      </c>
    </row>
    <row r="8261" spans="13:13" x14ac:dyDescent="0.25">
      <c r="M8261" s="60" t="s">
        <v>106</v>
      </c>
    </row>
    <row r="8262" spans="13:13" x14ac:dyDescent="0.25">
      <c r="M8262" s="60" t="s">
        <v>106</v>
      </c>
    </row>
    <row r="8263" spans="13:13" x14ac:dyDescent="0.25">
      <c r="M8263" s="60" t="s">
        <v>106</v>
      </c>
    </row>
    <row r="8264" spans="13:13" x14ac:dyDescent="0.25">
      <c r="M8264" s="60" t="s">
        <v>106</v>
      </c>
    </row>
    <row r="8265" spans="13:13" x14ac:dyDescent="0.25">
      <c r="M8265" s="60" t="s">
        <v>106</v>
      </c>
    </row>
    <row r="8266" spans="13:13" x14ac:dyDescent="0.25">
      <c r="M8266" s="60" t="s">
        <v>106</v>
      </c>
    </row>
    <row r="8267" spans="13:13" x14ac:dyDescent="0.25">
      <c r="M8267" s="60" t="s">
        <v>106</v>
      </c>
    </row>
    <row r="8268" spans="13:13" x14ac:dyDescent="0.25">
      <c r="M8268" s="60" t="s">
        <v>106</v>
      </c>
    </row>
    <row r="8269" spans="13:13" x14ac:dyDescent="0.25">
      <c r="M8269" s="60" t="s">
        <v>106</v>
      </c>
    </row>
    <row r="8270" spans="13:13" x14ac:dyDescent="0.25">
      <c r="M8270" s="60" t="s">
        <v>106</v>
      </c>
    </row>
    <row r="8271" spans="13:13" x14ac:dyDescent="0.25">
      <c r="M8271" s="60" t="s">
        <v>106</v>
      </c>
    </row>
    <row r="8272" spans="13:13" x14ac:dyDescent="0.25">
      <c r="M8272" s="60" t="s">
        <v>106</v>
      </c>
    </row>
    <row r="8273" spans="13:13" x14ac:dyDescent="0.25">
      <c r="M8273" s="60" t="s">
        <v>106</v>
      </c>
    </row>
    <row r="8274" spans="13:13" x14ac:dyDescent="0.25">
      <c r="M8274" s="60" t="s">
        <v>106</v>
      </c>
    </row>
    <row r="8275" spans="13:13" x14ac:dyDescent="0.25">
      <c r="M8275" s="60" t="s">
        <v>106</v>
      </c>
    </row>
    <row r="8276" spans="13:13" x14ac:dyDescent="0.25">
      <c r="M8276" s="60" t="s">
        <v>106</v>
      </c>
    </row>
    <row r="8277" spans="13:13" x14ac:dyDescent="0.25">
      <c r="M8277" s="60" t="s">
        <v>106</v>
      </c>
    </row>
    <row r="8278" spans="13:13" x14ac:dyDescent="0.25">
      <c r="M8278" s="60" t="s">
        <v>106</v>
      </c>
    </row>
    <row r="8279" spans="13:13" x14ac:dyDescent="0.25">
      <c r="M8279" s="60" t="s">
        <v>106</v>
      </c>
    </row>
    <row r="8280" spans="13:13" x14ac:dyDescent="0.25">
      <c r="M8280" s="60" t="s">
        <v>106</v>
      </c>
    </row>
    <row r="8281" spans="13:13" x14ac:dyDescent="0.25">
      <c r="M8281" s="60" t="s">
        <v>106</v>
      </c>
    </row>
    <row r="8282" spans="13:13" x14ac:dyDescent="0.25">
      <c r="M8282" s="60" t="s">
        <v>106</v>
      </c>
    </row>
    <row r="8283" spans="13:13" x14ac:dyDescent="0.25">
      <c r="M8283" s="60" t="s">
        <v>106</v>
      </c>
    </row>
    <row r="8284" spans="13:13" x14ac:dyDescent="0.25">
      <c r="M8284" s="60" t="s">
        <v>106</v>
      </c>
    </row>
    <row r="8285" spans="13:13" x14ac:dyDescent="0.25">
      <c r="M8285" s="60" t="s">
        <v>106</v>
      </c>
    </row>
    <row r="8286" spans="13:13" x14ac:dyDescent="0.25">
      <c r="M8286" s="60" t="s">
        <v>106</v>
      </c>
    </row>
    <row r="8287" spans="13:13" x14ac:dyDescent="0.25">
      <c r="M8287" s="60" t="s">
        <v>106</v>
      </c>
    </row>
    <row r="8288" spans="13:13" x14ac:dyDescent="0.25">
      <c r="M8288" s="60" t="s">
        <v>106</v>
      </c>
    </row>
    <row r="8289" spans="13:13" x14ac:dyDescent="0.25">
      <c r="M8289" s="60" t="s">
        <v>106</v>
      </c>
    </row>
    <row r="8290" spans="13:13" x14ac:dyDescent="0.25">
      <c r="M8290" s="60" t="s">
        <v>106</v>
      </c>
    </row>
    <row r="8291" spans="13:13" x14ac:dyDescent="0.25">
      <c r="M8291" s="60" t="s">
        <v>106</v>
      </c>
    </row>
    <row r="8292" spans="13:13" x14ac:dyDescent="0.25">
      <c r="M8292" s="60" t="s">
        <v>106</v>
      </c>
    </row>
    <row r="8293" spans="13:13" x14ac:dyDescent="0.25">
      <c r="M8293" s="60" t="s">
        <v>106</v>
      </c>
    </row>
    <row r="8294" spans="13:13" x14ac:dyDescent="0.25">
      <c r="M8294" s="60" t="s">
        <v>106</v>
      </c>
    </row>
    <row r="8295" spans="13:13" x14ac:dyDescent="0.25">
      <c r="M8295" s="60" t="s">
        <v>106</v>
      </c>
    </row>
    <row r="8296" spans="13:13" x14ac:dyDescent="0.25">
      <c r="M8296" s="60" t="s">
        <v>106</v>
      </c>
    </row>
    <row r="8297" spans="13:13" x14ac:dyDescent="0.25">
      <c r="M8297" s="60" t="s">
        <v>106</v>
      </c>
    </row>
    <row r="8298" spans="13:13" x14ac:dyDescent="0.25">
      <c r="M8298" s="60" t="s">
        <v>106</v>
      </c>
    </row>
    <row r="8299" spans="13:13" x14ac:dyDescent="0.25">
      <c r="M8299" s="60" t="s">
        <v>106</v>
      </c>
    </row>
    <row r="8300" spans="13:13" x14ac:dyDescent="0.25">
      <c r="M8300" s="60" t="s">
        <v>106</v>
      </c>
    </row>
    <row r="8301" spans="13:13" x14ac:dyDescent="0.25">
      <c r="M8301" s="60" t="s">
        <v>106</v>
      </c>
    </row>
    <row r="8302" spans="13:13" x14ac:dyDescent="0.25">
      <c r="M8302" s="60" t="s">
        <v>106</v>
      </c>
    </row>
    <row r="8303" spans="13:13" x14ac:dyDescent="0.25">
      <c r="M8303" s="60" t="s">
        <v>106</v>
      </c>
    </row>
    <row r="8304" spans="13:13" x14ac:dyDescent="0.25">
      <c r="M8304" s="60" t="s">
        <v>106</v>
      </c>
    </row>
    <row r="8305" spans="13:13" x14ac:dyDescent="0.25">
      <c r="M8305" s="60" t="s">
        <v>106</v>
      </c>
    </row>
    <row r="8306" spans="13:13" x14ac:dyDescent="0.25">
      <c r="M8306" s="60" t="s">
        <v>106</v>
      </c>
    </row>
    <row r="8307" spans="13:13" x14ac:dyDescent="0.25">
      <c r="M8307" s="60" t="s">
        <v>106</v>
      </c>
    </row>
    <row r="8308" spans="13:13" x14ac:dyDescent="0.25">
      <c r="M8308" s="60" t="s">
        <v>106</v>
      </c>
    </row>
    <row r="8309" spans="13:13" x14ac:dyDescent="0.25">
      <c r="M8309" s="60" t="s">
        <v>106</v>
      </c>
    </row>
    <row r="8310" spans="13:13" x14ac:dyDescent="0.25">
      <c r="M8310" s="60" t="s">
        <v>106</v>
      </c>
    </row>
    <row r="8311" spans="13:13" x14ac:dyDescent="0.25">
      <c r="M8311" s="60" t="s">
        <v>106</v>
      </c>
    </row>
    <row r="8312" spans="13:13" x14ac:dyDescent="0.25">
      <c r="M8312" s="60" t="s">
        <v>106</v>
      </c>
    </row>
    <row r="8313" spans="13:13" x14ac:dyDescent="0.25">
      <c r="M8313" s="60" t="s">
        <v>106</v>
      </c>
    </row>
    <row r="8314" spans="13:13" x14ac:dyDescent="0.25">
      <c r="M8314" s="60" t="s">
        <v>106</v>
      </c>
    </row>
    <row r="8315" spans="13:13" x14ac:dyDescent="0.25">
      <c r="M8315" s="60" t="s">
        <v>106</v>
      </c>
    </row>
    <row r="8316" spans="13:13" x14ac:dyDescent="0.25">
      <c r="M8316" s="60" t="s">
        <v>106</v>
      </c>
    </row>
    <row r="8317" spans="13:13" x14ac:dyDescent="0.25">
      <c r="M8317" s="60" t="s">
        <v>106</v>
      </c>
    </row>
    <row r="8318" spans="13:13" x14ac:dyDescent="0.25">
      <c r="M8318" s="60" t="s">
        <v>106</v>
      </c>
    </row>
    <row r="8319" spans="13:13" x14ac:dyDescent="0.25">
      <c r="M8319" s="60" t="s">
        <v>106</v>
      </c>
    </row>
    <row r="8320" spans="13:13" x14ac:dyDescent="0.25">
      <c r="M8320" s="60" t="s">
        <v>106</v>
      </c>
    </row>
    <row r="8321" spans="13:13" x14ac:dyDescent="0.25">
      <c r="M8321" s="60" t="s">
        <v>106</v>
      </c>
    </row>
    <row r="8322" spans="13:13" x14ac:dyDescent="0.25">
      <c r="M8322" s="60" t="s">
        <v>106</v>
      </c>
    </row>
    <row r="8323" spans="13:13" x14ac:dyDescent="0.25">
      <c r="M8323" s="60" t="s">
        <v>106</v>
      </c>
    </row>
    <row r="8324" spans="13:13" x14ac:dyDescent="0.25">
      <c r="M8324" s="60" t="s">
        <v>106</v>
      </c>
    </row>
    <row r="8325" spans="13:13" x14ac:dyDescent="0.25">
      <c r="M8325" s="60" t="s">
        <v>106</v>
      </c>
    </row>
    <row r="8326" spans="13:13" x14ac:dyDescent="0.25">
      <c r="M8326" s="60" t="s">
        <v>106</v>
      </c>
    </row>
    <row r="8327" spans="13:13" x14ac:dyDescent="0.25">
      <c r="M8327" s="60" t="s">
        <v>106</v>
      </c>
    </row>
    <row r="8328" spans="13:13" x14ac:dyDescent="0.25">
      <c r="M8328" s="60" t="s">
        <v>106</v>
      </c>
    </row>
    <row r="8329" spans="13:13" x14ac:dyDescent="0.25">
      <c r="M8329" s="60" t="s">
        <v>106</v>
      </c>
    </row>
    <row r="8330" spans="13:13" x14ac:dyDescent="0.25">
      <c r="M8330" s="60" t="s">
        <v>106</v>
      </c>
    </row>
    <row r="8331" spans="13:13" x14ac:dyDescent="0.25">
      <c r="M8331" s="60" t="s">
        <v>106</v>
      </c>
    </row>
    <row r="8332" spans="13:13" x14ac:dyDescent="0.25">
      <c r="M8332" s="60" t="s">
        <v>106</v>
      </c>
    </row>
    <row r="8333" spans="13:13" x14ac:dyDescent="0.25">
      <c r="M8333" s="60" t="s">
        <v>106</v>
      </c>
    </row>
    <row r="8334" spans="13:13" x14ac:dyDescent="0.25">
      <c r="M8334" s="60" t="s">
        <v>106</v>
      </c>
    </row>
    <row r="8335" spans="13:13" x14ac:dyDescent="0.25">
      <c r="M8335" s="60" t="s">
        <v>106</v>
      </c>
    </row>
    <row r="8336" spans="13:13" x14ac:dyDescent="0.25">
      <c r="M8336" s="60" t="s">
        <v>106</v>
      </c>
    </row>
    <row r="8337" spans="13:13" x14ac:dyDescent="0.25">
      <c r="M8337" s="60" t="s">
        <v>106</v>
      </c>
    </row>
    <row r="8338" spans="13:13" x14ac:dyDescent="0.25">
      <c r="M8338" s="60" t="s">
        <v>106</v>
      </c>
    </row>
    <row r="8339" spans="13:13" x14ac:dyDescent="0.25">
      <c r="M8339" s="60" t="s">
        <v>106</v>
      </c>
    </row>
    <row r="8340" spans="13:13" x14ac:dyDescent="0.25">
      <c r="M8340" s="60" t="s">
        <v>106</v>
      </c>
    </row>
    <row r="8341" spans="13:13" x14ac:dyDescent="0.25">
      <c r="M8341" s="60" t="s">
        <v>106</v>
      </c>
    </row>
    <row r="8342" spans="13:13" x14ac:dyDescent="0.25">
      <c r="M8342" s="60" t="s">
        <v>106</v>
      </c>
    </row>
    <row r="8343" spans="13:13" x14ac:dyDescent="0.25">
      <c r="M8343" s="60" t="s">
        <v>106</v>
      </c>
    </row>
    <row r="8344" spans="13:13" x14ac:dyDescent="0.25">
      <c r="M8344" s="60" t="s">
        <v>106</v>
      </c>
    </row>
    <row r="8345" spans="13:13" x14ac:dyDescent="0.25">
      <c r="M8345" s="60" t="s">
        <v>106</v>
      </c>
    </row>
    <row r="8346" spans="13:13" x14ac:dyDescent="0.25">
      <c r="M8346" s="60" t="s">
        <v>106</v>
      </c>
    </row>
    <row r="8347" spans="13:13" x14ac:dyDescent="0.25">
      <c r="M8347" s="60" t="s">
        <v>106</v>
      </c>
    </row>
    <row r="8348" spans="13:13" x14ac:dyDescent="0.25">
      <c r="M8348" s="60" t="s">
        <v>106</v>
      </c>
    </row>
    <row r="8349" spans="13:13" x14ac:dyDescent="0.25">
      <c r="M8349" s="60" t="s">
        <v>106</v>
      </c>
    </row>
    <row r="8350" spans="13:13" x14ac:dyDescent="0.25">
      <c r="M8350" s="60" t="s">
        <v>106</v>
      </c>
    </row>
    <row r="8351" spans="13:13" x14ac:dyDescent="0.25">
      <c r="M8351" s="60" t="s">
        <v>106</v>
      </c>
    </row>
    <row r="8352" spans="13:13" x14ac:dyDescent="0.25">
      <c r="M8352" s="60" t="s">
        <v>106</v>
      </c>
    </row>
    <row r="8353" spans="13:13" x14ac:dyDescent="0.25">
      <c r="M8353" s="60" t="s">
        <v>106</v>
      </c>
    </row>
    <row r="8354" spans="13:13" x14ac:dyDescent="0.25">
      <c r="M8354" s="60" t="s">
        <v>106</v>
      </c>
    </row>
    <row r="8355" spans="13:13" x14ac:dyDescent="0.25">
      <c r="M8355" s="60" t="s">
        <v>106</v>
      </c>
    </row>
    <row r="8356" spans="13:13" x14ac:dyDescent="0.25">
      <c r="M8356" s="60" t="s">
        <v>106</v>
      </c>
    </row>
    <row r="8357" spans="13:13" x14ac:dyDescent="0.25">
      <c r="M8357" s="60" t="s">
        <v>106</v>
      </c>
    </row>
    <row r="8358" spans="13:13" x14ac:dyDescent="0.25">
      <c r="M8358" s="60" t="s">
        <v>106</v>
      </c>
    </row>
    <row r="8359" spans="13:13" x14ac:dyDescent="0.25">
      <c r="M8359" s="60" t="s">
        <v>106</v>
      </c>
    </row>
    <row r="8360" spans="13:13" x14ac:dyDescent="0.25">
      <c r="M8360" s="60" t="s">
        <v>106</v>
      </c>
    </row>
    <row r="8361" spans="13:13" x14ac:dyDescent="0.25">
      <c r="M8361" s="60" t="s">
        <v>106</v>
      </c>
    </row>
    <row r="8362" spans="13:13" x14ac:dyDescent="0.25">
      <c r="M8362" s="60" t="s">
        <v>106</v>
      </c>
    </row>
    <row r="8363" spans="13:13" x14ac:dyDescent="0.25">
      <c r="M8363" s="60" t="s">
        <v>106</v>
      </c>
    </row>
    <row r="8364" spans="13:13" x14ac:dyDescent="0.25">
      <c r="M8364" s="60" t="s">
        <v>106</v>
      </c>
    </row>
    <row r="8365" spans="13:13" x14ac:dyDescent="0.25">
      <c r="M8365" s="60" t="s">
        <v>106</v>
      </c>
    </row>
    <row r="8366" spans="13:13" x14ac:dyDescent="0.25">
      <c r="M8366" s="60" t="s">
        <v>106</v>
      </c>
    </row>
    <row r="8367" spans="13:13" x14ac:dyDescent="0.25">
      <c r="M8367" s="60" t="s">
        <v>106</v>
      </c>
    </row>
    <row r="8368" spans="13:13" x14ac:dyDescent="0.25">
      <c r="M8368" s="60" t="s">
        <v>106</v>
      </c>
    </row>
    <row r="8369" spans="13:13" x14ac:dyDescent="0.25">
      <c r="M8369" s="60" t="s">
        <v>106</v>
      </c>
    </row>
    <row r="8370" spans="13:13" x14ac:dyDescent="0.25">
      <c r="M8370" s="60" t="s">
        <v>106</v>
      </c>
    </row>
    <row r="8371" spans="13:13" x14ac:dyDescent="0.25">
      <c r="M8371" s="60" t="s">
        <v>106</v>
      </c>
    </row>
    <row r="8372" spans="13:13" x14ac:dyDescent="0.25">
      <c r="M8372" s="60" t="s">
        <v>106</v>
      </c>
    </row>
    <row r="8373" spans="13:13" x14ac:dyDescent="0.25">
      <c r="M8373" s="60" t="s">
        <v>106</v>
      </c>
    </row>
    <row r="8374" spans="13:13" x14ac:dyDescent="0.25">
      <c r="M8374" s="60" t="s">
        <v>106</v>
      </c>
    </row>
    <row r="8375" spans="13:13" x14ac:dyDescent="0.25">
      <c r="M8375" s="60" t="s">
        <v>106</v>
      </c>
    </row>
    <row r="8376" spans="13:13" x14ac:dyDescent="0.25">
      <c r="M8376" s="60" t="s">
        <v>106</v>
      </c>
    </row>
    <row r="8377" spans="13:13" x14ac:dyDescent="0.25">
      <c r="M8377" s="60" t="s">
        <v>106</v>
      </c>
    </row>
    <row r="8378" spans="13:13" x14ac:dyDescent="0.25">
      <c r="M8378" s="60" t="s">
        <v>106</v>
      </c>
    </row>
    <row r="8379" spans="13:13" x14ac:dyDescent="0.25">
      <c r="M8379" s="60" t="s">
        <v>106</v>
      </c>
    </row>
    <row r="8380" spans="13:13" x14ac:dyDescent="0.25">
      <c r="M8380" s="60" t="s">
        <v>106</v>
      </c>
    </row>
    <row r="8381" spans="13:13" x14ac:dyDescent="0.25">
      <c r="M8381" s="60" t="s">
        <v>106</v>
      </c>
    </row>
    <row r="8382" spans="13:13" x14ac:dyDescent="0.25">
      <c r="M8382" s="60" t="s">
        <v>106</v>
      </c>
    </row>
    <row r="8383" spans="13:13" x14ac:dyDescent="0.25">
      <c r="M8383" s="60" t="s">
        <v>106</v>
      </c>
    </row>
    <row r="8384" spans="13:13" x14ac:dyDescent="0.25">
      <c r="M8384" s="60" t="s">
        <v>106</v>
      </c>
    </row>
    <row r="8385" spans="13:13" x14ac:dyDescent="0.25">
      <c r="M8385" s="60" t="s">
        <v>106</v>
      </c>
    </row>
    <row r="8386" spans="13:13" x14ac:dyDescent="0.25">
      <c r="M8386" s="60" t="s">
        <v>106</v>
      </c>
    </row>
    <row r="8387" spans="13:13" x14ac:dyDescent="0.25">
      <c r="M8387" s="60" t="s">
        <v>106</v>
      </c>
    </row>
    <row r="8388" spans="13:13" x14ac:dyDescent="0.25">
      <c r="M8388" s="60" t="s">
        <v>106</v>
      </c>
    </row>
    <row r="8389" spans="13:13" x14ac:dyDescent="0.25">
      <c r="M8389" s="60" t="s">
        <v>106</v>
      </c>
    </row>
    <row r="8390" spans="13:13" x14ac:dyDescent="0.25">
      <c r="M8390" s="60" t="s">
        <v>106</v>
      </c>
    </row>
    <row r="8391" spans="13:13" x14ac:dyDescent="0.25">
      <c r="M8391" s="60" t="s">
        <v>106</v>
      </c>
    </row>
    <row r="8392" spans="13:13" x14ac:dyDescent="0.25">
      <c r="M8392" s="60" t="s">
        <v>106</v>
      </c>
    </row>
    <row r="8393" spans="13:13" x14ac:dyDescent="0.25">
      <c r="M8393" s="60" t="s">
        <v>106</v>
      </c>
    </row>
    <row r="8394" spans="13:13" x14ac:dyDescent="0.25">
      <c r="M8394" s="60" t="s">
        <v>106</v>
      </c>
    </row>
    <row r="8395" spans="13:13" x14ac:dyDescent="0.25">
      <c r="M8395" s="60" t="s">
        <v>106</v>
      </c>
    </row>
    <row r="8396" spans="13:13" x14ac:dyDescent="0.25">
      <c r="M8396" s="60" t="s">
        <v>106</v>
      </c>
    </row>
    <row r="8397" spans="13:13" x14ac:dyDescent="0.25">
      <c r="M8397" s="60" t="s">
        <v>106</v>
      </c>
    </row>
    <row r="8398" spans="13:13" x14ac:dyDescent="0.25">
      <c r="M8398" s="60" t="s">
        <v>106</v>
      </c>
    </row>
    <row r="8399" spans="13:13" x14ac:dyDescent="0.25">
      <c r="M8399" s="60" t="s">
        <v>106</v>
      </c>
    </row>
    <row r="8400" spans="13:13" x14ac:dyDescent="0.25">
      <c r="M8400" s="60" t="s">
        <v>106</v>
      </c>
    </row>
    <row r="8401" spans="13:13" x14ac:dyDescent="0.25">
      <c r="M8401" s="60" t="s">
        <v>106</v>
      </c>
    </row>
    <row r="8402" spans="13:13" x14ac:dyDescent="0.25">
      <c r="M8402" s="60" t="s">
        <v>106</v>
      </c>
    </row>
    <row r="8403" spans="13:13" x14ac:dyDescent="0.25">
      <c r="M8403" s="60" t="s">
        <v>106</v>
      </c>
    </row>
    <row r="8404" spans="13:13" x14ac:dyDescent="0.25">
      <c r="M8404" s="60" t="s">
        <v>106</v>
      </c>
    </row>
    <row r="8405" spans="13:13" x14ac:dyDescent="0.25">
      <c r="M8405" s="60" t="s">
        <v>106</v>
      </c>
    </row>
    <row r="8406" spans="13:13" x14ac:dyDescent="0.25">
      <c r="M8406" s="60" t="s">
        <v>106</v>
      </c>
    </row>
    <row r="8407" spans="13:13" x14ac:dyDescent="0.25">
      <c r="M8407" s="60" t="s">
        <v>106</v>
      </c>
    </row>
    <row r="8408" spans="13:13" x14ac:dyDescent="0.25">
      <c r="M8408" s="60" t="s">
        <v>106</v>
      </c>
    </row>
    <row r="8409" spans="13:13" x14ac:dyDescent="0.25">
      <c r="M8409" s="60" t="s">
        <v>106</v>
      </c>
    </row>
    <row r="8410" spans="13:13" x14ac:dyDescent="0.25">
      <c r="M8410" s="60" t="s">
        <v>106</v>
      </c>
    </row>
    <row r="8411" spans="13:13" x14ac:dyDescent="0.25">
      <c r="M8411" s="60" t="s">
        <v>106</v>
      </c>
    </row>
    <row r="8412" spans="13:13" x14ac:dyDescent="0.25">
      <c r="M8412" s="60" t="s">
        <v>106</v>
      </c>
    </row>
    <row r="8413" spans="13:13" x14ac:dyDescent="0.25">
      <c r="M8413" s="60" t="s">
        <v>106</v>
      </c>
    </row>
    <row r="8414" spans="13:13" x14ac:dyDescent="0.25">
      <c r="M8414" s="60" t="s">
        <v>106</v>
      </c>
    </row>
    <row r="8415" spans="13:13" x14ac:dyDescent="0.25">
      <c r="M8415" s="60" t="s">
        <v>106</v>
      </c>
    </row>
    <row r="8416" spans="13:13" x14ac:dyDescent="0.25">
      <c r="M8416" s="60" t="s">
        <v>106</v>
      </c>
    </row>
    <row r="8417" spans="13:13" x14ac:dyDescent="0.25">
      <c r="M8417" s="60" t="s">
        <v>106</v>
      </c>
    </row>
    <row r="8418" spans="13:13" x14ac:dyDescent="0.25">
      <c r="M8418" s="60" t="s">
        <v>106</v>
      </c>
    </row>
    <row r="8419" spans="13:13" x14ac:dyDescent="0.25">
      <c r="M8419" s="60" t="s">
        <v>106</v>
      </c>
    </row>
    <row r="8420" spans="13:13" x14ac:dyDescent="0.25">
      <c r="M8420" s="60" t="s">
        <v>106</v>
      </c>
    </row>
    <row r="8421" spans="13:13" x14ac:dyDescent="0.25">
      <c r="M8421" s="60" t="s">
        <v>106</v>
      </c>
    </row>
    <row r="8422" spans="13:13" x14ac:dyDescent="0.25">
      <c r="M8422" s="60" t="s">
        <v>106</v>
      </c>
    </row>
    <row r="8423" spans="13:13" x14ac:dyDescent="0.25">
      <c r="M8423" s="60" t="s">
        <v>106</v>
      </c>
    </row>
    <row r="8424" spans="13:13" x14ac:dyDescent="0.25">
      <c r="M8424" s="60" t="s">
        <v>106</v>
      </c>
    </row>
    <row r="8425" spans="13:13" x14ac:dyDescent="0.25">
      <c r="M8425" s="60" t="s">
        <v>106</v>
      </c>
    </row>
    <row r="8426" spans="13:13" x14ac:dyDescent="0.25">
      <c r="M8426" s="60" t="s">
        <v>106</v>
      </c>
    </row>
    <row r="8427" spans="13:13" x14ac:dyDescent="0.25">
      <c r="M8427" s="60" t="s">
        <v>106</v>
      </c>
    </row>
    <row r="8428" spans="13:13" x14ac:dyDescent="0.25">
      <c r="M8428" s="60" t="s">
        <v>106</v>
      </c>
    </row>
    <row r="8429" spans="13:13" x14ac:dyDescent="0.25">
      <c r="M8429" s="60" t="s">
        <v>106</v>
      </c>
    </row>
    <row r="8430" spans="13:13" x14ac:dyDescent="0.25">
      <c r="M8430" s="60" t="s">
        <v>106</v>
      </c>
    </row>
    <row r="8431" spans="13:13" x14ac:dyDescent="0.25">
      <c r="M8431" s="60" t="s">
        <v>106</v>
      </c>
    </row>
    <row r="8432" spans="13:13" x14ac:dyDescent="0.25">
      <c r="M8432" s="60" t="s">
        <v>106</v>
      </c>
    </row>
    <row r="8433" spans="13:13" x14ac:dyDescent="0.25">
      <c r="M8433" s="60" t="s">
        <v>106</v>
      </c>
    </row>
    <row r="8434" spans="13:13" x14ac:dyDescent="0.25">
      <c r="M8434" s="60" t="s">
        <v>106</v>
      </c>
    </row>
    <row r="8435" spans="13:13" x14ac:dyDescent="0.25">
      <c r="M8435" s="60" t="s">
        <v>106</v>
      </c>
    </row>
    <row r="8436" spans="13:13" x14ac:dyDescent="0.25">
      <c r="M8436" s="60" t="s">
        <v>106</v>
      </c>
    </row>
    <row r="8437" spans="13:13" x14ac:dyDescent="0.25">
      <c r="M8437" s="60" t="s">
        <v>106</v>
      </c>
    </row>
    <row r="8438" spans="13:13" x14ac:dyDescent="0.25">
      <c r="M8438" s="60" t="s">
        <v>106</v>
      </c>
    </row>
    <row r="8439" spans="13:13" x14ac:dyDescent="0.25">
      <c r="M8439" s="60" t="s">
        <v>106</v>
      </c>
    </row>
    <row r="8440" spans="13:13" x14ac:dyDescent="0.25">
      <c r="M8440" s="60" t="s">
        <v>106</v>
      </c>
    </row>
    <row r="8441" spans="13:13" x14ac:dyDescent="0.25">
      <c r="M8441" s="60" t="s">
        <v>106</v>
      </c>
    </row>
    <row r="8442" spans="13:13" x14ac:dyDescent="0.25">
      <c r="M8442" s="60" t="s">
        <v>106</v>
      </c>
    </row>
    <row r="8443" spans="13:13" x14ac:dyDescent="0.25">
      <c r="M8443" s="60" t="s">
        <v>106</v>
      </c>
    </row>
    <row r="8444" spans="13:13" x14ac:dyDescent="0.25">
      <c r="M8444" s="60" t="s">
        <v>106</v>
      </c>
    </row>
    <row r="8445" spans="13:13" x14ac:dyDescent="0.25">
      <c r="M8445" s="60" t="s">
        <v>106</v>
      </c>
    </row>
    <row r="8446" spans="13:13" x14ac:dyDescent="0.25">
      <c r="M8446" s="60" t="s">
        <v>106</v>
      </c>
    </row>
    <row r="8447" spans="13:13" x14ac:dyDescent="0.25">
      <c r="M8447" s="60" t="s">
        <v>106</v>
      </c>
    </row>
    <row r="8448" spans="13:13" x14ac:dyDescent="0.25">
      <c r="M8448" s="60" t="s">
        <v>106</v>
      </c>
    </row>
    <row r="8449" spans="13:13" x14ac:dyDescent="0.25">
      <c r="M8449" s="60" t="s">
        <v>106</v>
      </c>
    </row>
    <row r="8450" spans="13:13" x14ac:dyDescent="0.25">
      <c r="M8450" s="60" t="s">
        <v>106</v>
      </c>
    </row>
    <row r="8451" spans="13:13" x14ac:dyDescent="0.25">
      <c r="M8451" s="60" t="s">
        <v>106</v>
      </c>
    </row>
    <row r="8452" spans="13:13" x14ac:dyDescent="0.25">
      <c r="M8452" s="60" t="s">
        <v>106</v>
      </c>
    </row>
    <row r="8453" spans="13:13" x14ac:dyDescent="0.25">
      <c r="M8453" s="60" t="s">
        <v>106</v>
      </c>
    </row>
    <row r="8454" spans="13:13" x14ac:dyDescent="0.25">
      <c r="M8454" s="60" t="s">
        <v>106</v>
      </c>
    </row>
    <row r="8455" spans="13:13" x14ac:dyDescent="0.25">
      <c r="M8455" s="60" t="s">
        <v>106</v>
      </c>
    </row>
    <row r="8456" spans="13:13" x14ac:dyDescent="0.25">
      <c r="M8456" s="60" t="s">
        <v>106</v>
      </c>
    </row>
    <row r="8457" spans="13:13" x14ac:dyDescent="0.25">
      <c r="M8457" s="60" t="s">
        <v>106</v>
      </c>
    </row>
    <row r="8458" spans="13:13" x14ac:dyDescent="0.25">
      <c r="M8458" s="60" t="s">
        <v>106</v>
      </c>
    </row>
    <row r="8459" spans="13:13" x14ac:dyDescent="0.25">
      <c r="M8459" s="60" t="s">
        <v>106</v>
      </c>
    </row>
    <row r="8460" spans="13:13" x14ac:dyDescent="0.25">
      <c r="M8460" s="60" t="s">
        <v>106</v>
      </c>
    </row>
    <row r="8461" spans="13:13" x14ac:dyDescent="0.25">
      <c r="M8461" s="60" t="s">
        <v>106</v>
      </c>
    </row>
    <row r="8462" spans="13:13" x14ac:dyDescent="0.25">
      <c r="M8462" s="60" t="s">
        <v>106</v>
      </c>
    </row>
    <row r="8463" spans="13:13" x14ac:dyDescent="0.25">
      <c r="M8463" s="60" t="s">
        <v>106</v>
      </c>
    </row>
    <row r="8464" spans="13:13" x14ac:dyDescent="0.25">
      <c r="M8464" s="60" t="s">
        <v>106</v>
      </c>
    </row>
    <row r="8465" spans="13:13" x14ac:dyDescent="0.25">
      <c r="M8465" s="60" t="s">
        <v>106</v>
      </c>
    </row>
    <row r="8466" spans="13:13" x14ac:dyDescent="0.25">
      <c r="M8466" s="60" t="s">
        <v>106</v>
      </c>
    </row>
    <row r="8467" spans="13:13" x14ac:dyDescent="0.25">
      <c r="M8467" s="60" t="s">
        <v>106</v>
      </c>
    </row>
    <row r="8468" spans="13:13" x14ac:dyDescent="0.25">
      <c r="M8468" s="60" t="s">
        <v>106</v>
      </c>
    </row>
    <row r="8469" spans="13:13" x14ac:dyDescent="0.25">
      <c r="M8469" s="60" t="s">
        <v>106</v>
      </c>
    </row>
    <row r="8470" spans="13:13" x14ac:dyDescent="0.25">
      <c r="M8470" s="60" t="s">
        <v>106</v>
      </c>
    </row>
    <row r="8471" spans="13:13" x14ac:dyDescent="0.25">
      <c r="M8471" s="60" t="s">
        <v>106</v>
      </c>
    </row>
    <row r="8472" spans="13:13" x14ac:dyDescent="0.25">
      <c r="M8472" s="60" t="s">
        <v>106</v>
      </c>
    </row>
    <row r="8473" spans="13:13" x14ac:dyDescent="0.25">
      <c r="M8473" s="60" t="s">
        <v>106</v>
      </c>
    </row>
    <row r="8474" spans="13:13" x14ac:dyDescent="0.25">
      <c r="M8474" s="60" t="s">
        <v>106</v>
      </c>
    </row>
    <row r="8475" spans="13:13" x14ac:dyDescent="0.25">
      <c r="M8475" s="60" t="s">
        <v>106</v>
      </c>
    </row>
    <row r="8476" spans="13:13" x14ac:dyDescent="0.25">
      <c r="M8476" s="60" t="s">
        <v>106</v>
      </c>
    </row>
    <row r="8477" spans="13:13" x14ac:dyDescent="0.25">
      <c r="M8477" s="60" t="s">
        <v>106</v>
      </c>
    </row>
    <row r="8478" spans="13:13" x14ac:dyDescent="0.25">
      <c r="M8478" s="60" t="s">
        <v>106</v>
      </c>
    </row>
    <row r="8479" spans="13:13" x14ac:dyDescent="0.25">
      <c r="M8479" s="60" t="s">
        <v>106</v>
      </c>
    </row>
    <row r="8480" spans="13:13" x14ac:dyDescent="0.25">
      <c r="M8480" s="60" t="s">
        <v>106</v>
      </c>
    </row>
    <row r="8481" spans="13:13" x14ac:dyDescent="0.25">
      <c r="M8481" s="60" t="s">
        <v>106</v>
      </c>
    </row>
    <row r="8482" spans="13:13" x14ac:dyDescent="0.25">
      <c r="M8482" s="60" t="s">
        <v>106</v>
      </c>
    </row>
    <row r="8483" spans="13:13" x14ac:dyDescent="0.25">
      <c r="M8483" s="60" t="s">
        <v>106</v>
      </c>
    </row>
    <row r="8484" spans="13:13" x14ac:dyDescent="0.25">
      <c r="M8484" s="60" t="s">
        <v>106</v>
      </c>
    </row>
    <row r="8485" spans="13:13" x14ac:dyDescent="0.25">
      <c r="M8485" s="60" t="s">
        <v>106</v>
      </c>
    </row>
    <row r="8486" spans="13:13" x14ac:dyDescent="0.25">
      <c r="M8486" s="60" t="s">
        <v>106</v>
      </c>
    </row>
    <row r="8487" spans="13:13" x14ac:dyDescent="0.25">
      <c r="M8487" s="60" t="s">
        <v>106</v>
      </c>
    </row>
    <row r="8488" spans="13:13" x14ac:dyDescent="0.25">
      <c r="M8488" s="60" t="s">
        <v>106</v>
      </c>
    </row>
    <row r="8489" spans="13:13" x14ac:dyDescent="0.25">
      <c r="M8489" s="60" t="s">
        <v>106</v>
      </c>
    </row>
    <row r="8490" spans="13:13" x14ac:dyDescent="0.25">
      <c r="M8490" s="60" t="s">
        <v>106</v>
      </c>
    </row>
    <row r="8491" spans="13:13" x14ac:dyDescent="0.25">
      <c r="M8491" s="60" t="s">
        <v>106</v>
      </c>
    </row>
    <row r="8492" spans="13:13" x14ac:dyDescent="0.25">
      <c r="M8492" s="60" t="s">
        <v>106</v>
      </c>
    </row>
    <row r="8493" spans="13:13" x14ac:dyDescent="0.25">
      <c r="M8493" s="60" t="s">
        <v>106</v>
      </c>
    </row>
    <row r="8494" spans="13:13" x14ac:dyDescent="0.25">
      <c r="M8494" s="60" t="s">
        <v>106</v>
      </c>
    </row>
    <row r="8495" spans="13:13" x14ac:dyDescent="0.25">
      <c r="M8495" s="60" t="s">
        <v>106</v>
      </c>
    </row>
    <row r="8496" spans="13:13" x14ac:dyDescent="0.25">
      <c r="M8496" s="60" t="s">
        <v>106</v>
      </c>
    </row>
    <row r="8497" spans="13:13" x14ac:dyDescent="0.25">
      <c r="M8497" s="60" t="s">
        <v>106</v>
      </c>
    </row>
    <row r="8498" spans="13:13" x14ac:dyDescent="0.25">
      <c r="M8498" s="60" t="s">
        <v>106</v>
      </c>
    </row>
    <row r="8499" spans="13:13" x14ac:dyDescent="0.25">
      <c r="M8499" s="60" t="s">
        <v>106</v>
      </c>
    </row>
    <row r="8500" spans="13:13" x14ac:dyDescent="0.25">
      <c r="M8500" s="60" t="s">
        <v>106</v>
      </c>
    </row>
    <row r="8501" spans="13:13" x14ac:dyDescent="0.25">
      <c r="M8501" s="60" t="s">
        <v>106</v>
      </c>
    </row>
    <row r="8502" spans="13:13" x14ac:dyDescent="0.25">
      <c r="M8502" s="60" t="s">
        <v>106</v>
      </c>
    </row>
    <row r="8503" spans="13:13" x14ac:dyDescent="0.25">
      <c r="M8503" s="60" t="s">
        <v>106</v>
      </c>
    </row>
    <row r="8504" spans="13:13" x14ac:dyDescent="0.25">
      <c r="M8504" s="60" t="s">
        <v>106</v>
      </c>
    </row>
    <row r="8505" spans="13:13" x14ac:dyDescent="0.25">
      <c r="M8505" s="60" t="s">
        <v>106</v>
      </c>
    </row>
    <row r="8506" spans="13:13" x14ac:dyDescent="0.25">
      <c r="M8506" s="60" t="s">
        <v>106</v>
      </c>
    </row>
    <row r="8507" spans="13:13" x14ac:dyDescent="0.25">
      <c r="M8507" s="60" t="s">
        <v>106</v>
      </c>
    </row>
    <row r="8508" spans="13:13" x14ac:dyDescent="0.25">
      <c r="M8508" s="60" t="s">
        <v>106</v>
      </c>
    </row>
    <row r="8509" spans="13:13" x14ac:dyDescent="0.25">
      <c r="M8509" s="60" t="s">
        <v>106</v>
      </c>
    </row>
    <row r="8510" spans="13:13" x14ac:dyDescent="0.25">
      <c r="M8510" s="60" t="s">
        <v>106</v>
      </c>
    </row>
    <row r="8511" spans="13:13" x14ac:dyDescent="0.25">
      <c r="M8511" s="60" t="s">
        <v>106</v>
      </c>
    </row>
    <row r="8512" spans="13:13" x14ac:dyDescent="0.25">
      <c r="M8512" s="60" t="s">
        <v>106</v>
      </c>
    </row>
    <row r="8513" spans="13:13" x14ac:dyDescent="0.25">
      <c r="M8513" s="60" t="s">
        <v>106</v>
      </c>
    </row>
    <row r="8514" spans="13:13" x14ac:dyDescent="0.25">
      <c r="M8514" s="60" t="s">
        <v>106</v>
      </c>
    </row>
    <row r="8515" spans="13:13" x14ac:dyDescent="0.25">
      <c r="M8515" s="60" t="s">
        <v>106</v>
      </c>
    </row>
    <row r="8516" spans="13:13" x14ac:dyDescent="0.25">
      <c r="M8516" s="60" t="s">
        <v>106</v>
      </c>
    </row>
    <row r="8517" spans="13:13" x14ac:dyDescent="0.25">
      <c r="M8517" s="60" t="s">
        <v>106</v>
      </c>
    </row>
    <row r="8518" spans="13:13" x14ac:dyDescent="0.25">
      <c r="M8518" s="60" t="s">
        <v>106</v>
      </c>
    </row>
    <row r="8519" spans="13:13" x14ac:dyDescent="0.25">
      <c r="M8519" s="60" t="s">
        <v>106</v>
      </c>
    </row>
    <row r="8520" spans="13:13" x14ac:dyDescent="0.25">
      <c r="M8520" s="60" t="s">
        <v>106</v>
      </c>
    </row>
    <row r="8521" spans="13:13" x14ac:dyDescent="0.25">
      <c r="M8521" s="60" t="s">
        <v>106</v>
      </c>
    </row>
    <row r="8522" spans="13:13" x14ac:dyDescent="0.25">
      <c r="M8522" s="60" t="s">
        <v>106</v>
      </c>
    </row>
    <row r="8523" spans="13:13" x14ac:dyDescent="0.25">
      <c r="M8523" s="60" t="s">
        <v>106</v>
      </c>
    </row>
    <row r="8524" spans="13:13" x14ac:dyDescent="0.25">
      <c r="M8524" s="60" t="s">
        <v>106</v>
      </c>
    </row>
    <row r="8525" spans="13:13" x14ac:dyDescent="0.25">
      <c r="M8525" s="60" t="s">
        <v>106</v>
      </c>
    </row>
    <row r="8526" spans="13:13" x14ac:dyDescent="0.25">
      <c r="M8526" s="60" t="s">
        <v>106</v>
      </c>
    </row>
    <row r="8527" spans="13:13" x14ac:dyDescent="0.25">
      <c r="M8527" s="60" t="s">
        <v>106</v>
      </c>
    </row>
    <row r="8528" spans="13:13" x14ac:dyDescent="0.25">
      <c r="M8528" s="60" t="s">
        <v>106</v>
      </c>
    </row>
    <row r="8529" spans="13:13" x14ac:dyDescent="0.25">
      <c r="M8529" s="60" t="s">
        <v>106</v>
      </c>
    </row>
    <row r="8530" spans="13:13" x14ac:dyDescent="0.25">
      <c r="M8530" s="60" t="s">
        <v>106</v>
      </c>
    </row>
    <row r="8531" spans="13:13" x14ac:dyDescent="0.25">
      <c r="M8531" s="60" t="s">
        <v>106</v>
      </c>
    </row>
    <row r="8532" spans="13:13" x14ac:dyDescent="0.25">
      <c r="M8532" s="60" t="s">
        <v>106</v>
      </c>
    </row>
    <row r="8533" spans="13:13" x14ac:dyDescent="0.25">
      <c r="M8533" s="60" t="s">
        <v>106</v>
      </c>
    </row>
    <row r="8534" spans="13:13" x14ac:dyDescent="0.25">
      <c r="M8534" s="60" t="s">
        <v>106</v>
      </c>
    </row>
    <row r="8535" spans="13:13" x14ac:dyDescent="0.25">
      <c r="M8535" s="60" t="s">
        <v>106</v>
      </c>
    </row>
    <row r="8536" spans="13:13" x14ac:dyDescent="0.25">
      <c r="M8536" s="60" t="s">
        <v>106</v>
      </c>
    </row>
    <row r="8537" spans="13:13" x14ac:dyDescent="0.25">
      <c r="M8537" s="60" t="s">
        <v>106</v>
      </c>
    </row>
    <row r="8538" spans="13:13" x14ac:dyDescent="0.25">
      <c r="M8538" s="60" t="s">
        <v>106</v>
      </c>
    </row>
    <row r="8539" spans="13:13" x14ac:dyDescent="0.25">
      <c r="M8539" s="60" t="s">
        <v>106</v>
      </c>
    </row>
    <row r="8540" spans="13:13" x14ac:dyDescent="0.25">
      <c r="M8540" s="60" t="s">
        <v>106</v>
      </c>
    </row>
    <row r="8541" spans="13:13" x14ac:dyDescent="0.25">
      <c r="M8541" s="60" t="s">
        <v>106</v>
      </c>
    </row>
    <row r="8542" spans="13:13" x14ac:dyDescent="0.25">
      <c r="M8542" s="60" t="s">
        <v>106</v>
      </c>
    </row>
    <row r="8543" spans="13:13" x14ac:dyDescent="0.25">
      <c r="M8543" s="60" t="s">
        <v>106</v>
      </c>
    </row>
    <row r="8544" spans="13:13" x14ac:dyDescent="0.25">
      <c r="M8544" s="60" t="s">
        <v>106</v>
      </c>
    </row>
    <row r="8545" spans="13:13" x14ac:dyDescent="0.25">
      <c r="M8545" s="60" t="s">
        <v>106</v>
      </c>
    </row>
    <row r="8546" spans="13:13" x14ac:dyDescent="0.25">
      <c r="M8546" s="60" t="s">
        <v>106</v>
      </c>
    </row>
    <row r="8547" spans="13:13" x14ac:dyDescent="0.25">
      <c r="M8547" s="60" t="s">
        <v>106</v>
      </c>
    </row>
    <row r="8548" spans="13:13" x14ac:dyDescent="0.25">
      <c r="M8548" s="60" t="s">
        <v>106</v>
      </c>
    </row>
    <row r="8549" spans="13:13" x14ac:dyDescent="0.25">
      <c r="M8549" s="60" t="s">
        <v>106</v>
      </c>
    </row>
    <row r="8550" spans="13:13" x14ac:dyDescent="0.25">
      <c r="M8550" s="60" t="s">
        <v>106</v>
      </c>
    </row>
    <row r="8551" spans="13:13" x14ac:dyDescent="0.25">
      <c r="M8551" s="60" t="s">
        <v>106</v>
      </c>
    </row>
    <row r="8552" spans="13:13" x14ac:dyDescent="0.25">
      <c r="M8552" s="60" t="s">
        <v>106</v>
      </c>
    </row>
    <row r="8553" spans="13:13" x14ac:dyDescent="0.25">
      <c r="M8553" s="60" t="s">
        <v>106</v>
      </c>
    </row>
    <row r="8554" spans="13:13" x14ac:dyDescent="0.25">
      <c r="M8554" s="60" t="s">
        <v>106</v>
      </c>
    </row>
    <row r="8555" spans="13:13" x14ac:dyDescent="0.25">
      <c r="M8555" s="60" t="s">
        <v>106</v>
      </c>
    </row>
    <row r="8556" spans="13:13" x14ac:dyDescent="0.25">
      <c r="M8556" s="60" t="s">
        <v>106</v>
      </c>
    </row>
    <row r="8557" spans="13:13" x14ac:dyDescent="0.25">
      <c r="M8557" s="60" t="s">
        <v>106</v>
      </c>
    </row>
    <row r="8558" spans="13:13" x14ac:dyDescent="0.25">
      <c r="M8558" s="60" t="s">
        <v>106</v>
      </c>
    </row>
    <row r="8559" spans="13:13" x14ac:dyDescent="0.25">
      <c r="M8559" s="60" t="s">
        <v>106</v>
      </c>
    </row>
    <row r="8560" spans="13:13" x14ac:dyDescent="0.25">
      <c r="M8560" s="60" t="s">
        <v>106</v>
      </c>
    </row>
    <row r="8561" spans="13:13" x14ac:dyDescent="0.25">
      <c r="M8561" s="60" t="s">
        <v>106</v>
      </c>
    </row>
    <row r="8562" spans="13:13" x14ac:dyDescent="0.25">
      <c r="M8562" s="60" t="s">
        <v>106</v>
      </c>
    </row>
    <row r="8563" spans="13:13" x14ac:dyDescent="0.25">
      <c r="M8563" s="60" t="s">
        <v>106</v>
      </c>
    </row>
    <row r="8564" spans="13:13" x14ac:dyDescent="0.25">
      <c r="M8564" s="60" t="s">
        <v>106</v>
      </c>
    </row>
    <row r="8565" spans="13:13" x14ac:dyDescent="0.25">
      <c r="M8565" s="60" t="s">
        <v>106</v>
      </c>
    </row>
    <row r="8566" spans="13:13" x14ac:dyDescent="0.25">
      <c r="M8566" s="60" t="s">
        <v>106</v>
      </c>
    </row>
    <row r="8567" spans="13:13" x14ac:dyDescent="0.25">
      <c r="M8567" s="60" t="s">
        <v>106</v>
      </c>
    </row>
    <row r="8568" spans="13:13" x14ac:dyDescent="0.25">
      <c r="M8568" s="60" t="s">
        <v>106</v>
      </c>
    </row>
    <row r="8569" spans="13:13" x14ac:dyDescent="0.25">
      <c r="M8569" s="60" t="s">
        <v>106</v>
      </c>
    </row>
    <row r="8570" spans="13:13" x14ac:dyDescent="0.25">
      <c r="M8570" s="60" t="s">
        <v>106</v>
      </c>
    </row>
    <row r="8571" spans="13:13" x14ac:dyDescent="0.25">
      <c r="M8571" s="60" t="s">
        <v>106</v>
      </c>
    </row>
    <row r="8572" spans="13:13" x14ac:dyDescent="0.25">
      <c r="M8572" s="60" t="s">
        <v>106</v>
      </c>
    </row>
    <row r="8573" spans="13:13" x14ac:dyDescent="0.25">
      <c r="M8573" s="60" t="s">
        <v>106</v>
      </c>
    </row>
    <row r="8574" spans="13:13" x14ac:dyDescent="0.25">
      <c r="M8574" s="60" t="s">
        <v>106</v>
      </c>
    </row>
    <row r="8575" spans="13:13" x14ac:dyDescent="0.25">
      <c r="M8575" s="60" t="s">
        <v>106</v>
      </c>
    </row>
    <row r="8576" spans="13:13" x14ac:dyDescent="0.25">
      <c r="M8576" s="60" t="s">
        <v>106</v>
      </c>
    </row>
    <row r="8577" spans="13:13" x14ac:dyDescent="0.25">
      <c r="M8577" s="60" t="s">
        <v>106</v>
      </c>
    </row>
    <row r="8578" spans="13:13" x14ac:dyDescent="0.25">
      <c r="M8578" s="60" t="s">
        <v>106</v>
      </c>
    </row>
    <row r="8579" spans="13:13" x14ac:dyDescent="0.25">
      <c r="M8579" s="60" t="s">
        <v>106</v>
      </c>
    </row>
    <row r="8580" spans="13:13" x14ac:dyDescent="0.25">
      <c r="M8580" s="60" t="s">
        <v>106</v>
      </c>
    </row>
    <row r="8581" spans="13:13" x14ac:dyDescent="0.25">
      <c r="M8581" s="60" t="s">
        <v>106</v>
      </c>
    </row>
    <row r="8582" spans="13:13" x14ac:dyDescent="0.25">
      <c r="M8582" s="60" t="s">
        <v>106</v>
      </c>
    </row>
    <row r="8583" spans="13:13" x14ac:dyDescent="0.25">
      <c r="M8583" s="60" t="s">
        <v>106</v>
      </c>
    </row>
    <row r="8584" spans="13:13" x14ac:dyDescent="0.25">
      <c r="M8584" s="60" t="s">
        <v>106</v>
      </c>
    </row>
    <row r="8585" spans="13:13" x14ac:dyDescent="0.25">
      <c r="M8585" s="60" t="s">
        <v>106</v>
      </c>
    </row>
    <row r="8586" spans="13:13" x14ac:dyDescent="0.25">
      <c r="M8586" s="60" t="s">
        <v>106</v>
      </c>
    </row>
    <row r="8587" spans="13:13" x14ac:dyDescent="0.25">
      <c r="M8587" s="60" t="s">
        <v>106</v>
      </c>
    </row>
    <row r="8588" spans="13:13" x14ac:dyDescent="0.25">
      <c r="M8588" s="60" t="s">
        <v>106</v>
      </c>
    </row>
    <row r="8589" spans="13:13" x14ac:dyDescent="0.25">
      <c r="M8589" s="60" t="s">
        <v>106</v>
      </c>
    </row>
    <row r="8590" spans="13:13" x14ac:dyDescent="0.25">
      <c r="M8590" s="60" t="s">
        <v>106</v>
      </c>
    </row>
    <row r="8591" spans="13:13" x14ac:dyDescent="0.25">
      <c r="M8591" s="60" t="s">
        <v>106</v>
      </c>
    </row>
    <row r="8592" spans="13:13" x14ac:dyDescent="0.25">
      <c r="M8592" s="60" t="s">
        <v>106</v>
      </c>
    </row>
    <row r="8593" spans="13:13" x14ac:dyDescent="0.25">
      <c r="M8593" s="60" t="s">
        <v>106</v>
      </c>
    </row>
    <row r="8594" spans="13:13" x14ac:dyDescent="0.25">
      <c r="M8594" s="60" t="s">
        <v>106</v>
      </c>
    </row>
    <row r="8595" spans="13:13" x14ac:dyDescent="0.25">
      <c r="M8595" s="60" t="s">
        <v>106</v>
      </c>
    </row>
    <row r="8596" spans="13:13" x14ac:dyDescent="0.25">
      <c r="M8596" s="60" t="s">
        <v>106</v>
      </c>
    </row>
    <row r="8597" spans="13:13" x14ac:dyDescent="0.25">
      <c r="M8597" s="60" t="s">
        <v>106</v>
      </c>
    </row>
    <row r="8598" spans="13:13" x14ac:dyDescent="0.25">
      <c r="M8598" s="60" t="s">
        <v>106</v>
      </c>
    </row>
    <row r="8599" spans="13:13" x14ac:dyDescent="0.25">
      <c r="M8599" s="60" t="s">
        <v>106</v>
      </c>
    </row>
    <row r="8600" spans="13:13" x14ac:dyDescent="0.25">
      <c r="M8600" s="60" t="s">
        <v>106</v>
      </c>
    </row>
    <row r="8601" spans="13:13" x14ac:dyDescent="0.25">
      <c r="M8601" s="60" t="s">
        <v>106</v>
      </c>
    </row>
    <row r="8602" spans="13:13" x14ac:dyDescent="0.25">
      <c r="M8602" s="60" t="s">
        <v>106</v>
      </c>
    </row>
    <row r="8603" spans="13:13" x14ac:dyDescent="0.25">
      <c r="M8603" s="60" t="s">
        <v>106</v>
      </c>
    </row>
    <row r="8604" spans="13:13" x14ac:dyDescent="0.25">
      <c r="M8604" s="60" t="s">
        <v>106</v>
      </c>
    </row>
    <row r="8605" spans="13:13" x14ac:dyDescent="0.25">
      <c r="M8605" s="60" t="s">
        <v>106</v>
      </c>
    </row>
    <row r="8606" spans="13:13" x14ac:dyDescent="0.25">
      <c r="M8606" s="60" t="s">
        <v>106</v>
      </c>
    </row>
    <row r="8607" spans="13:13" x14ac:dyDescent="0.25">
      <c r="M8607" s="60" t="s">
        <v>106</v>
      </c>
    </row>
    <row r="8608" spans="13:13" x14ac:dyDescent="0.25">
      <c r="M8608" s="60" t="s">
        <v>106</v>
      </c>
    </row>
    <row r="8609" spans="13:13" x14ac:dyDescent="0.25">
      <c r="M8609" s="60" t="s">
        <v>106</v>
      </c>
    </row>
    <row r="8610" spans="13:13" x14ac:dyDescent="0.25">
      <c r="M8610" s="60" t="s">
        <v>106</v>
      </c>
    </row>
    <row r="8611" spans="13:13" x14ac:dyDescent="0.25">
      <c r="M8611" s="60" t="s">
        <v>106</v>
      </c>
    </row>
    <row r="8612" spans="13:13" x14ac:dyDescent="0.25">
      <c r="M8612" s="60" t="s">
        <v>106</v>
      </c>
    </row>
    <row r="8613" spans="13:13" x14ac:dyDescent="0.25">
      <c r="M8613" s="60" t="s">
        <v>106</v>
      </c>
    </row>
    <row r="8614" spans="13:13" x14ac:dyDescent="0.25">
      <c r="M8614" s="60" t="s">
        <v>106</v>
      </c>
    </row>
    <row r="8615" spans="13:13" x14ac:dyDescent="0.25">
      <c r="M8615" s="60" t="s">
        <v>106</v>
      </c>
    </row>
    <row r="8616" spans="13:13" x14ac:dyDescent="0.25">
      <c r="M8616" s="60" t="s">
        <v>106</v>
      </c>
    </row>
    <row r="8617" spans="13:13" x14ac:dyDescent="0.25">
      <c r="M8617" s="60" t="s">
        <v>106</v>
      </c>
    </row>
    <row r="8618" spans="13:13" x14ac:dyDescent="0.25">
      <c r="M8618" s="60" t="s">
        <v>106</v>
      </c>
    </row>
    <row r="8619" spans="13:13" x14ac:dyDescent="0.25">
      <c r="M8619" s="60" t="s">
        <v>106</v>
      </c>
    </row>
    <row r="8620" spans="13:13" x14ac:dyDescent="0.25">
      <c r="M8620" s="60" t="s">
        <v>106</v>
      </c>
    </row>
    <row r="8621" spans="13:13" x14ac:dyDescent="0.25">
      <c r="M8621" s="60" t="s">
        <v>106</v>
      </c>
    </row>
    <row r="8622" spans="13:13" x14ac:dyDescent="0.25">
      <c r="M8622" s="60" t="s">
        <v>106</v>
      </c>
    </row>
    <row r="8623" spans="13:13" x14ac:dyDescent="0.25">
      <c r="M8623" s="60" t="s">
        <v>106</v>
      </c>
    </row>
    <row r="8624" spans="13:13" x14ac:dyDescent="0.25">
      <c r="M8624" s="60" t="s">
        <v>106</v>
      </c>
    </row>
    <row r="8625" spans="13:13" x14ac:dyDescent="0.25">
      <c r="M8625" s="60" t="s">
        <v>106</v>
      </c>
    </row>
    <row r="8626" spans="13:13" x14ac:dyDescent="0.25">
      <c r="M8626" s="60" t="s">
        <v>106</v>
      </c>
    </row>
    <row r="8627" spans="13:13" x14ac:dyDescent="0.25">
      <c r="M8627" s="60" t="s">
        <v>106</v>
      </c>
    </row>
    <row r="8628" spans="13:13" x14ac:dyDescent="0.25">
      <c r="M8628" s="60" t="s">
        <v>106</v>
      </c>
    </row>
    <row r="8629" spans="13:13" x14ac:dyDescent="0.25">
      <c r="M8629" s="60" t="s">
        <v>106</v>
      </c>
    </row>
    <row r="8630" spans="13:13" x14ac:dyDescent="0.25">
      <c r="M8630" s="60" t="s">
        <v>106</v>
      </c>
    </row>
    <row r="8631" spans="13:13" x14ac:dyDescent="0.25">
      <c r="M8631" s="60" t="s">
        <v>106</v>
      </c>
    </row>
    <row r="8632" spans="13:13" x14ac:dyDescent="0.25">
      <c r="M8632" s="60" t="s">
        <v>106</v>
      </c>
    </row>
    <row r="8633" spans="13:13" x14ac:dyDescent="0.25">
      <c r="M8633" s="60" t="s">
        <v>106</v>
      </c>
    </row>
    <row r="8634" spans="13:13" x14ac:dyDescent="0.25">
      <c r="M8634" s="60" t="s">
        <v>106</v>
      </c>
    </row>
    <row r="8635" spans="13:13" x14ac:dyDescent="0.25">
      <c r="M8635" s="60" t="s">
        <v>106</v>
      </c>
    </row>
    <row r="8636" spans="13:13" x14ac:dyDescent="0.25">
      <c r="M8636" s="60" t="s">
        <v>106</v>
      </c>
    </row>
    <row r="8637" spans="13:13" x14ac:dyDescent="0.25">
      <c r="M8637" s="60" t="s">
        <v>106</v>
      </c>
    </row>
    <row r="8638" spans="13:13" x14ac:dyDescent="0.25">
      <c r="M8638" s="60" t="s">
        <v>106</v>
      </c>
    </row>
    <row r="8639" spans="13:13" x14ac:dyDescent="0.25">
      <c r="M8639" s="60" t="s">
        <v>106</v>
      </c>
    </row>
    <row r="8640" spans="13:13" x14ac:dyDescent="0.25">
      <c r="M8640" s="60" t="s">
        <v>106</v>
      </c>
    </row>
    <row r="8641" spans="13:13" x14ac:dyDescent="0.25">
      <c r="M8641" s="60" t="s">
        <v>106</v>
      </c>
    </row>
    <row r="8642" spans="13:13" x14ac:dyDescent="0.25">
      <c r="M8642" s="60" t="s">
        <v>106</v>
      </c>
    </row>
    <row r="8643" spans="13:13" x14ac:dyDescent="0.25">
      <c r="M8643" s="60" t="s">
        <v>106</v>
      </c>
    </row>
    <row r="8644" spans="13:13" x14ac:dyDescent="0.25">
      <c r="M8644" s="60" t="s">
        <v>106</v>
      </c>
    </row>
    <row r="8645" spans="13:13" x14ac:dyDescent="0.25">
      <c r="M8645" s="60" t="s">
        <v>106</v>
      </c>
    </row>
    <row r="8646" spans="13:13" x14ac:dyDescent="0.25">
      <c r="M8646" s="60" t="s">
        <v>106</v>
      </c>
    </row>
    <row r="8647" spans="13:13" x14ac:dyDescent="0.25">
      <c r="M8647" s="60" t="s">
        <v>106</v>
      </c>
    </row>
    <row r="8648" spans="13:13" x14ac:dyDescent="0.25">
      <c r="M8648" s="60" t="s">
        <v>106</v>
      </c>
    </row>
    <row r="8649" spans="13:13" x14ac:dyDescent="0.25">
      <c r="M8649" s="60" t="s">
        <v>106</v>
      </c>
    </row>
    <row r="8650" spans="13:13" x14ac:dyDescent="0.25">
      <c r="M8650" s="60" t="s">
        <v>106</v>
      </c>
    </row>
    <row r="8651" spans="13:13" x14ac:dyDescent="0.25">
      <c r="M8651" s="60" t="s">
        <v>106</v>
      </c>
    </row>
    <row r="8652" spans="13:13" x14ac:dyDescent="0.25">
      <c r="M8652" s="60" t="s">
        <v>106</v>
      </c>
    </row>
    <row r="8653" spans="13:13" x14ac:dyDescent="0.25">
      <c r="M8653" s="60" t="s">
        <v>106</v>
      </c>
    </row>
    <row r="8654" spans="13:13" x14ac:dyDescent="0.25">
      <c r="M8654" s="60" t="s">
        <v>106</v>
      </c>
    </row>
    <row r="8655" spans="13:13" x14ac:dyDescent="0.25">
      <c r="M8655" s="60" t="s">
        <v>106</v>
      </c>
    </row>
    <row r="8656" spans="13:13" x14ac:dyDescent="0.25">
      <c r="M8656" s="60" t="s">
        <v>106</v>
      </c>
    </row>
    <row r="8657" spans="13:13" x14ac:dyDescent="0.25">
      <c r="M8657" s="60" t="s">
        <v>106</v>
      </c>
    </row>
    <row r="8658" spans="13:13" x14ac:dyDescent="0.25">
      <c r="M8658" s="60" t="s">
        <v>106</v>
      </c>
    </row>
    <row r="8659" spans="13:13" x14ac:dyDescent="0.25">
      <c r="M8659" s="60" t="s">
        <v>106</v>
      </c>
    </row>
    <row r="8660" spans="13:13" x14ac:dyDescent="0.25">
      <c r="M8660" s="60" t="s">
        <v>106</v>
      </c>
    </row>
    <row r="8661" spans="13:13" x14ac:dyDescent="0.25">
      <c r="M8661" s="60" t="s">
        <v>106</v>
      </c>
    </row>
    <row r="8662" spans="13:13" x14ac:dyDescent="0.25">
      <c r="M8662" s="60" t="s">
        <v>106</v>
      </c>
    </row>
    <row r="8663" spans="13:13" x14ac:dyDescent="0.25">
      <c r="M8663" s="60" t="s">
        <v>106</v>
      </c>
    </row>
    <row r="8664" spans="13:13" x14ac:dyDescent="0.25">
      <c r="M8664" s="60" t="s">
        <v>106</v>
      </c>
    </row>
    <row r="8665" spans="13:13" x14ac:dyDescent="0.25">
      <c r="M8665" s="60" t="s">
        <v>106</v>
      </c>
    </row>
    <row r="8666" spans="13:13" x14ac:dyDescent="0.25">
      <c r="M8666" s="60" t="s">
        <v>106</v>
      </c>
    </row>
    <row r="8667" spans="13:13" x14ac:dyDescent="0.25">
      <c r="M8667" s="60" t="s">
        <v>106</v>
      </c>
    </row>
    <row r="8668" spans="13:13" x14ac:dyDescent="0.25">
      <c r="M8668" s="60" t="s">
        <v>106</v>
      </c>
    </row>
    <row r="8669" spans="13:13" x14ac:dyDescent="0.25">
      <c r="M8669" s="60" t="s">
        <v>106</v>
      </c>
    </row>
    <row r="8670" spans="13:13" x14ac:dyDescent="0.25">
      <c r="M8670" s="60" t="s">
        <v>106</v>
      </c>
    </row>
    <row r="8671" spans="13:13" x14ac:dyDescent="0.25">
      <c r="M8671" s="60" t="s">
        <v>106</v>
      </c>
    </row>
    <row r="8672" spans="13:13" x14ac:dyDescent="0.25">
      <c r="M8672" s="60" t="s">
        <v>106</v>
      </c>
    </row>
    <row r="8673" spans="13:13" x14ac:dyDescent="0.25">
      <c r="M8673" s="60" t="s">
        <v>106</v>
      </c>
    </row>
    <row r="8674" spans="13:13" x14ac:dyDescent="0.25">
      <c r="M8674" s="60" t="s">
        <v>106</v>
      </c>
    </row>
    <row r="8675" spans="13:13" x14ac:dyDescent="0.25">
      <c r="M8675" s="60" t="s">
        <v>106</v>
      </c>
    </row>
    <row r="8676" spans="13:13" x14ac:dyDescent="0.25">
      <c r="M8676" s="60" t="s">
        <v>106</v>
      </c>
    </row>
    <row r="8677" spans="13:13" x14ac:dyDescent="0.25">
      <c r="M8677" s="60" t="s">
        <v>106</v>
      </c>
    </row>
    <row r="8678" spans="13:13" x14ac:dyDescent="0.25">
      <c r="M8678" s="60" t="s">
        <v>106</v>
      </c>
    </row>
    <row r="8679" spans="13:13" x14ac:dyDescent="0.25">
      <c r="M8679" s="60" t="s">
        <v>106</v>
      </c>
    </row>
    <row r="8680" spans="13:13" x14ac:dyDescent="0.25">
      <c r="M8680" s="60" t="s">
        <v>106</v>
      </c>
    </row>
    <row r="8681" spans="13:13" x14ac:dyDescent="0.25">
      <c r="M8681" s="60" t="s">
        <v>106</v>
      </c>
    </row>
    <row r="8682" spans="13:13" x14ac:dyDescent="0.25">
      <c r="M8682" s="60" t="s">
        <v>106</v>
      </c>
    </row>
    <row r="8683" spans="13:13" x14ac:dyDescent="0.25">
      <c r="M8683" s="60" t="s">
        <v>106</v>
      </c>
    </row>
    <row r="8684" spans="13:13" x14ac:dyDescent="0.25">
      <c r="M8684" s="60" t="s">
        <v>106</v>
      </c>
    </row>
    <row r="8685" spans="13:13" x14ac:dyDescent="0.25">
      <c r="M8685" s="60" t="s">
        <v>106</v>
      </c>
    </row>
    <row r="8686" spans="13:13" x14ac:dyDescent="0.25">
      <c r="M8686" s="60" t="s">
        <v>106</v>
      </c>
    </row>
    <row r="8687" spans="13:13" x14ac:dyDescent="0.25">
      <c r="M8687" s="60" t="s">
        <v>106</v>
      </c>
    </row>
    <row r="8688" spans="13:13" x14ac:dyDescent="0.25">
      <c r="M8688" s="60" t="s">
        <v>106</v>
      </c>
    </row>
    <row r="8689" spans="13:13" x14ac:dyDescent="0.25">
      <c r="M8689" s="60" t="s">
        <v>106</v>
      </c>
    </row>
    <row r="8690" spans="13:13" x14ac:dyDescent="0.25">
      <c r="M8690" s="60" t="s">
        <v>106</v>
      </c>
    </row>
    <row r="8691" spans="13:13" x14ac:dyDescent="0.25">
      <c r="M8691" s="60" t="s">
        <v>106</v>
      </c>
    </row>
    <row r="8692" spans="13:13" x14ac:dyDescent="0.25">
      <c r="M8692" s="60" t="s">
        <v>106</v>
      </c>
    </row>
    <row r="8693" spans="13:13" x14ac:dyDescent="0.25">
      <c r="M8693" s="60" t="s">
        <v>106</v>
      </c>
    </row>
    <row r="8694" spans="13:13" x14ac:dyDescent="0.25">
      <c r="M8694" s="60" t="s">
        <v>106</v>
      </c>
    </row>
    <row r="8695" spans="13:13" x14ac:dyDescent="0.25">
      <c r="M8695" s="60" t="s">
        <v>106</v>
      </c>
    </row>
    <row r="8696" spans="13:13" x14ac:dyDescent="0.25">
      <c r="M8696" s="60" t="s">
        <v>106</v>
      </c>
    </row>
    <row r="8697" spans="13:13" x14ac:dyDescent="0.25">
      <c r="M8697" s="60" t="s">
        <v>106</v>
      </c>
    </row>
    <row r="8698" spans="13:13" x14ac:dyDescent="0.25">
      <c r="M8698" s="60" t="s">
        <v>106</v>
      </c>
    </row>
    <row r="8699" spans="13:13" x14ac:dyDescent="0.25">
      <c r="M8699" s="60" t="s">
        <v>106</v>
      </c>
    </row>
    <row r="8700" spans="13:13" x14ac:dyDescent="0.25">
      <c r="M8700" s="60" t="s">
        <v>106</v>
      </c>
    </row>
    <row r="8701" spans="13:13" x14ac:dyDescent="0.25">
      <c r="M8701" s="60" t="s">
        <v>106</v>
      </c>
    </row>
    <row r="8702" spans="13:13" x14ac:dyDescent="0.25">
      <c r="M8702" s="60" t="s">
        <v>106</v>
      </c>
    </row>
    <row r="8703" spans="13:13" x14ac:dyDescent="0.25">
      <c r="M8703" s="60" t="s">
        <v>106</v>
      </c>
    </row>
    <row r="8704" spans="13:13" x14ac:dyDescent="0.25">
      <c r="M8704" s="60" t="s">
        <v>106</v>
      </c>
    </row>
    <row r="8705" spans="13:13" x14ac:dyDescent="0.25">
      <c r="M8705" s="60" t="s">
        <v>106</v>
      </c>
    </row>
    <row r="8706" spans="13:13" x14ac:dyDescent="0.25">
      <c r="M8706" s="60" t="s">
        <v>106</v>
      </c>
    </row>
    <row r="8707" spans="13:13" x14ac:dyDescent="0.25">
      <c r="M8707" s="60" t="s">
        <v>106</v>
      </c>
    </row>
    <row r="8708" spans="13:13" x14ac:dyDescent="0.25">
      <c r="M8708" s="60" t="s">
        <v>106</v>
      </c>
    </row>
    <row r="8709" spans="13:13" x14ac:dyDescent="0.25">
      <c r="M8709" s="60" t="s">
        <v>106</v>
      </c>
    </row>
    <row r="8710" spans="13:13" x14ac:dyDescent="0.25">
      <c r="M8710" s="60" t="s">
        <v>106</v>
      </c>
    </row>
    <row r="8711" spans="13:13" x14ac:dyDescent="0.25">
      <c r="M8711" s="60" t="s">
        <v>106</v>
      </c>
    </row>
    <row r="8712" spans="13:13" x14ac:dyDescent="0.25">
      <c r="M8712" s="60" t="s">
        <v>106</v>
      </c>
    </row>
    <row r="8713" spans="13:13" x14ac:dyDescent="0.25">
      <c r="M8713" s="60" t="s">
        <v>106</v>
      </c>
    </row>
    <row r="8714" spans="13:13" x14ac:dyDescent="0.25">
      <c r="M8714" s="60" t="s">
        <v>106</v>
      </c>
    </row>
    <row r="8715" spans="13:13" x14ac:dyDescent="0.25">
      <c r="M8715" s="60" t="s">
        <v>106</v>
      </c>
    </row>
    <row r="8716" spans="13:13" x14ac:dyDescent="0.25">
      <c r="M8716" s="60" t="s">
        <v>106</v>
      </c>
    </row>
    <row r="8717" spans="13:13" x14ac:dyDescent="0.25">
      <c r="M8717" s="60" t="s">
        <v>106</v>
      </c>
    </row>
    <row r="8718" spans="13:13" x14ac:dyDescent="0.25">
      <c r="M8718" s="60" t="s">
        <v>106</v>
      </c>
    </row>
    <row r="8719" spans="13:13" x14ac:dyDescent="0.25">
      <c r="M8719" s="60" t="s">
        <v>106</v>
      </c>
    </row>
    <row r="8720" spans="13:13" x14ac:dyDescent="0.25">
      <c r="M8720" s="60" t="s">
        <v>106</v>
      </c>
    </row>
    <row r="8721" spans="13:13" x14ac:dyDescent="0.25">
      <c r="M8721" s="60" t="s">
        <v>106</v>
      </c>
    </row>
    <row r="8722" spans="13:13" x14ac:dyDescent="0.25">
      <c r="M8722" s="60" t="s">
        <v>106</v>
      </c>
    </row>
    <row r="8723" spans="13:13" x14ac:dyDescent="0.25">
      <c r="M8723" s="60" t="s">
        <v>106</v>
      </c>
    </row>
    <row r="8724" spans="13:13" x14ac:dyDescent="0.25">
      <c r="M8724" s="60" t="s">
        <v>106</v>
      </c>
    </row>
    <row r="8725" spans="13:13" x14ac:dyDescent="0.25">
      <c r="M8725" s="60" t="s">
        <v>106</v>
      </c>
    </row>
    <row r="8726" spans="13:13" x14ac:dyDescent="0.25">
      <c r="M8726" s="60" t="s">
        <v>106</v>
      </c>
    </row>
    <row r="8727" spans="13:13" x14ac:dyDescent="0.25">
      <c r="M8727" s="60" t="s">
        <v>106</v>
      </c>
    </row>
    <row r="8728" spans="13:13" x14ac:dyDescent="0.25">
      <c r="M8728" s="60" t="s">
        <v>106</v>
      </c>
    </row>
    <row r="8729" spans="13:13" x14ac:dyDescent="0.25">
      <c r="M8729" s="60" t="s">
        <v>106</v>
      </c>
    </row>
    <row r="8730" spans="13:13" x14ac:dyDescent="0.25">
      <c r="M8730" s="60" t="s">
        <v>106</v>
      </c>
    </row>
    <row r="8731" spans="13:13" x14ac:dyDescent="0.25">
      <c r="M8731" s="60" t="s">
        <v>106</v>
      </c>
    </row>
    <row r="8732" spans="13:13" x14ac:dyDescent="0.25">
      <c r="M8732" s="60" t="s">
        <v>106</v>
      </c>
    </row>
    <row r="8733" spans="13:13" x14ac:dyDescent="0.25">
      <c r="M8733" s="60" t="s">
        <v>106</v>
      </c>
    </row>
    <row r="8734" spans="13:13" x14ac:dyDescent="0.25">
      <c r="M8734" s="60" t="s">
        <v>106</v>
      </c>
    </row>
    <row r="8735" spans="13:13" x14ac:dyDescent="0.25">
      <c r="M8735" s="60" t="s">
        <v>106</v>
      </c>
    </row>
    <row r="8736" spans="13:13" x14ac:dyDescent="0.25">
      <c r="M8736" s="60" t="s">
        <v>106</v>
      </c>
    </row>
    <row r="8737" spans="13:13" x14ac:dyDescent="0.25">
      <c r="M8737" s="60" t="s">
        <v>106</v>
      </c>
    </row>
    <row r="8738" spans="13:13" x14ac:dyDescent="0.25">
      <c r="M8738" s="60" t="s">
        <v>106</v>
      </c>
    </row>
    <row r="8739" spans="13:13" x14ac:dyDescent="0.25">
      <c r="M8739" s="60" t="s">
        <v>106</v>
      </c>
    </row>
    <row r="8740" spans="13:13" x14ac:dyDescent="0.25">
      <c r="M8740" s="60" t="s">
        <v>106</v>
      </c>
    </row>
    <row r="8741" spans="13:13" x14ac:dyDescent="0.25">
      <c r="M8741" s="60" t="s">
        <v>106</v>
      </c>
    </row>
    <row r="8742" spans="13:13" x14ac:dyDescent="0.25">
      <c r="M8742" s="60" t="s">
        <v>106</v>
      </c>
    </row>
    <row r="8743" spans="13:13" x14ac:dyDescent="0.25">
      <c r="M8743" s="60" t="s">
        <v>106</v>
      </c>
    </row>
    <row r="8744" spans="13:13" x14ac:dyDescent="0.25">
      <c r="M8744" s="60" t="s">
        <v>106</v>
      </c>
    </row>
    <row r="8745" spans="13:13" x14ac:dyDescent="0.25">
      <c r="M8745" s="60" t="s">
        <v>106</v>
      </c>
    </row>
    <row r="8746" spans="13:13" x14ac:dyDescent="0.25">
      <c r="M8746" s="60" t="s">
        <v>106</v>
      </c>
    </row>
    <row r="8747" spans="13:13" x14ac:dyDescent="0.25">
      <c r="M8747" s="60" t="s">
        <v>106</v>
      </c>
    </row>
    <row r="8748" spans="13:13" x14ac:dyDescent="0.25">
      <c r="M8748" s="60" t="s">
        <v>106</v>
      </c>
    </row>
    <row r="8749" spans="13:13" x14ac:dyDescent="0.25">
      <c r="M8749" s="60" t="s">
        <v>106</v>
      </c>
    </row>
    <row r="8750" spans="13:13" x14ac:dyDescent="0.25">
      <c r="M8750" s="60" t="s">
        <v>106</v>
      </c>
    </row>
    <row r="8751" spans="13:13" x14ac:dyDescent="0.25">
      <c r="M8751" s="60" t="s">
        <v>106</v>
      </c>
    </row>
    <row r="8752" spans="13:13" x14ac:dyDescent="0.25">
      <c r="M8752" s="60" t="s">
        <v>106</v>
      </c>
    </row>
    <row r="8753" spans="13:13" x14ac:dyDescent="0.25">
      <c r="M8753" s="60" t="s">
        <v>106</v>
      </c>
    </row>
    <row r="8754" spans="13:13" x14ac:dyDescent="0.25">
      <c r="M8754" s="60" t="s">
        <v>106</v>
      </c>
    </row>
    <row r="8755" spans="13:13" x14ac:dyDescent="0.25">
      <c r="M8755" s="60" t="s">
        <v>106</v>
      </c>
    </row>
    <row r="8756" spans="13:13" x14ac:dyDescent="0.25">
      <c r="M8756" s="60" t="s">
        <v>106</v>
      </c>
    </row>
    <row r="8757" spans="13:13" x14ac:dyDescent="0.25">
      <c r="M8757" s="60" t="s">
        <v>106</v>
      </c>
    </row>
    <row r="8758" spans="13:13" x14ac:dyDescent="0.25">
      <c r="M8758" s="60" t="s">
        <v>106</v>
      </c>
    </row>
    <row r="8759" spans="13:13" x14ac:dyDescent="0.25">
      <c r="M8759" s="60" t="s">
        <v>106</v>
      </c>
    </row>
    <row r="8760" spans="13:13" x14ac:dyDescent="0.25">
      <c r="M8760" s="60" t="s">
        <v>106</v>
      </c>
    </row>
    <row r="8761" spans="13:13" x14ac:dyDescent="0.25">
      <c r="M8761" s="60" t="s">
        <v>106</v>
      </c>
    </row>
    <row r="8762" spans="13:13" x14ac:dyDescent="0.25">
      <c r="M8762" s="60" t="s">
        <v>106</v>
      </c>
    </row>
    <row r="8763" spans="13:13" x14ac:dyDescent="0.25">
      <c r="M8763" s="60" t="s">
        <v>106</v>
      </c>
    </row>
    <row r="8764" spans="13:13" x14ac:dyDescent="0.25">
      <c r="M8764" s="60" t="s">
        <v>106</v>
      </c>
    </row>
    <row r="8765" spans="13:13" x14ac:dyDescent="0.25">
      <c r="M8765" s="60" t="s">
        <v>106</v>
      </c>
    </row>
    <row r="8766" spans="13:13" x14ac:dyDescent="0.25">
      <c r="M8766" s="60" t="s">
        <v>106</v>
      </c>
    </row>
    <row r="8767" spans="13:13" x14ac:dyDescent="0.25">
      <c r="M8767" s="60" t="s">
        <v>106</v>
      </c>
    </row>
    <row r="8768" spans="13:13" x14ac:dyDescent="0.25">
      <c r="M8768" s="60" t="s">
        <v>106</v>
      </c>
    </row>
    <row r="8769" spans="13:13" x14ac:dyDescent="0.25">
      <c r="M8769" s="60" t="s">
        <v>106</v>
      </c>
    </row>
    <row r="8770" spans="13:13" x14ac:dyDescent="0.25">
      <c r="M8770" s="60" t="s">
        <v>106</v>
      </c>
    </row>
    <row r="8771" spans="13:13" x14ac:dyDescent="0.25">
      <c r="M8771" s="60" t="s">
        <v>106</v>
      </c>
    </row>
    <row r="8772" spans="13:13" x14ac:dyDescent="0.25">
      <c r="M8772" s="60" t="s">
        <v>106</v>
      </c>
    </row>
    <row r="8773" spans="13:13" x14ac:dyDescent="0.25">
      <c r="M8773" s="60" t="s">
        <v>106</v>
      </c>
    </row>
    <row r="8774" spans="13:13" x14ac:dyDescent="0.25">
      <c r="M8774" s="60" t="s">
        <v>106</v>
      </c>
    </row>
    <row r="8775" spans="13:13" x14ac:dyDescent="0.25">
      <c r="M8775" s="60" t="s">
        <v>106</v>
      </c>
    </row>
    <row r="8776" spans="13:13" x14ac:dyDescent="0.25">
      <c r="M8776" s="60" t="s">
        <v>106</v>
      </c>
    </row>
    <row r="8777" spans="13:13" x14ac:dyDescent="0.25">
      <c r="M8777" s="60" t="s">
        <v>106</v>
      </c>
    </row>
    <row r="8778" spans="13:13" x14ac:dyDescent="0.25">
      <c r="M8778" s="60" t="s">
        <v>106</v>
      </c>
    </row>
    <row r="8779" spans="13:13" x14ac:dyDescent="0.25">
      <c r="M8779" s="60" t="s">
        <v>106</v>
      </c>
    </row>
    <row r="8780" spans="13:13" x14ac:dyDescent="0.25">
      <c r="M8780" s="60" t="s">
        <v>106</v>
      </c>
    </row>
    <row r="8781" spans="13:13" x14ac:dyDescent="0.25">
      <c r="M8781" s="60" t="s">
        <v>106</v>
      </c>
    </row>
    <row r="8782" spans="13:13" x14ac:dyDescent="0.25">
      <c r="M8782" s="60" t="s">
        <v>106</v>
      </c>
    </row>
    <row r="8783" spans="13:13" x14ac:dyDescent="0.25">
      <c r="M8783" s="60" t="s">
        <v>106</v>
      </c>
    </row>
    <row r="8784" spans="13:13" x14ac:dyDescent="0.25">
      <c r="M8784" s="60" t="s">
        <v>106</v>
      </c>
    </row>
    <row r="8785" spans="13:13" x14ac:dyDescent="0.25">
      <c r="M8785" s="60" t="s">
        <v>106</v>
      </c>
    </row>
    <row r="8786" spans="13:13" x14ac:dyDescent="0.25">
      <c r="M8786" s="60" t="s">
        <v>106</v>
      </c>
    </row>
    <row r="8787" spans="13:13" x14ac:dyDescent="0.25">
      <c r="M8787" s="60" t="s">
        <v>106</v>
      </c>
    </row>
    <row r="8788" spans="13:13" x14ac:dyDescent="0.25">
      <c r="M8788" s="60" t="s">
        <v>106</v>
      </c>
    </row>
    <row r="8789" spans="13:13" x14ac:dyDescent="0.25">
      <c r="M8789" s="60" t="s">
        <v>106</v>
      </c>
    </row>
    <row r="8790" spans="13:13" x14ac:dyDescent="0.25">
      <c r="M8790" s="60" t="s">
        <v>106</v>
      </c>
    </row>
    <row r="8791" spans="13:13" x14ac:dyDescent="0.25">
      <c r="M8791" s="60" t="s">
        <v>106</v>
      </c>
    </row>
    <row r="8792" spans="13:13" x14ac:dyDescent="0.25">
      <c r="M8792" s="60" t="s">
        <v>106</v>
      </c>
    </row>
    <row r="8793" spans="13:13" x14ac:dyDescent="0.25">
      <c r="M8793" s="60" t="s">
        <v>106</v>
      </c>
    </row>
    <row r="8794" spans="13:13" x14ac:dyDescent="0.25">
      <c r="M8794" s="60" t="s">
        <v>106</v>
      </c>
    </row>
    <row r="8795" spans="13:13" x14ac:dyDescent="0.25">
      <c r="M8795" s="60" t="s">
        <v>106</v>
      </c>
    </row>
    <row r="8796" spans="13:13" x14ac:dyDescent="0.25">
      <c r="M8796" s="60" t="s">
        <v>106</v>
      </c>
    </row>
    <row r="8797" spans="13:13" x14ac:dyDescent="0.25">
      <c r="M8797" s="60" t="s">
        <v>106</v>
      </c>
    </row>
    <row r="8798" spans="13:13" x14ac:dyDescent="0.25">
      <c r="M8798" s="60" t="s">
        <v>106</v>
      </c>
    </row>
    <row r="8799" spans="13:13" x14ac:dyDescent="0.25">
      <c r="M8799" s="60" t="s">
        <v>106</v>
      </c>
    </row>
    <row r="8800" spans="13:13" x14ac:dyDescent="0.25">
      <c r="M8800" s="60" t="s">
        <v>106</v>
      </c>
    </row>
    <row r="8801" spans="13:13" x14ac:dyDescent="0.25">
      <c r="M8801" s="60" t="s">
        <v>106</v>
      </c>
    </row>
    <row r="8802" spans="13:13" x14ac:dyDescent="0.25">
      <c r="M8802" s="60" t="s">
        <v>106</v>
      </c>
    </row>
    <row r="8803" spans="13:13" x14ac:dyDescent="0.25">
      <c r="M8803" s="60" t="s">
        <v>106</v>
      </c>
    </row>
    <row r="8804" spans="13:13" x14ac:dyDescent="0.25">
      <c r="M8804" s="60" t="s">
        <v>106</v>
      </c>
    </row>
    <row r="8805" spans="13:13" x14ac:dyDescent="0.25">
      <c r="M8805" s="60" t="s">
        <v>106</v>
      </c>
    </row>
    <row r="8806" spans="13:13" x14ac:dyDescent="0.25">
      <c r="M8806" s="60" t="s">
        <v>106</v>
      </c>
    </row>
    <row r="8807" spans="13:13" x14ac:dyDescent="0.25">
      <c r="M8807" s="60" t="s">
        <v>106</v>
      </c>
    </row>
    <row r="8808" spans="13:13" x14ac:dyDescent="0.25">
      <c r="M8808" s="60" t="s">
        <v>106</v>
      </c>
    </row>
    <row r="8809" spans="13:13" x14ac:dyDescent="0.25">
      <c r="M8809" s="60" t="s">
        <v>106</v>
      </c>
    </row>
    <row r="8810" spans="13:13" x14ac:dyDescent="0.25">
      <c r="M8810" s="60" t="s">
        <v>106</v>
      </c>
    </row>
    <row r="8811" spans="13:13" x14ac:dyDescent="0.25">
      <c r="M8811" s="60" t="s">
        <v>106</v>
      </c>
    </row>
    <row r="8812" spans="13:13" x14ac:dyDescent="0.25">
      <c r="M8812" s="60" t="s">
        <v>106</v>
      </c>
    </row>
    <row r="8813" spans="13:13" x14ac:dyDescent="0.25">
      <c r="M8813" s="60" t="s">
        <v>106</v>
      </c>
    </row>
    <row r="8814" spans="13:13" x14ac:dyDescent="0.25">
      <c r="M8814" s="60" t="s">
        <v>106</v>
      </c>
    </row>
    <row r="8815" spans="13:13" x14ac:dyDescent="0.25">
      <c r="M8815" s="60" t="s">
        <v>106</v>
      </c>
    </row>
    <row r="8816" spans="13:13" x14ac:dyDescent="0.25">
      <c r="M8816" s="60" t="s">
        <v>106</v>
      </c>
    </row>
    <row r="8817" spans="13:13" x14ac:dyDescent="0.25">
      <c r="M8817" s="60" t="s">
        <v>106</v>
      </c>
    </row>
    <row r="8818" spans="13:13" x14ac:dyDescent="0.25">
      <c r="M8818" s="60" t="s">
        <v>106</v>
      </c>
    </row>
    <row r="8819" spans="13:13" x14ac:dyDescent="0.25">
      <c r="M8819" s="60" t="s">
        <v>106</v>
      </c>
    </row>
    <row r="8820" spans="13:13" x14ac:dyDescent="0.25">
      <c r="M8820" s="60" t="s">
        <v>106</v>
      </c>
    </row>
    <row r="8821" spans="13:13" x14ac:dyDescent="0.25">
      <c r="M8821" s="60" t="s">
        <v>106</v>
      </c>
    </row>
    <row r="8822" spans="13:13" x14ac:dyDescent="0.25">
      <c r="M8822" s="60" t="s">
        <v>106</v>
      </c>
    </row>
    <row r="8823" spans="13:13" x14ac:dyDescent="0.25">
      <c r="M8823" s="60" t="s">
        <v>106</v>
      </c>
    </row>
    <row r="8824" spans="13:13" x14ac:dyDescent="0.25">
      <c r="M8824" s="60" t="s">
        <v>106</v>
      </c>
    </row>
    <row r="8825" spans="13:13" x14ac:dyDescent="0.25">
      <c r="M8825" s="60" t="s">
        <v>106</v>
      </c>
    </row>
    <row r="8826" spans="13:13" x14ac:dyDescent="0.25">
      <c r="M8826" s="60" t="s">
        <v>106</v>
      </c>
    </row>
    <row r="8827" spans="13:13" x14ac:dyDescent="0.25">
      <c r="M8827" s="60" t="s">
        <v>106</v>
      </c>
    </row>
    <row r="8828" spans="13:13" x14ac:dyDescent="0.25">
      <c r="M8828" s="60" t="s">
        <v>106</v>
      </c>
    </row>
    <row r="8829" spans="13:13" x14ac:dyDescent="0.25">
      <c r="M8829" s="60" t="s">
        <v>106</v>
      </c>
    </row>
    <row r="8830" spans="13:13" x14ac:dyDescent="0.25">
      <c r="M8830" s="60" t="s">
        <v>106</v>
      </c>
    </row>
    <row r="8831" spans="13:13" x14ac:dyDescent="0.25">
      <c r="M8831" s="60" t="s">
        <v>106</v>
      </c>
    </row>
    <row r="8832" spans="13:13" x14ac:dyDescent="0.25">
      <c r="M8832" s="60" t="s">
        <v>106</v>
      </c>
    </row>
    <row r="8833" spans="13:13" x14ac:dyDescent="0.25">
      <c r="M8833" s="60" t="s">
        <v>106</v>
      </c>
    </row>
    <row r="8834" spans="13:13" x14ac:dyDescent="0.25">
      <c r="M8834" s="60" t="s">
        <v>106</v>
      </c>
    </row>
    <row r="8835" spans="13:13" x14ac:dyDescent="0.25">
      <c r="M8835" s="60" t="s">
        <v>106</v>
      </c>
    </row>
    <row r="8836" spans="13:13" x14ac:dyDescent="0.25">
      <c r="M8836" s="60" t="s">
        <v>106</v>
      </c>
    </row>
    <row r="8837" spans="13:13" x14ac:dyDescent="0.25">
      <c r="M8837" s="60" t="s">
        <v>106</v>
      </c>
    </row>
    <row r="8838" spans="13:13" x14ac:dyDescent="0.25">
      <c r="M8838" s="60" t="s">
        <v>106</v>
      </c>
    </row>
    <row r="8839" spans="13:13" x14ac:dyDescent="0.25">
      <c r="M8839" s="60" t="s">
        <v>106</v>
      </c>
    </row>
    <row r="8840" spans="13:13" x14ac:dyDescent="0.25">
      <c r="M8840" s="60" t="s">
        <v>106</v>
      </c>
    </row>
    <row r="8841" spans="13:13" x14ac:dyDescent="0.25">
      <c r="M8841" s="60" t="s">
        <v>106</v>
      </c>
    </row>
    <row r="8842" spans="13:13" x14ac:dyDescent="0.25">
      <c r="M8842" s="60" t="s">
        <v>106</v>
      </c>
    </row>
    <row r="8843" spans="13:13" x14ac:dyDescent="0.25">
      <c r="M8843" s="60" t="s">
        <v>106</v>
      </c>
    </row>
    <row r="8844" spans="13:13" x14ac:dyDescent="0.25">
      <c r="M8844" s="60" t="s">
        <v>106</v>
      </c>
    </row>
    <row r="8845" spans="13:13" x14ac:dyDescent="0.25">
      <c r="M8845" s="60" t="s">
        <v>106</v>
      </c>
    </row>
    <row r="8846" spans="13:13" x14ac:dyDescent="0.25">
      <c r="M8846" s="60" t="s">
        <v>106</v>
      </c>
    </row>
    <row r="8847" spans="13:13" x14ac:dyDescent="0.25">
      <c r="M8847" s="60" t="s">
        <v>106</v>
      </c>
    </row>
    <row r="8848" spans="13:13" x14ac:dyDescent="0.25">
      <c r="M8848" s="60" t="s">
        <v>106</v>
      </c>
    </row>
    <row r="8849" spans="13:13" x14ac:dyDescent="0.25">
      <c r="M8849" s="60" t="s">
        <v>106</v>
      </c>
    </row>
    <row r="8850" spans="13:13" x14ac:dyDescent="0.25">
      <c r="M8850" s="60" t="s">
        <v>106</v>
      </c>
    </row>
    <row r="8851" spans="13:13" x14ac:dyDescent="0.25">
      <c r="M8851" s="60" t="s">
        <v>106</v>
      </c>
    </row>
    <row r="8852" spans="13:13" x14ac:dyDescent="0.25">
      <c r="M8852" s="60" t="s">
        <v>106</v>
      </c>
    </row>
    <row r="8853" spans="13:13" x14ac:dyDescent="0.25">
      <c r="M8853" s="60" t="s">
        <v>106</v>
      </c>
    </row>
    <row r="8854" spans="13:13" x14ac:dyDescent="0.25">
      <c r="M8854" s="60" t="s">
        <v>106</v>
      </c>
    </row>
    <row r="8855" spans="13:13" x14ac:dyDescent="0.25">
      <c r="M8855" s="60" t="s">
        <v>106</v>
      </c>
    </row>
    <row r="8856" spans="13:13" x14ac:dyDescent="0.25">
      <c r="M8856" s="60" t="s">
        <v>106</v>
      </c>
    </row>
    <row r="8857" spans="13:13" x14ac:dyDescent="0.25">
      <c r="M8857" s="60" t="s">
        <v>106</v>
      </c>
    </row>
    <row r="8858" spans="13:13" x14ac:dyDescent="0.25">
      <c r="M8858" s="60" t="s">
        <v>106</v>
      </c>
    </row>
    <row r="8859" spans="13:13" x14ac:dyDescent="0.25">
      <c r="M8859" s="60" t="s">
        <v>106</v>
      </c>
    </row>
    <row r="8860" spans="13:13" x14ac:dyDescent="0.25">
      <c r="M8860" s="60" t="s">
        <v>106</v>
      </c>
    </row>
    <row r="8861" spans="13:13" x14ac:dyDescent="0.25">
      <c r="M8861" s="60" t="s">
        <v>106</v>
      </c>
    </row>
    <row r="8862" spans="13:13" x14ac:dyDescent="0.25">
      <c r="M8862" s="60" t="s">
        <v>106</v>
      </c>
    </row>
    <row r="8863" spans="13:13" x14ac:dyDescent="0.25">
      <c r="M8863" s="60" t="s">
        <v>106</v>
      </c>
    </row>
    <row r="8864" spans="13:13" x14ac:dyDescent="0.25">
      <c r="M8864" s="60" t="s">
        <v>106</v>
      </c>
    </row>
    <row r="8865" spans="13:13" x14ac:dyDescent="0.25">
      <c r="M8865" s="60" t="s">
        <v>106</v>
      </c>
    </row>
    <row r="8866" spans="13:13" x14ac:dyDescent="0.25">
      <c r="M8866" s="60" t="s">
        <v>106</v>
      </c>
    </row>
    <row r="8867" spans="13:13" x14ac:dyDescent="0.25">
      <c r="M8867" s="60" t="s">
        <v>106</v>
      </c>
    </row>
    <row r="8868" spans="13:13" x14ac:dyDescent="0.25">
      <c r="M8868" s="60" t="s">
        <v>106</v>
      </c>
    </row>
    <row r="8869" spans="13:13" x14ac:dyDescent="0.25">
      <c r="M8869" s="60" t="s">
        <v>106</v>
      </c>
    </row>
    <row r="8870" spans="13:13" x14ac:dyDescent="0.25">
      <c r="M8870" s="60" t="s">
        <v>106</v>
      </c>
    </row>
    <row r="8871" spans="13:13" x14ac:dyDescent="0.25">
      <c r="M8871" s="60" t="s">
        <v>106</v>
      </c>
    </row>
    <row r="8872" spans="13:13" x14ac:dyDescent="0.25">
      <c r="M8872" s="60" t="s">
        <v>106</v>
      </c>
    </row>
    <row r="8873" spans="13:13" x14ac:dyDescent="0.25">
      <c r="M8873" s="60" t="s">
        <v>106</v>
      </c>
    </row>
    <row r="8874" spans="13:13" x14ac:dyDescent="0.25">
      <c r="M8874" s="60" t="s">
        <v>106</v>
      </c>
    </row>
    <row r="8875" spans="13:13" x14ac:dyDescent="0.25">
      <c r="M8875" s="60" t="s">
        <v>106</v>
      </c>
    </row>
    <row r="8876" spans="13:13" x14ac:dyDescent="0.25">
      <c r="M8876" s="60" t="s">
        <v>106</v>
      </c>
    </row>
    <row r="8877" spans="13:13" x14ac:dyDescent="0.25">
      <c r="M8877" s="60" t="s">
        <v>106</v>
      </c>
    </row>
    <row r="8878" spans="13:13" x14ac:dyDescent="0.25">
      <c r="M8878" s="60" t="s">
        <v>106</v>
      </c>
    </row>
    <row r="8879" spans="13:13" x14ac:dyDescent="0.25">
      <c r="M8879" s="60" t="s">
        <v>106</v>
      </c>
    </row>
    <row r="8880" spans="13:13" x14ac:dyDescent="0.25">
      <c r="M8880" s="60" t="s">
        <v>106</v>
      </c>
    </row>
    <row r="8881" spans="13:13" x14ac:dyDescent="0.25">
      <c r="M8881" s="60" t="s">
        <v>106</v>
      </c>
    </row>
    <row r="8882" spans="13:13" x14ac:dyDescent="0.25">
      <c r="M8882" s="60" t="s">
        <v>106</v>
      </c>
    </row>
    <row r="8883" spans="13:13" x14ac:dyDescent="0.25">
      <c r="M8883" s="60" t="s">
        <v>106</v>
      </c>
    </row>
    <row r="8884" spans="13:13" x14ac:dyDescent="0.25">
      <c r="M8884" s="60" t="s">
        <v>106</v>
      </c>
    </row>
    <row r="8885" spans="13:13" x14ac:dyDescent="0.25">
      <c r="M8885" s="60" t="s">
        <v>106</v>
      </c>
    </row>
    <row r="8886" spans="13:13" x14ac:dyDescent="0.25">
      <c r="M8886" s="60" t="s">
        <v>106</v>
      </c>
    </row>
    <row r="8887" spans="13:13" x14ac:dyDescent="0.25">
      <c r="M8887" s="60" t="s">
        <v>106</v>
      </c>
    </row>
    <row r="8888" spans="13:13" x14ac:dyDescent="0.25">
      <c r="M8888" s="60" t="s">
        <v>106</v>
      </c>
    </row>
    <row r="8889" spans="13:13" x14ac:dyDescent="0.25">
      <c r="M8889" s="60" t="s">
        <v>106</v>
      </c>
    </row>
    <row r="8890" spans="13:13" x14ac:dyDescent="0.25">
      <c r="M8890" s="60" t="s">
        <v>106</v>
      </c>
    </row>
    <row r="8891" spans="13:13" x14ac:dyDescent="0.25">
      <c r="M8891" s="60" t="s">
        <v>106</v>
      </c>
    </row>
    <row r="8892" spans="13:13" x14ac:dyDescent="0.25">
      <c r="M8892" s="60" t="s">
        <v>106</v>
      </c>
    </row>
    <row r="8893" spans="13:13" x14ac:dyDescent="0.25">
      <c r="M8893" s="60" t="s">
        <v>106</v>
      </c>
    </row>
    <row r="8894" spans="13:13" x14ac:dyDescent="0.25">
      <c r="M8894" s="60" t="s">
        <v>106</v>
      </c>
    </row>
    <row r="8895" spans="13:13" x14ac:dyDescent="0.25">
      <c r="M8895" s="60" t="s">
        <v>106</v>
      </c>
    </row>
    <row r="8896" spans="13:13" x14ac:dyDescent="0.25">
      <c r="M8896" s="60" t="s">
        <v>106</v>
      </c>
    </row>
    <row r="8897" spans="13:13" x14ac:dyDescent="0.25">
      <c r="M8897" s="60" t="s">
        <v>106</v>
      </c>
    </row>
    <row r="8898" spans="13:13" x14ac:dyDescent="0.25">
      <c r="M8898" s="60" t="s">
        <v>106</v>
      </c>
    </row>
    <row r="8899" spans="13:13" x14ac:dyDescent="0.25">
      <c r="M8899" s="60" t="s">
        <v>106</v>
      </c>
    </row>
    <row r="8900" spans="13:13" x14ac:dyDescent="0.25">
      <c r="M8900" s="60" t="s">
        <v>106</v>
      </c>
    </row>
    <row r="8901" spans="13:13" x14ac:dyDescent="0.25">
      <c r="M8901" s="60" t="s">
        <v>106</v>
      </c>
    </row>
    <row r="8902" spans="13:13" x14ac:dyDescent="0.25">
      <c r="M8902" s="60" t="s">
        <v>106</v>
      </c>
    </row>
    <row r="8903" spans="13:13" x14ac:dyDescent="0.25">
      <c r="M8903" s="60" t="s">
        <v>106</v>
      </c>
    </row>
    <row r="8904" spans="13:13" x14ac:dyDescent="0.25">
      <c r="M8904" s="60" t="s">
        <v>106</v>
      </c>
    </row>
    <row r="8905" spans="13:13" x14ac:dyDescent="0.25">
      <c r="M8905" s="60" t="s">
        <v>106</v>
      </c>
    </row>
    <row r="8906" spans="13:13" x14ac:dyDescent="0.25">
      <c r="M8906" s="60" t="s">
        <v>106</v>
      </c>
    </row>
    <row r="8907" spans="13:13" x14ac:dyDescent="0.25">
      <c r="M8907" s="60" t="s">
        <v>106</v>
      </c>
    </row>
    <row r="8908" spans="13:13" x14ac:dyDescent="0.25">
      <c r="M8908" s="60" t="s">
        <v>106</v>
      </c>
    </row>
    <row r="8909" spans="13:13" x14ac:dyDescent="0.25">
      <c r="M8909" s="60" t="s">
        <v>106</v>
      </c>
    </row>
    <row r="8910" spans="13:13" x14ac:dyDescent="0.25">
      <c r="M8910" s="60" t="s">
        <v>106</v>
      </c>
    </row>
    <row r="8911" spans="13:13" x14ac:dyDescent="0.25">
      <c r="M8911" s="60" t="s">
        <v>106</v>
      </c>
    </row>
    <row r="8912" spans="13:13" x14ac:dyDescent="0.25">
      <c r="M8912" s="60" t="s">
        <v>106</v>
      </c>
    </row>
    <row r="8913" spans="13:13" x14ac:dyDescent="0.25">
      <c r="M8913" s="60" t="s">
        <v>106</v>
      </c>
    </row>
    <row r="8914" spans="13:13" x14ac:dyDescent="0.25">
      <c r="M8914" s="60" t="s">
        <v>106</v>
      </c>
    </row>
    <row r="8915" spans="13:13" x14ac:dyDescent="0.25">
      <c r="M8915" s="60" t="s">
        <v>106</v>
      </c>
    </row>
    <row r="8916" spans="13:13" x14ac:dyDescent="0.25">
      <c r="M8916" s="60" t="s">
        <v>106</v>
      </c>
    </row>
    <row r="8917" spans="13:13" x14ac:dyDescent="0.25">
      <c r="M8917" s="60" t="s">
        <v>106</v>
      </c>
    </row>
    <row r="8918" spans="13:13" x14ac:dyDescent="0.25">
      <c r="M8918" s="60" t="s">
        <v>106</v>
      </c>
    </row>
    <row r="8919" spans="13:13" x14ac:dyDescent="0.25">
      <c r="M8919" s="60" t="s">
        <v>106</v>
      </c>
    </row>
    <row r="8920" spans="13:13" x14ac:dyDescent="0.25">
      <c r="M8920" s="60" t="s">
        <v>106</v>
      </c>
    </row>
    <row r="8921" spans="13:13" x14ac:dyDescent="0.25">
      <c r="M8921" s="60" t="s">
        <v>106</v>
      </c>
    </row>
    <row r="8922" spans="13:13" x14ac:dyDescent="0.25">
      <c r="M8922" s="60" t="s">
        <v>106</v>
      </c>
    </row>
    <row r="8923" spans="13:13" x14ac:dyDescent="0.25">
      <c r="M8923" s="60" t="s">
        <v>106</v>
      </c>
    </row>
    <row r="8924" spans="13:13" x14ac:dyDescent="0.25">
      <c r="M8924" s="60" t="s">
        <v>106</v>
      </c>
    </row>
    <row r="8925" spans="13:13" x14ac:dyDescent="0.25">
      <c r="M8925" s="60" t="s">
        <v>106</v>
      </c>
    </row>
    <row r="8926" spans="13:13" x14ac:dyDescent="0.25">
      <c r="M8926" s="60" t="s">
        <v>106</v>
      </c>
    </row>
    <row r="8927" spans="13:13" x14ac:dyDescent="0.25">
      <c r="M8927" s="60" t="s">
        <v>106</v>
      </c>
    </row>
    <row r="8928" spans="13:13" x14ac:dyDescent="0.25">
      <c r="M8928" s="60" t="s">
        <v>106</v>
      </c>
    </row>
    <row r="8929" spans="13:13" x14ac:dyDescent="0.25">
      <c r="M8929" s="60" t="s">
        <v>106</v>
      </c>
    </row>
    <row r="8930" spans="13:13" x14ac:dyDescent="0.25">
      <c r="M8930" s="60" t="s">
        <v>106</v>
      </c>
    </row>
    <row r="8931" spans="13:13" x14ac:dyDescent="0.25">
      <c r="M8931" s="60" t="s">
        <v>106</v>
      </c>
    </row>
    <row r="8932" spans="13:13" x14ac:dyDescent="0.25">
      <c r="M8932" s="60" t="s">
        <v>106</v>
      </c>
    </row>
    <row r="8933" spans="13:13" x14ac:dyDescent="0.25">
      <c r="M8933" s="60" t="s">
        <v>106</v>
      </c>
    </row>
    <row r="8934" spans="13:13" x14ac:dyDescent="0.25">
      <c r="M8934" s="60" t="s">
        <v>106</v>
      </c>
    </row>
    <row r="8935" spans="13:13" x14ac:dyDescent="0.25">
      <c r="M8935" s="60" t="s">
        <v>106</v>
      </c>
    </row>
    <row r="8936" spans="13:13" x14ac:dyDescent="0.25">
      <c r="M8936" s="60" t="s">
        <v>106</v>
      </c>
    </row>
    <row r="8937" spans="13:13" x14ac:dyDescent="0.25">
      <c r="M8937" s="60" t="s">
        <v>106</v>
      </c>
    </row>
    <row r="8938" spans="13:13" x14ac:dyDescent="0.25">
      <c r="M8938" s="60" t="s">
        <v>106</v>
      </c>
    </row>
    <row r="8939" spans="13:13" x14ac:dyDescent="0.25">
      <c r="M8939" s="60" t="s">
        <v>106</v>
      </c>
    </row>
    <row r="8940" spans="13:13" x14ac:dyDescent="0.25">
      <c r="M8940" s="60" t="s">
        <v>106</v>
      </c>
    </row>
    <row r="8941" spans="13:13" x14ac:dyDescent="0.25">
      <c r="M8941" s="60" t="s">
        <v>106</v>
      </c>
    </row>
    <row r="8942" spans="13:13" x14ac:dyDescent="0.25">
      <c r="M8942" s="60" t="s">
        <v>106</v>
      </c>
    </row>
    <row r="8943" spans="13:13" x14ac:dyDescent="0.25">
      <c r="M8943" s="60" t="s">
        <v>106</v>
      </c>
    </row>
    <row r="8944" spans="13:13" x14ac:dyDescent="0.25">
      <c r="M8944" s="60" t="s">
        <v>106</v>
      </c>
    </row>
    <row r="8945" spans="13:13" x14ac:dyDescent="0.25">
      <c r="M8945" s="60" t="s">
        <v>106</v>
      </c>
    </row>
    <row r="8946" spans="13:13" x14ac:dyDescent="0.25">
      <c r="M8946" s="60" t="s">
        <v>106</v>
      </c>
    </row>
    <row r="8947" spans="13:13" x14ac:dyDescent="0.25">
      <c r="M8947" s="60" t="s">
        <v>106</v>
      </c>
    </row>
    <row r="8948" spans="13:13" x14ac:dyDescent="0.25">
      <c r="M8948" s="60" t="s">
        <v>106</v>
      </c>
    </row>
    <row r="8949" spans="13:13" x14ac:dyDescent="0.25">
      <c r="M8949" s="60" t="s">
        <v>106</v>
      </c>
    </row>
    <row r="8950" spans="13:13" x14ac:dyDescent="0.25">
      <c r="M8950" s="60" t="s">
        <v>106</v>
      </c>
    </row>
    <row r="8951" spans="13:13" x14ac:dyDescent="0.25">
      <c r="M8951" s="60" t="s">
        <v>106</v>
      </c>
    </row>
    <row r="8952" spans="13:13" x14ac:dyDescent="0.25">
      <c r="M8952" s="60" t="s">
        <v>106</v>
      </c>
    </row>
    <row r="8953" spans="13:13" x14ac:dyDescent="0.25">
      <c r="M8953" s="60" t="s">
        <v>106</v>
      </c>
    </row>
    <row r="8954" spans="13:13" x14ac:dyDescent="0.25">
      <c r="M8954" s="60" t="s">
        <v>106</v>
      </c>
    </row>
    <row r="8955" spans="13:13" x14ac:dyDescent="0.25">
      <c r="M8955" s="60" t="s">
        <v>106</v>
      </c>
    </row>
    <row r="8956" spans="13:13" x14ac:dyDescent="0.25">
      <c r="M8956" s="60" t="s">
        <v>106</v>
      </c>
    </row>
    <row r="8957" spans="13:13" x14ac:dyDescent="0.25">
      <c r="M8957" s="60" t="s">
        <v>106</v>
      </c>
    </row>
    <row r="8958" spans="13:13" x14ac:dyDescent="0.25">
      <c r="M8958" s="60" t="s">
        <v>106</v>
      </c>
    </row>
    <row r="8959" spans="13:13" x14ac:dyDescent="0.25">
      <c r="M8959" s="60" t="s">
        <v>106</v>
      </c>
    </row>
    <row r="8960" spans="13:13" x14ac:dyDescent="0.25">
      <c r="M8960" s="60" t="s">
        <v>106</v>
      </c>
    </row>
    <row r="8961" spans="13:13" x14ac:dyDescent="0.25">
      <c r="M8961" s="60" t="s">
        <v>106</v>
      </c>
    </row>
    <row r="8962" spans="13:13" x14ac:dyDescent="0.25">
      <c r="M8962" s="60" t="s">
        <v>106</v>
      </c>
    </row>
    <row r="8963" spans="13:13" x14ac:dyDescent="0.25">
      <c r="M8963" s="60" t="s">
        <v>106</v>
      </c>
    </row>
    <row r="8964" spans="13:13" x14ac:dyDescent="0.25">
      <c r="M8964" s="60" t="s">
        <v>106</v>
      </c>
    </row>
    <row r="8965" spans="13:13" x14ac:dyDescent="0.25">
      <c r="M8965" s="60" t="s">
        <v>106</v>
      </c>
    </row>
    <row r="8966" spans="13:13" x14ac:dyDescent="0.25">
      <c r="M8966" s="60" t="s">
        <v>106</v>
      </c>
    </row>
    <row r="8967" spans="13:13" x14ac:dyDescent="0.25">
      <c r="M8967" s="60" t="s">
        <v>106</v>
      </c>
    </row>
    <row r="8968" spans="13:13" x14ac:dyDescent="0.25">
      <c r="M8968" s="60" t="s">
        <v>106</v>
      </c>
    </row>
    <row r="8969" spans="13:13" x14ac:dyDescent="0.25">
      <c r="M8969" s="60" t="s">
        <v>106</v>
      </c>
    </row>
    <row r="8970" spans="13:13" x14ac:dyDescent="0.25">
      <c r="M8970" s="60" t="s">
        <v>106</v>
      </c>
    </row>
    <row r="8971" spans="13:13" x14ac:dyDescent="0.25">
      <c r="M8971" s="60" t="s">
        <v>106</v>
      </c>
    </row>
    <row r="8972" spans="13:13" x14ac:dyDescent="0.25">
      <c r="M8972" s="60" t="s">
        <v>106</v>
      </c>
    </row>
    <row r="8973" spans="13:13" x14ac:dyDescent="0.25">
      <c r="M8973" s="60" t="s">
        <v>106</v>
      </c>
    </row>
    <row r="8974" spans="13:13" x14ac:dyDescent="0.25">
      <c r="M8974" s="60" t="s">
        <v>106</v>
      </c>
    </row>
    <row r="8975" spans="13:13" x14ac:dyDescent="0.25">
      <c r="M8975" s="60" t="s">
        <v>106</v>
      </c>
    </row>
    <row r="8976" spans="13:13" x14ac:dyDescent="0.25">
      <c r="M8976" s="60" t="s">
        <v>106</v>
      </c>
    </row>
    <row r="8977" spans="13:13" x14ac:dyDescent="0.25">
      <c r="M8977" s="60" t="s">
        <v>106</v>
      </c>
    </row>
    <row r="8978" spans="13:13" x14ac:dyDescent="0.25">
      <c r="M8978" s="60" t="s">
        <v>106</v>
      </c>
    </row>
    <row r="8979" spans="13:13" x14ac:dyDescent="0.25">
      <c r="M8979" s="60" t="s">
        <v>106</v>
      </c>
    </row>
    <row r="8980" spans="13:13" x14ac:dyDescent="0.25">
      <c r="M8980" s="60" t="s">
        <v>106</v>
      </c>
    </row>
    <row r="8981" spans="13:13" x14ac:dyDescent="0.25">
      <c r="M8981" s="60" t="s">
        <v>106</v>
      </c>
    </row>
    <row r="8982" spans="13:13" x14ac:dyDescent="0.25">
      <c r="M8982" s="60" t="s">
        <v>106</v>
      </c>
    </row>
    <row r="8983" spans="13:13" x14ac:dyDescent="0.25">
      <c r="M8983" s="60" t="s">
        <v>106</v>
      </c>
    </row>
    <row r="8984" spans="13:13" x14ac:dyDescent="0.25">
      <c r="M8984" s="60" t="s">
        <v>106</v>
      </c>
    </row>
    <row r="8985" spans="13:13" x14ac:dyDescent="0.25">
      <c r="M8985" s="60" t="s">
        <v>106</v>
      </c>
    </row>
    <row r="8986" spans="13:13" x14ac:dyDescent="0.25">
      <c r="M8986" s="60" t="s">
        <v>106</v>
      </c>
    </row>
    <row r="8987" spans="13:13" x14ac:dyDescent="0.25">
      <c r="M8987" s="60" t="s">
        <v>106</v>
      </c>
    </row>
    <row r="8988" spans="13:13" x14ac:dyDescent="0.25">
      <c r="M8988" s="60" t="s">
        <v>106</v>
      </c>
    </row>
    <row r="8989" spans="13:13" x14ac:dyDescent="0.25">
      <c r="M8989" s="60" t="s">
        <v>106</v>
      </c>
    </row>
    <row r="8990" spans="13:13" x14ac:dyDescent="0.25">
      <c r="M8990" s="60" t="s">
        <v>106</v>
      </c>
    </row>
    <row r="8991" spans="13:13" x14ac:dyDescent="0.25">
      <c r="M8991" s="60" t="s">
        <v>106</v>
      </c>
    </row>
    <row r="8992" spans="13:13" x14ac:dyDescent="0.25">
      <c r="M8992" s="60" t="s">
        <v>106</v>
      </c>
    </row>
    <row r="8993" spans="13:13" x14ac:dyDescent="0.25">
      <c r="M8993" s="60" t="s">
        <v>106</v>
      </c>
    </row>
    <row r="8994" spans="13:13" x14ac:dyDescent="0.25">
      <c r="M8994" s="60" t="s">
        <v>106</v>
      </c>
    </row>
    <row r="8995" spans="13:13" x14ac:dyDescent="0.25">
      <c r="M8995" s="60" t="s">
        <v>106</v>
      </c>
    </row>
    <row r="8996" spans="13:13" x14ac:dyDescent="0.25">
      <c r="M8996" s="60" t="s">
        <v>106</v>
      </c>
    </row>
    <row r="8997" spans="13:13" x14ac:dyDescent="0.25">
      <c r="M8997" s="60" t="s">
        <v>106</v>
      </c>
    </row>
    <row r="8998" spans="13:13" x14ac:dyDescent="0.25">
      <c r="M8998" s="60" t="s">
        <v>106</v>
      </c>
    </row>
    <row r="8999" spans="13:13" x14ac:dyDescent="0.25">
      <c r="M8999" s="60" t="s">
        <v>106</v>
      </c>
    </row>
    <row r="9000" spans="13:13" x14ac:dyDescent="0.25">
      <c r="M9000" s="60" t="s">
        <v>106</v>
      </c>
    </row>
    <row r="9001" spans="13:13" x14ac:dyDescent="0.25">
      <c r="M9001" s="60" t="s">
        <v>106</v>
      </c>
    </row>
    <row r="9002" spans="13:13" x14ac:dyDescent="0.25">
      <c r="M9002" s="60" t="s">
        <v>106</v>
      </c>
    </row>
    <row r="9003" spans="13:13" x14ac:dyDescent="0.25">
      <c r="M9003" s="60" t="s">
        <v>106</v>
      </c>
    </row>
    <row r="9004" spans="13:13" x14ac:dyDescent="0.25">
      <c r="M9004" s="60" t="s">
        <v>106</v>
      </c>
    </row>
    <row r="9005" spans="13:13" x14ac:dyDescent="0.25">
      <c r="M9005" s="60" t="s">
        <v>106</v>
      </c>
    </row>
    <row r="9006" spans="13:13" x14ac:dyDescent="0.25">
      <c r="M9006" s="60" t="s">
        <v>106</v>
      </c>
    </row>
    <row r="9007" spans="13:13" x14ac:dyDescent="0.25">
      <c r="M9007" s="60" t="s">
        <v>106</v>
      </c>
    </row>
    <row r="9008" spans="13:13" x14ac:dyDescent="0.25">
      <c r="M9008" s="60" t="s">
        <v>106</v>
      </c>
    </row>
    <row r="9009" spans="13:13" x14ac:dyDescent="0.25">
      <c r="M9009" s="60" t="s">
        <v>106</v>
      </c>
    </row>
    <row r="9010" spans="13:13" x14ac:dyDescent="0.25">
      <c r="M9010" s="60" t="s">
        <v>106</v>
      </c>
    </row>
    <row r="9011" spans="13:13" x14ac:dyDescent="0.25">
      <c r="M9011" s="60" t="s">
        <v>106</v>
      </c>
    </row>
    <row r="9012" spans="13:13" x14ac:dyDescent="0.25">
      <c r="M9012" s="60" t="s">
        <v>106</v>
      </c>
    </row>
    <row r="9013" spans="13:13" x14ac:dyDescent="0.25">
      <c r="M9013" s="60" t="s">
        <v>106</v>
      </c>
    </row>
    <row r="9014" spans="13:13" x14ac:dyDescent="0.25">
      <c r="M9014" s="60" t="s">
        <v>106</v>
      </c>
    </row>
    <row r="9015" spans="13:13" x14ac:dyDescent="0.25">
      <c r="M9015" s="60" t="s">
        <v>106</v>
      </c>
    </row>
    <row r="9016" spans="13:13" x14ac:dyDescent="0.25">
      <c r="M9016" s="60" t="s">
        <v>106</v>
      </c>
    </row>
    <row r="9017" spans="13:13" x14ac:dyDescent="0.25">
      <c r="M9017" s="60" t="s">
        <v>106</v>
      </c>
    </row>
    <row r="9018" spans="13:13" x14ac:dyDescent="0.25">
      <c r="M9018" s="60" t="s">
        <v>106</v>
      </c>
    </row>
    <row r="9019" spans="13:13" x14ac:dyDescent="0.25">
      <c r="M9019" s="60" t="s">
        <v>106</v>
      </c>
    </row>
    <row r="9020" spans="13:13" x14ac:dyDescent="0.25">
      <c r="M9020" s="60" t="s">
        <v>106</v>
      </c>
    </row>
    <row r="9021" spans="13:13" x14ac:dyDescent="0.25">
      <c r="M9021" s="60" t="s">
        <v>106</v>
      </c>
    </row>
    <row r="9022" spans="13:13" x14ac:dyDescent="0.25">
      <c r="M9022" s="60" t="s">
        <v>106</v>
      </c>
    </row>
    <row r="9023" spans="13:13" x14ac:dyDescent="0.25">
      <c r="M9023" s="60" t="s">
        <v>106</v>
      </c>
    </row>
    <row r="9024" spans="13:13" x14ac:dyDescent="0.25">
      <c r="M9024" s="60" t="s">
        <v>106</v>
      </c>
    </row>
    <row r="9025" spans="13:13" x14ac:dyDescent="0.25">
      <c r="M9025" s="60" t="s">
        <v>106</v>
      </c>
    </row>
    <row r="9026" spans="13:13" x14ac:dyDescent="0.25">
      <c r="M9026" s="60" t="s">
        <v>106</v>
      </c>
    </row>
    <row r="9027" spans="13:13" x14ac:dyDescent="0.25">
      <c r="M9027" s="60" t="s">
        <v>106</v>
      </c>
    </row>
    <row r="9028" spans="13:13" x14ac:dyDescent="0.25">
      <c r="M9028" s="60" t="s">
        <v>106</v>
      </c>
    </row>
    <row r="9029" spans="13:13" x14ac:dyDescent="0.25">
      <c r="M9029" s="60" t="s">
        <v>106</v>
      </c>
    </row>
    <row r="9030" spans="13:13" x14ac:dyDescent="0.25">
      <c r="M9030" s="60" t="s">
        <v>106</v>
      </c>
    </row>
    <row r="9031" spans="13:13" x14ac:dyDescent="0.25">
      <c r="M9031" s="60" t="s">
        <v>106</v>
      </c>
    </row>
    <row r="9032" spans="13:13" x14ac:dyDescent="0.25">
      <c r="M9032" s="60" t="s">
        <v>106</v>
      </c>
    </row>
    <row r="9033" spans="13:13" x14ac:dyDescent="0.25">
      <c r="M9033" s="60" t="s">
        <v>106</v>
      </c>
    </row>
    <row r="9034" spans="13:13" x14ac:dyDescent="0.25">
      <c r="M9034" s="60" t="s">
        <v>106</v>
      </c>
    </row>
    <row r="9035" spans="13:13" x14ac:dyDescent="0.25">
      <c r="M9035" s="60" t="s">
        <v>106</v>
      </c>
    </row>
    <row r="9036" spans="13:13" x14ac:dyDescent="0.25">
      <c r="M9036" s="60" t="s">
        <v>106</v>
      </c>
    </row>
    <row r="9037" spans="13:13" x14ac:dyDescent="0.25">
      <c r="M9037" s="60" t="s">
        <v>106</v>
      </c>
    </row>
    <row r="9038" spans="13:13" x14ac:dyDescent="0.25">
      <c r="M9038" s="60" t="s">
        <v>106</v>
      </c>
    </row>
    <row r="9039" spans="13:13" x14ac:dyDescent="0.25">
      <c r="M9039" s="60" t="s">
        <v>106</v>
      </c>
    </row>
    <row r="9040" spans="13:13" x14ac:dyDescent="0.25">
      <c r="M9040" s="60" t="s">
        <v>106</v>
      </c>
    </row>
    <row r="9041" spans="13:13" x14ac:dyDescent="0.25">
      <c r="M9041" s="60" t="s">
        <v>106</v>
      </c>
    </row>
    <row r="9042" spans="13:13" x14ac:dyDescent="0.25">
      <c r="M9042" s="60" t="s">
        <v>106</v>
      </c>
    </row>
    <row r="9043" spans="13:13" x14ac:dyDescent="0.25">
      <c r="M9043" s="60" t="s">
        <v>106</v>
      </c>
    </row>
    <row r="9044" spans="13:13" x14ac:dyDescent="0.25">
      <c r="M9044" s="60" t="s">
        <v>106</v>
      </c>
    </row>
    <row r="9045" spans="13:13" x14ac:dyDescent="0.25">
      <c r="M9045" s="60" t="s">
        <v>106</v>
      </c>
    </row>
    <row r="9046" spans="13:13" x14ac:dyDescent="0.25">
      <c r="M9046" s="60" t="s">
        <v>106</v>
      </c>
    </row>
    <row r="9047" spans="13:13" x14ac:dyDescent="0.25">
      <c r="M9047" s="60" t="s">
        <v>106</v>
      </c>
    </row>
    <row r="9048" spans="13:13" x14ac:dyDescent="0.25">
      <c r="M9048" s="60" t="s">
        <v>106</v>
      </c>
    </row>
    <row r="9049" spans="13:13" x14ac:dyDescent="0.25">
      <c r="M9049" s="60" t="s">
        <v>106</v>
      </c>
    </row>
    <row r="9050" spans="13:13" x14ac:dyDescent="0.25">
      <c r="M9050" s="60" t="s">
        <v>106</v>
      </c>
    </row>
    <row r="9051" spans="13:13" x14ac:dyDescent="0.25">
      <c r="M9051" s="60" t="s">
        <v>106</v>
      </c>
    </row>
    <row r="9052" spans="13:13" x14ac:dyDescent="0.25">
      <c r="M9052" s="60" t="s">
        <v>106</v>
      </c>
    </row>
    <row r="9053" spans="13:13" x14ac:dyDescent="0.25">
      <c r="M9053" s="60" t="s">
        <v>106</v>
      </c>
    </row>
    <row r="9054" spans="13:13" x14ac:dyDescent="0.25">
      <c r="M9054" s="60" t="s">
        <v>106</v>
      </c>
    </row>
    <row r="9055" spans="13:13" x14ac:dyDescent="0.25">
      <c r="M9055" s="60" t="s">
        <v>106</v>
      </c>
    </row>
    <row r="9056" spans="13:13" x14ac:dyDescent="0.25">
      <c r="M9056" s="60" t="s">
        <v>106</v>
      </c>
    </row>
    <row r="9057" spans="13:13" x14ac:dyDescent="0.25">
      <c r="M9057" s="60" t="s">
        <v>106</v>
      </c>
    </row>
    <row r="9058" spans="13:13" x14ac:dyDescent="0.25">
      <c r="M9058" s="60" t="s">
        <v>106</v>
      </c>
    </row>
    <row r="9059" spans="13:13" x14ac:dyDescent="0.25">
      <c r="M9059" s="60" t="s">
        <v>106</v>
      </c>
    </row>
    <row r="9060" spans="13:13" x14ac:dyDescent="0.25">
      <c r="M9060" s="60" t="s">
        <v>106</v>
      </c>
    </row>
    <row r="9061" spans="13:13" x14ac:dyDescent="0.25">
      <c r="M9061" s="60" t="s">
        <v>106</v>
      </c>
    </row>
    <row r="9062" spans="13:13" x14ac:dyDescent="0.25">
      <c r="M9062" s="60" t="s">
        <v>106</v>
      </c>
    </row>
    <row r="9063" spans="13:13" x14ac:dyDescent="0.25">
      <c r="M9063" s="60" t="s">
        <v>106</v>
      </c>
    </row>
    <row r="9064" spans="13:13" x14ac:dyDescent="0.25">
      <c r="M9064" s="60" t="s">
        <v>106</v>
      </c>
    </row>
    <row r="9065" spans="13:13" x14ac:dyDescent="0.25">
      <c r="M9065" s="60" t="s">
        <v>106</v>
      </c>
    </row>
    <row r="9066" spans="13:13" x14ac:dyDescent="0.25">
      <c r="M9066" s="60" t="s">
        <v>106</v>
      </c>
    </row>
    <row r="9067" spans="13:13" x14ac:dyDescent="0.25">
      <c r="M9067" s="60" t="s">
        <v>106</v>
      </c>
    </row>
    <row r="9068" spans="13:13" x14ac:dyDescent="0.25">
      <c r="M9068" s="60" t="s">
        <v>106</v>
      </c>
    </row>
    <row r="9069" spans="13:13" x14ac:dyDescent="0.25">
      <c r="M9069" s="60" t="s">
        <v>106</v>
      </c>
    </row>
    <row r="9070" spans="13:13" x14ac:dyDescent="0.25">
      <c r="M9070" s="60" t="s">
        <v>106</v>
      </c>
    </row>
    <row r="9071" spans="13:13" x14ac:dyDescent="0.25">
      <c r="M9071" s="60" t="s">
        <v>106</v>
      </c>
    </row>
    <row r="9072" spans="13:13" x14ac:dyDescent="0.25">
      <c r="M9072" s="60" t="s">
        <v>106</v>
      </c>
    </row>
    <row r="9073" spans="13:13" x14ac:dyDescent="0.25">
      <c r="M9073" s="60" t="s">
        <v>106</v>
      </c>
    </row>
    <row r="9074" spans="13:13" x14ac:dyDescent="0.25">
      <c r="M9074" s="60" t="s">
        <v>106</v>
      </c>
    </row>
    <row r="9075" spans="13:13" x14ac:dyDescent="0.25">
      <c r="M9075" s="60" t="s">
        <v>106</v>
      </c>
    </row>
    <row r="9076" spans="13:13" x14ac:dyDescent="0.25">
      <c r="M9076" s="60" t="s">
        <v>106</v>
      </c>
    </row>
    <row r="9077" spans="13:13" x14ac:dyDescent="0.25">
      <c r="M9077" s="60" t="s">
        <v>106</v>
      </c>
    </row>
    <row r="9078" spans="13:13" x14ac:dyDescent="0.25">
      <c r="M9078" s="60" t="s">
        <v>106</v>
      </c>
    </row>
    <row r="9079" spans="13:13" x14ac:dyDescent="0.25">
      <c r="M9079" s="60" t="s">
        <v>106</v>
      </c>
    </row>
    <row r="9080" spans="13:13" x14ac:dyDescent="0.25">
      <c r="M9080" s="60" t="s">
        <v>106</v>
      </c>
    </row>
    <row r="9081" spans="13:13" x14ac:dyDescent="0.25">
      <c r="M9081" s="60" t="s">
        <v>106</v>
      </c>
    </row>
    <row r="9082" spans="13:13" x14ac:dyDescent="0.25">
      <c r="M9082" s="60" t="s">
        <v>106</v>
      </c>
    </row>
    <row r="9083" spans="13:13" x14ac:dyDescent="0.25">
      <c r="M9083" s="60" t="s">
        <v>106</v>
      </c>
    </row>
    <row r="9084" spans="13:13" x14ac:dyDescent="0.25">
      <c r="M9084" s="60" t="s">
        <v>106</v>
      </c>
    </row>
    <row r="9085" spans="13:13" x14ac:dyDescent="0.25">
      <c r="M9085" s="60" t="s">
        <v>106</v>
      </c>
    </row>
    <row r="9086" spans="13:13" x14ac:dyDescent="0.25">
      <c r="M9086" s="60" t="s">
        <v>106</v>
      </c>
    </row>
    <row r="9087" spans="13:13" x14ac:dyDescent="0.25">
      <c r="M9087" s="60" t="s">
        <v>106</v>
      </c>
    </row>
    <row r="9088" spans="13:13" x14ac:dyDescent="0.25">
      <c r="M9088" s="60" t="s">
        <v>106</v>
      </c>
    </row>
    <row r="9089" spans="13:13" x14ac:dyDescent="0.25">
      <c r="M9089" s="60" t="s">
        <v>106</v>
      </c>
    </row>
    <row r="9090" spans="13:13" x14ac:dyDescent="0.25">
      <c r="M9090" s="60" t="s">
        <v>106</v>
      </c>
    </row>
    <row r="9091" spans="13:13" x14ac:dyDescent="0.25">
      <c r="M9091" s="60" t="s">
        <v>106</v>
      </c>
    </row>
    <row r="9092" spans="13:13" x14ac:dyDescent="0.25">
      <c r="M9092" s="60" t="s">
        <v>106</v>
      </c>
    </row>
    <row r="9093" spans="13:13" x14ac:dyDescent="0.25">
      <c r="M9093" s="60" t="s">
        <v>106</v>
      </c>
    </row>
    <row r="9094" spans="13:13" x14ac:dyDescent="0.25">
      <c r="M9094" s="60" t="s">
        <v>106</v>
      </c>
    </row>
    <row r="9095" spans="13:13" x14ac:dyDescent="0.25">
      <c r="M9095" s="60" t="s">
        <v>106</v>
      </c>
    </row>
    <row r="9096" spans="13:13" x14ac:dyDescent="0.25">
      <c r="M9096" s="60" t="s">
        <v>106</v>
      </c>
    </row>
    <row r="9097" spans="13:13" x14ac:dyDescent="0.25">
      <c r="M9097" s="60" t="s">
        <v>106</v>
      </c>
    </row>
    <row r="9098" spans="13:13" x14ac:dyDescent="0.25">
      <c r="M9098" s="60" t="s">
        <v>106</v>
      </c>
    </row>
    <row r="9099" spans="13:13" x14ac:dyDescent="0.25">
      <c r="M9099" s="60" t="s">
        <v>106</v>
      </c>
    </row>
    <row r="9100" spans="13:13" x14ac:dyDescent="0.25">
      <c r="M9100" s="60" t="s">
        <v>106</v>
      </c>
    </row>
    <row r="9101" spans="13:13" x14ac:dyDescent="0.25">
      <c r="M9101" s="60" t="s">
        <v>106</v>
      </c>
    </row>
    <row r="9102" spans="13:13" x14ac:dyDescent="0.25">
      <c r="M9102" s="60" t="s">
        <v>106</v>
      </c>
    </row>
    <row r="9103" spans="13:13" x14ac:dyDescent="0.25">
      <c r="M9103" s="60" t="s">
        <v>106</v>
      </c>
    </row>
    <row r="9104" spans="13:13" x14ac:dyDescent="0.25">
      <c r="M9104" s="60" t="s">
        <v>106</v>
      </c>
    </row>
    <row r="9105" spans="13:13" x14ac:dyDescent="0.25">
      <c r="M9105" s="60" t="s">
        <v>106</v>
      </c>
    </row>
    <row r="9106" spans="13:13" x14ac:dyDescent="0.25">
      <c r="M9106" s="60" t="s">
        <v>106</v>
      </c>
    </row>
    <row r="9107" spans="13:13" x14ac:dyDescent="0.25">
      <c r="M9107" s="60" t="s">
        <v>106</v>
      </c>
    </row>
    <row r="9108" spans="13:13" x14ac:dyDescent="0.25">
      <c r="M9108" s="60" t="s">
        <v>106</v>
      </c>
    </row>
    <row r="9109" spans="13:13" x14ac:dyDescent="0.25">
      <c r="M9109" s="60" t="s">
        <v>106</v>
      </c>
    </row>
    <row r="9110" spans="13:13" x14ac:dyDescent="0.25">
      <c r="M9110" s="60" t="s">
        <v>106</v>
      </c>
    </row>
    <row r="9111" spans="13:13" x14ac:dyDescent="0.25">
      <c r="M9111" s="60" t="s">
        <v>106</v>
      </c>
    </row>
    <row r="9112" spans="13:13" x14ac:dyDescent="0.25">
      <c r="M9112" s="60" t="s">
        <v>106</v>
      </c>
    </row>
    <row r="9113" spans="13:13" x14ac:dyDescent="0.25">
      <c r="M9113" s="60" t="s">
        <v>106</v>
      </c>
    </row>
    <row r="9114" spans="13:13" x14ac:dyDescent="0.25">
      <c r="M9114" s="60" t="s">
        <v>106</v>
      </c>
    </row>
    <row r="9115" spans="13:13" x14ac:dyDescent="0.25">
      <c r="M9115" s="60" t="s">
        <v>106</v>
      </c>
    </row>
    <row r="9116" spans="13:13" x14ac:dyDescent="0.25">
      <c r="M9116" s="60" t="s">
        <v>106</v>
      </c>
    </row>
    <row r="9117" spans="13:13" x14ac:dyDescent="0.25">
      <c r="M9117" s="60" t="s">
        <v>106</v>
      </c>
    </row>
    <row r="9118" spans="13:13" x14ac:dyDescent="0.25">
      <c r="M9118" s="60" t="s">
        <v>106</v>
      </c>
    </row>
    <row r="9119" spans="13:13" x14ac:dyDescent="0.25">
      <c r="M9119" s="60" t="s">
        <v>106</v>
      </c>
    </row>
    <row r="9120" spans="13:13" x14ac:dyDescent="0.25">
      <c r="M9120" s="60" t="s">
        <v>106</v>
      </c>
    </row>
    <row r="9121" spans="13:13" x14ac:dyDescent="0.25">
      <c r="M9121" s="60" t="s">
        <v>106</v>
      </c>
    </row>
    <row r="9122" spans="13:13" x14ac:dyDescent="0.25">
      <c r="M9122" s="60" t="s">
        <v>106</v>
      </c>
    </row>
    <row r="9123" spans="13:13" x14ac:dyDescent="0.25">
      <c r="M9123" s="60" t="s">
        <v>106</v>
      </c>
    </row>
    <row r="9124" spans="13:13" x14ac:dyDescent="0.25">
      <c r="M9124" s="60" t="s">
        <v>106</v>
      </c>
    </row>
    <row r="9125" spans="13:13" x14ac:dyDescent="0.25">
      <c r="M9125" s="60" t="s">
        <v>106</v>
      </c>
    </row>
    <row r="9126" spans="13:13" x14ac:dyDescent="0.25">
      <c r="M9126" s="60" t="s">
        <v>106</v>
      </c>
    </row>
    <row r="9127" spans="13:13" x14ac:dyDescent="0.25">
      <c r="M9127" s="60" t="s">
        <v>106</v>
      </c>
    </row>
    <row r="9128" spans="13:13" x14ac:dyDescent="0.25">
      <c r="M9128" s="60" t="s">
        <v>106</v>
      </c>
    </row>
    <row r="9129" spans="13:13" x14ac:dyDescent="0.25">
      <c r="M9129" s="60" t="s">
        <v>106</v>
      </c>
    </row>
    <row r="9130" spans="13:13" x14ac:dyDescent="0.25">
      <c r="M9130" s="60" t="s">
        <v>106</v>
      </c>
    </row>
    <row r="9131" spans="13:13" x14ac:dyDescent="0.25">
      <c r="M9131" s="60" t="s">
        <v>106</v>
      </c>
    </row>
    <row r="9132" spans="13:13" x14ac:dyDescent="0.25">
      <c r="M9132" s="60" t="s">
        <v>106</v>
      </c>
    </row>
    <row r="9133" spans="13:13" x14ac:dyDescent="0.25">
      <c r="M9133" s="60" t="s">
        <v>106</v>
      </c>
    </row>
    <row r="9134" spans="13:13" x14ac:dyDescent="0.25">
      <c r="M9134" s="60" t="s">
        <v>106</v>
      </c>
    </row>
    <row r="9135" spans="13:13" x14ac:dyDescent="0.25">
      <c r="M9135" s="60" t="s">
        <v>106</v>
      </c>
    </row>
    <row r="9136" spans="13:13" x14ac:dyDescent="0.25">
      <c r="M9136" s="60" t="s">
        <v>106</v>
      </c>
    </row>
    <row r="9137" spans="13:13" x14ac:dyDescent="0.25">
      <c r="M9137" s="60" t="s">
        <v>106</v>
      </c>
    </row>
    <row r="9138" spans="13:13" x14ac:dyDescent="0.25">
      <c r="M9138" s="60" t="s">
        <v>106</v>
      </c>
    </row>
    <row r="9139" spans="13:13" x14ac:dyDescent="0.25">
      <c r="M9139" s="60" t="s">
        <v>106</v>
      </c>
    </row>
    <row r="9140" spans="13:13" x14ac:dyDescent="0.25">
      <c r="M9140" s="60" t="s">
        <v>106</v>
      </c>
    </row>
    <row r="9141" spans="13:13" x14ac:dyDescent="0.25">
      <c r="M9141" s="60" t="s">
        <v>106</v>
      </c>
    </row>
    <row r="9142" spans="13:13" x14ac:dyDescent="0.25">
      <c r="M9142" s="60" t="s">
        <v>106</v>
      </c>
    </row>
    <row r="9143" spans="13:13" x14ac:dyDescent="0.25">
      <c r="M9143" s="60" t="s">
        <v>106</v>
      </c>
    </row>
    <row r="9144" spans="13:13" x14ac:dyDescent="0.25">
      <c r="M9144" s="60" t="s">
        <v>106</v>
      </c>
    </row>
    <row r="9145" spans="13:13" x14ac:dyDescent="0.25">
      <c r="M9145" s="60" t="s">
        <v>106</v>
      </c>
    </row>
    <row r="9146" spans="13:13" x14ac:dyDescent="0.25">
      <c r="M9146" s="60" t="s">
        <v>106</v>
      </c>
    </row>
    <row r="9147" spans="13:13" x14ac:dyDescent="0.25">
      <c r="M9147" s="60" t="s">
        <v>106</v>
      </c>
    </row>
    <row r="9148" spans="13:13" x14ac:dyDescent="0.25">
      <c r="M9148" s="60" t="s">
        <v>106</v>
      </c>
    </row>
    <row r="9149" spans="13:13" x14ac:dyDescent="0.25">
      <c r="M9149" s="60" t="s">
        <v>106</v>
      </c>
    </row>
    <row r="9150" spans="13:13" x14ac:dyDescent="0.25">
      <c r="M9150" s="60" t="s">
        <v>106</v>
      </c>
    </row>
    <row r="9151" spans="13:13" x14ac:dyDescent="0.25">
      <c r="M9151" s="60" t="s">
        <v>106</v>
      </c>
    </row>
    <row r="9152" spans="13:13" x14ac:dyDescent="0.25">
      <c r="M9152" s="60" t="s">
        <v>106</v>
      </c>
    </row>
    <row r="9153" spans="13:13" x14ac:dyDescent="0.25">
      <c r="M9153" s="60" t="s">
        <v>106</v>
      </c>
    </row>
    <row r="9154" spans="13:13" x14ac:dyDescent="0.25">
      <c r="M9154" s="60" t="s">
        <v>106</v>
      </c>
    </row>
    <row r="9155" spans="13:13" x14ac:dyDescent="0.25">
      <c r="M9155" s="60" t="s">
        <v>106</v>
      </c>
    </row>
    <row r="9156" spans="13:13" x14ac:dyDescent="0.25">
      <c r="M9156" s="60" t="s">
        <v>106</v>
      </c>
    </row>
    <row r="9157" spans="13:13" x14ac:dyDescent="0.25">
      <c r="M9157" s="60" t="s">
        <v>106</v>
      </c>
    </row>
    <row r="9158" spans="13:13" x14ac:dyDescent="0.25">
      <c r="M9158" s="60" t="s">
        <v>106</v>
      </c>
    </row>
    <row r="9159" spans="13:13" x14ac:dyDescent="0.25">
      <c r="M9159" s="60" t="s">
        <v>106</v>
      </c>
    </row>
    <row r="9160" spans="13:13" x14ac:dyDescent="0.25">
      <c r="M9160" s="60" t="s">
        <v>106</v>
      </c>
    </row>
    <row r="9161" spans="13:13" x14ac:dyDescent="0.25">
      <c r="M9161" s="60" t="s">
        <v>106</v>
      </c>
    </row>
    <row r="9162" spans="13:13" x14ac:dyDescent="0.25">
      <c r="M9162" s="60" t="s">
        <v>106</v>
      </c>
    </row>
    <row r="9163" spans="13:13" x14ac:dyDescent="0.25">
      <c r="M9163" s="60" t="s">
        <v>106</v>
      </c>
    </row>
    <row r="9164" spans="13:13" x14ac:dyDescent="0.25">
      <c r="M9164" s="60" t="s">
        <v>106</v>
      </c>
    </row>
    <row r="9165" spans="13:13" x14ac:dyDescent="0.25">
      <c r="M9165" s="60" t="s">
        <v>106</v>
      </c>
    </row>
    <row r="9166" spans="13:13" x14ac:dyDescent="0.25">
      <c r="M9166" s="60" t="s">
        <v>106</v>
      </c>
    </row>
    <row r="9167" spans="13:13" x14ac:dyDescent="0.25">
      <c r="M9167" s="60" t="s">
        <v>106</v>
      </c>
    </row>
    <row r="9168" spans="13:13" x14ac:dyDescent="0.25">
      <c r="M9168" s="60" t="s">
        <v>106</v>
      </c>
    </row>
    <row r="9169" spans="13:13" x14ac:dyDescent="0.25">
      <c r="M9169" s="60" t="s">
        <v>106</v>
      </c>
    </row>
    <row r="9170" spans="13:13" x14ac:dyDescent="0.25">
      <c r="M9170" s="60" t="s">
        <v>106</v>
      </c>
    </row>
    <row r="9171" spans="13:13" x14ac:dyDescent="0.25">
      <c r="M9171" s="60" t="s">
        <v>106</v>
      </c>
    </row>
    <row r="9172" spans="13:13" x14ac:dyDescent="0.25">
      <c r="M9172" s="60" t="s">
        <v>106</v>
      </c>
    </row>
    <row r="9173" spans="13:13" x14ac:dyDescent="0.25">
      <c r="M9173" s="60" t="s">
        <v>106</v>
      </c>
    </row>
    <row r="9174" spans="13:13" x14ac:dyDescent="0.25">
      <c r="M9174" s="60" t="s">
        <v>106</v>
      </c>
    </row>
    <row r="9175" spans="13:13" x14ac:dyDescent="0.25">
      <c r="M9175" s="60" t="s">
        <v>106</v>
      </c>
    </row>
    <row r="9176" spans="13:13" x14ac:dyDescent="0.25">
      <c r="M9176" s="60" t="s">
        <v>106</v>
      </c>
    </row>
    <row r="9177" spans="13:13" x14ac:dyDescent="0.25">
      <c r="M9177" s="60" t="s">
        <v>106</v>
      </c>
    </row>
    <row r="9178" spans="13:13" x14ac:dyDescent="0.25">
      <c r="M9178" s="60" t="s">
        <v>106</v>
      </c>
    </row>
    <row r="9179" spans="13:13" x14ac:dyDescent="0.25">
      <c r="M9179" s="60" t="s">
        <v>106</v>
      </c>
    </row>
    <row r="9180" spans="13:13" x14ac:dyDescent="0.25">
      <c r="M9180" s="60" t="s">
        <v>106</v>
      </c>
    </row>
    <row r="9181" spans="13:13" x14ac:dyDescent="0.25">
      <c r="M9181" s="60" t="s">
        <v>106</v>
      </c>
    </row>
    <row r="9182" spans="13:13" x14ac:dyDescent="0.25">
      <c r="M9182" s="60" t="s">
        <v>106</v>
      </c>
    </row>
    <row r="9183" spans="13:13" x14ac:dyDescent="0.25">
      <c r="M9183" s="60" t="s">
        <v>106</v>
      </c>
    </row>
    <row r="9184" spans="13:13" x14ac:dyDescent="0.25">
      <c r="M9184" s="60" t="s">
        <v>106</v>
      </c>
    </row>
    <row r="9185" spans="13:13" x14ac:dyDescent="0.25">
      <c r="M9185" s="60" t="s">
        <v>106</v>
      </c>
    </row>
    <row r="9186" spans="13:13" x14ac:dyDescent="0.25">
      <c r="M9186" s="60" t="s">
        <v>106</v>
      </c>
    </row>
    <row r="9187" spans="13:13" x14ac:dyDescent="0.25">
      <c r="M9187" s="60" t="s">
        <v>106</v>
      </c>
    </row>
    <row r="9188" spans="13:13" x14ac:dyDescent="0.25">
      <c r="M9188" s="60" t="s">
        <v>106</v>
      </c>
    </row>
    <row r="9189" spans="13:13" x14ac:dyDescent="0.25">
      <c r="M9189" s="60" t="s">
        <v>106</v>
      </c>
    </row>
    <row r="9190" spans="13:13" x14ac:dyDescent="0.25">
      <c r="M9190" s="60" t="s">
        <v>106</v>
      </c>
    </row>
    <row r="9191" spans="13:13" x14ac:dyDescent="0.25">
      <c r="M9191" s="60" t="s">
        <v>106</v>
      </c>
    </row>
    <row r="9192" spans="13:13" x14ac:dyDescent="0.25">
      <c r="M9192" s="60" t="s">
        <v>106</v>
      </c>
    </row>
    <row r="9193" spans="13:13" x14ac:dyDescent="0.25">
      <c r="M9193" s="60" t="s">
        <v>106</v>
      </c>
    </row>
    <row r="9194" spans="13:13" x14ac:dyDescent="0.25">
      <c r="M9194" s="60" t="s">
        <v>106</v>
      </c>
    </row>
    <row r="9195" spans="13:13" x14ac:dyDescent="0.25">
      <c r="M9195" s="60" t="s">
        <v>106</v>
      </c>
    </row>
    <row r="9196" spans="13:13" x14ac:dyDescent="0.25">
      <c r="M9196" s="60" t="s">
        <v>106</v>
      </c>
    </row>
    <row r="9197" spans="13:13" x14ac:dyDescent="0.25">
      <c r="M9197" s="60" t="s">
        <v>106</v>
      </c>
    </row>
    <row r="9198" spans="13:13" x14ac:dyDescent="0.25">
      <c r="M9198" s="60" t="s">
        <v>106</v>
      </c>
    </row>
    <row r="9199" spans="13:13" x14ac:dyDescent="0.25">
      <c r="M9199" s="60" t="s">
        <v>106</v>
      </c>
    </row>
    <row r="9200" spans="13:13" x14ac:dyDescent="0.25">
      <c r="M9200" s="60" t="s">
        <v>106</v>
      </c>
    </row>
    <row r="9201" spans="13:13" x14ac:dyDescent="0.25">
      <c r="M9201" s="60" t="s">
        <v>106</v>
      </c>
    </row>
    <row r="9202" spans="13:13" x14ac:dyDescent="0.25">
      <c r="M9202" s="60" t="s">
        <v>106</v>
      </c>
    </row>
    <row r="9203" spans="13:13" x14ac:dyDescent="0.25">
      <c r="M9203" s="60" t="s">
        <v>106</v>
      </c>
    </row>
    <row r="9204" spans="13:13" x14ac:dyDescent="0.25">
      <c r="M9204" s="60" t="s">
        <v>106</v>
      </c>
    </row>
    <row r="9205" spans="13:13" x14ac:dyDescent="0.25">
      <c r="M9205" s="60" t="s">
        <v>106</v>
      </c>
    </row>
    <row r="9206" spans="13:13" x14ac:dyDescent="0.25">
      <c r="M9206" s="60" t="s">
        <v>106</v>
      </c>
    </row>
    <row r="9207" spans="13:13" x14ac:dyDescent="0.25">
      <c r="M9207" s="60" t="s">
        <v>106</v>
      </c>
    </row>
    <row r="9208" spans="13:13" x14ac:dyDescent="0.25">
      <c r="M9208" s="60" t="s">
        <v>106</v>
      </c>
    </row>
    <row r="9209" spans="13:13" x14ac:dyDescent="0.25">
      <c r="M9209" s="60" t="s">
        <v>106</v>
      </c>
    </row>
    <row r="9210" spans="13:13" x14ac:dyDescent="0.25">
      <c r="M9210" s="60" t="s">
        <v>106</v>
      </c>
    </row>
    <row r="9211" spans="13:13" x14ac:dyDescent="0.25">
      <c r="M9211" s="60" t="s">
        <v>106</v>
      </c>
    </row>
    <row r="9212" spans="13:13" x14ac:dyDescent="0.25">
      <c r="M9212" s="60" t="s">
        <v>106</v>
      </c>
    </row>
    <row r="9213" spans="13:13" x14ac:dyDescent="0.25">
      <c r="M9213" s="60" t="s">
        <v>106</v>
      </c>
    </row>
    <row r="9214" spans="13:13" x14ac:dyDescent="0.25">
      <c r="M9214" s="60" t="s">
        <v>106</v>
      </c>
    </row>
    <row r="9215" spans="13:13" x14ac:dyDescent="0.25">
      <c r="M9215" s="60" t="s">
        <v>106</v>
      </c>
    </row>
    <row r="9216" spans="13:13" x14ac:dyDescent="0.25">
      <c r="M9216" s="60" t="s">
        <v>106</v>
      </c>
    </row>
    <row r="9217" spans="13:13" x14ac:dyDescent="0.25">
      <c r="M9217" s="60" t="s">
        <v>106</v>
      </c>
    </row>
    <row r="9218" spans="13:13" x14ac:dyDescent="0.25">
      <c r="M9218" s="60" t="s">
        <v>106</v>
      </c>
    </row>
    <row r="9219" spans="13:13" x14ac:dyDescent="0.25">
      <c r="M9219" s="60" t="s">
        <v>106</v>
      </c>
    </row>
    <row r="9220" spans="13:13" x14ac:dyDescent="0.25">
      <c r="M9220" s="60" t="s">
        <v>106</v>
      </c>
    </row>
    <row r="9221" spans="13:13" x14ac:dyDescent="0.25">
      <c r="M9221" s="60" t="s">
        <v>106</v>
      </c>
    </row>
    <row r="9222" spans="13:13" x14ac:dyDescent="0.25">
      <c r="M9222" s="60" t="s">
        <v>106</v>
      </c>
    </row>
    <row r="9223" spans="13:13" x14ac:dyDescent="0.25">
      <c r="M9223" s="60" t="s">
        <v>106</v>
      </c>
    </row>
    <row r="9224" spans="13:13" x14ac:dyDescent="0.25">
      <c r="M9224" s="60" t="s">
        <v>106</v>
      </c>
    </row>
    <row r="9225" spans="13:13" x14ac:dyDescent="0.25">
      <c r="M9225" s="60" t="s">
        <v>106</v>
      </c>
    </row>
    <row r="9226" spans="13:13" x14ac:dyDescent="0.25">
      <c r="M9226" s="60" t="s">
        <v>106</v>
      </c>
    </row>
    <row r="9227" spans="13:13" x14ac:dyDescent="0.25">
      <c r="M9227" s="60" t="s">
        <v>106</v>
      </c>
    </row>
    <row r="9228" spans="13:13" x14ac:dyDescent="0.25">
      <c r="M9228" s="60" t="s">
        <v>106</v>
      </c>
    </row>
    <row r="9229" spans="13:13" x14ac:dyDescent="0.25">
      <c r="M9229" s="60" t="s">
        <v>106</v>
      </c>
    </row>
    <row r="9230" spans="13:13" x14ac:dyDescent="0.25">
      <c r="M9230" s="60" t="s">
        <v>106</v>
      </c>
    </row>
    <row r="9231" spans="13:13" x14ac:dyDescent="0.25">
      <c r="M9231" s="60" t="s">
        <v>106</v>
      </c>
    </row>
    <row r="9232" spans="13:13" x14ac:dyDescent="0.25">
      <c r="M9232" s="60" t="s">
        <v>106</v>
      </c>
    </row>
    <row r="9233" spans="13:13" x14ac:dyDescent="0.25">
      <c r="M9233" s="60" t="s">
        <v>106</v>
      </c>
    </row>
    <row r="9234" spans="13:13" x14ac:dyDescent="0.25">
      <c r="M9234" s="60" t="s">
        <v>106</v>
      </c>
    </row>
    <row r="9235" spans="13:13" x14ac:dyDescent="0.25">
      <c r="M9235" s="60" t="s">
        <v>106</v>
      </c>
    </row>
    <row r="9236" spans="13:13" x14ac:dyDescent="0.25">
      <c r="M9236" s="60" t="s">
        <v>106</v>
      </c>
    </row>
    <row r="9237" spans="13:13" x14ac:dyDescent="0.25">
      <c r="M9237" s="60" t="s">
        <v>106</v>
      </c>
    </row>
    <row r="9238" spans="13:13" x14ac:dyDescent="0.25">
      <c r="M9238" s="60" t="s">
        <v>106</v>
      </c>
    </row>
    <row r="9239" spans="13:13" x14ac:dyDescent="0.25">
      <c r="M9239" s="60" t="s">
        <v>106</v>
      </c>
    </row>
    <row r="9240" spans="13:13" x14ac:dyDescent="0.25">
      <c r="M9240" s="60" t="s">
        <v>106</v>
      </c>
    </row>
    <row r="9241" spans="13:13" x14ac:dyDescent="0.25">
      <c r="M9241" s="60" t="s">
        <v>106</v>
      </c>
    </row>
    <row r="9242" spans="13:13" x14ac:dyDescent="0.25">
      <c r="M9242" s="60" t="s">
        <v>106</v>
      </c>
    </row>
    <row r="9243" spans="13:13" x14ac:dyDescent="0.25">
      <c r="M9243" s="60" t="s">
        <v>106</v>
      </c>
    </row>
    <row r="9244" spans="13:13" x14ac:dyDescent="0.25">
      <c r="M9244" s="60" t="s">
        <v>106</v>
      </c>
    </row>
    <row r="9245" spans="13:13" x14ac:dyDescent="0.25">
      <c r="M9245" s="60" t="s">
        <v>106</v>
      </c>
    </row>
    <row r="9246" spans="13:13" x14ac:dyDescent="0.25">
      <c r="M9246" s="60" t="s">
        <v>106</v>
      </c>
    </row>
    <row r="9247" spans="13:13" x14ac:dyDescent="0.25">
      <c r="M9247" s="60" t="s">
        <v>106</v>
      </c>
    </row>
    <row r="9248" spans="13:13" x14ac:dyDescent="0.25">
      <c r="M9248" s="60" t="s">
        <v>106</v>
      </c>
    </row>
    <row r="9249" spans="13:13" x14ac:dyDescent="0.25">
      <c r="M9249" s="60" t="s">
        <v>106</v>
      </c>
    </row>
    <row r="9250" spans="13:13" x14ac:dyDescent="0.25">
      <c r="M9250" s="60" t="s">
        <v>106</v>
      </c>
    </row>
    <row r="9251" spans="13:13" x14ac:dyDescent="0.25">
      <c r="M9251" s="60" t="s">
        <v>106</v>
      </c>
    </row>
    <row r="9252" spans="13:13" x14ac:dyDescent="0.25">
      <c r="M9252" s="60" t="s">
        <v>106</v>
      </c>
    </row>
    <row r="9253" spans="13:13" x14ac:dyDescent="0.25">
      <c r="M9253" s="60" t="s">
        <v>106</v>
      </c>
    </row>
    <row r="9254" spans="13:13" x14ac:dyDescent="0.25">
      <c r="M9254" s="60" t="s">
        <v>106</v>
      </c>
    </row>
    <row r="9255" spans="13:13" x14ac:dyDescent="0.25">
      <c r="M9255" s="60" t="s">
        <v>106</v>
      </c>
    </row>
    <row r="9256" spans="13:13" x14ac:dyDescent="0.25">
      <c r="M9256" s="60" t="s">
        <v>106</v>
      </c>
    </row>
    <row r="9257" spans="13:13" x14ac:dyDescent="0.25">
      <c r="M9257" s="60" t="s">
        <v>106</v>
      </c>
    </row>
    <row r="9258" spans="13:13" x14ac:dyDescent="0.25">
      <c r="M9258" s="60" t="s">
        <v>106</v>
      </c>
    </row>
    <row r="9259" spans="13:13" x14ac:dyDescent="0.25">
      <c r="M9259" s="60" t="s">
        <v>106</v>
      </c>
    </row>
    <row r="9260" spans="13:13" x14ac:dyDescent="0.25">
      <c r="M9260" s="60" t="s">
        <v>106</v>
      </c>
    </row>
    <row r="9261" spans="13:13" x14ac:dyDescent="0.25">
      <c r="M9261" s="60" t="s">
        <v>106</v>
      </c>
    </row>
    <row r="9262" spans="13:13" x14ac:dyDescent="0.25">
      <c r="M9262" s="60" t="s">
        <v>106</v>
      </c>
    </row>
    <row r="9263" spans="13:13" x14ac:dyDescent="0.25">
      <c r="M9263" s="60" t="s">
        <v>106</v>
      </c>
    </row>
    <row r="9264" spans="13:13" x14ac:dyDescent="0.25">
      <c r="M9264" s="60" t="s">
        <v>106</v>
      </c>
    </row>
    <row r="9265" spans="13:13" x14ac:dyDescent="0.25">
      <c r="M9265" s="60" t="s">
        <v>106</v>
      </c>
    </row>
    <row r="9266" spans="13:13" x14ac:dyDescent="0.25">
      <c r="M9266" s="60" t="s">
        <v>106</v>
      </c>
    </row>
    <row r="9267" spans="13:13" x14ac:dyDescent="0.25">
      <c r="M9267" s="60" t="s">
        <v>106</v>
      </c>
    </row>
    <row r="9268" spans="13:13" x14ac:dyDescent="0.25">
      <c r="M9268" s="60" t="s">
        <v>106</v>
      </c>
    </row>
    <row r="9269" spans="13:13" x14ac:dyDescent="0.25">
      <c r="M9269" s="60" t="s">
        <v>106</v>
      </c>
    </row>
    <row r="9270" spans="13:13" x14ac:dyDescent="0.25">
      <c r="M9270" s="60" t="s">
        <v>106</v>
      </c>
    </row>
    <row r="9271" spans="13:13" x14ac:dyDescent="0.25">
      <c r="M9271" s="60" t="s">
        <v>106</v>
      </c>
    </row>
    <row r="9272" spans="13:13" x14ac:dyDescent="0.25">
      <c r="M9272" s="60" t="s">
        <v>106</v>
      </c>
    </row>
    <row r="9273" spans="13:13" x14ac:dyDescent="0.25">
      <c r="M9273" s="60" t="s">
        <v>106</v>
      </c>
    </row>
    <row r="9274" spans="13:13" x14ac:dyDescent="0.25">
      <c r="M9274" s="60" t="s">
        <v>106</v>
      </c>
    </row>
    <row r="9275" spans="13:13" x14ac:dyDescent="0.25">
      <c r="M9275" s="60" t="s">
        <v>106</v>
      </c>
    </row>
    <row r="9276" spans="13:13" x14ac:dyDescent="0.25">
      <c r="M9276" s="60" t="s">
        <v>106</v>
      </c>
    </row>
    <row r="9277" spans="13:13" x14ac:dyDescent="0.25">
      <c r="M9277" s="60" t="s">
        <v>106</v>
      </c>
    </row>
    <row r="9278" spans="13:13" x14ac:dyDescent="0.25">
      <c r="M9278" s="60" t="s">
        <v>106</v>
      </c>
    </row>
    <row r="9279" spans="13:13" x14ac:dyDescent="0.25">
      <c r="M9279" s="60" t="s">
        <v>106</v>
      </c>
    </row>
    <row r="9280" spans="13:13" x14ac:dyDescent="0.25">
      <c r="M9280" s="60" t="s">
        <v>106</v>
      </c>
    </row>
    <row r="9281" spans="13:13" x14ac:dyDescent="0.25">
      <c r="M9281" s="60" t="s">
        <v>106</v>
      </c>
    </row>
    <row r="9282" spans="13:13" x14ac:dyDescent="0.25">
      <c r="M9282" s="60" t="s">
        <v>106</v>
      </c>
    </row>
    <row r="9283" spans="13:13" x14ac:dyDescent="0.25">
      <c r="M9283" s="60" t="s">
        <v>106</v>
      </c>
    </row>
    <row r="9284" spans="13:13" x14ac:dyDescent="0.25">
      <c r="M9284" s="60" t="s">
        <v>106</v>
      </c>
    </row>
    <row r="9285" spans="13:13" x14ac:dyDescent="0.25">
      <c r="M9285" s="60" t="s">
        <v>106</v>
      </c>
    </row>
    <row r="9286" spans="13:13" x14ac:dyDescent="0.25">
      <c r="M9286" s="60" t="s">
        <v>106</v>
      </c>
    </row>
    <row r="9287" spans="13:13" x14ac:dyDescent="0.25">
      <c r="M9287" s="60" t="s">
        <v>106</v>
      </c>
    </row>
    <row r="9288" spans="13:13" x14ac:dyDescent="0.25">
      <c r="M9288" s="60" t="s">
        <v>106</v>
      </c>
    </row>
    <row r="9289" spans="13:13" x14ac:dyDescent="0.25">
      <c r="M9289" s="60" t="s">
        <v>106</v>
      </c>
    </row>
    <row r="9290" spans="13:13" x14ac:dyDescent="0.25">
      <c r="M9290" s="60" t="s">
        <v>106</v>
      </c>
    </row>
    <row r="9291" spans="13:13" x14ac:dyDescent="0.25">
      <c r="M9291" s="60" t="s">
        <v>106</v>
      </c>
    </row>
    <row r="9292" spans="13:13" x14ac:dyDescent="0.25">
      <c r="M9292" s="60" t="s">
        <v>106</v>
      </c>
    </row>
    <row r="9293" spans="13:13" x14ac:dyDescent="0.25">
      <c r="M9293" s="60" t="s">
        <v>106</v>
      </c>
    </row>
    <row r="9294" spans="13:13" x14ac:dyDescent="0.25">
      <c r="M9294" s="60" t="s">
        <v>106</v>
      </c>
    </row>
    <row r="9295" spans="13:13" x14ac:dyDescent="0.25">
      <c r="M9295" s="60" t="s">
        <v>106</v>
      </c>
    </row>
    <row r="9296" spans="13:13" x14ac:dyDescent="0.25">
      <c r="M9296" s="60" t="s">
        <v>106</v>
      </c>
    </row>
    <row r="9297" spans="13:13" x14ac:dyDescent="0.25">
      <c r="M9297" s="60" t="s">
        <v>106</v>
      </c>
    </row>
    <row r="9298" spans="13:13" x14ac:dyDescent="0.25">
      <c r="M9298" s="60" t="s">
        <v>106</v>
      </c>
    </row>
    <row r="9299" spans="13:13" x14ac:dyDescent="0.25">
      <c r="M9299" s="60" t="s">
        <v>106</v>
      </c>
    </row>
    <row r="9300" spans="13:13" x14ac:dyDescent="0.25">
      <c r="M9300" s="60" t="s">
        <v>106</v>
      </c>
    </row>
    <row r="9301" spans="13:13" x14ac:dyDescent="0.25">
      <c r="M9301" s="60" t="s">
        <v>106</v>
      </c>
    </row>
    <row r="9302" spans="13:13" x14ac:dyDescent="0.25">
      <c r="M9302" s="60" t="s">
        <v>106</v>
      </c>
    </row>
    <row r="9303" spans="13:13" x14ac:dyDescent="0.25">
      <c r="M9303" s="60" t="s">
        <v>106</v>
      </c>
    </row>
    <row r="9304" spans="13:13" x14ac:dyDescent="0.25">
      <c r="M9304" s="60" t="s">
        <v>106</v>
      </c>
    </row>
    <row r="9305" spans="13:13" x14ac:dyDescent="0.25">
      <c r="M9305" s="60" t="s">
        <v>106</v>
      </c>
    </row>
    <row r="9306" spans="13:13" x14ac:dyDescent="0.25">
      <c r="M9306" s="60" t="s">
        <v>106</v>
      </c>
    </row>
    <row r="9307" spans="13:13" x14ac:dyDescent="0.25">
      <c r="M9307" s="60" t="s">
        <v>106</v>
      </c>
    </row>
    <row r="9308" spans="13:13" x14ac:dyDescent="0.25">
      <c r="M9308" s="60" t="s">
        <v>106</v>
      </c>
    </row>
    <row r="9309" spans="13:13" x14ac:dyDescent="0.25">
      <c r="M9309" s="60" t="s">
        <v>106</v>
      </c>
    </row>
    <row r="9310" spans="13:13" x14ac:dyDescent="0.25">
      <c r="M9310" s="60" t="s">
        <v>106</v>
      </c>
    </row>
    <row r="9311" spans="13:13" x14ac:dyDescent="0.25">
      <c r="M9311" s="60" t="s">
        <v>106</v>
      </c>
    </row>
    <row r="9312" spans="13:13" x14ac:dyDescent="0.25">
      <c r="M9312" s="60" t="s">
        <v>106</v>
      </c>
    </row>
    <row r="9313" spans="13:13" x14ac:dyDescent="0.25">
      <c r="M9313" s="60" t="s">
        <v>106</v>
      </c>
    </row>
    <row r="9314" spans="13:13" x14ac:dyDescent="0.25">
      <c r="M9314" s="60" t="s">
        <v>106</v>
      </c>
    </row>
    <row r="9315" spans="13:13" x14ac:dyDescent="0.25">
      <c r="M9315" s="60" t="s">
        <v>106</v>
      </c>
    </row>
    <row r="9316" spans="13:13" x14ac:dyDescent="0.25">
      <c r="M9316" s="60" t="s">
        <v>106</v>
      </c>
    </row>
    <row r="9317" spans="13:13" x14ac:dyDescent="0.25">
      <c r="M9317" s="60" t="s">
        <v>106</v>
      </c>
    </row>
    <row r="9318" spans="13:13" x14ac:dyDescent="0.25">
      <c r="M9318" s="60" t="s">
        <v>106</v>
      </c>
    </row>
    <row r="9319" spans="13:13" x14ac:dyDescent="0.25">
      <c r="M9319" s="60" t="s">
        <v>106</v>
      </c>
    </row>
    <row r="9320" spans="13:13" x14ac:dyDescent="0.25">
      <c r="M9320" s="60" t="s">
        <v>106</v>
      </c>
    </row>
    <row r="9321" spans="13:13" x14ac:dyDescent="0.25">
      <c r="M9321" s="60" t="s">
        <v>106</v>
      </c>
    </row>
    <row r="9322" spans="13:13" x14ac:dyDescent="0.25">
      <c r="M9322" s="60" t="s">
        <v>106</v>
      </c>
    </row>
    <row r="9323" spans="13:13" x14ac:dyDescent="0.25">
      <c r="M9323" s="60" t="s">
        <v>106</v>
      </c>
    </row>
    <row r="9324" spans="13:13" x14ac:dyDescent="0.25">
      <c r="M9324" s="60" t="s">
        <v>106</v>
      </c>
    </row>
    <row r="9325" spans="13:13" x14ac:dyDescent="0.25">
      <c r="M9325" s="60" t="s">
        <v>106</v>
      </c>
    </row>
    <row r="9326" spans="13:13" x14ac:dyDescent="0.25">
      <c r="M9326" s="60" t="s">
        <v>106</v>
      </c>
    </row>
    <row r="9327" spans="13:13" x14ac:dyDescent="0.25">
      <c r="M9327" s="60" t="s">
        <v>106</v>
      </c>
    </row>
    <row r="9328" spans="13:13" x14ac:dyDescent="0.25">
      <c r="M9328" s="60" t="s">
        <v>106</v>
      </c>
    </row>
    <row r="9329" spans="13:13" x14ac:dyDescent="0.25">
      <c r="M9329" s="60" t="s">
        <v>106</v>
      </c>
    </row>
    <row r="9330" spans="13:13" x14ac:dyDescent="0.25">
      <c r="M9330" s="60" t="s">
        <v>106</v>
      </c>
    </row>
    <row r="9331" spans="13:13" x14ac:dyDescent="0.25">
      <c r="M9331" s="60" t="s">
        <v>106</v>
      </c>
    </row>
    <row r="9332" spans="13:13" x14ac:dyDescent="0.25">
      <c r="M9332" s="60" t="s">
        <v>106</v>
      </c>
    </row>
    <row r="9333" spans="13:13" x14ac:dyDescent="0.25">
      <c r="M9333" s="60" t="s">
        <v>106</v>
      </c>
    </row>
    <row r="9334" spans="13:13" x14ac:dyDescent="0.25">
      <c r="M9334" s="60" t="s">
        <v>106</v>
      </c>
    </row>
    <row r="9335" spans="13:13" x14ac:dyDescent="0.25">
      <c r="M9335" s="60" t="s">
        <v>106</v>
      </c>
    </row>
    <row r="9336" spans="13:13" x14ac:dyDescent="0.25">
      <c r="M9336" s="60" t="s">
        <v>106</v>
      </c>
    </row>
    <row r="9337" spans="13:13" x14ac:dyDescent="0.25">
      <c r="M9337" s="60" t="s">
        <v>106</v>
      </c>
    </row>
    <row r="9338" spans="13:13" x14ac:dyDescent="0.25">
      <c r="M9338" s="60" t="s">
        <v>106</v>
      </c>
    </row>
    <row r="9339" spans="13:13" x14ac:dyDescent="0.25">
      <c r="M9339" s="60" t="s">
        <v>106</v>
      </c>
    </row>
    <row r="9340" spans="13:13" x14ac:dyDescent="0.25">
      <c r="M9340" s="60" t="s">
        <v>106</v>
      </c>
    </row>
    <row r="9341" spans="13:13" x14ac:dyDescent="0.25">
      <c r="M9341" s="60" t="s">
        <v>106</v>
      </c>
    </row>
    <row r="9342" spans="13:13" x14ac:dyDescent="0.25">
      <c r="M9342" s="60" t="s">
        <v>106</v>
      </c>
    </row>
    <row r="9343" spans="13:13" x14ac:dyDescent="0.25">
      <c r="M9343" s="60" t="s">
        <v>106</v>
      </c>
    </row>
    <row r="9344" spans="13:13" x14ac:dyDescent="0.25">
      <c r="M9344" s="60" t="s">
        <v>106</v>
      </c>
    </row>
    <row r="9345" spans="13:13" x14ac:dyDescent="0.25">
      <c r="M9345" s="60" t="s">
        <v>106</v>
      </c>
    </row>
    <row r="9346" spans="13:13" x14ac:dyDescent="0.25">
      <c r="M9346" s="60" t="s">
        <v>106</v>
      </c>
    </row>
    <row r="9347" spans="13:13" x14ac:dyDescent="0.25">
      <c r="M9347" s="60" t="s">
        <v>106</v>
      </c>
    </row>
    <row r="9348" spans="13:13" x14ac:dyDescent="0.25">
      <c r="M9348" s="60" t="s">
        <v>106</v>
      </c>
    </row>
    <row r="9349" spans="13:13" x14ac:dyDescent="0.25">
      <c r="M9349" s="60" t="s">
        <v>106</v>
      </c>
    </row>
    <row r="9350" spans="13:13" x14ac:dyDescent="0.25">
      <c r="M9350" s="60" t="s">
        <v>106</v>
      </c>
    </row>
    <row r="9351" spans="13:13" x14ac:dyDescent="0.25">
      <c r="M9351" s="60" t="s">
        <v>106</v>
      </c>
    </row>
    <row r="9352" spans="13:13" x14ac:dyDescent="0.25">
      <c r="M9352" s="60" t="s">
        <v>106</v>
      </c>
    </row>
    <row r="9353" spans="13:13" x14ac:dyDescent="0.25">
      <c r="M9353" s="60" t="s">
        <v>106</v>
      </c>
    </row>
    <row r="9354" spans="13:13" x14ac:dyDescent="0.25">
      <c r="M9354" s="60" t="s">
        <v>106</v>
      </c>
    </row>
    <row r="9355" spans="13:13" x14ac:dyDescent="0.25">
      <c r="M9355" s="60" t="s">
        <v>106</v>
      </c>
    </row>
    <row r="9356" spans="13:13" x14ac:dyDescent="0.25">
      <c r="M9356" s="60" t="s">
        <v>106</v>
      </c>
    </row>
    <row r="9357" spans="13:13" x14ac:dyDescent="0.25">
      <c r="M9357" s="60" t="s">
        <v>106</v>
      </c>
    </row>
    <row r="9358" spans="13:13" x14ac:dyDescent="0.25">
      <c r="M9358" s="60" t="s">
        <v>106</v>
      </c>
    </row>
    <row r="9359" spans="13:13" x14ac:dyDescent="0.25">
      <c r="M9359" s="60" t="s">
        <v>106</v>
      </c>
    </row>
    <row r="9360" spans="13:13" x14ac:dyDescent="0.25">
      <c r="M9360" s="60" t="s">
        <v>106</v>
      </c>
    </row>
    <row r="9361" spans="13:13" x14ac:dyDescent="0.25">
      <c r="M9361" s="60" t="s">
        <v>106</v>
      </c>
    </row>
    <row r="9362" spans="13:13" x14ac:dyDescent="0.25">
      <c r="M9362" s="60" t="s">
        <v>106</v>
      </c>
    </row>
    <row r="9363" spans="13:13" x14ac:dyDescent="0.25">
      <c r="M9363" s="60" t="s">
        <v>106</v>
      </c>
    </row>
    <row r="9364" spans="13:13" x14ac:dyDescent="0.25">
      <c r="M9364" s="60" t="s">
        <v>106</v>
      </c>
    </row>
    <row r="9365" spans="13:13" x14ac:dyDescent="0.25">
      <c r="M9365" s="60" t="s">
        <v>106</v>
      </c>
    </row>
    <row r="9366" spans="13:13" x14ac:dyDescent="0.25">
      <c r="M9366" s="60" t="s">
        <v>106</v>
      </c>
    </row>
    <row r="9367" spans="13:13" x14ac:dyDescent="0.25">
      <c r="M9367" s="60" t="s">
        <v>106</v>
      </c>
    </row>
    <row r="9368" spans="13:13" x14ac:dyDescent="0.25">
      <c r="M9368" s="60" t="s">
        <v>106</v>
      </c>
    </row>
    <row r="9369" spans="13:13" x14ac:dyDescent="0.25">
      <c r="M9369" s="60" t="s">
        <v>106</v>
      </c>
    </row>
    <row r="9370" spans="13:13" x14ac:dyDescent="0.25">
      <c r="M9370" s="60" t="s">
        <v>106</v>
      </c>
    </row>
    <row r="9371" spans="13:13" x14ac:dyDescent="0.25">
      <c r="M9371" s="60" t="s">
        <v>106</v>
      </c>
    </row>
    <row r="9372" spans="13:13" x14ac:dyDescent="0.25">
      <c r="M9372" s="60" t="s">
        <v>106</v>
      </c>
    </row>
    <row r="9373" spans="13:13" x14ac:dyDescent="0.25">
      <c r="M9373" s="60" t="s">
        <v>106</v>
      </c>
    </row>
    <row r="9374" spans="13:13" x14ac:dyDescent="0.25">
      <c r="M9374" s="60" t="s">
        <v>106</v>
      </c>
    </row>
    <row r="9375" spans="13:13" x14ac:dyDescent="0.25">
      <c r="M9375" s="60" t="s">
        <v>106</v>
      </c>
    </row>
    <row r="9376" spans="13:13" x14ac:dyDescent="0.25">
      <c r="M9376" s="60" t="s">
        <v>106</v>
      </c>
    </row>
    <row r="9377" spans="13:13" x14ac:dyDescent="0.25">
      <c r="M9377" s="60" t="s">
        <v>106</v>
      </c>
    </row>
    <row r="9378" spans="13:13" x14ac:dyDescent="0.25">
      <c r="M9378" s="60" t="s">
        <v>106</v>
      </c>
    </row>
    <row r="9379" spans="13:13" x14ac:dyDescent="0.25">
      <c r="M9379" s="60" t="s">
        <v>106</v>
      </c>
    </row>
    <row r="9380" spans="13:13" x14ac:dyDescent="0.25">
      <c r="M9380" s="60" t="s">
        <v>106</v>
      </c>
    </row>
    <row r="9381" spans="13:13" x14ac:dyDescent="0.25">
      <c r="M9381" s="60" t="s">
        <v>106</v>
      </c>
    </row>
    <row r="9382" spans="13:13" x14ac:dyDescent="0.25">
      <c r="M9382" s="60" t="s">
        <v>106</v>
      </c>
    </row>
    <row r="9383" spans="13:13" x14ac:dyDescent="0.25">
      <c r="M9383" s="60" t="s">
        <v>106</v>
      </c>
    </row>
    <row r="9384" spans="13:13" x14ac:dyDescent="0.25">
      <c r="M9384" s="60" t="s">
        <v>106</v>
      </c>
    </row>
    <row r="9385" spans="13:13" x14ac:dyDescent="0.25">
      <c r="M9385" s="60" t="s">
        <v>106</v>
      </c>
    </row>
    <row r="9386" spans="13:13" x14ac:dyDescent="0.25">
      <c r="M9386" s="60" t="s">
        <v>106</v>
      </c>
    </row>
    <row r="9387" spans="13:13" x14ac:dyDescent="0.25">
      <c r="M9387" s="60" t="s">
        <v>106</v>
      </c>
    </row>
    <row r="9388" spans="13:13" x14ac:dyDescent="0.25">
      <c r="M9388" s="60" t="s">
        <v>106</v>
      </c>
    </row>
    <row r="9389" spans="13:13" x14ac:dyDescent="0.25">
      <c r="M9389" s="60" t="s">
        <v>106</v>
      </c>
    </row>
    <row r="9390" spans="13:13" x14ac:dyDescent="0.25">
      <c r="M9390" s="60" t="s">
        <v>106</v>
      </c>
    </row>
    <row r="9391" spans="13:13" x14ac:dyDescent="0.25">
      <c r="M9391" s="60" t="s">
        <v>106</v>
      </c>
    </row>
    <row r="9392" spans="13:13" x14ac:dyDescent="0.25">
      <c r="M9392" s="60" t="s">
        <v>106</v>
      </c>
    </row>
    <row r="9393" spans="13:13" x14ac:dyDescent="0.25">
      <c r="M9393" s="60" t="s">
        <v>106</v>
      </c>
    </row>
    <row r="9394" spans="13:13" x14ac:dyDescent="0.25">
      <c r="M9394" s="60" t="s">
        <v>106</v>
      </c>
    </row>
    <row r="9395" spans="13:13" x14ac:dyDescent="0.25">
      <c r="M9395" s="60" t="s">
        <v>106</v>
      </c>
    </row>
    <row r="9396" spans="13:13" x14ac:dyDescent="0.25">
      <c r="M9396" s="60" t="s">
        <v>106</v>
      </c>
    </row>
    <row r="9397" spans="13:13" x14ac:dyDescent="0.25">
      <c r="M9397" s="60" t="s">
        <v>106</v>
      </c>
    </row>
    <row r="9398" spans="13:13" x14ac:dyDescent="0.25">
      <c r="M9398" s="60" t="s">
        <v>106</v>
      </c>
    </row>
    <row r="9399" spans="13:13" x14ac:dyDescent="0.25">
      <c r="M9399" s="60" t="s">
        <v>106</v>
      </c>
    </row>
    <row r="9400" spans="13:13" x14ac:dyDescent="0.25">
      <c r="M9400" s="60" t="s">
        <v>106</v>
      </c>
    </row>
    <row r="9401" spans="13:13" x14ac:dyDescent="0.25">
      <c r="M9401" s="60" t="s">
        <v>106</v>
      </c>
    </row>
    <row r="9402" spans="13:13" x14ac:dyDescent="0.25">
      <c r="M9402" s="60" t="s">
        <v>106</v>
      </c>
    </row>
    <row r="9403" spans="13:13" x14ac:dyDescent="0.25">
      <c r="M9403" s="60" t="s">
        <v>106</v>
      </c>
    </row>
    <row r="9404" spans="13:13" x14ac:dyDescent="0.25">
      <c r="M9404" s="60" t="s">
        <v>106</v>
      </c>
    </row>
    <row r="9405" spans="13:13" x14ac:dyDescent="0.25">
      <c r="M9405" s="60" t="s">
        <v>106</v>
      </c>
    </row>
    <row r="9406" spans="13:13" x14ac:dyDescent="0.25">
      <c r="M9406" s="60" t="s">
        <v>106</v>
      </c>
    </row>
    <row r="9407" spans="13:13" x14ac:dyDescent="0.25">
      <c r="M9407" s="60" t="s">
        <v>106</v>
      </c>
    </row>
    <row r="9408" spans="13:13" x14ac:dyDescent="0.25">
      <c r="M9408" s="60" t="s">
        <v>106</v>
      </c>
    </row>
    <row r="9409" spans="13:13" x14ac:dyDescent="0.25">
      <c r="M9409" s="60" t="s">
        <v>106</v>
      </c>
    </row>
    <row r="9410" spans="13:13" x14ac:dyDescent="0.25">
      <c r="M9410" s="60" t="s">
        <v>106</v>
      </c>
    </row>
    <row r="9411" spans="13:13" x14ac:dyDescent="0.25">
      <c r="M9411" s="60" t="s">
        <v>106</v>
      </c>
    </row>
    <row r="9412" spans="13:13" x14ac:dyDescent="0.25">
      <c r="M9412" s="60" t="s">
        <v>106</v>
      </c>
    </row>
    <row r="9413" spans="13:13" x14ac:dyDescent="0.25">
      <c r="M9413" s="60" t="s">
        <v>106</v>
      </c>
    </row>
    <row r="9414" spans="13:13" x14ac:dyDescent="0.25">
      <c r="M9414" s="60" t="s">
        <v>106</v>
      </c>
    </row>
    <row r="9415" spans="13:13" x14ac:dyDescent="0.25">
      <c r="M9415" s="60" t="s">
        <v>106</v>
      </c>
    </row>
    <row r="9416" spans="13:13" x14ac:dyDescent="0.25">
      <c r="M9416" s="60" t="s">
        <v>106</v>
      </c>
    </row>
    <row r="9417" spans="13:13" x14ac:dyDescent="0.25">
      <c r="M9417" s="60" t="s">
        <v>106</v>
      </c>
    </row>
    <row r="9418" spans="13:13" x14ac:dyDescent="0.25">
      <c r="M9418" s="60" t="s">
        <v>106</v>
      </c>
    </row>
    <row r="9419" spans="13:13" x14ac:dyDescent="0.25">
      <c r="M9419" s="60" t="s">
        <v>106</v>
      </c>
    </row>
    <row r="9420" spans="13:13" x14ac:dyDescent="0.25">
      <c r="M9420" s="60" t="s">
        <v>106</v>
      </c>
    </row>
    <row r="9421" spans="13:13" x14ac:dyDescent="0.25">
      <c r="M9421" s="60" t="s">
        <v>106</v>
      </c>
    </row>
    <row r="9422" spans="13:13" x14ac:dyDescent="0.25">
      <c r="M9422" s="60" t="s">
        <v>106</v>
      </c>
    </row>
    <row r="9423" spans="13:13" x14ac:dyDescent="0.25">
      <c r="M9423" s="60" t="s">
        <v>106</v>
      </c>
    </row>
    <row r="9424" spans="13:13" x14ac:dyDescent="0.25">
      <c r="M9424" s="60" t="s">
        <v>106</v>
      </c>
    </row>
    <row r="9425" spans="13:13" x14ac:dyDescent="0.25">
      <c r="M9425" s="60" t="s">
        <v>106</v>
      </c>
    </row>
    <row r="9426" spans="13:13" x14ac:dyDescent="0.25">
      <c r="M9426" s="60" t="s">
        <v>106</v>
      </c>
    </row>
    <row r="9427" spans="13:13" x14ac:dyDescent="0.25">
      <c r="M9427" s="60" t="s">
        <v>106</v>
      </c>
    </row>
    <row r="9428" spans="13:13" x14ac:dyDescent="0.25">
      <c r="M9428" s="60" t="s">
        <v>106</v>
      </c>
    </row>
    <row r="9429" spans="13:13" x14ac:dyDescent="0.25">
      <c r="M9429" s="60" t="s">
        <v>106</v>
      </c>
    </row>
    <row r="9430" spans="13:13" x14ac:dyDescent="0.25">
      <c r="M9430" s="60" t="s">
        <v>106</v>
      </c>
    </row>
    <row r="9431" spans="13:13" x14ac:dyDescent="0.25">
      <c r="M9431" s="60" t="s">
        <v>106</v>
      </c>
    </row>
    <row r="9432" spans="13:13" x14ac:dyDescent="0.25">
      <c r="M9432" s="60" t="s">
        <v>106</v>
      </c>
    </row>
    <row r="9433" spans="13:13" x14ac:dyDescent="0.25">
      <c r="M9433" s="60" t="s">
        <v>106</v>
      </c>
    </row>
    <row r="9434" spans="13:13" x14ac:dyDescent="0.25">
      <c r="M9434" s="60" t="s">
        <v>106</v>
      </c>
    </row>
    <row r="9435" spans="13:13" x14ac:dyDescent="0.25">
      <c r="M9435" s="60" t="s">
        <v>106</v>
      </c>
    </row>
    <row r="9436" spans="13:13" x14ac:dyDescent="0.25">
      <c r="M9436" s="60" t="s">
        <v>106</v>
      </c>
    </row>
    <row r="9437" spans="13:13" x14ac:dyDescent="0.25">
      <c r="M9437" s="60" t="s">
        <v>106</v>
      </c>
    </row>
    <row r="9438" spans="13:13" x14ac:dyDescent="0.25">
      <c r="M9438" s="60" t="s">
        <v>106</v>
      </c>
    </row>
    <row r="9439" spans="13:13" x14ac:dyDescent="0.25">
      <c r="M9439" s="60" t="s">
        <v>106</v>
      </c>
    </row>
    <row r="9440" spans="13:13" x14ac:dyDescent="0.25">
      <c r="M9440" s="60" t="s">
        <v>106</v>
      </c>
    </row>
    <row r="9441" spans="13:13" x14ac:dyDescent="0.25">
      <c r="M9441" s="60" t="s">
        <v>106</v>
      </c>
    </row>
    <row r="9442" spans="13:13" x14ac:dyDescent="0.25">
      <c r="M9442" s="60" t="s">
        <v>106</v>
      </c>
    </row>
    <row r="9443" spans="13:13" x14ac:dyDescent="0.25">
      <c r="M9443" s="60" t="s">
        <v>106</v>
      </c>
    </row>
    <row r="9444" spans="13:13" x14ac:dyDescent="0.25">
      <c r="M9444" s="60" t="s">
        <v>106</v>
      </c>
    </row>
    <row r="9445" spans="13:13" x14ac:dyDescent="0.25">
      <c r="M9445" s="60" t="s">
        <v>106</v>
      </c>
    </row>
    <row r="9446" spans="13:13" x14ac:dyDescent="0.25">
      <c r="M9446" s="60" t="s">
        <v>106</v>
      </c>
    </row>
    <row r="9447" spans="13:13" x14ac:dyDescent="0.25">
      <c r="M9447" s="60" t="s">
        <v>106</v>
      </c>
    </row>
    <row r="9448" spans="13:13" x14ac:dyDescent="0.25">
      <c r="M9448" s="60" t="s">
        <v>106</v>
      </c>
    </row>
    <row r="9449" spans="13:13" x14ac:dyDescent="0.25">
      <c r="M9449" s="60" t="s">
        <v>106</v>
      </c>
    </row>
    <row r="9450" spans="13:13" x14ac:dyDescent="0.25">
      <c r="M9450" s="60" t="s">
        <v>106</v>
      </c>
    </row>
    <row r="9451" spans="13:13" x14ac:dyDescent="0.25">
      <c r="M9451" s="60" t="s">
        <v>106</v>
      </c>
    </row>
    <row r="9452" spans="13:13" x14ac:dyDescent="0.25">
      <c r="M9452" s="60" t="s">
        <v>106</v>
      </c>
    </row>
    <row r="9453" spans="13:13" x14ac:dyDescent="0.25">
      <c r="M9453" s="60" t="s">
        <v>106</v>
      </c>
    </row>
    <row r="9454" spans="13:13" x14ac:dyDescent="0.25">
      <c r="M9454" s="60" t="s">
        <v>106</v>
      </c>
    </row>
    <row r="9455" spans="13:13" x14ac:dyDescent="0.25">
      <c r="M9455" s="60" t="s">
        <v>106</v>
      </c>
    </row>
    <row r="9456" spans="13:13" x14ac:dyDescent="0.25">
      <c r="M9456" s="60" t="s">
        <v>106</v>
      </c>
    </row>
    <row r="9457" spans="13:13" x14ac:dyDescent="0.25">
      <c r="M9457" s="60" t="s">
        <v>106</v>
      </c>
    </row>
    <row r="9458" spans="13:13" x14ac:dyDescent="0.25">
      <c r="M9458" s="60" t="s">
        <v>106</v>
      </c>
    </row>
    <row r="9459" spans="13:13" x14ac:dyDescent="0.25">
      <c r="M9459" s="60" t="s">
        <v>106</v>
      </c>
    </row>
    <row r="9460" spans="13:13" x14ac:dyDescent="0.25">
      <c r="M9460" s="60" t="s">
        <v>106</v>
      </c>
    </row>
    <row r="9461" spans="13:13" x14ac:dyDescent="0.25">
      <c r="M9461" s="60" t="s">
        <v>106</v>
      </c>
    </row>
    <row r="9462" spans="13:13" x14ac:dyDescent="0.25">
      <c r="M9462" s="60" t="s">
        <v>106</v>
      </c>
    </row>
    <row r="9463" spans="13:13" x14ac:dyDescent="0.25">
      <c r="M9463" s="60" t="s">
        <v>106</v>
      </c>
    </row>
    <row r="9464" spans="13:13" x14ac:dyDescent="0.25">
      <c r="M9464" s="60" t="s">
        <v>106</v>
      </c>
    </row>
    <row r="9465" spans="13:13" x14ac:dyDescent="0.25">
      <c r="M9465" s="60" t="s">
        <v>106</v>
      </c>
    </row>
    <row r="9466" spans="13:13" x14ac:dyDescent="0.25">
      <c r="M9466" s="60" t="s">
        <v>106</v>
      </c>
    </row>
    <row r="9467" spans="13:13" x14ac:dyDescent="0.25">
      <c r="M9467" s="60" t="s">
        <v>106</v>
      </c>
    </row>
    <row r="9468" spans="13:13" x14ac:dyDescent="0.25">
      <c r="M9468" s="60" t="s">
        <v>106</v>
      </c>
    </row>
    <row r="9469" spans="13:13" x14ac:dyDescent="0.25">
      <c r="M9469" s="60" t="s">
        <v>106</v>
      </c>
    </row>
    <row r="9470" spans="13:13" x14ac:dyDescent="0.25">
      <c r="M9470" s="60" t="s">
        <v>106</v>
      </c>
    </row>
    <row r="9471" spans="13:13" x14ac:dyDescent="0.25">
      <c r="M9471" s="60" t="s">
        <v>106</v>
      </c>
    </row>
    <row r="9472" spans="13:13" x14ac:dyDescent="0.25">
      <c r="M9472" s="60" t="s">
        <v>106</v>
      </c>
    </row>
    <row r="9473" spans="13:13" x14ac:dyDescent="0.25">
      <c r="M9473" s="60" t="s">
        <v>106</v>
      </c>
    </row>
    <row r="9474" spans="13:13" x14ac:dyDescent="0.25">
      <c r="M9474" s="60" t="s">
        <v>106</v>
      </c>
    </row>
    <row r="9475" spans="13:13" x14ac:dyDescent="0.25">
      <c r="M9475" s="60" t="s">
        <v>106</v>
      </c>
    </row>
    <row r="9476" spans="13:13" x14ac:dyDescent="0.25">
      <c r="M9476" s="60" t="s">
        <v>106</v>
      </c>
    </row>
    <row r="9477" spans="13:13" x14ac:dyDescent="0.25">
      <c r="M9477" s="60" t="s">
        <v>106</v>
      </c>
    </row>
    <row r="9478" spans="13:13" x14ac:dyDescent="0.25">
      <c r="M9478" s="60" t="s">
        <v>106</v>
      </c>
    </row>
    <row r="9479" spans="13:13" x14ac:dyDescent="0.25">
      <c r="M9479" s="60" t="s">
        <v>106</v>
      </c>
    </row>
    <row r="9480" spans="13:13" x14ac:dyDescent="0.25">
      <c r="M9480" s="60" t="s">
        <v>106</v>
      </c>
    </row>
    <row r="9481" spans="13:13" x14ac:dyDescent="0.25">
      <c r="M9481" s="60" t="s">
        <v>106</v>
      </c>
    </row>
    <row r="9482" spans="13:13" x14ac:dyDescent="0.25">
      <c r="M9482" s="60" t="s">
        <v>106</v>
      </c>
    </row>
    <row r="9483" spans="13:13" x14ac:dyDescent="0.25">
      <c r="M9483" s="60" t="s">
        <v>106</v>
      </c>
    </row>
    <row r="9484" spans="13:13" x14ac:dyDescent="0.25">
      <c r="M9484" s="60" t="s">
        <v>106</v>
      </c>
    </row>
    <row r="9485" spans="13:13" x14ac:dyDescent="0.25">
      <c r="M9485" s="60" t="s">
        <v>106</v>
      </c>
    </row>
    <row r="9486" spans="13:13" x14ac:dyDescent="0.25">
      <c r="M9486" s="60" t="s">
        <v>106</v>
      </c>
    </row>
    <row r="9487" spans="13:13" x14ac:dyDescent="0.25">
      <c r="M9487" s="60" t="s">
        <v>106</v>
      </c>
    </row>
    <row r="9488" spans="13:13" x14ac:dyDescent="0.25">
      <c r="M9488" s="60" t="s">
        <v>106</v>
      </c>
    </row>
    <row r="9489" spans="13:13" x14ac:dyDescent="0.25">
      <c r="M9489" s="60" t="s">
        <v>106</v>
      </c>
    </row>
    <row r="9490" spans="13:13" x14ac:dyDescent="0.25">
      <c r="M9490" s="60" t="s">
        <v>106</v>
      </c>
    </row>
    <row r="9491" spans="13:13" x14ac:dyDescent="0.25">
      <c r="M9491" s="60" t="s">
        <v>106</v>
      </c>
    </row>
    <row r="9492" spans="13:13" x14ac:dyDescent="0.25">
      <c r="M9492" s="60" t="s">
        <v>106</v>
      </c>
    </row>
    <row r="9493" spans="13:13" x14ac:dyDescent="0.25">
      <c r="M9493" s="60" t="s">
        <v>106</v>
      </c>
    </row>
    <row r="9494" spans="13:13" x14ac:dyDescent="0.25">
      <c r="M9494" s="60" t="s">
        <v>106</v>
      </c>
    </row>
    <row r="9495" spans="13:13" x14ac:dyDescent="0.25">
      <c r="M9495" s="60" t="s">
        <v>106</v>
      </c>
    </row>
    <row r="9496" spans="13:13" x14ac:dyDescent="0.25">
      <c r="M9496" s="60" t="s">
        <v>106</v>
      </c>
    </row>
    <row r="9497" spans="13:13" x14ac:dyDescent="0.25">
      <c r="M9497" s="60" t="s">
        <v>106</v>
      </c>
    </row>
    <row r="9498" spans="13:13" x14ac:dyDescent="0.25">
      <c r="M9498" s="60" t="s">
        <v>106</v>
      </c>
    </row>
    <row r="9499" spans="13:13" x14ac:dyDescent="0.25">
      <c r="M9499" s="60" t="s">
        <v>106</v>
      </c>
    </row>
    <row r="9500" spans="13:13" x14ac:dyDescent="0.25">
      <c r="M9500" s="60" t="s">
        <v>106</v>
      </c>
    </row>
    <row r="9501" spans="13:13" x14ac:dyDescent="0.25">
      <c r="M9501" s="60" t="s">
        <v>106</v>
      </c>
    </row>
    <row r="9502" spans="13:13" x14ac:dyDescent="0.25">
      <c r="M9502" s="60" t="s">
        <v>106</v>
      </c>
    </row>
    <row r="9503" spans="13:13" x14ac:dyDescent="0.25">
      <c r="M9503" s="60" t="s">
        <v>106</v>
      </c>
    </row>
    <row r="9504" spans="13:13" x14ac:dyDescent="0.25">
      <c r="M9504" s="60" t="s">
        <v>106</v>
      </c>
    </row>
    <row r="9505" spans="13:13" x14ac:dyDescent="0.25">
      <c r="M9505" s="60" t="s">
        <v>106</v>
      </c>
    </row>
    <row r="9506" spans="13:13" x14ac:dyDescent="0.25">
      <c r="M9506" s="60" t="s">
        <v>106</v>
      </c>
    </row>
    <row r="9507" spans="13:13" x14ac:dyDescent="0.25">
      <c r="M9507" s="60" t="s">
        <v>106</v>
      </c>
    </row>
    <row r="9508" spans="13:13" x14ac:dyDescent="0.25">
      <c r="M9508" s="60" t="s">
        <v>106</v>
      </c>
    </row>
    <row r="9509" spans="13:13" x14ac:dyDescent="0.25">
      <c r="M9509" s="60" t="s">
        <v>106</v>
      </c>
    </row>
    <row r="9510" spans="13:13" x14ac:dyDescent="0.25">
      <c r="M9510" s="60" t="s">
        <v>106</v>
      </c>
    </row>
    <row r="9511" spans="13:13" x14ac:dyDescent="0.25">
      <c r="M9511" s="60" t="s">
        <v>106</v>
      </c>
    </row>
    <row r="9512" spans="13:13" x14ac:dyDescent="0.25">
      <c r="M9512" s="60" t="s">
        <v>106</v>
      </c>
    </row>
    <row r="9513" spans="13:13" x14ac:dyDescent="0.25">
      <c r="M9513" s="60" t="s">
        <v>106</v>
      </c>
    </row>
    <row r="9514" spans="13:13" x14ac:dyDescent="0.25">
      <c r="M9514" s="60" t="s">
        <v>106</v>
      </c>
    </row>
    <row r="9515" spans="13:13" x14ac:dyDescent="0.25">
      <c r="M9515" s="60" t="s">
        <v>106</v>
      </c>
    </row>
    <row r="9516" spans="13:13" x14ac:dyDescent="0.25">
      <c r="M9516" s="60" t="s">
        <v>106</v>
      </c>
    </row>
    <row r="9517" spans="13:13" x14ac:dyDescent="0.25">
      <c r="M9517" s="60" t="s">
        <v>106</v>
      </c>
    </row>
    <row r="9518" spans="13:13" x14ac:dyDescent="0.25">
      <c r="M9518" s="60" t="s">
        <v>106</v>
      </c>
    </row>
    <row r="9519" spans="13:13" x14ac:dyDescent="0.25">
      <c r="M9519" s="60" t="s">
        <v>106</v>
      </c>
    </row>
    <row r="9520" spans="13:13" x14ac:dyDescent="0.25">
      <c r="M9520" s="60" t="s">
        <v>106</v>
      </c>
    </row>
    <row r="9521" spans="13:13" x14ac:dyDescent="0.25">
      <c r="M9521" s="60" t="s">
        <v>106</v>
      </c>
    </row>
    <row r="9522" spans="13:13" x14ac:dyDescent="0.25">
      <c r="M9522" s="60" t="s">
        <v>106</v>
      </c>
    </row>
    <row r="9523" spans="13:13" x14ac:dyDescent="0.25">
      <c r="M9523" s="60" t="s">
        <v>106</v>
      </c>
    </row>
    <row r="9524" spans="13:13" x14ac:dyDescent="0.25">
      <c r="M9524" s="60" t="s">
        <v>106</v>
      </c>
    </row>
    <row r="9525" spans="13:13" x14ac:dyDescent="0.25">
      <c r="M9525" s="60" t="s">
        <v>106</v>
      </c>
    </row>
    <row r="9526" spans="13:13" x14ac:dyDescent="0.25">
      <c r="M9526" s="60" t="s">
        <v>106</v>
      </c>
    </row>
    <row r="9527" spans="13:13" x14ac:dyDescent="0.25">
      <c r="M9527" s="60" t="s">
        <v>106</v>
      </c>
    </row>
    <row r="9528" spans="13:13" x14ac:dyDescent="0.25">
      <c r="M9528" s="60" t="s">
        <v>106</v>
      </c>
    </row>
    <row r="9529" spans="13:13" x14ac:dyDescent="0.25">
      <c r="M9529" s="60" t="s">
        <v>106</v>
      </c>
    </row>
    <row r="9530" spans="13:13" x14ac:dyDescent="0.25">
      <c r="M9530" s="60" t="s">
        <v>106</v>
      </c>
    </row>
    <row r="9531" spans="13:13" x14ac:dyDescent="0.25">
      <c r="M9531" s="60" t="s">
        <v>106</v>
      </c>
    </row>
    <row r="9532" spans="13:13" x14ac:dyDescent="0.25">
      <c r="M9532" s="60" t="s">
        <v>106</v>
      </c>
    </row>
    <row r="9533" spans="13:13" x14ac:dyDescent="0.25">
      <c r="M9533" s="60" t="s">
        <v>106</v>
      </c>
    </row>
    <row r="9534" spans="13:13" x14ac:dyDescent="0.25">
      <c r="M9534" s="60" t="s">
        <v>106</v>
      </c>
    </row>
    <row r="9535" spans="13:13" x14ac:dyDescent="0.25">
      <c r="M9535" s="60" t="s">
        <v>106</v>
      </c>
    </row>
    <row r="9536" spans="13:13" x14ac:dyDescent="0.25">
      <c r="M9536" s="60" t="s">
        <v>106</v>
      </c>
    </row>
    <row r="9537" spans="13:13" x14ac:dyDescent="0.25">
      <c r="M9537" s="60" t="s">
        <v>106</v>
      </c>
    </row>
    <row r="9538" spans="13:13" x14ac:dyDescent="0.25">
      <c r="M9538" s="60" t="s">
        <v>106</v>
      </c>
    </row>
    <row r="9539" spans="13:13" x14ac:dyDescent="0.25">
      <c r="M9539" s="60" t="s">
        <v>106</v>
      </c>
    </row>
    <row r="9540" spans="13:13" x14ac:dyDescent="0.25">
      <c r="M9540" s="60" t="s">
        <v>106</v>
      </c>
    </row>
    <row r="9541" spans="13:13" x14ac:dyDescent="0.25">
      <c r="M9541" s="60" t="s">
        <v>106</v>
      </c>
    </row>
    <row r="9542" spans="13:13" x14ac:dyDescent="0.25">
      <c r="M9542" s="60" t="s">
        <v>106</v>
      </c>
    </row>
    <row r="9543" spans="13:13" x14ac:dyDescent="0.25">
      <c r="M9543" s="60" t="s">
        <v>106</v>
      </c>
    </row>
    <row r="9544" spans="13:13" x14ac:dyDescent="0.25">
      <c r="M9544" s="60" t="s">
        <v>106</v>
      </c>
    </row>
    <row r="9545" spans="13:13" x14ac:dyDescent="0.25">
      <c r="M9545" s="60" t="s">
        <v>106</v>
      </c>
    </row>
    <row r="9546" spans="13:13" x14ac:dyDescent="0.25">
      <c r="M9546" s="60" t="s">
        <v>106</v>
      </c>
    </row>
    <row r="9547" spans="13:13" x14ac:dyDescent="0.25">
      <c r="M9547" s="60" t="s">
        <v>106</v>
      </c>
    </row>
    <row r="9548" spans="13:13" x14ac:dyDescent="0.25">
      <c r="M9548" s="60" t="s">
        <v>106</v>
      </c>
    </row>
    <row r="9549" spans="13:13" x14ac:dyDescent="0.25">
      <c r="M9549" s="60" t="s">
        <v>106</v>
      </c>
    </row>
    <row r="9550" spans="13:13" x14ac:dyDescent="0.25">
      <c r="M9550" s="60" t="s">
        <v>106</v>
      </c>
    </row>
    <row r="9551" spans="13:13" x14ac:dyDescent="0.25">
      <c r="M9551" s="60" t="s">
        <v>106</v>
      </c>
    </row>
    <row r="9552" spans="13:13" x14ac:dyDescent="0.25">
      <c r="M9552" s="60" t="s">
        <v>106</v>
      </c>
    </row>
    <row r="9553" spans="13:13" x14ac:dyDescent="0.25">
      <c r="M9553" s="60" t="s">
        <v>106</v>
      </c>
    </row>
    <row r="9554" spans="13:13" x14ac:dyDescent="0.25">
      <c r="M9554" s="60" t="s">
        <v>106</v>
      </c>
    </row>
    <row r="9555" spans="13:13" x14ac:dyDescent="0.25">
      <c r="M9555" s="60" t="s">
        <v>106</v>
      </c>
    </row>
    <row r="9556" spans="13:13" x14ac:dyDescent="0.25">
      <c r="M9556" s="60" t="s">
        <v>106</v>
      </c>
    </row>
    <row r="9557" spans="13:13" x14ac:dyDescent="0.25">
      <c r="M9557" s="60" t="s">
        <v>106</v>
      </c>
    </row>
    <row r="9558" spans="13:13" x14ac:dyDescent="0.25">
      <c r="M9558" s="60" t="s">
        <v>106</v>
      </c>
    </row>
    <row r="9559" spans="13:13" x14ac:dyDescent="0.25">
      <c r="M9559" s="60" t="s">
        <v>106</v>
      </c>
    </row>
    <row r="9560" spans="13:13" x14ac:dyDescent="0.25">
      <c r="M9560" s="60" t="s">
        <v>106</v>
      </c>
    </row>
    <row r="9561" spans="13:13" x14ac:dyDescent="0.25">
      <c r="M9561" s="60" t="s">
        <v>106</v>
      </c>
    </row>
    <row r="9562" spans="13:13" x14ac:dyDescent="0.25">
      <c r="M9562" s="60" t="s">
        <v>106</v>
      </c>
    </row>
    <row r="9563" spans="13:13" x14ac:dyDescent="0.25">
      <c r="M9563" s="60" t="s">
        <v>106</v>
      </c>
    </row>
    <row r="9564" spans="13:13" x14ac:dyDescent="0.25">
      <c r="M9564" s="60" t="s">
        <v>106</v>
      </c>
    </row>
    <row r="9565" spans="13:13" x14ac:dyDescent="0.25">
      <c r="M9565" s="60" t="s">
        <v>106</v>
      </c>
    </row>
    <row r="9566" spans="13:13" x14ac:dyDescent="0.25">
      <c r="M9566" s="60" t="s">
        <v>106</v>
      </c>
    </row>
    <row r="9567" spans="13:13" x14ac:dyDescent="0.25">
      <c r="M9567" s="60" t="s">
        <v>106</v>
      </c>
    </row>
    <row r="9568" spans="13:13" x14ac:dyDescent="0.25">
      <c r="M9568" s="60" t="s">
        <v>106</v>
      </c>
    </row>
    <row r="9569" spans="13:13" x14ac:dyDescent="0.25">
      <c r="M9569" s="60" t="s">
        <v>106</v>
      </c>
    </row>
    <row r="9570" spans="13:13" x14ac:dyDescent="0.25">
      <c r="M9570" s="60" t="s">
        <v>106</v>
      </c>
    </row>
    <row r="9571" spans="13:13" x14ac:dyDescent="0.25">
      <c r="M9571" s="60" t="s">
        <v>106</v>
      </c>
    </row>
    <row r="9572" spans="13:13" x14ac:dyDescent="0.25">
      <c r="M9572" s="60" t="s">
        <v>106</v>
      </c>
    </row>
    <row r="9573" spans="13:13" x14ac:dyDescent="0.25">
      <c r="M9573" s="60" t="s">
        <v>106</v>
      </c>
    </row>
    <row r="9574" spans="13:13" x14ac:dyDescent="0.25">
      <c r="M9574" s="60" t="s">
        <v>106</v>
      </c>
    </row>
    <row r="9575" spans="13:13" x14ac:dyDescent="0.25">
      <c r="M9575" s="60" t="s">
        <v>106</v>
      </c>
    </row>
    <row r="9576" spans="13:13" x14ac:dyDescent="0.25">
      <c r="M9576" s="60" t="s">
        <v>106</v>
      </c>
    </row>
    <row r="9577" spans="13:13" x14ac:dyDescent="0.25">
      <c r="M9577" s="60" t="s">
        <v>106</v>
      </c>
    </row>
    <row r="9578" spans="13:13" x14ac:dyDescent="0.25">
      <c r="M9578" s="60" t="s">
        <v>106</v>
      </c>
    </row>
    <row r="9579" spans="13:13" x14ac:dyDescent="0.25">
      <c r="M9579" s="60" t="s">
        <v>106</v>
      </c>
    </row>
    <row r="9580" spans="13:13" x14ac:dyDescent="0.25">
      <c r="M9580" s="60" t="s">
        <v>106</v>
      </c>
    </row>
    <row r="9581" spans="13:13" x14ac:dyDescent="0.25">
      <c r="M9581" s="60" t="s">
        <v>106</v>
      </c>
    </row>
    <row r="9582" spans="13:13" x14ac:dyDescent="0.25">
      <c r="M9582" s="60" t="s">
        <v>106</v>
      </c>
    </row>
    <row r="9583" spans="13:13" x14ac:dyDescent="0.25">
      <c r="M9583" s="60" t="s">
        <v>106</v>
      </c>
    </row>
    <row r="9584" spans="13:13" x14ac:dyDescent="0.25">
      <c r="M9584" s="60" t="s">
        <v>106</v>
      </c>
    </row>
    <row r="9585" spans="13:13" x14ac:dyDescent="0.25">
      <c r="M9585" s="60" t="s">
        <v>106</v>
      </c>
    </row>
    <row r="9586" spans="13:13" x14ac:dyDescent="0.25">
      <c r="M9586" s="60" t="s">
        <v>106</v>
      </c>
    </row>
    <row r="9587" spans="13:13" x14ac:dyDescent="0.25">
      <c r="M9587" s="60" t="s">
        <v>106</v>
      </c>
    </row>
    <row r="9588" spans="13:13" x14ac:dyDescent="0.25">
      <c r="M9588" s="60" t="s">
        <v>106</v>
      </c>
    </row>
    <row r="9589" spans="13:13" x14ac:dyDescent="0.25">
      <c r="M9589" s="60" t="s">
        <v>106</v>
      </c>
    </row>
    <row r="9590" spans="13:13" x14ac:dyDescent="0.25">
      <c r="M9590" s="60" t="s">
        <v>106</v>
      </c>
    </row>
    <row r="9591" spans="13:13" x14ac:dyDescent="0.25">
      <c r="M9591" s="60" t="s">
        <v>106</v>
      </c>
    </row>
    <row r="9592" spans="13:13" x14ac:dyDescent="0.25">
      <c r="M9592" s="60" t="s">
        <v>106</v>
      </c>
    </row>
    <row r="9593" spans="13:13" x14ac:dyDescent="0.25">
      <c r="M9593" s="60" t="s">
        <v>106</v>
      </c>
    </row>
    <row r="9594" spans="13:13" x14ac:dyDescent="0.25">
      <c r="M9594" s="60" t="s">
        <v>106</v>
      </c>
    </row>
    <row r="9595" spans="13:13" x14ac:dyDescent="0.25">
      <c r="M9595" s="60" t="s">
        <v>106</v>
      </c>
    </row>
    <row r="9596" spans="13:13" x14ac:dyDescent="0.25">
      <c r="M9596" s="60" t="s">
        <v>106</v>
      </c>
    </row>
    <row r="9597" spans="13:13" x14ac:dyDescent="0.25">
      <c r="M9597" s="60" t="s">
        <v>106</v>
      </c>
    </row>
    <row r="9598" spans="13:13" x14ac:dyDescent="0.25">
      <c r="M9598" s="60" t="s">
        <v>106</v>
      </c>
    </row>
    <row r="9599" spans="13:13" x14ac:dyDescent="0.25">
      <c r="M9599" s="60" t="s">
        <v>106</v>
      </c>
    </row>
    <row r="9600" spans="13:13" x14ac:dyDescent="0.25">
      <c r="M9600" s="60" t="s">
        <v>106</v>
      </c>
    </row>
    <row r="9601" spans="13:13" x14ac:dyDescent="0.25">
      <c r="M9601" s="60" t="s">
        <v>106</v>
      </c>
    </row>
    <row r="9602" spans="13:13" x14ac:dyDescent="0.25">
      <c r="M9602" s="60" t="s">
        <v>106</v>
      </c>
    </row>
    <row r="9603" spans="13:13" x14ac:dyDescent="0.25">
      <c r="M9603" s="60" t="s">
        <v>106</v>
      </c>
    </row>
    <row r="9604" spans="13:13" x14ac:dyDescent="0.25">
      <c r="M9604" s="60" t="s">
        <v>106</v>
      </c>
    </row>
    <row r="9605" spans="13:13" x14ac:dyDescent="0.25">
      <c r="M9605" s="60" t="s">
        <v>106</v>
      </c>
    </row>
    <row r="9606" spans="13:13" x14ac:dyDescent="0.25">
      <c r="M9606" s="60" t="s">
        <v>106</v>
      </c>
    </row>
    <row r="9607" spans="13:13" x14ac:dyDescent="0.25">
      <c r="M9607" s="60" t="s">
        <v>106</v>
      </c>
    </row>
    <row r="9608" spans="13:13" x14ac:dyDescent="0.25">
      <c r="M9608" s="60" t="s">
        <v>106</v>
      </c>
    </row>
    <row r="9609" spans="13:13" x14ac:dyDescent="0.25">
      <c r="M9609" s="60" t="s">
        <v>106</v>
      </c>
    </row>
    <row r="9610" spans="13:13" x14ac:dyDescent="0.25">
      <c r="M9610" s="60" t="s">
        <v>106</v>
      </c>
    </row>
    <row r="9611" spans="13:13" x14ac:dyDescent="0.25">
      <c r="M9611" s="60" t="s">
        <v>106</v>
      </c>
    </row>
    <row r="9612" spans="13:13" x14ac:dyDescent="0.25">
      <c r="M9612" s="60" t="s">
        <v>106</v>
      </c>
    </row>
    <row r="9613" spans="13:13" x14ac:dyDescent="0.25">
      <c r="M9613" s="60" t="s">
        <v>106</v>
      </c>
    </row>
    <row r="9614" spans="13:13" x14ac:dyDescent="0.25">
      <c r="M9614" s="60" t="s">
        <v>106</v>
      </c>
    </row>
    <row r="9615" spans="13:13" x14ac:dyDescent="0.25">
      <c r="M9615" s="60" t="s">
        <v>106</v>
      </c>
    </row>
    <row r="9616" spans="13:13" x14ac:dyDescent="0.25">
      <c r="M9616" s="60" t="s">
        <v>106</v>
      </c>
    </row>
    <row r="9617" spans="13:13" x14ac:dyDescent="0.25">
      <c r="M9617" s="60" t="s">
        <v>106</v>
      </c>
    </row>
    <row r="9618" spans="13:13" x14ac:dyDescent="0.25">
      <c r="M9618" s="60" t="s">
        <v>106</v>
      </c>
    </row>
    <row r="9619" spans="13:13" x14ac:dyDescent="0.25">
      <c r="M9619" s="60" t="s">
        <v>106</v>
      </c>
    </row>
    <row r="9620" spans="13:13" x14ac:dyDescent="0.25">
      <c r="M9620" s="60" t="s">
        <v>106</v>
      </c>
    </row>
    <row r="9621" spans="13:13" x14ac:dyDescent="0.25">
      <c r="M9621" s="60" t="s">
        <v>106</v>
      </c>
    </row>
    <row r="9622" spans="13:13" x14ac:dyDescent="0.25">
      <c r="M9622" s="60" t="s">
        <v>106</v>
      </c>
    </row>
    <row r="9623" spans="13:13" x14ac:dyDescent="0.25">
      <c r="M9623" s="60" t="s">
        <v>106</v>
      </c>
    </row>
    <row r="9624" spans="13:13" x14ac:dyDescent="0.25">
      <c r="M9624" s="60" t="s">
        <v>106</v>
      </c>
    </row>
    <row r="9625" spans="13:13" x14ac:dyDescent="0.25">
      <c r="M9625" s="60" t="s">
        <v>106</v>
      </c>
    </row>
    <row r="9626" spans="13:13" x14ac:dyDescent="0.25">
      <c r="M9626" s="60" t="s">
        <v>106</v>
      </c>
    </row>
    <row r="9627" spans="13:13" x14ac:dyDescent="0.25">
      <c r="M9627" s="60" t="s">
        <v>106</v>
      </c>
    </row>
    <row r="9628" spans="13:13" x14ac:dyDescent="0.25">
      <c r="M9628" s="60" t="s">
        <v>106</v>
      </c>
    </row>
    <row r="9629" spans="13:13" x14ac:dyDescent="0.25">
      <c r="M9629" s="60" t="s">
        <v>106</v>
      </c>
    </row>
    <row r="9630" spans="13:13" x14ac:dyDescent="0.25">
      <c r="M9630" s="60" t="s">
        <v>106</v>
      </c>
    </row>
    <row r="9631" spans="13:13" x14ac:dyDescent="0.25">
      <c r="M9631" s="60" t="s">
        <v>106</v>
      </c>
    </row>
    <row r="9632" spans="13:13" x14ac:dyDescent="0.25">
      <c r="M9632" s="60" t="s">
        <v>106</v>
      </c>
    </row>
    <row r="9633" spans="13:13" x14ac:dyDescent="0.25">
      <c r="M9633" s="60" t="s">
        <v>106</v>
      </c>
    </row>
    <row r="9634" spans="13:13" x14ac:dyDescent="0.25">
      <c r="M9634" s="60" t="s">
        <v>106</v>
      </c>
    </row>
    <row r="9635" spans="13:13" x14ac:dyDescent="0.25">
      <c r="M9635" s="60" t="s">
        <v>106</v>
      </c>
    </row>
    <row r="9636" spans="13:13" x14ac:dyDescent="0.25">
      <c r="M9636" s="60" t="s">
        <v>106</v>
      </c>
    </row>
    <row r="9637" spans="13:13" x14ac:dyDescent="0.25">
      <c r="M9637" s="60" t="s">
        <v>106</v>
      </c>
    </row>
    <row r="9638" spans="13:13" x14ac:dyDescent="0.25">
      <c r="M9638" s="60" t="s">
        <v>106</v>
      </c>
    </row>
    <row r="9639" spans="13:13" x14ac:dyDescent="0.25">
      <c r="M9639" s="60" t="s">
        <v>106</v>
      </c>
    </row>
    <row r="9640" spans="13:13" x14ac:dyDescent="0.25">
      <c r="M9640" s="60" t="s">
        <v>106</v>
      </c>
    </row>
    <row r="9641" spans="13:13" x14ac:dyDescent="0.25">
      <c r="M9641" s="60" t="s">
        <v>106</v>
      </c>
    </row>
    <row r="9642" spans="13:13" x14ac:dyDescent="0.25">
      <c r="M9642" s="60" t="s">
        <v>106</v>
      </c>
    </row>
    <row r="9643" spans="13:13" x14ac:dyDescent="0.25">
      <c r="M9643" s="60" t="s">
        <v>106</v>
      </c>
    </row>
    <row r="9644" spans="13:13" x14ac:dyDescent="0.25">
      <c r="M9644" s="60" t="s">
        <v>106</v>
      </c>
    </row>
    <row r="9645" spans="13:13" x14ac:dyDescent="0.25">
      <c r="M9645" s="60" t="s">
        <v>106</v>
      </c>
    </row>
    <row r="9646" spans="13:13" x14ac:dyDescent="0.25">
      <c r="M9646" s="60" t="s">
        <v>106</v>
      </c>
    </row>
    <row r="9647" spans="13:13" x14ac:dyDescent="0.25">
      <c r="M9647" s="60" t="s">
        <v>106</v>
      </c>
    </row>
    <row r="9648" spans="13:13" x14ac:dyDescent="0.25">
      <c r="M9648" s="60" t="s">
        <v>106</v>
      </c>
    </row>
    <row r="9649" spans="13:13" x14ac:dyDescent="0.25">
      <c r="M9649" s="60" t="s">
        <v>106</v>
      </c>
    </row>
    <row r="9650" spans="13:13" x14ac:dyDescent="0.25">
      <c r="M9650" s="60" t="s">
        <v>106</v>
      </c>
    </row>
    <row r="9651" spans="13:13" x14ac:dyDescent="0.25">
      <c r="M9651" s="60" t="s">
        <v>106</v>
      </c>
    </row>
    <row r="9652" spans="13:13" x14ac:dyDescent="0.25">
      <c r="M9652" s="60" t="s">
        <v>106</v>
      </c>
    </row>
    <row r="9653" spans="13:13" x14ac:dyDescent="0.25">
      <c r="M9653" s="60" t="s">
        <v>106</v>
      </c>
    </row>
    <row r="9654" spans="13:13" x14ac:dyDescent="0.25">
      <c r="M9654" s="60" t="s">
        <v>106</v>
      </c>
    </row>
    <row r="9655" spans="13:13" x14ac:dyDescent="0.25">
      <c r="M9655" s="60" t="s">
        <v>106</v>
      </c>
    </row>
    <row r="9656" spans="13:13" x14ac:dyDescent="0.25">
      <c r="M9656" s="60" t="s">
        <v>106</v>
      </c>
    </row>
    <row r="9657" spans="13:13" x14ac:dyDescent="0.25">
      <c r="M9657" s="60" t="s">
        <v>106</v>
      </c>
    </row>
    <row r="9658" spans="13:13" x14ac:dyDescent="0.25">
      <c r="M9658" s="60" t="s">
        <v>106</v>
      </c>
    </row>
    <row r="9659" spans="13:13" x14ac:dyDescent="0.25">
      <c r="M9659" s="60" t="s">
        <v>106</v>
      </c>
    </row>
    <row r="9660" spans="13:13" x14ac:dyDescent="0.25">
      <c r="M9660" s="60" t="s">
        <v>106</v>
      </c>
    </row>
    <row r="9661" spans="13:13" x14ac:dyDescent="0.25">
      <c r="M9661" s="60" t="s">
        <v>106</v>
      </c>
    </row>
    <row r="9662" spans="13:13" x14ac:dyDescent="0.25">
      <c r="M9662" s="60" t="s">
        <v>106</v>
      </c>
    </row>
    <row r="9663" spans="13:13" x14ac:dyDescent="0.25">
      <c r="M9663" s="60" t="s">
        <v>106</v>
      </c>
    </row>
    <row r="9664" spans="13:13" x14ac:dyDescent="0.25">
      <c r="M9664" s="60" t="s">
        <v>106</v>
      </c>
    </row>
    <row r="9665" spans="13:13" x14ac:dyDescent="0.25">
      <c r="M9665" s="60" t="s">
        <v>106</v>
      </c>
    </row>
    <row r="9666" spans="13:13" x14ac:dyDescent="0.25">
      <c r="M9666" s="60" t="s">
        <v>106</v>
      </c>
    </row>
    <row r="9667" spans="13:13" x14ac:dyDescent="0.25">
      <c r="M9667" s="60" t="s">
        <v>106</v>
      </c>
    </row>
    <row r="9668" spans="13:13" x14ac:dyDescent="0.25">
      <c r="M9668" s="60" t="s">
        <v>106</v>
      </c>
    </row>
    <row r="9669" spans="13:13" x14ac:dyDescent="0.25">
      <c r="M9669" s="60" t="s">
        <v>106</v>
      </c>
    </row>
    <row r="9670" spans="13:13" x14ac:dyDescent="0.25">
      <c r="M9670" s="60" t="s">
        <v>106</v>
      </c>
    </row>
    <row r="9671" spans="13:13" x14ac:dyDescent="0.25">
      <c r="M9671" s="60" t="s">
        <v>106</v>
      </c>
    </row>
    <row r="9672" spans="13:13" x14ac:dyDescent="0.25">
      <c r="M9672" s="60" t="s">
        <v>106</v>
      </c>
    </row>
    <row r="9673" spans="13:13" x14ac:dyDescent="0.25">
      <c r="M9673" s="60" t="s">
        <v>106</v>
      </c>
    </row>
    <row r="9674" spans="13:13" x14ac:dyDescent="0.25">
      <c r="M9674" s="60" t="s">
        <v>106</v>
      </c>
    </row>
    <row r="9675" spans="13:13" x14ac:dyDescent="0.25">
      <c r="M9675" s="60" t="s">
        <v>106</v>
      </c>
    </row>
    <row r="9676" spans="13:13" x14ac:dyDescent="0.25">
      <c r="M9676" s="60" t="s">
        <v>106</v>
      </c>
    </row>
    <row r="9677" spans="13:13" x14ac:dyDescent="0.25">
      <c r="M9677" s="60" t="s">
        <v>106</v>
      </c>
    </row>
    <row r="9678" spans="13:13" x14ac:dyDescent="0.25">
      <c r="M9678" s="60" t="s">
        <v>106</v>
      </c>
    </row>
    <row r="9679" spans="13:13" x14ac:dyDescent="0.25">
      <c r="M9679" s="60" t="s">
        <v>106</v>
      </c>
    </row>
    <row r="9680" spans="13:13" x14ac:dyDescent="0.25">
      <c r="M9680" s="60" t="s">
        <v>106</v>
      </c>
    </row>
    <row r="9681" spans="13:13" x14ac:dyDescent="0.25">
      <c r="M9681" s="60" t="s">
        <v>106</v>
      </c>
    </row>
    <row r="9682" spans="13:13" x14ac:dyDescent="0.25">
      <c r="M9682" s="60" t="s">
        <v>106</v>
      </c>
    </row>
    <row r="9683" spans="13:13" x14ac:dyDescent="0.25">
      <c r="M9683" s="60" t="s">
        <v>106</v>
      </c>
    </row>
    <row r="9684" spans="13:13" x14ac:dyDescent="0.25">
      <c r="M9684" s="60" t="s">
        <v>106</v>
      </c>
    </row>
    <row r="9685" spans="13:13" x14ac:dyDescent="0.25">
      <c r="M9685" s="60" t="s">
        <v>106</v>
      </c>
    </row>
    <row r="9686" spans="13:13" x14ac:dyDescent="0.25">
      <c r="M9686" s="60" t="s">
        <v>106</v>
      </c>
    </row>
    <row r="9687" spans="13:13" x14ac:dyDescent="0.25">
      <c r="M9687" s="60" t="s">
        <v>106</v>
      </c>
    </row>
    <row r="9688" spans="13:13" x14ac:dyDescent="0.25">
      <c r="M9688" s="60" t="s">
        <v>106</v>
      </c>
    </row>
    <row r="9689" spans="13:13" x14ac:dyDescent="0.25">
      <c r="M9689" s="60" t="s">
        <v>106</v>
      </c>
    </row>
    <row r="9690" spans="13:13" x14ac:dyDescent="0.25">
      <c r="M9690" s="60" t="s">
        <v>106</v>
      </c>
    </row>
    <row r="9691" spans="13:13" x14ac:dyDescent="0.25">
      <c r="M9691" s="60" t="s">
        <v>106</v>
      </c>
    </row>
    <row r="9692" spans="13:13" x14ac:dyDescent="0.25">
      <c r="M9692" s="60" t="s">
        <v>106</v>
      </c>
    </row>
    <row r="9693" spans="13:13" x14ac:dyDescent="0.25">
      <c r="M9693" s="60" t="s">
        <v>106</v>
      </c>
    </row>
    <row r="9694" spans="13:13" x14ac:dyDescent="0.25">
      <c r="M9694" s="60" t="s">
        <v>106</v>
      </c>
    </row>
    <row r="9695" spans="13:13" x14ac:dyDescent="0.25">
      <c r="M9695" s="60" t="s">
        <v>106</v>
      </c>
    </row>
    <row r="9696" spans="13:13" x14ac:dyDescent="0.25">
      <c r="M9696" s="60" t="s">
        <v>106</v>
      </c>
    </row>
    <row r="9697" spans="13:13" x14ac:dyDescent="0.25">
      <c r="M9697" s="60" t="s">
        <v>106</v>
      </c>
    </row>
    <row r="9698" spans="13:13" x14ac:dyDescent="0.25">
      <c r="M9698" s="60" t="s">
        <v>106</v>
      </c>
    </row>
    <row r="9699" spans="13:13" x14ac:dyDescent="0.25">
      <c r="M9699" s="60" t="s">
        <v>106</v>
      </c>
    </row>
    <row r="9700" spans="13:13" x14ac:dyDescent="0.25">
      <c r="M9700" s="60" t="s">
        <v>106</v>
      </c>
    </row>
    <row r="9701" spans="13:13" x14ac:dyDescent="0.25">
      <c r="M9701" s="60" t="s">
        <v>106</v>
      </c>
    </row>
    <row r="9702" spans="13:13" x14ac:dyDescent="0.25">
      <c r="M9702" s="60" t="s">
        <v>106</v>
      </c>
    </row>
    <row r="9703" spans="13:13" x14ac:dyDescent="0.25">
      <c r="M9703" s="60" t="s">
        <v>106</v>
      </c>
    </row>
    <row r="9704" spans="13:13" x14ac:dyDescent="0.25">
      <c r="M9704" s="60" t="s">
        <v>106</v>
      </c>
    </row>
    <row r="9705" spans="13:13" x14ac:dyDescent="0.25">
      <c r="M9705" s="60" t="s">
        <v>106</v>
      </c>
    </row>
    <row r="9706" spans="13:13" x14ac:dyDescent="0.25">
      <c r="M9706" s="60" t="s">
        <v>106</v>
      </c>
    </row>
    <row r="9707" spans="13:13" x14ac:dyDescent="0.25">
      <c r="M9707" s="60" t="s">
        <v>106</v>
      </c>
    </row>
    <row r="9708" spans="13:13" x14ac:dyDescent="0.25">
      <c r="M9708" s="60" t="s">
        <v>106</v>
      </c>
    </row>
    <row r="9709" spans="13:13" x14ac:dyDescent="0.25">
      <c r="M9709" s="60" t="s">
        <v>106</v>
      </c>
    </row>
    <row r="9710" spans="13:13" x14ac:dyDescent="0.25">
      <c r="M9710" s="60" t="s">
        <v>106</v>
      </c>
    </row>
    <row r="9711" spans="13:13" x14ac:dyDescent="0.25">
      <c r="M9711" s="60" t="s">
        <v>106</v>
      </c>
    </row>
    <row r="9712" spans="13:13" x14ac:dyDescent="0.25">
      <c r="M9712" s="60" t="s">
        <v>106</v>
      </c>
    </row>
    <row r="9713" spans="13:13" x14ac:dyDescent="0.25">
      <c r="M9713" s="60" t="s">
        <v>106</v>
      </c>
    </row>
    <row r="9714" spans="13:13" x14ac:dyDescent="0.25">
      <c r="M9714" s="60" t="s">
        <v>106</v>
      </c>
    </row>
    <row r="9715" spans="13:13" x14ac:dyDescent="0.25">
      <c r="M9715" s="60" t="s">
        <v>106</v>
      </c>
    </row>
    <row r="9716" spans="13:13" x14ac:dyDescent="0.25">
      <c r="M9716" s="60" t="s">
        <v>106</v>
      </c>
    </row>
    <row r="9717" spans="13:13" x14ac:dyDescent="0.25">
      <c r="M9717" s="60" t="s">
        <v>106</v>
      </c>
    </row>
    <row r="9718" spans="13:13" x14ac:dyDescent="0.25">
      <c r="M9718" s="60" t="s">
        <v>106</v>
      </c>
    </row>
    <row r="9719" spans="13:13" x14ac:dyDescent="0.25">
      <c r="M9719" s="60" t="s">
        <v>106</v>
      </c>
    </row>
    <row r="9720" spans="13:13" x14ac:dyDescent="0.25">
      <c r="M9720" s="60" t="s">
        <v>106</v>
      </c>
    </row>
    <row r="9721" spans="13:13" x14ac:dyDescent="0.25">
      <c r="M9721" s="60" t="s">
        <v>106</v>
      </c>
    </row>
    <row r="9722" spans="13:13" x14ac:dyDescent="0.25">
      <c r="M9722" s="60" t="s">
        <v>106</v>
      </c>
    </row>
    <row r="9723" spans="13:13" x14ac:dyDescent="0.25">
      <c r="M9723" s="60" t="s">
        <v>106</v>
      </c>
    </row>
    <row r="9724" spans="13:13" x14ac:dyDescent="0.25">
      <c r="M9724" s="60" t="s">
        <v>106</v>
      </c>
    </row>
    <row r="9725" spans="13:13" x14ac:dyDescent="0.25">
      <c r="M9725" s="60" t="s">
        <v>106</v>
      </c>
    </row>
    <row r="9726" spans="13:13" x14ac:dyDescent="0.25">
      <c r="M9726" s="60" t="s">
        <v>106</v>
      </c>
    </row>
    <row r="9727" spans="13:13" x14ac:dyDescent="0.25">
      <c r="M9727" s="60" t="s">
        <v>106</v>
      </c>
    </row>
    <row r="9728" spans="13:13" x14ac:dyDescent="0.25">
      <c r="M9728" s="60" t="s">
        <v>106</v>
      </c>
    </row>
    <row r="9729" spans="13:13" x14ac:dyDescent="0.25">
      <c r="M9729" s="60" t="s">
        <v>106</v>
      </c>
    </row>
    <row r="9730" spans="13:13" x14ac:dyDescent="0.25">
      <c r="M9730" s="60" t="s">
        <v>106</v>
      </c>
    </row>
    <row r="9731" spans="13:13" x14ac:dyDescent="0.25">
      <c r="M9731" s="60" t="s">
        <v>106</v>
      </c>
    </row>
    <row r="9732" spans="13:13" x14ac:dyDescent="0.25">
      <c r="M9732" s="60" t="s">
        <v>106</v>
      </c>
    </row>
    <row r="9733" spans="13:13" x14ac:dyDescent="0.25">
      <c r="M9733" s="60" t="s">
        <v>106</v>
      </c>
    </row>
    <row r="9734" spans="13:13" x14ac:dyDescent="0.25">
      <c r="M9734" s="60" t="s">
        <v>106</v>
      </c>
    </row>
    <row r="9735" spans="13:13" x14ac:dyDescent="0.25">
      <c r="M9735" s="60" t="s">
        <v>106</v>
      </c>
    </row>
    <row r="9736" spans="13:13" x14ac:dyDescent="0.25">
      <c r="M9736" s="60" t="s">
        <v>106</v>
      </c>
    </row>
    <row r="9737" spans="13:13" x14ac:dyDescent="0.25">
      <c r="M9737" s="60" t="s">
        <v>106</v>
      </c>
    </row>
    <row r="9738" spans="13:13" x14ac:dyDescent="0.25">
      <c r="M9738" s="60" t="s">
        <v>106</v>
      </c>
    </row>
    <row r="9739" spans="13:13" x14ac:dyDescent="0.25">
      <c r="M9739" s="60" t="s">
        <v>106</v>
      </c>
    </row>
    <row r="9740" spans="13:13" x14ac:dyDescent="0.25">
      <c r="M9740" s="60" t="s">
        <v>106</v>
      </c>
    </row>
    <row r="9741" spans="13:13" x14ac:dyDescent="0.25">
      <c r="M9741" s="60" t="s">
        <v>106</v>
      </c>
    </row>
    <row r="9742" spans="13:13" x14ac:dyDescent="0.25">
      <c r="M9742" s="60" t="s">
        <v>106</v>
      </c>
    </row>
    <row r="9743" spans="13:13" x14ac:dyDescent="0.25">
      <c r="M9743" s="60" t="s">
        <v>106</v>
      </c>
    </row>
    <row r="9744" spans="13:13" x14ac:dyDescent="0.25">
      <c r="M9744" s="60" t="s">
        <v>106</v>
      </c>
    </row>
    <row r="9745" spans="13:13" x14ac:dyDescent="0.25">
      <c r="M9745" s="60" t="s">
        <v>106</v>
      </c>
    </row>
    <row r="9746" spans="13:13" x14ac:dyDescent="0.25">
      <c r="M9746" s="60" t="s">
        <v>106</v>
      </c>
    </row>
    <row r="9747" spans="13:13" x14ac:dyDescent="0.25">
      <c r="M9747" s="60" t="s">
        <v>106</v>
      </c>
    </row>
    <row r="9748" spans="13:13" x14ac:dyDescent="0.25">
      <c r="M9748" s="60" t="s">
        <v>106</v>
      </c>
    </row>
    <row r="9749" spans="13:13" x14ac:dyDescent="0.25">
      <c r="M9749" s="60" t="s">
        <v>106</v>
      </c>
    </row>
    <row r="9750" spans="13:13" x14ac:dyDescent="0.25">
      <c r="M9750" s="60" t="s">
        <v>106</v>
      </c>
    </row>
    <row r="9751" spans="13:13" x14ac:dyDescent="0.25">
      <c r="M9751" s="60" t="s">
        <v>106</v>
      </c>
    </row>
    <row r="9752" spans="13:13" x14ac:dyDescent="0.25">
      <c r="M9752" s="60" t="s">
        <v>106</v>
      </c>
    </row>
    <row r="9753" spans="13:13" x14ac:dyDescent="0.25">
      <c r="M9753" s="60" t="s">
        <v>106</v>
      </c>
    </row>
    <row r="9754" spans="13:13" x14ac:dyDescent="0.25">
      <c r="M9754" s="60" t="s">
        <v>106</v>
      </c>
    </row>
    <row r="9755" spans="13:13" x14ac:dyDescent="0.25">
      <c r="M9755" s="60" t="s">
        <v>106</v>
      </c>
    </row>
    <row r="9756" spans="13:13" x14ac:dyDescent="0.25">
      <c r="M9756" s="60" t="s">
        <v>106</v>
      </c>
    </row>
    <row r="9757" spans="13:13" x14ac:dyDescent="0.25">
      <c r="M9757" s="60" t="s">
        <v>106</v>
      </c>
    </row>
    <row r="9758" spans="13:13" x14ac:dyDescent="0.25">
      <c r="M9758" s="60" t="s">
        <v>106</v>
      </c>
    </row>
    <row r="9759" spans="13:13" x14ac:dyDescent="0.25">
      <c r="M9759" s="60" t="s">
        <v>106</v>
      </c>
    </row>
    <row r="9760" spans="13:13" x14ac:dyDescent="0.25">
      <c r="M9760" s="60" t="s">
        <v>106</v>
      </c>
    </row>
    <row r="9761" spans="13:13" x14ac:dyDescent="0.25">
      <c r="M9761" s="60" t="s">
        <v>106</v>
      </c>
    </row>
    <row r="9762" spans="13:13" x14ac:dyDescent="0.25">
      <c r="M9762" s="60" t="s">
        <v>106</v>
      </c>
    </row>
    <row r="9763" spans="13:13" x14ac:dyDescent="0.25">
      <c r="M9763" s="60" t="s">
        <v>106</v>
      </c>
    </row>
    <row r="9764" spans="13:13" x14ac:dyDescent="0.25">
      <c r="M9764" s="60" t="s">
        <v>106</v>
      </c>
    </row>
    <row r="9765" spans="13:13" x14ac:dyDescent="0.25">
      <c r="M9765" s="60" t="s">
        <v>106</v>
      </c>
    </row>
    <row r="9766" spans="13:13" x14ac:dyDescent="0.25">
      <c r="M9766" s="60" t="s">
        <v>106</v>
      </c>
    </row>
    <row r="9767" spans="13:13" x14ac:dyDescent="0.25">
      <c r="M9767" s="60" t="s">
        <v>106</v>
      </c>
    </row>
    <row r="9768" spans="13:13" x14ac:dyDescent="0.25">
      <c r="M9768" s="60" t="s">
        <v>106</v>
      </c>
    </row>
    <row r="9769" spans="13:13" x14ac:dyDescent="0.25">
      <c r="M9769" s="60" t="s">
        <v>106</v>
      </c>
    </row>
    <row r="9770" spans="13:13" x14ac:dyDescent="0.25">
      <c r="M9770" s="60" t="s">
        <v>106</v>
      </c>
    </row>
    <row r="9771" spans="13:13" x14ac:dyDescent="0.25">
      <c r="M9771" s="60" t="s">
        <v>106</v>
      </c>
    </row>
    <row r="9772" spans="13:13" x14ac:dyDescent="0.25">
      <c r="M9772" s="60" t="s">
        <v>106</v>
      </c>
    </row>
    <row r="9773" spans="13:13" x14ac:dyDescent="0.25">
      <c r="M9773" s="60" t="s">
        <v>106</v>
      </c>
    </row>
    <row r="9774" spans="13:13" x14ac:dyDescent="0.25">
      <c r="M9774" s="60" t="s">
        <v>106</v>
      </c>
    </row>
    <row r="9775" spans="13:13" x14ac:dyDescent="0.25">
      <c r="M9775" s="60" t="s">
        <v>106</v>
      </c>
    </row>
    <row r="9776" spans="13:13" x14ac:dyDescent="0.25">
      <c r="M9776" s="60" t="s">
        <v>106</v>
      </c>
    </row>
    <row r="9777" spans="13:13" x14ac:dyDescent="0.25">
      <c r="M9777" s="60" t="s">
        <v>106</v>
      </c>
    </row>
    <row r="9778" spans="13:13" x14ac:dyDescent="0.25">
      <c r="M9778" s="60" t="s">
        <v>106</v>
      </c>
    </row>
    <row r="9779" spans="13:13" x14ac:dyDescent="0.25">
      <c r="M9779" s="60" t="s">
        <v>106</v>
      </c>
    </row>
    <row r="9780" spans="13:13" x14ac:dyDescent="0.25">
      <c r="M9780" s="60" t="s">
        <v>106</v>
      </c>
    </row>
    <row r="9781" spans="13:13" x14ac:dyDescent="0.25">
      <c r="M9781" s="60" t="s">
        <v>106</v>
      </c>
    </row>
    <row r="9782" spans="13:13" x14ac:dyDescent="0.25">
      <c r="M9782" s="60" t="s">
        <v>106</v>
      </c>
    </row>
    <row r="9783" spans="13:13" x14ac:dyDescent="0.25">
      <c r="M9783" s="60" t="s">
        <v>106</v>
      </c>
    </row>
    <row r="9784" spans="13:13" x14ac:dyDescent="0.25">
      <c r="M9784" s="60" t="s">
        <v>106</v>
      </c>
    </row>
    <row r="9785" spans="13:13" x14ac:dyDescent="0.25">
      <c r="M9785" s="60" t="s">
        <v>106</v>
      </c>
    </row>
    <row r="9786" spans="13:13" x14ac:dyDescent="0.25">
      <c r="M9786" s="60" t="s">
        <v>106</v>
      </c>
    </row>
    <row r="9787" spans="13:13" x14ac:dyDescent="0.25">
      <c r="M9787" s="60" t="s">
        <v>106</v>
      </c>
    </row>
    <row r="9788" spans="13:13" x14ac:dyDescent="0.25">
      <c r="M9788" s="60" t="s">
        <v>106</v>
      </c>
    </row>
    <row r="9789" spans="13:13" x14ac:dyDescent="0.25">
      <c r="M9789" s="60" t="s">
        <v>106</v>
      </c>
    </row>
    <row r="9790" spans="13:13" x14ac:dyDescent="0.25">
      <c r="M9790" s="60" t="s">
        <v>106</v>
      </c>
    </row>
    <row r="9791" spans="13:13" x14ac:dyDescent="0.25">
      <c r="M9791" s="60" t="s">
        <v>106</v>
      </c>
    </row>
    <row r="9792" spans="13:13" x14ac:dyDescent="0.25">
      <c r="M9792" s="60" t="s">
        <v>106</v>
      </c>
    </row>
    <row r="9793" spans="13:13" x14ac:dyDescent="0.25">
      <c r="M9793" s="60" t="s">
        <v>106</v>
      </c>
    </row>
    <row r="9794" spans="13:13" x14ac:dyDescent="0.25">
      <c r="M9794" s="60" t="s">
        <v>106</v>
      </c>
    </row>
    <row r="9795" spans="13:13" x14ac:dyDescent="0.25">
      <c r="M9795" s="60" t="s">
        <v>106</v>
      </c>
    </row>
    <row r="9796" spans="13:13" x14ac:dyDescent="0.25">
      <c r="M9796" s="60" t="s">
        <v>106</v>
      </c>
    </row>
    <row r="9797" spans="13:13" x14ac:dyDescent="0.25">
      <c r="M9797" s="60" t="s">
        <v>106</v>
      </c>
    </row>
    <row r="9798" spans="13:13" x14ac:dyDescent="0.25">
      <c r="M9798" s="60" t="s">
        <v>106</v>
      </c>
    </row>
    <row r="9799" spans="13:13" x14ac:dyDescent="0.25">
      <c r="M9799" s="60" t="s">
        <v>106</v>
      </c>
    </row>
    <row r="9800" spans="13:13" x14ac:dyDescent="0.25">
      <c r="M9800" s="60" t="s">
        <v>106</v>
      </c>
    </row>
    <row r="9801" spans="13:13" x14ac:dyDescent="0.25">
      <c r="M9801" s="60" t="s">
        <v>106</v>
      </c>
    </row>
    <row r="9802" spans="13:13" x14ac:dyDescent="0.25">
      <c r="M9802" s="60" t="s">
        <v>106</v>
      </c>
    </row>
    <row r="9803" spans="13:13" x14ac:dyDescent="0.25">
      <c r="M9803" s="60" t="s">
        <v>106</v>
      </c>
    </row>
    <row r="9804" spans="13:13" x14ac:dyDescent="0.25">
      <c r="M9804" s="60" t="s">
        <v>106</v>
      </c>
    </row>
    <row r="9805" spans="13:13" x14ac:dyDescent="0.25">
      <c r="M9805" s="60" t="s">
        <v>106</v>
      </c>
    </row>
    <row r="9806" spans="13:13" x14ac:dyDescent="0.25">
      <c r="M9806" s="60" t="s">
        <v>106</v>
      </c>
    </row>
    <row r="9807" spans="13:13" x14ac:dyDescent="0.25">
      <c r="M9807" s="60" t="s">
        <v>106</v>
      </c>
    </row>
    <row r="9808" spans="13:13" x14ac:dyDescent="0.25">
      <c r="M9808" s="60" t="s">
        <v>106</v>
      </c>
    </row>
    <row r="9809" spans="13:13" x14ac:dyDescent="0.25">
      <c r="M9809" s="60" t="s">
        <v>106</v>
      </c>
    </row>
    <row r="9810" spans="13:13" x14ac:dyDescent="0.25">
      <c r="M9810" s="60" t="s">
        <v>106</v>
      </c>
    </row>
    <row r="9811" spans="13:13" x14ac:dyDescent="0.25">
      <c r="M9811" s="60" t="s">
        <v>106</v>
      </c>
    </row>
    <row r="9812" spans="13:13" x14ac:dyDescent="0.25">
      <c r="M9812" s="60" t="s">
        <v>106</v>
      </c>
    </row>
    <row r="9813" spans="13:13" x14ac:dyDescent="0.25">
      <c r="M9813" s="60" t="s">
        <v>106</v>
      </c>
    </row>
    <row r="9814" spans="13:13" x14ac:dyDescent="0.25">
      <c r="M9814" s="60" t="s">
        <v>106</v>
      </c>
    </row>
    <row r="9815" spans="13:13" x14ac:dyDescent="0.25">
      <c r="M9815" s="60" t="s">
        <v>106</v>
      </c>
    </row>
    <row r="9816" spans="13:13" x14ac:dyDescent="0.25">
      <c r="M9816" s="60" t="s">
        <v>106</v>
      </c>
    </row>
    <row r="9817" spans="13:13" x14ac:dyDescent="0.25">
      <c r="M9817" s="60" t="s">
        <v>106</v>
      </c>
    </row>
    <row r="9818" spans="13:13" x14ac:dyDescent="0.25">
      <c r="M9818" s="60" t="s">
        <v>106</v>
      </c>
    </row>
    <row r="9819" spans="13:13" x14ac:dyDescent="0.25">
      <c r="M9819" s="60" t="s">
        <v>106</v>
      </c>
    </row>
    <row r="9820" spans="13:13" x14ac:dyDescent="0.25">
      <c r="M9820" s="60" t="s">
        <v>106</v>
      </c>
    </row>
    <row r="9821" spans="13:13" x14ac:dyDescent="0.25">
      <c r="M9821" s="60" t="s">
        <v>106</v>
      </c>
    </row>
    <row r="9822" spans="13:13" x14ac:dyDescent="0.25">
      <c r="M9822" s="60" t="s">
        <v>106</v>
      </c>
    </row>
    <row r="9823" spans="13:13" x14ac:dyDescent="0.25">
      <c r="M9823" s="60" t="s">
        <v>106</v>
      </c>
    </row>
    <row r="9824" spans="13:13" x14ac:dyDescent="0.25">
      <c r="M9824" s="60" t="s">
        <v>106</v>
      </c>
    </row>
    <row r="9825" spans="13:13" x14ac:dyDescent="0.25">
      <c r="M9825" s="60" t="s">
        <v>106</v>
      </c>
    </row>
    <row r="9826" spans="13:13" x14ac:dyDescent="0.25">
      <c r="M9826" s="60" t="s">
        <v>106</v>
      </c>
    </row>
    <row r="9827" spans="13:13" x14ac:dyDescent="0.25">
      <c r="M9827" s="60" t="s">
        <v>106</v>
      </c>
    </row>
    <row r="9828" spans="13:13" x14ac:dyDescent="0.25">
      <c r="M9828" s="60" t="s">
        <v>106</v>
      </c>
    </row>
    <row r="9829" spans="13:13" x14ac:dyDescent="0.25">
      <c r="M9829" s="60" t="s">
        <v>106</v>
      </c>
    </row>
    <row r="9830" spans="13:13" x14ac:dyDescent="0.25">
      <c r="M9830" s="60" t="s">
        <v>106</v>
      </c>
    </row>
    <row r="9831" spans="13:13" x14ac:dyDescent="0.25">
      <c r="M9831" s="60" t="s">
        <v>106</v>
      </c>
    </row>
    <row r="9832" spans="13:13" x14ac:dyDescent="0.25">
      <c r="M9832" s="60" t="s">
        <v>106</v>
      </c>
    </row>
    <row r="9833" spans="13:13" x14ac:dyDescent="0.25">
      <c r="M9833" s="60" t="s">
        <v>106</v>
      </c>
    </row>
    <row r="9834" spans="13:13" x14ac:dyDescent="0.25">
      <c r="M9834" s="60" t="s">
        <v>106</v>
      </c>
    </row>
    <row r="9835" spans="13:13" x14ac:dyDescent="0.25">
      <c r="M9835" s="60" t="s">
        <v>106</v>
      </c>
    </row>
    <row r="9836" spans="13:13" x14ac:dyDescent="0.25">
      <c r="M9836" s="60" t="s">
        <v>106</v>
      </c>
    </row>
    <row r="9837" spans="13:13" x14ac:dyDescent="0.25">
      <c r="M9837" s="60" t="s">
        <v>106</v>
      </c>
    </row>
    <row r="9838" spans="13:13" x14ac:dyDescent="0.25">
      <c r="M9838" s="60" t="s">
        <v>106</v>
      </c>
    </row>
    <row r="9839" spans="13:13" x14ac:dyDescent="0.25">
      <c r="M9839" s="60" t="s">
        <v>106</v>
      </c>
    </row>
    <row r="9840" spans="13:13" x14ac:dyDescent="0.25">
      <c r="M9840" s="60" t="s">
        <v>106</v>
      </c>
    </row>
    <row r="9841" spans="13:13" x14ac:dyDescent="0.25">
      <c r="M9841" s="60" t="s">
        <v>106</v>
      </c>
    </row>
    <row r="9842" spans="13:13" x14ac:dyDescent="0.25">
      <c r="M9842" s="60" t="s">
        <v>106</v>
      </c>
    </row>
    <row r="9843" spans="13:13" x14ac:dyDescent="0.25">
      <c r="M9843" s="60" t="s">
        <v>106</v>
      </c>
    </row>
    <row r="9844" spans="13:13" x14ac:dyDescent="0.25">
      <c r="M9844" s="60" t="s">
        <v>106</v>
      </c>
    </row>
    <row r="9845" spans="13:13" x14ac:dyDescent="0.25">
      <c r="M9845" s="60" t="s">
        <v>106</v>
      </c>
    </row>
    <row r="9846" spans="13:13" x14ac:dyDescent="0.25">
      <c r="M9846" s="60" t="s">
        <v>106</v>
      </c>
    </row>
    <row r="9847" spans="13:13" x14ac:dyDescent="0.25">
      <c r="M9847" s="60" t="s">
        <v>106</v>
      </c>
    </row>
    <row r="9848" spans="13:13" x14ac:dyDescent="0.25">
      <c r="M9848" s="60" t="s">
        <v>106</v>
      </c>
    </row>
    <row r="9849" spans="13:13" x14ac:dyDescent="0.25">
      <c r="M9849" s="60" t="s">
        <v>106</v>
      </c>
    </row>
    <row r="9850" spans="13:13" x14ac:dyDescent="0.25">
      <c r="M9850" s="60" t="s">
        <v>106</v>
      </c>
    </row>
    <row r="9851" spans="13:13" x14ac:dyDescent="0.25">
      <c r="M9851" s="60" t="s">
        <v>106</v>
      </c>
    </row>
    <row r="9852" spans="13:13" x14ac:dyDescent="0.25">
      <c r="M9852" s="60" t="s">
        <v>106</v>
      </c>
    </row>
    <row r="9853" spans="13:13" x14ac:dyDescent="0.25">
      <c r="M9853" s="60" t="s">
        <v>106</v>
      </c>
    </row>
    <row r="9854" spans="13:13" x14ac:dyDescent="0.25">
      <c r="M9854" s="60" t="s">
        <v>106</v>
      </c>
    </row>
    <row r="9855" spans="13:13" x14ac:dyDescent="0.25">
      <c r="M9855" s="60" t="s">
        <v>106</v>
      </c>
    </row>
    <row r="9856" spans="13:13" x14ac:dyDescent="0.25">
      <c r="M9856" s="60" t="s">
        <v>106</v>
      </c>
    </row>
    <row r="9857" spans="13:13" x14ac:dyDescent="0.25">
      <c r="M9857" s="60" t="s">
        <v>106</v>
      </c>
    </row>
    <row r="9858" spans="13:13" x14ac:dyDescent="0.25">
      <c r="M9858" s="60" t="s">
        <v>106</v>
      </c>
    </row>
    <row r="9859" spans="13:13" x14ac:dyDescent="0.25">
      <c r="M9859" s="60" t="s">
        <v>106</v>
      </c>
    </row>
    <row r="9860" spans="13:13" x14ac:dyDescent="0.25">
      <c r="M9860" s="60" t="s">
        <v>106</v>
      </c>
    </row>
    <row r="9861" spans="13:13" x14ac:dyDescent="0.25">
      <c r="M9861" s="60" t="s">
        <v>106</v>
      </c>
    </row>
    <row r="9862" spans="13:13" x14ac:dyDescent="0.25">
      <c r="M9862" s="60" t="s">
        <v>106</v>
      </c>
    </row>
    <row r="9863" spans="13:13" x14ac:dyDescent="0.25">
      <c r="M9863" s="60" t="s">
        <v>106</v>
      </c>
    </row>
    <row r="9864" spans="13:13" x14ac:dyDescent="0.25">
      <c r="M9864" s="60" t="s">
        <v>106</v>
      </c>
    </row>
    <row r="9865" spans="13:13" x14ac:dyDescent="0.25">
      <c r="M9865" s="60" t="s">
        <v>106</v>
      </c>
    </row>
    <row r="9866" spans="13:13" x14ac:dyDescent="0.25">
      <c r="M9866" s="60" t="s">
        <v>106</v>
      </c>
    </row>
    <row r="9867" spans="13:13" x14ac:dyDescent="0.25">
      <c r="M9867" s="60" t="s">
        <v>106</v>
      </c>
    </row>
    <row r="9868" spans="13:13" x14ac:dyDescent="0.25">
      <c r="M9868" s="60" t="s">
        <v>106</v>
      </c>
    </row>
    <row r="9869" spans="13:13" x14ac:dyDescent="0.25">
      <c r="M9869" s="60" t="s">
        <v>106</v>
      </c>
    </row>
    <row r="9870" spans="13:13" x14ac:dyDescent="0.25">
      <c r="M9870" s="60" t="s">
        <v>106</v>
      </c>
    </row>
    <row r="9871" spans="13:13" x14ac:dyDescent="0.25">
      <c r="M9871" s="60" t="s">
        <v>106</v>
      </c>
    </row>
    <row r="9872" spans="13:13" x14ac:dyDescent="0.25">
      <c r="M9872" s="60" t="s">
        <v>106</v>
      </c>
    </row>
    <row r="9873" spans="13:13" x14ac:dyDescent="0.25">
      <c r="M9873" s="60" t="s">
        <v>106</v>
      </c>
    </row>
    <row r="9874" spans="13:13" x14ac:dyDescent="0.25">
      <c r="M9874" s="60" t="s">
        <v>106</v>
      </c>
    </row>
    <row r="9875" spans="13:13" x14ac:dyDescent="0.25">
      <c r="M9875" s="60" t="s">
        <v>106</v>
      </c>
    </row>
    <row r="9876" spans="13:13" x14ac:dyDescent="0.25">
      <c r="M9876" s="60" t="s">
        <v>106</v>
      </c>
    </row>
    <row r="9877" spans="13:13" x14ac:dyDescent="0.25">
      <c r="M9877" s="60" t="s">
        <v>106</v>
      </c>
    </row>
    <row r="9878" spans="13:13" x14ac:dyDescent="0.25">
      <c r="M9878" s="60" t="s">
        <v>106</v>
      </c>
    </row>
    <row r="9879" spans="13:13" x14ac:dyDescent="0.25">
      <c r="M9879" s="60" t="s">
        <v>106</v>
      </c>
    </row>
    <row r="9880" spans="13:13" x14ac:dyDescent="0.25">
      <c r="M9880" s="60" t="s">
        <v>106</v>
      </c>
    </row>
    <row r="9881" spans="13:13" x14ac:dyDescent="0.25">
      <c r="M9881" s="60" t="s">
        <v>106</v>
      </c>
    </row>
    <row r="9882" spans="13:13" x14ac:dyDescent="0.25">
      <c r="M9882" s="60" t="s">
        <v>106</v>
      </c>
    </row>
    <row r="9883" spans="13:13" x14ac:dyDescent="0.25">
      <c r="M9883" s="60" t="s">
        <v>106</v>
      </c>
    </row>
    <row r="9884" spans="13:13" x14ac:dyDescent="0.25">
      <c r="M9884" s="60" t="s">
        <v>106</v>
      </c>
    </row>
    <row r="9885" spans="13:13" x14ac:dyDescent="0.25">
      <c r="M9885" s="60" t="s">
        <v>106</v>
      </c>
    </row>
    <row r="9886" spans="13:13" x14ac:dyDescent="0.25">
      <c r="M9886" s="60" t="s">
        <v>106</v>
      </c>
    </row>
    <row r="9887" spans="13:13" x14ac:dyDescent="0.25">
      <c r="M9887" s="60" t="s">
        <v>106</v>
      </c>
    </row>
    <row r="9888" spans="13:13" x14ac:dyDescent="0.25">
      <c r="M9888" s="60" t="s">
        <v>106</v>
      </c>
    </row>
    <row r="9889" spans="13:13" x14ac:dyDescent="0.25">
      <c r="M9889" s="60" t="s">
        <v>106</v>
      </c>
    </row>
    <row r="9890" spans="13:13" x14ac:dyDescent="0.25">
      <c r="M9890" s="60" t="s">
        <v>106</v>
      </c>
    </row>
    <row r="9891" spans="13:13" x14ac:dyDescent="0.25">
      <c r="M9891" s="60" t="s">
        <v>106</v>
      </c>
    </row>
    <row r="9892" spans="13:13" x14ac:dyDescent="0.25">
      <c r="M9892" s="60" t="s">
        <v>106</v>
      </c>
    </row>
    <row r="9893" spans="13:13" x14ac:dyDescent="0.25">
      <c r="M9893" s="60" t="s">
        <v>106</v>
      </c>
    </row>
    <row r="9894" spans="13:13" x14ac:dyDescent="0.25">
      <c r="M9894" s="60" t="s">
        <v>106</v>
      </c>
    </row>
    <row r="9895" spans="13:13" x14ac:dyDescent="0.25">
      <c r="M9895" s="60" t="s">
        <v>106</v>
      </c>
    </row>
    <row r="9896" spans="13:13" x14ac:dyDescent="0.25">
      <c r="M9896" s="60" t="s">
        <v>106</v>
      </c>
    </row>
    <row r="9897" spans="13:13" x14ac:dyDescent="0.25">
      <c r="M9897" s="60" t="s">
        <v>106</v>
      </c>
    </row>
    <row r="9898" spans="13:13" x14ac:dyDescent="0.25">
      <c r="M9898" s="60" t="s">
        <v>106</v>
      </c>
    </row>
    <row r="9899" spans="13:13" x14ac:dyDescent="0.25">
      <c r="M9899" s="60" t="s">
        <v>106</v>
      </c>
    </row>
    <row r="9900" spans="13:13" x14ac:dyDescent="0.25">
      <c r="M9900" s="60" t="s">
        <v>106</v>
      </c>
    </row>
    <row r="9901" spans="13:13" x14ac:dyDescent="0.25">
      <c r="M9901" s="60" t="s">
        <v>106</v>
      </c>
    </row>
    <row r="9902" spans="13:13" x14ac:dyDescent="0.25">
      <c r="M9902" s="60" t="s">
        <v>106</v>
      </c>
    </row>
    <row r="9903" spans="13:13" x14ac:dyDescent="0.25">
      <c r="M9903" s="60" t="s">
        <v>106</v>
      </c>
    </row>
    <row r="9904" spans="13:13" x14ac:dyDescent="0.25">
      <c r="M9904" s="60" t="s">
        <v>106</v>
      </c>
    </row>
    <row r="9905" spans="13:13" x14ac:dyDescent="0.25">
      <c r="M9905" s="60" t="s">
        <v>106</v>
      </c>
    </row>
    <row r="9906" spans="13:13" x14ac:dyDescent="0.25">
      <c r="M9906" s="60" t="s">
        <v>106</v>
      </c>
    </row>
    <row r="9907" spans="13:13" x14ac:dyDescent="0.25">
      <c r="M9907" s="60" t="s">
        <v>106</v>
      </c>
    </row>
    <row r="9908" spans="13:13" x14ac:dyDescent="0.25">
      <c r="M9908" s="60" t="s">
        <v>106</v>
      </c>
    </row>
    <row r="9909" spans="13:13" x14ac:dyDescent="0.25">
      <c r="M9909" s="60" t="s">
        <v>106</v>
      </c>
    </row>
    <row r="9910" spans="13:13" x14ac:dyDescent="0.25">
      <c r="M9910" s="60" t="s">
        <v>106</v>
      </c>
    </row>
    <row r="9911" spans="13:13" x14ac:dyDescent="0.25">
      <c r="M9911" s="60" t="s">
        <v>106</v>
      </c>
    </row>
    <row r="9912" spans="13:13" x14ac:dyDescent="0.25">
      <c r="M9912" s="60" t="s">
        <v>106</v>
      </c>
    </row>
    <row r="9913" spans="13:13" x14ac:dyDescent="0.25">
      <c r="M9913" s="60" t="s">
        <v>106</v>
      </c>
    </row>
    <row r="9914" spans="13:13" x14ac:dyDescent="0.25">
      <c r="M9914" s="60" t="s">
        <v>106</v>
      </c>
    </row>
    <row r="9915" spans="13:13" x14ac:dyDescent="0.25">
      <c r="M9915" s="60" t="s">
        <v>106</v>
      </c>
    </row>
    <row r="9916" spans="13:13" x14ac:dyDescent="0.25">
      <c r="M9916" s="60" t="s">
        <v>106</v>
      </c>
    </row>
    <row r="9917" spans="13:13" x14ac:dyDescent="0.25">
      <c r="M9917" s="60" t="s">
        <v>106</v>
      </c>
    </row>
    <row r="9918" spans="13:13" x14ac:dyDescent="0.25">
      <c r="M9918" s="60" t="s">
        <v>106</v>
      </c>
    </row>
    <row r="9919" spans="13:13" x14ac:dyDescent="0.25">
      <c r="M9919" s="60" t="s">
        <v>106</v>
      </c>
    </row>
    <row r="9920" spans="13:13" x14ac:dyDescent="0.25">
      <c r="M9920" s="60" t="s">
        <v>106</v>
      </c>
    </row>
    <row r="9921" spans="13:13" x14ac:dyDescent="0.25">
      <c r="M9921" s="60" t="s">
        <v>106</v>
      </c>
    </row>
    <row r="9922" spans="13:13" x14ac:dyDescent="0.25">
      <c r="M9922" s="60" t="s">
        <v>106</v>
      </c>
    </row>
    <row r="9923" spans="13:13" x14ac:dyDescent="0.25">
      <c r="M9923" s="60" t="s">
        <v>106</v>
      </c>
    </row>
    <row r="9924" spans="13:13" x14ac:dyDescent="0.25">
      <c r="M9924" s="60" t="s">
        <v>106</v>
      </c>
    </row>
    <row r="9925" spans="13:13" x14ac:dyDescent="0.25">
      <c r="M9925" s="60" t="s">
        <v>106</v>
      </c>
    </row>
    <row r="9926" spans="13:13" x14ac:dyDescent="0.25">
      <c r="M9926" s="60" t="s">
        <v>106</v>
      </c>
    </row>
    <row r="9927" spans="13:13" x14ac:dyDescent="0.25">
      <c r="M9927" s="60" t="s">
        <v>106</v>
      </c>
    </row>
    <row r="9928" spans="13:13" x14ac:dyDescent="0.25">
      <c r="M9928" s="60" t="s">
        <v>106</v>
      </c>
    </row>
    <row r="9929" spans="13:13" x14ac:dyDescent="0.25">
      <c r="M9929" s="60" t="s">
        <v>106</v>
      </c>
    </row>
    <row r="9930" spans="13:13" x14ac:dyDescent="0.25">
      <c r="M9930" s="60" t="s">
        <v>106</v>
      </c>
    </row>
    <row r="9931" spans="13:13" x14ac:dyDescent="0.25">
      <c r="M9931" s="60" t="s">
        <v>106</v>
      </c>
    </row>
    <row r="9932" spans="13:13" x14ac:dyDescent="0.25">
      <c r="M9932" s="60" t="s">
        <v>106</v>
      </c>
    </row>
    <row r="9933" spans="13:13" x14ac:dyDescent="0.25">
      <c r="M9933" s="60" t="s">
        <v>106</v>
      </c>
    </row>
    <row r="9934" spans="13:13" x14ac:dyDescent="0.25">
      <c r="M9934" s="60" t="s">
        <v>106</v>
      </c>
    </row>
    <row r="9935" spans="13:13" x14ac:dyDescent="0.25">
      <c r="M9935" s="60" t="s">
        <v>106</v>
      </c>
    </row>
    <row r="9936" spans="13:13" x14ac:dyDescent="0.25">
      <c r="M9936" s="60" t="s">
        <v>106</v>
      </c>
    </row>
    <row r="9937" spans="13:13" x14ac:dyDescent="0.25">
      <c r="M9937" s="60" t="s">
        <v>106</v>
      </c>
    </row>
    <row r="9938" spans="13:13" x14ac:dyDescent="0.25">
      <c r="M9938" s="60" t="s">
        <v>106</v>
      </c>
    </row>
    <row r="9939" spans="13:13" x14ac:dyDescent="0.25">
      <c r="M9939" s="60" t="s">
        <v>106</v>
      </c>
    </row>
    <row r="9940" spans="13:13" x14ac:dyDescent="0.25">
      <c r="M9940" s="60" t="s">
        <v>106</v>
      </c>
    </row>
    <row r="9941" spans="13:13" x14ac:dyDescent="0.25">
      <c r="M9941" s="60" t="s">
        <v>106</v>
      </c>
    </row>
    <row r="9942" spans="13:13" x14ac:dyDescent="0.25">
      <c r="M9942" s="60" t="s">
        <v>106</v>
      </c>
    </row>
    <row r="9943" spans="13:13" x14ac:dyDescent="0.25">
      <c r="M9943" s="60" t="s">
        <v>106</v>
      </c>
    </row>
    <row r="9944" spans="13:13" x14ac:dyDescent="0.25">
      <c r="M9944" s="60" t="s">
        <v>106</v>
      </c>
    </row>
    <row r="9945" spans="13:13" x14ac:dyDescent="0.25">
      <c r="M9945" s="60" t="s">
        <v>106</v>
      </c>
    </row>
    <row r="9946" spans="13:13" x14ac:dyDescent="0.25">
      <c r="M9946" s="60" t="s">
        <v>106</v>
      </c>
    </row>
    <row r="9947" spans="13:13" x14ac:dyDescent="0.25">
      <c r="M9947" s="60" t="s">
        <v>106</v>
      </c>
    </row>
    <row r="9948" spans="13:13" x14ac:dyDescent="0.25">
      <c r="M9948" s="60" t="s">
        <v>106</v>
      </c>
    </row>
    <row r="9949" spans="13:13" x14ac:dyDescent="0.25">
      <c r="M9949" s="60" t="s">
        <v>106</v>
      </c>
    </row>
    <row r="9950" spans="13:13" x14ac:dyDescent="0.25">
      <c r="M9950" s="60" t="s">
        <v>106</v>
      </c>
    </row>
    <row r="9951" spans="13:13" x14ac:dyDescent="0.25">
      <c r="M9951" s="60" t="s">
        <v>106</v>
      </c>
    </row>
    <row r="9952" spans="13:13" x14ac:dyDescent="0.25">
      <c r="M9952" s="60" t="s">
        <v>106</v>
      </c>
    </row>
    <row r="9953" spans="13:13" x14ac:dyDescent="0.25">
      <c r="M9953" s="60" t="s">
        <v>106</v>
      </c>
    </row>
    <row r="9954" spans="13:13" x14ac:dyDescent="0.25">
      <c r="M9954" s="60" t="s">
        <v>106</v>
      </c>
    </row>
    <row r="9955" spans="13:13" x14ac:dyDescent="0.25">
      <c r="M9955" s="60" t="s">
        <v>106</v>
      </c>
    </row>
    <row r="9956" spans="13:13" x14ac:dyDescent="0.25">
      <c r="M9956" s="60" t="s">
        <v>106</v>
      </c>
    </row>
    <row r="9957" spans="13:13" x14ac:dyDescent="0.25">
      <c r="M9957" s="60" t="s">
        <v>106</v>
      </c>
    </row>
    <row r="9958" spans="13:13" x14ac:dyDescent="0.25">
      <c r="M9958" s="60" t="s">
        <v>106</v>
      </c>
    </row>
    <row r="9959" spans="13:13" x14ac:dyDescent="0.25">
      <c r="M9959" s="60" t="s">
        <v>106</v>
      </c>
    </row>
    <row r="9960" spans="13:13" x14ac:dyDescent="0.25">
      <c r="M9960" s="60" t="s">
        <v>106</v>
      </c>
    </row>
    <row r="9961" spans="13:13" x14ac:dyDescent="0.25">
      <c r="M9961" s="60" t="s">
        <v>106</v>
      </c>
    </row>
    <row r="9962" spans="13:13" x14ac:dyDescent="0.25">
      <c r="M9962" s="60" t="s">
        <v>106</v>
      </c>
    </row>
    <row r="9963" spans="13:13" x14ac:dyDescent="0.25">
      <c r="M9963" s="60" t="s">
        <v>106</v>
      </c>
    </row>
    <row r="9964" spans="13:13" x14ac:dyDescent="0.25">
      <c r="M9964" s="60" t="s">
        <v>106</v>
      </c>
    </row>
    <row r="9965" spans="13:13" x14ac:dyDescent="0.25">
      <c r="M9965" s="60" t="s">
        <v>106</v>
      </c>
    </row>
    <row r="9966" spans="13:13" x14ac:dyDescent="0.25">
      <c r="M9966" s="60" t="s">
        <v>106</v>
      </c>
    </row>
    <row r="9967" spans="13:13" x14ac:dyDescent="0.25">
      <c r="M9967" s="60" t="s">
        <v>106</v>
      </c>
    </row>
    <row r="9968" spans="13:13" x14ac:dyDescent="0.25">
      <c r="M9968" s="60" t="s">
        <v>106</v>
      </c>
    </row>
    <row r="9969" spans="13:13" x14ac:dyDescent="0.25">
      <c r="M9969" s="60" t="s">
        <v>106</v>
      </c>
    </row>
    <row r="9970" spans="13:13" x14ac:dyDescent="0.25">
      <c r="M9970" s="60" t="s">
        <v>106</v>
      </c>
    </row>
    <row r="9971" spans="13:13" x14ac:dyDescent="0.25">
      <c r="M9971" s="60" t="s">
        <v>106</v>
      </c>
    </row>
    <row r="9972" spans="13:13" x14ac:dyDescent="0.25">
      <c r="M9972" s="60" t="s">
        <v>106</v>
      </c>
    </row>
    <row r="9973" spans="13:13" x14ac:dyDescent="0.25">
      <c r="M9973" s="60" t="s">
        <v>106</v>
      </c>
    </row>
    <row r="9974" spans="13:13" x14ac:dyDescent="0.25">
      <c r="M9974" s="60" t="s">
        <v>106</v>
      </c>
    </row>
    <row r="9975" spans="13:13" x14ac:dyDescent="0.25">
      <c r="M9975" s="60" t="s">
        <v>106</v>
      </c>
    </row>
    <row r="9976" spans="13:13" x14ac:dyDescent="0.25">
      <c r="M9976" s="60" t="s">
        <v>106</v>
      </c>
    </row>
    <row r="9977" spans="13:13" x14ac:dyDescent="0.25">
      <c r="M9977" s="60" t="s">
        <v>106</v>
      </c>
    </row>
    <row r="9978" spans="13:13" x14ac:dyDescent="0.25">
      <c r="M9978" s="60" t="s">
        <v>106</v>
      </c>
    </row>
    <row r="9979" spans="13:13" x14ac:dyDescent="0.25">
      <c r="M9979" s="60" t="s">
        <v>106</v>
      </c>
    </row>
    <row r="9980" spans="13:13" x14ac:dyDescent="0.25">
      <c r="M9980" s="60" t="s">
        <v>106</v>
      </c>
    </row>
    <row r="9981" spans="13:13" x14ac:dyDescent="0.25">
      <c r="M9981" s="60" t="s">
        <v>106</v>
      </c>
    </row>
    <row r="9982" spans="13:13" x14ac:dyDescent="0.25">
      <c r="M9982" s="60" t="s">
        <v>106</v>
      </c>
    </row>
    <row r="9983" spans="13:13" x14ac:dyDescent="0.25">
      <c r="M9983" s="60" t="s">
        <v>106</v>
      </c>
    </row>
    <row r="9984" spans="13:13" x14ac:dyDescent="0.25">
      <c r="M9984" s="60" t="s">
        <v>106</v>
      </c>
    </row>
    <row r="9985" spans="13:13" x14ac:dyDescent="0.25">
      <c r="M9985" s="60" t="s">
        <v>106</v>
      </c>
    </row>
    <row r="9986" spans="13:13" x14ac:dyDescent="0.25">
      <c r="M9986" s="60" t="s">
        <v>106</v>
      </c>
    </row>
    <row r="9987" spans="13:13" x14ac:dyDescent="0.25">
      <c r="M9987" s="60" t="s">
        <v>106</v>
      </c>
    </row>
    <row r="9988" spans="13:13" x14ac:dyDescent="0.25">
      <c r="M9988" s="60" t="s">
        <v>106</v>
      </c>
    </row>
    <row r="9989" spans="13:13" x14ac:dyDescent="0.25">
      <c r="M9989" s="60" t="s">
        <v>106</v>
      </c>
    </row>
    <row r="9990" spans="13:13" x14ac:dyDescent="0.25">
      <c r="M9990" s="60" t="s">
        <v>106</v>
      </c>
    </row>
    <row r="9991" spans="13:13" x14ac:dyDescent="0.25">
      <c r="M9991" s="60" t="s">
        <v>106</v>
      </c>
    </row>
    <row r="9992" spans="13:13" x14ac:dyDescent="0.25">
      <c r="M9992" s="60" t="s">
        <v>106</v>
      </c>
    </row>
    <row r="9993" spans="13:13" x14ac:dyDescent="0.25">
      <c r="M9993" s="60" t="s">
        <v>106</v>
      </c>
    </row>
    <row r="9994" spans="13:13" x14ac:dyDescent="0.25">
      <c r="M9994" s="60" t="s">
        <v>106</v>
      </c>
    </row>
    <row r="9995" spans="13:13" x14ac:dyDescent="0.25">
      <c r="M9995" s="60" t="s">
        <v>106</v>
      </c>
    </row>
    <row r="9996" spans="13:13" x14ac:dyDescent="0.25">
      <c r="M9996" s="60" t="s">
        <v>106</v>
      </c>
    </row>
    <row r="9997" spans="13:13" x14ac:dyDescent="0.25">
      <c r="M9997" s="60" t="s">
        <v>106</v>
      </c>
    </row>
    <row r="9998" spans="13:13" x14ac:dyDescent="0.25">
      <c r="M9998" s="60" t="s">
        <v>106</v>
      </c>
    </row>
    <row r="9999" spans="13:13" x14ac:dyDescent="0.25">
      <c r="M9999" s="60" t="s">
        <v>106</v>
      </c>
    </row>
    <row r="10000" spans="13:13" x14ac:dyDescent="0.25">
      <c r="M10000" s="60" t="s">
        <v>106</v>
      </c>
    </row>
    <row r="10001" spans="13:13" x14ac:dyDescent="0.25">
      <c r="M10001" s="60" t="s">
        <v>106</v>
      </c>
    </row>
    <row r="10002" spans="13:13" x14ac:dyDescent="0.25">
      <c r="M10002" s="60" t="s">
        <v>106</v>
      </c>
    </row>
    <row r="10003" spans="13:13" x14ac:dyDescent="0.25">
      <c r="M10003" s="60" t="s">
        <v>106</v>
      </c>
    </row>
    <row r="10004" spans="13:13" x14ac:dyDescent="0.25">
      <c r="M10004" s="60" t="s">
        <v>106</v>
      </c>
    </row>
    <row r="10005" spans="13:13" x14ac:dyDescent="0.25">
      <c r="M10005" s="60" t="s">
        <v>106</v>
      </c>
    </row>
    <row r="10006" spans="13:13" x14ac:dyDescent="0.25">
      <c r="M10006" s="60" t="s">
        <v>106</v>
      </c>
    </row>
    <row r="10007" spans="13:13" x14ac:dyDescent="0.25">
      <c r="M10007" s="60" t="s">
        <v>106</v>
      </c>
    </row>
    <row r="10008" spans="13:13" x14ac:dyDescent="0.25">
      <c r="M10008" s="60" t="s">
        <v>106</v>
      </c>
    </row>
    <row r="10009" spans="13:13" x14ac:dyDescent="0.25">
      <c r="M10009" s="60" t="s">
        <v>106</v>
      </c>
    </row>
    <row r="10010" spans="13:13" x14ac:dyDescent="0.25">
      <c r="M10010" s="60" t="s">
        <v>106</v>
      </c>
    </row>
    <row r="10011" spans="13:13" x14ac:dyDescent="0.25">
      <c r="M10011" s="60" t="s">
        <v>106</v>
      </c>
    </row>
    <row r="10012" spans="13:13" x14ac:dyDescent="0.25">
      <c r="M10012" s="60" t="s">
        <v>106</v>
      </c>
    </row>
    <row r="10013" spans="13:13" x14ac:dyDescent="0.25">
      <c r="M10013" s="60" t="s">
        <v>106</v>
      </c>
    </row>
    <row r="10014" spans="13:13" x14ac:dyDescent="0.25">
      <c r="M10014" s="60" t="s">
        <v>106</v>
      </c>
    </row>
    <row r="10015" spans="13:13" x14ac:dyDescent="0.25">
      <c r="M10015" s="60" t="s">
        <v>106</v>
      </c>
    </row>
    <row r="10016" spans="13:13" x14ac:dyDescent="0.25">
      <c r="M10016" s="60" t="s">
        <v>106</v>
      </c>
    </row>
    <row r="10017" spans="13:13" x14ac:dyDescent="0.25">
      <c r="M10017" s="60" t="s">
        <v>106</v>
      </c>
    </row>
    <row r="10018" spans="13:13" x14ac:dyDescent="0.25">
      <c r="M10018" s="60" t="s">
        <v>106</v>
      </c>
    </row>
    <row r="10019" spans="13:13" x14ac:dyDescent="0.25">
      <c r="M10019" s="60" t="s">
        <v>106</v>
      </c>
    </row>
    <row r="10020" spans="13:13" x14ac:dyDescent="0.25">
      <c r="M10020" s="60" t="s">
        <v>106</v>
      </c>
    </row>
    <row r="10021" spans="13:13" x14ac:dyDescent="0.25">
      <c r="M10021" s="60" t="s">
        <v>106</v>
      </c>
    </row>
    <row r="10022" spans="13:13" x14ac:dyDescent="0.25">
      <c r="M10022" s="60" t="s">
        <v>106</v>
      </c>
    </row>
    <row r="10023" spans="13:13" x14ac:dyDescent="0.25">
      <c r="M10023" s="60" t="s">
        <v>106</v>
      </c>
    </row>
    <row r="10024" spans="13:13" x14ac:dyDescent="0.25">
      <c r="M10024" s="60" t="s">
        <v>106</v>
      </c>
    </row>
    <row r="10025" spans="13:13" x14ac:dyDescent="0.25">
      <c r="M10025" s="60" t="s">
        <v>106</v>
      </c>
    </row>
    <row r="10026" spans="13:13" x14ac:dyDescent="0.25">
      <c r="M10026" s="60" t="s">
        <v>106</v>
      </c>
    </row>
    <row r="10027" spans="13:13" x14ac:dyDescent="0.25">
      <c r="M10027" s="60" t="s">
        <v>106</v>
      </c>
    </row>
    <row r="10028" spans="13:13" x14ac:dyDescent="0.25">
      <c r="M10028" s="60" t="s">
        <v>106</v>
      </c>
    </row>
    <row r="10029" spans="13:13" x14ac:dyDescent="0.25">
      <c r="M10029" s="60" t="s">
        <v>106</v>
      </c>
    </row>
    <row r="10030" spans="13:13" x14ac:dyDescent="0.25">
      <c r="M10030" s="60" t="s">
        <v>106</v>
      </c>
    </row>
    <row r="10031" spans="13:13" x14ac:dyDescent="0.25">
      <c r="M10031" s="60" t="s">
        <v>106</v>
      </c>
    </row>
    <row r="10032" spans="13:13" x14ac:dyDescent="0.25">
      <c r="M10032" s="60" t="s">
        <v>106</v>
      </c>
    </row>
    <row r="10033" spans="13:13" x14ac:dyDescent="0.25">
      <c r="M10033" s="60" t="s">
        <v>106</v>
      </c>
    </row>
    <row r="10034" spans="13:13" x14ac:dyDescent="0.25">
      <c r="M10034" s="60" t="s">
        <v>106</v>
      </c>
    </row>
    <row r="10035" spans="13:13" x14ac:dyDescent="0.25">
      <c r="M10035" s="60" t="s">
        <v>106</v>
      </c>
    </row>
    <row r="10036" spans="13:13" x14ac:dyDescent="0.25">
      <c r="M10036" s="60" t="s">
        <v>106</v>
      </c>
    </row>
    <row r="10037" spans="13:13" x14ac:dyDescent="0.25">
      <c r="M10037" s="60" t="s">
        <v>106</v>
      </c>
    </row>
    <row r="10038" spans="13:13" x14ac:dyDescent="0.25">
      <c r="M10038" s="60" t="s">
        <v>106</v>
      </c>
    </row>
    <row r="10039" spans="13:13" x14ac:dyDescent="0.25">
      <c r="M10039" s="60" t="s">
        <v>106</v>
      </c>
    </row>
    <row r="10040" spans="13:13" x14ac:dyDescent="0.25">
      <c r="M10040" s="60" t="s">
        <v>106</v>
      </c>
    </row>
    <row r="10041" spans="13:13" x14ac:dyDescent="0.25">
      <c r="M10041" s="60" t="s">
        <v>106</v>
      </c>
    </row>
    <row r="10042" spans="13:13" x14ac:dyDescent="0.25">
      <c r="M10042" s="60" t="s">
        <v>106</v>
      </c>
    </row>
    <row r="10043" spans="13:13" x14ac:dyDescent="0.25">
      <c r="M10043" s="60" t="s">
        <v>106</v>
      </c>
    </row>
    <row r="10044" spans="13:13" x14ac:dyDescent="0.25">
      <c r="M10044" s="60" t="s">
        <v>106</v>
      </c>
    </row>
    <row r="10045" spans="13:13" x14ac:dyDescent="0.25">
      <c r="M10045" s="60" t="s">
        <v>106</v>
      </c>
    </row>
    <row r="10046" spans="13:13" x14ac:dyDescent="0.25">
      <c r="M10046" s="60" t="s">
        <v>106</v>
      </c>
    </row>
    <row r="10047" spans="13:13" x14ac:dyDescent="0.25">
      <c r="M10047" s="60" t="s">
        <v>106</v>
      </c>
    </row>
    <row r="10048" spans="13:13" x14ac:dyDescent="0.25">
      <c r="M10048" s="60" t="s">
        <v>106</v>
      </c>
    </row>
    <row r="10049" spans="13:13" x14ac:dyDescent="0.25">
      <c r="M10049" s="60" t="s">
        <v>106</v>
      </c>
    </row>
    <row r="10050" spans="13:13" x14ac:dyDescent="0.25">
      <c r="M10050" s="60" t="s">
        <v>106</v>
      </c>
    </row>
    <row r="10051" spans="13:13" x14ac:dyDescent="0.25">
      <c r="M10051" s="60" t="s">
        <v>106</v>
      </c>
    </row>
    <row r="10052" spans="13:13" x14ac:dyDescent="0.25">
      <c r="M10052" s="60" t="s">
        <v>106</v>
      </c>
    </row>
    <row r="10053" spans="13:13" x14ac:dyDescent="0.25">
      <c r="M10053" s="60" t="s">
        <v>106</v>
      </c>
    </row>
    <row r="10054" spans="13:13" x14ac:dyDescent="0.25">
      <c r="M10054" s="60" t="s">
        <v>106</v>
      </c>
    </row>
    <row r="10055" spans="13:13" x14ac:dyDescent="0.25">
      <c r="M10055" s="60" t="s">
        <v>106</v>
      </c>
    </row>
    <row r="10056" spans="13:13" x14ac:dyDescent="0.25">
      <c r="M10056" s="60" t="s">
        <v>106</v>
      </c>
    </row>
    <row r="10057" spans="13:13" x14ac:dyDescent="0.25">
      <c r="M10057" s="60" t="s">
        <v>106</v>
      </c>
    </row>
    <row r="10058" spans="13:13" x14ac:dyDescent="0.25">
      <c r="M10058" s="60" t="s">
        <v>106</v>
      </c>
    </row>
    <row r="10059" spans="13:13" x14ac:dyDescent="0.25">
      <c r="M10059" s="60" t="s">
        <v>106</v>
      </c>
    </row>
    <row r="10060" spans="13:13" x14ac:dyDescent="0.25">
      <c r="M10060" s="60" t="s">
        <v>106</v>
      </c>
    </row>
    <row r="10061" spans="13:13" x14ac:dyDescent="0.25">
      <c r="M10061" s="60" t="s">
        <v>106</v>
      </c>
    </row>
    <row r="10062" spans="13:13" x14ac:dyDescent="0.25">
      <c r="M10062" s="60" t="s">
        <v>106</v>
      </c>
    </row>
    <row r="10063" spans="13:13" x14ac:dyDescent="0.25">
      <c r="M10063" s="60" t="s">
        <v>106</v>
      </c>
    </row>
    <row r="10064" spans="13:13" x14ac:dyDescent="0.25">
      <c r="M10064" s="60" t="s">
        <v>106</v>
      </c>
    </row>
    <row r="10065" spans="13:13" x14ac:dyDescent="0.25">
      <c r="M10065" s="60" t="s">
        <v>106</v>
      </c>
    </row>
    <row r="10066" spans="13:13" x14ac:dyDescent="0.25">
      <c r="M10066" s="60" t="s">
        <v>106</v>
      </c>
    </row>
    <row r="10067" spans="13:13" x14ac:dyDescent="0.25">
      <c r="M10067" s="60" t="s">
        <v>106</v>
      </c>
    </row>
    <row r="10068" spans="13:13" x14ac:dyDescent="0.25">
      <c r="M10068" s="60" t="s">
        <v>106</v>
      </c>
    </row>
    <row r="10069" spans="13:13" x14ac:dyDescent="0.25">
      <c r="M10069" s="60" t="s">
        <v>106</v>
      </c>
    </row>
    <row r="10070" spans="13:13" x14ac:dyDescent="0.25">
      <c r="M10070" s="60" t="s">
        <v>106</v>
      </c>
    </row>
    <row r="10071" spans="13:13" x14ac:dyDescent="0.25">
      <c r="M10071" s="60" t="s">
        <v>106</v>
      </c>
    </row>
    <row r="10072" spans="13:13" x14ac:dyDescent="0.25">
      <c r="M10072" s="60" t="s">
        <v>106</v>
      </c>
    </row>
    <row r="10073" spans="13:13" x14ac:dyDescent="0.25">
      <c r="M10073" s="60" t="s">
        <v>106</v>
      </c>
    </row>
    <row r="10074" spans="13:13" x14ac:dyDescent="0.25">
      <c r="M10074" s="60" t="s">
        <v>106</v>
      </c>
    </row>
    <row r="10075" spans="13:13" x14ac:dyDescent="0.25">
      <c r="M10075" s="60" t="s">
        <v>106</v>
      </c>
    </row>
    <row r="10076" spans="13:13" x14ac:dyDescent="0.25">
      <c r="M10076" s="60" t="s">
        <v>106</v>
      </c>
    </row>
    <row r="10077" spans="13:13" x14ac:dyDescent="0.25">
      <c r="M10077" s="60" t="s">
        <v>106</v>
      </c>
    </row>
    <row r="10078" spans="13:13" x14ac:dyDescent="0.25">
      <c r="M10078" s="60" t="s">
        <v>106</v>
      </c>
    </row>
    <row r="10079" spans="13:13" x14ac:dyDescent="0.25">
      <c r="M10079" s="60" t="s">
        <v>106</v>
      </c>
    </row>
    <row r="10080" spans="13:13" x14ac:dyDescent="0.25">
      <c r="M10080" s="60" t="s">
        <v>106</v>
      </c>
    </row>
    <row r="10081" spans="13:13" x14ac:dyDescent="0.25">
      <c r="M10081" s="60" t="s">
        <v>106</v>
      </c>
    </row>
    <row r="10082" spans="13:13" x14ac:dyDescent="0.25">
      <c r="M10082" s="60" t="s">
        <v>106</v>
      </c>
    </row>
    <row r="10083" spans="13:13" x14ac:dyDescent="0.25">
      <c r="M10083" s="60" t="s">
        <v>106</v>
      </c>
    </row>
    <row r="10084" spans="13:13" x14ac:dyDescent="0.25">
      <c r="M10084" s="60" t="s">
        <v>106</v>
      </c>
    </row>
    <row r="10085" spans="13:13" x14ac:dyDescent="0.25">
      <c r="M10085" s="60" t="s">
        <v>106</v>
      </c>
    </row>
    <row r="10086" spans="13:13" x14ac:dyDescent="0.25">
      <c r="M10086" s="60" t="s">
        <v>106</v>
      </c>
    </row>
    <row r="10087" spans="13:13" x14ac:dyDescent="0.25">
      <c r="M10087" s="60" t="s">
        <v>106</v>
      </c>
    </row>
    <row r="10088" spans="13:13" x14ac:dyDescent="0.25">
      <c r="M10088" s="60" t="s">
        <v>106</v>
      </c>
    </row>
    <row r="10089" spans="13:13" x14ac:dyDescent="0.25">
      <c r="M10089" s="60" t="s">
        <v>106</v>
      </c>
    </row>
    <row r="10090" spans="13:13" x14ac:dyDescent="0.25">
      <c r="M10090" s="60" t="s">
        <v>106</v>
      </c>
    </row>
    <row r="10091" spans="13:13" x14ac:dyDescent="0.25">
      <c r="M10091" s="60" t="s">
        <v>106</v>
      </c>
    </row>
    <row r="10092" spans="13:13" x14ac:dyDescent="0.25">
      <c r="M10092" s="60" t="s">
        <v>106</v>
      </c>
    </row>
    <row r="10093" spans="13:13" x14ac:dyDescent="0.25">
      <c r="M10093" s="60" t="s">
        <v>106</v>
      </c>
    </row>
    <row r="10094" spans="13:13" x14ac:dyDescent="0.25">
      <c r="M10094" s="60" t="s">
        <v>106</v>
      </c>
    </row>
    <row r="10095" spans="13:13" x14ac:dyDescent="0.25">
      <c r="M10095" s="60" t="s">
        <v>106</v>
      </c>
    </row>
    <row r="10096" spans="13:13" x14ac:dyDescent="0.25">
      <c r="M10096" s="60" t="s">
        <v>106</v>
      </c>
    </row>
    <row r="10097" spans="13:13" x14ac:dyDescent="0.25">
      <c r="M10097" s="60" t="s">
        <v>106</v>
      </c>
    </row>
    <row r="10098" spans="13:13" x14ac:dyDescent="0.25">
      <c r="M10098" s="60" t="s">
        <v>106</v>
      </c>
    </row>
    <row r="10099" spans="13:13" x14ac:dyDescent="0.25">
      <c r="M10099" s="60" t="s">
        <v>106</v>
      </c>
    </row>
    <row r="10100" spans="13:13" x14ac:dyDescent="0.25">
      <c r="M10100" s="60" t="s">
        <v>106</v>
      </c>
    </row>
    <row r="10101" spans="13:13" x14ac:dyDescent="0.25">
      <c r="M10101" s="60" t="s">
        <v>106</v>
      </c>
    </row>
    <row r="10102" spans="13:13" x14ac:dyDescent="0.25">
      <c r="M10102" s="60" t="s">
        <v>106</v>
      </c>
    </row>
    <row r="10103" spans="13:13" x14ac:dyDescent="0.25">
      <c r="M10103" s="60" t="s">
        <v>106</v>
      </c>
    </row>
    <row r="10104" spans="13:13" x14ac:dyDescent="0.25">
      <c r="M10104" s="60" t="s">
        <v>106</v>
      </c>
    </row>
    <row r="10105" spans="13:13" x14ac:dyDescent="0.25">
      <c r="M10105" s="60" t="s">
        <v>106</v>
      </c>
    </row>
    <row r="10106" spans="13:13" x14ac:dyDescent="0.25">
      <c r="M10106" s="60" t="s">
        <v>106</v>
      </c>
    </row>
    <row r="10107" spans="13:13" x14ac:dyDescent="0.25">
      <c r="M10107" s="60" t="s">
        <v>106</v>
      </c>
    </row>
    <row r="10108" spans="13:13" x14ac:dyDescent="0.25">
      <c r="M10108" s="60" t="s">
        <v>106</v>
      </c>
    </row>
    <row r="10109" spans="13:13" x14ac:dyDescent="0.25">
      <c r="M10109" s="60" t="s">
        <v>106</v>
      </c>
    </row>
    <row r="10110" spans="13:13" x14ac:dyDescent="0.25">
      <c r="M10110" s="60" t="s">
        <v>106</v>
      </c>
    </row>
    <row r="10111" spans="13:13" x14ac:dyDescent="0.25">
      <c r="M10111" s="60" t="s">
        <v>106</v>
      </c>
    </row>
    <row r="10112" spans="13:13" x14ac:dyDescent="0.25">
      <c r="M10112" s="60" t="s">
        <v>106</v>
      </c>
    </row>
    <row r="10113" spans="13:13" x14ac:dyDescent="0.25">
      <c r="M10113" s="60" t="s">
        <v>106</v>
      </c>
    </row>
    <row r="10114" spans="13:13" x14ac:dyDescent="0.25">
      <c r="M10114" s="60" t="s">
        <v>106</v>
      </c>
    </row>
    <row r="10115" spans="13:13" x14ac:dyDescent="0.25">
      <c r="M10115" s="60" t="s">
        <v>106</v>
      </c>
    </row>
    <row r="10116" spans="13:13" x14ac:dyDescent="0.25">
      <c r="M10116" s="60" t="s">
        <v>106</v>
      </c>
    </row>
    <row r="10117" spans="13:13" x14ac:dyDescent="0.25">
      <c r="M10117" s="60" t="s">
        <v>106</v>
      </c>
    </row>
    <row r="10118" spans="13:13" x14ac:dyDescent="0.25">
      <c r="M10118" s="60" t="s">
        <v>106</v>
      </c>
    </row>
    <row r="10119" spans="13:13" x14ac:dyDescent="0.25">
      <c r="M10119" s="60" t="s">
        <v>106</v>
      </c>
    </row>
    <row r="10120" spans="13:13" x14ac:dyDescent="0.25">
      <c r="M10120" s="60" t="s">
        <v>106</v>
      </c>
    </row>
    <row r="10121" spans="13:13" x14ac:dyDescent="0.25">
      <c r="M10121" s="60" t="s">
        <v>106</v>
      </c>
    </row>
    <row r="10122" spans="13:13" x14ac:dyDescent="0.25">
      <c r="M10122" s="60" t="s">
        <v>106</v>
      </c>
    </row>
    <row r="10123" spans="13:13" x14ac:dyDescent="0.25">
      <c r="M10123" s="60" t="s">
        <v>106</v>
      </c>
    </row>
    <row r="10124" spans="13:13" x14ac:dyDescent="0.25">
      <c r="M10124" s="60" t="s">
        <v>106</v>
      </c>
    </row>
    <row r="10125" spans="13:13" x14ac:dyDescent="0.25">
      <c r="M10125" s="60" t="s">
        <v>106</v>
      </c>
    </row>
    <row r="10126" spans="13:13" x14ac:dyDescent="0.25">
      <c r="M10126" s="60" t="s">
        <v>106</v>
      </c>
    </row>
    <row r="10127" spans="13:13" x14ac:dyDescent="0.25">
      <c r="M10127" s="60" t="s">
        <v>106</v>
      </c>
    </row>
    <row r="10128" spans="13:13" x14ac:dyDescent="0.25">
      <c r="M10128" s="60" t="s">
        <v>106</v>
      </c>
    </row>
    <row r="10129" spans="13:13" x14ac:dyDescent="0.25">
      <c r="M10129" s="60" t="s">
        <v>106</v>
      </c>
    </row>
    <row r="10130" spans="13:13" x14ac:dyDescent="0.25">
      <c r="M10130" s="60" t="s">
        <v>106</v>
      </c>
    </row>
    <row r="10131" spans="13:13" x14ac:dyDescent="0.25">
      <c r="M10131" s="60" t="s">
        <v>106</v>
      </c>
    </row>
    <row r="10132" spans="13:13" x14ac:dyDescent="0.25">
      <c r="M10132" s="60" t="s">
        <v>106</v>
      </c>
    </row>
    <row r="10133" spans="13:13" x14ac:dyDescent="0.25">
      <c r="M10133" s="60" t="s">
        <v>106</v>
      </c>
    </row>
    <row r="10134" spans="13:13" x14ac:dyDescent="0.25">
      <c r="M10134" s="60" t="s">
        <v>106</v>
      </c>
    </row>
    <row r="10135" spans="13:13" x14ac:dyDescent="0.25">
      <c r="M10135" s="60" t="s">
        <v>106</v>
      </c>
    </row>
    <row r="10136" spans="13:13" x14ac:dyDescent="0.25">
      <c r="M10136" s="60" t="s">
        <v>106</v>
      </c>
    </row>
    <row r="10137" spans="13:13" x14ac:dyDescent="0.25">
      <c r="M10137" s="60" t="s">
        <v>106</v>
      </c>
    </row>
    <row r="10138" spans="13:13" x14ac:dyDescent="0.25">
      <c r="M10138" s="60" t="s">
        <v>106</v>
      </c>
    </row>
    <row r="10139" spans="13:13" x14ac:dyDescent="0.25">
      <c r="M10139" s="60" t="s">
        <v>106</v>
      </c>
    </row>
    <row r="10140" spans="13:13" x14ac:dyDescent="0.25">
      <c r="M10140" s="60" t="s">
        <v>106</v>
      </c>
    </row>
    <row r="10141" spans="13:13" x14ac:dyDescent="0.25">
      <c r="M10141" s="60" t="s">
        <v>106</v>
      </c>
    </row>
    <row r="10142" spans="13:13" x14ac:dyDescent="0.25">
      <c r="M10142" s="60" t="s">
        <v>106</v>
      </c>
    </row>
    <row r="10143" spans="13:13" x14ac:dyDescent="0.25">
      <c r="M10143" s="60" t="s">
        <v>106</v>
      </c>
    </row>
    <row r="10144" spans="13:13" x14ac:dyDescent="0.25">
      <c r="M10144" s="60" t="s">
        <v>106</v>
      </c>
    </row>
    <row r="10145" spans="13:13" x14ac:dyDescent="0.25">
      <c r="M10145" s="60" t="s">
        <v>106</v>
      </c>
    </row>
    <row r="10146" spans="13:13" x14ac:dyDescent="0.25">
      <c r="M10146" s="60" t="s">
        <v>106</v>
      </c>
    </row>
    <row r="10147" spans="13:13" x14ac:dyDescent="0.25">
      <c r="M10147" s="60" t="s">
        <v>106</v>
      </c>
    </row>
    <row r="10148" spans="13:13" x14ac:dyDescent="0.25">
      <c r="M10148" s="60" t="s">
        <v>106</v>
      </c>
    </row>
    <row r="10149" spans="13:13" x14ac:dyDescent="0.25">
      <c r="M10149" s="60" t="s">
        <v>106</v>
      </c>
    </row>
    <row r="10150" spans="13:13" x14ac:dyDescent="0.25">
      <c r="M10150" s="60" t="s">
        <v>106</v>
      </c>
    </row>
    <row r="10151" spans="13:13" x14ac:dyDescent="0.25">
      <c r="M10151" s="60" t="s">
        <v>106</v>
      </c>
    </row>
    <row r="10152" spans="13:13" x14ac:dyDescent="0.25">
      <c r="M10152" s="60" t="s">
        <v>106</v>
      </c>
    </row>
    <row r="10153" spans="13:13" x14ac:dyDescent="0.25">
      <c r="M10153" s="60" t="s">
        <v>106</v>
      </c>
    </row>
    <row r="10154" spans="13:13" x14ac:dyDescent="0.25">
      <c r="M10154" s="60" t="s">
        <v>106</v>
      </c>
    </row>
    <row r="10155" spans="13:13" x14ac:dyDescent="0.25">
      <c r="M10155" s="60" t="s">
        <v>106</v>
      </c>
    </row>
    <row r="10156" spans="13:13" x14ac:dyDescent="0.25">
      <c r="M10156" s="60" t="s">
        <v>106</v>
      </c>
    </row>
    <row r="10157" spans="13:13" x14ac:dyDescent="0.25">
      <c r="M10157" s="60" t="s">
        <v>106</v>
      </c>
    </row>
    <row r="10158" spans="13:13" x14ac:dyDescent="0.25">
      <c r="M10158" s="60" t="s">
        <v>106</v>
      </c>
    </row>
    <row r="10159" spans="13:13" x14ac:dyDescent="0.25">
      <c r="M10159" s="60" t="s">
        <v>106</v>
      </c>
    </row>
    <row r="10160" spans="13:13" x14ac:dyDescent="0.25">
      <c r="M10160" s="60" t="s">
        <v>106</v>
      </c>
    </row>
    <row r="10161" spans="13:13" x14ac:dyDescent="0.25">
      <c r="M10161" s="60" t="s">
        <v>106</v>
      </c>
    </row>
    <row r="10162" spans="13:13" x14ac:dyDescent="0.25">
      <c r="M10162" s="60" t="s">
        <v>106</v>
      </c>
    </row>
    <row r="10163" spans="13:13" x14ac:dyDescent="0.25">
      <c r="M10163" s="60" t="s">
        <v>106</v>
      </c>
    </row>
    <row r="10164" spans="13:13" x14ac:dyDescent="0.25">
      <c r="M10164" s="60" t="s">
        <v>106</v>
      </c>
    </row>
    <row r="10165" spans="13:13" x14ac:dyDescent="0.25">
      <c r="M10165" s="60" t="s">
        <v>106</v>
      </c>
    </row>
    <row r="10166" spans="13:13" x14ac:dyDescent="0.25">
      <c r="M10166" s="60" t="s">
        <v>106</v>
      </c>
    </row>
    <row r="10167" spans="13:13" x14ac:dyDescent="0.25">
      <c r="M10167" s="60" t="s">
        <v>106</v>
      </c>
    </row>
    <row r="10168" spans="13:13" x14ac:dyDescent="0.25">
      <c r="M10168" s="60" t="s">
        <v>106</v>
      </c>
    </row>
    <row r="10169" spans="13:13" x14ac:dyDescent="0.25">
      <c r="M10169" s="60" t="s">
        <v>106</v>
      </c>
    </row>
    <row r="10170" spans="13:13" x14ac:dyDescent="0.25">
      <c r="M10170" s="60" t="s">
        <v>106</v>
      </c>
    </row>
    <row r="10171" spans="13:13" x14ac:dyDescent="0.25">
      <c r="M10171" s="60" t="s">
        <v>106</v>
      </c>
    </row>
    <row r="10172" spans="13:13" x14ac:dyDescent="0.25">
      <c r="M10172" s="60" t="s">
        <v>106</v>
      </c>
    </row>
    <row r="10173" spans="13:13" x14ac:dyDescent="0.25">
      <c r="M10173" s="60" t="s">
        <v>106</v>
      </c>
    </row>
    <row r="10174" spans="13:13" x14ac:dyDescent="0.25">
      <c r="M10174" s="60" t="s">
        <v>106</v>
      </c>
    </row>
    <row r="10175" spans="13:13" x14ac:dyDescent="0.25">
      <c r="M10175" s="60" t="s">
        <v>106</v>
      </c>
    </row>
    <row r="10176" spans="13:13" x14ac:dyDescent="0.25">
      <c r="M10176" s="60" t="s">
        <v>106</v>
      </c>
    </row>
    <row r="10177" spans="13:13" x14ac:dyDescent="0.25">
      <c r="M10177" s="60" t="s">
        <v>106</v>
      </c>
    </row>
    <row r="10178" spans="13:13" x14ac:dyDescent="0.25">
      <c r="M10178" s="60" t="s">
        <v>106</v>
      </c>
    </row>
    <row r="10179" spans="13:13" x14ac:dyDescent="0.25">
      <c r="M10179" s="60" t="s">
        <v>106</v>
      </c>
    </row>
    <row r="10180" spans="13:13" x14ac:dyDescent="0.25">
      <c r="M10180" s="60" t="s">
        <v>106</v>
      </c>
    </row>
    <row r="10181" spans="13:13" x14ac:dyDescent="0.25">
      <c r="M10181" s="60" t="s">
        <v>106</v>
      </c>
    </row>
    <row r="10182" spans="13:13" x14ac:dyDescent="0.25">
      <c r="M10182" s="60" t="s">
        <v>106</v>
      </c>
    </row>
    <row r="10183" spans="13:13" x14ac:dyDescent="0.25">
      <c r="M10183" s="60" t="s">
        <v>106</v>
      </c>
    </row>
    <row r="10184" spans="13:13" x14ac:dyDescent="0.25">
      <c r="M10184" s="60" t="s">
        <v>106</v>
      </c>
    </row>
    <row r="10185" spans="13:13" x14ac:dyDescent="0.25">
      <c r="M10185" s="60" t="s">
        <v>106</v>
      </c>
    </row>
    <row r="10186" spans="13:13" x14ac:dyDescent="0.25">
      <c r="M10186" s="60" t="s">
        <v>106</v>
      </c>
    </row>
    <row r="10187" spans="13:13" x14ac:dyDescent="0.25">
      <c r="M10187" s="60" t="s">
        <v>106</v>
      </c>
    </row>
    <row r="10188" spans="13:13" x14ac:dyDescent="0.25">
      <c r="M10188" s="60" t="s">
        <v>106</v>
      </c>
    </row>
    <row r="10189" spans="13:13" x14ac:dyDescent="0.25">
      <c r="M10189" s="60" t="s">
        <v>106</v>
      </c>
    </row>
    <row r="10190" spans="13:13" x14ac:dyDescent="0.25">
      <c r="M10190" s="60" t="s">
        <v>106</v>
      </c>
    </row>
    <row r="10191" spans="13:13" x14ac:dyDescent="0.25">
      <c r="M10191" s="60" t="s">
        <v>106</v>
      </c>
    </row>
    <row r="10192" spans="13:13" x14ac:dyDescent="0.25">
      <c r="M10192" s="60" t="s">
        <v>106</v>
      </c>
    </row>
    <row r="10193" spans="13:13" x14ac:dyDescent="0.25">
      <c r="M10193" s="60" t="s">
        <v>106</v>
      </c>
    </row>
    <row r="10194" spans="13:13" x14ac:dyDescent="0.25">
      <c r="M10194" s="60" t="s">
        <v>106</v>
      </c>
    </row>
    <row r="10195" spans="13:13" x14ac:dyDescent="0.25">
      <c r="M10195" s="60" t="s">
        <v>106</v>
      </c>
    </row>
    <row r="10196" spans="13:13" x14ac:dyDescent="0.25">
      <c r="M10196" s="60" t="s">
        <v>106</v>
      </c>
    </row>
    <row r="10197" spans="13:13" x14ac:dyDescent="0.25">
      <c r="M10197" s="60" t="s">
        <v>106</v>
      </c>
    </row>
    <row r="10198" spans="13:13" x14ac:dyDescent="0.25">
      <c r="M10198" s="60" t="s">
        <v>106</v>
      </c>
    </row>
    <row r="10199" spans="13:13" x14ac:dyDescent="0.25">
      <c r="M10199" s="60" t="s">
        <v>106</v>
      </c>
    </row>
    <row r="10200" spans="13:13" x14ac:dyDescent="0.25">
      <c r="M10200" s="60" t="s">
        <v>106</v>
      </c>
    </row>
    <row r="10201" spans="13:13" x14ac:dyDescent="0.25">
      <c r="M10201" s="60" t="s">
        <v>106</v>
      </c>
    </row>
    <row r="10202" spans="13:13" x14ac:dyDescent="0.25">
      <c r="M10202" s="60" t="s">
        <v>106</v>
      </c>
    </row>
    <row r="10203" spans="13:13" x14ac:dyDescent="0.25">
      <c r="M10203" s="60" t="s">
        <v>106</v>
      </c>
    </row>
    <row r="10204" spans="13:13" x14ac:dyDescent="0.25">
      <c r="M10204" s="60" t="s">
        <v>106</v>
      </c>
    </row>
    <row r="10205" spans="13:13" x14ac:dyDescent="0.25">
      <c r="M10205" s="60" t="s">
        <v>106</v>
      </c>
    </row>
    <row r="10206" spans="13:13" x14ac:dyDescent="0.25">
      <c r="M10206" s="60" t="s">
        <v>106</v>
      </c>
    </row>
    <row r="10207" spans="13:13" x14ac:dyDescent="0.25">
      <c r="M10207" s="60" t="s">
        <v>106</v>
      </c>
    </row>
    <row r="10208" spans="13:13" x14ac:dyDescent="0.25">
      <c r="M10208" s="60" t="s">
        <v>106</v>
      </c>
    </row>
    <row r="10209" spans="13:13" x14ac:dyDescent="0.25">
      <c r="M10209" s="60" t="s">
        <v>106</v>
      </c>
    </row>
    <row r="10210" spans="13:13" x14ac:dyDescent="0.25">
      <c r="M10210" s="60" t="s">
        <v>106</v>
      </c>
    </row>
    <row r="10211" spans="13:13" x14ac:dyDescent="0.25">
      <c r="M10211" s="60" t="s">
        <v>106</v>
      </c>
    </row>
    <row r="10212" spans="13:13" x14ac:dyDescent="0.25">
      <c r="M10212" s="60" t="s">
        <v>106</v>
      </c>
    </row>
    <row r="10213" spans="13:13" x14ac:dyDescent="0.25">
      <c r="M10213" s="60" t="s">
        <v>106</v>
      </c>
    </row>
    <row r="10214" spans="13:13" x14ac:dyDescent="0.25">
      <c r="M10214" s="60" t="s">
        <v>106</v>
      </c>
    </row>
    <row r="10215" spans="13:13" x14ac:dyDescent="0.25">
      <c r="M10215" s="60" t="s">
        <v>106</v>
      </c>
    </row>
    <row r="10216" spans="13:13" x14ac:dyDescent="0.25">
      <c r="M10216" s="60" t="s">
        <v>106</v>
      </c>
    </row>
    <row r="10217" spans="13:13" x14ac:dyDescent="0.25">
      <c r="M10217" s="60" t="s">
        <v>106</v>
      </c>
    </row>
    <row r="10218" spans="13:13" x14ac:dyDescent="0.25">
      <c r="M10218" s="60" t="s">
        <v>106</v>
      </c>
    </row>
    <row r="10219" spans="13:13" x14ac:dyDescent="0.25">
      <c r="M10219" s="60" t="s">
        <v>106</v>
      </c>
    </row>
    <row r="10220" spans="13:13" x14ac:dyDescent="0.25">
      <c r="M10220" s="60" t="s">
        <v>106</v>
      </c>
    </row>
    <row r="10221" spans="13:13" x14ac:dyDescent="0.25">
      <c r="M10221" s="60" t="s">
        <v>106</v>
      </c>
    </row>
    <row r="10222" spans="13:13" x14ac:dyDescent="0.25">
      <c r="M10222" s="60" t="s">
        <v>106</v>
      </c>
    </row>
    <row r="10223" spans="13:13" x14ac:dyDescent="0.25">
      <c r="M10223" s="60" t="s">
        <v>106</v>
      </c>
    </row>
    <row r="10224" spans="13:13" x14ac:dyDescent="0.25">
      <c r="M10224" s="60" t="s">
        <v>106</v>
      </c>
    </row>
    <row r="10225" spans="13:13" x14ac:dyDescent="0.25">
      <c r="M10225" s="60" t="s">
        <v>106</v>
      </c>
    </row>
    <row r="10226" spans="13:13" x14ac:dyDescent="0.25">
      <c r="M10226" s="60" t="s">
        <v>106</v>
      </c>
    </row>
    <row r="10227" spans="13:13" x14ac:dyDescent="0.25">
      <c r="M10227" s="60" t="s">
        <v>106</v>
      </c>
    </row>
    <row r="10228" spans="13:13" x14ac:dyDescent="0.25">
      <c r="M10228" s="60" t="s">
        <v>106</v>
      </c>
    </row>
    <row r="10229" spans="13:13" x14ac:dyDescent="0.25">
      <c r="M10229" s="60" t="s">
        <v>106</v>
      </c>
    </row>
    <row r="10230" spans="13:13" x14ac:dyDescent="0.25">
      <c r="M10230" s="60" t="s">
        <v>106</v>
      </c>
    </row>
    <row r="10231" spans="13:13" x14ac:dyDescent="0.25">
      <c r="M10231" s="60" t="s">
        <v>106</v>
      </c>
    </row>
    <row r="10232" spans="13:13" x14ac:dyDescent="0.25">
      <c r="M10232" s="60" t="s">
        <v>106</v>
      </c>
    </row>
    <row r="10233" spans="13:13" x14ac:dyDescent="0.25">
      <c r="M10233" s="60" t="s">
        <v>106</v>
      </c>
    </row>
    <row r="10234" spans="13:13" x14ac:dyDescent="0.25">
      <c r="M10234" s="60" t="s">
        <v>106</v>
      </c>
    </row>
    <row r="10235" spans="13:13" x14ac:dyDescent="0.25">
      <c r="M10235" s="60" t="s">
        <v>106</v>
      </c>
    </row>
    <row r="10236" spans="13:13" x14ac:dyDescent="0.25">
      <c r="M10236" s="60" t="s">
        <v>106</v>
      </c>
    </row>
    <row r="10237" spans="13:13" x14ac:dyDescent="0.25">
      <c r="M10237" s="60" t="s">
        <v>106</v>
      </c>
    </row>
    <row r="10238" spans="13:13" x14ac:dyDescent="0.25">
      <c r="M10238" s="60" t="s">
        <v>106</v>
      </c>
    </row>
    <row r="10239" spans="13:13" x14ac:dyDescent="0.25">
      <c r="M10239" s="60" t="s">
        <v>106</v>
      </c>
    </row>
    <row r="10240" spans="13:13" x14ac:dyDescent="0.25">
      <c r="M10240" s="60" t="s">
        <v>106</v>
      </c>
    </row>
    <row r="10241" spans="13:13" x14ac:dyDescent="0.25">
      <c r="M10241" s="60" t="s">
        <v>106</v>
      </c>
    </row>
    <row r="10242" spans="13:13" x14ac:dyDescent="0.25">
      <c r="M10242" s="60" t="s">
        <v>106</v>
      </c>
    </row>
    <row r="10243" spans="13:13" x14ac:dyDescent="0.25">
      <c r="M10243" s="60" t="s">
        <v>106</v>
      </c>
    </row>
    <row r="10244" spans="13:13" x14ac:dyDescent="0.25">
      <c r="M10244" s="60" t="s">
        <v>106</v>
      </c>
    </row>
    <row r="10245" spans="13:13" x14ac:dyDescent="0.25">
      <c r="M10245" s="60" t="s">
        <v>106</v>
      </c>
    </row>
    <row r="10246" spans="13:13" x14ac:dyDescent="0.25">
      <c r="M10246" s="60" t="s">
        <v>106</v>
      </c>
    </row>
    <row r="10247" spans="13:13" x14ac:dyDescent="0.25">
      <c r="M10247" s="60" t="s">
        <v>106</v>
      </c>
    </row>
    <row r="10248" spans="13:13" x14ac:dyDescent="0.25">
      <c r="M10248" s="60" t="s">
        <v>106</v>
      </c>
    </row>
    <row r="10249" spans="13:13" x14ac:dyDescent="0.25">
      <c r="M10249" s="60" t="s">
        <v>106</v>
      </c>
    </row>
    <row r="10250" spans="13:13" x14ac:dyDescent="0.25">
      <c r="M10250" s="60" t="s">
        <v>106</v>
      </c>
    </row>
    <row r="10251" spans="13:13" x14ac:dyDescent="0.25">
      <c r="M10251" s="60" t="s">
        <v>106</v>
      </c>
    </row>
    <row r="10252" spans="13:13" x14ac:dyDescent="0.25">
      <c r="M10252" s="60" t="s">
        <v>106</v>
      </c>
    </row>
    <row r="10253" spans="13:13" x14ac:dyDescent="0.25">
      <c r="M10253" s="60" t="s">
        <v>106</v>
      </c>
    </row>
    <row r="10254" spans="13:13" x14ac:dyDescent="0.25">
      <c r="M10254" s="60" t="s">
        <v>106</v>
      </c>
    </row>
    <row r="10255" spans="13:13" x14ac:dyDescent="0.25">
      <c r="M10255" s="60" t="s">
        <v>106</v>
      </c>
    </row>
    <row r="10256" spans="13:13" x14ac:dyDescent="0.25">
      <c r="M10256" s="60" t="s">
        <v>106</v>
      </c>
    </row>
    <row r="10257" spans="13:13" x14ac:dyDescent="0.25">
      <c r="M10257" s="60" t="s">
        <v>106</v>
      </c>
    </row>
    <row r="10258" spans="13:13" x14ac:dyDescent="0.25">
      <c r="M10258" s="60" t="s">
        <v>106</v>
      </c>
    </row>
    <row r="10259" spans="13:13" x14ac:dyDescent="0.25">
      <c r="M10259" s="60" t="s">
        <v>106</v>
      </c>
    </row>
    <row r="10260" spans="13:13" x14ac:dyDescent="0.25">
      <c r="M10260" s="60" t="s">
        <v>106</v>
      </c>
    </row>
    <row r="10261" spans="13:13" x14ac:dyDescent="0.25">
      <c r="M10261" s="60" t="s">
        <v>106</v>
      </c>
    </row>
    <row r="10262" spans="13:13" x14ac:dyDescent="0.25">
      <c r="M10262" s="60" t="s">
        <v>106</v>
      </c>
    </row>
    <row r="10263" spans="13:13" x14ac:dyDescent="0.25">
      <c r="M10263" s="60" t="s">
        <v>106</v>
      </c>
    </row>
    <row r="10264" spans="13:13" x14ac:dyDescent="0.25">
      <c r="M10264" s="60" t="s">
        <v>106</v>
      </c>
    </row>
    <row r="10265" spans="13:13" x14ac:dyDescent="0.25">
      <c r="M10265" s="60" t="s">
        <v>106</v>
      </c>
    </row>
    <row r="10266" spans="13:13" x14ac:dyDescent="0.25">
      <c r="M10266" s="60" t="s">
        <v>106</v>
      </c>
    </row>
    <row r="10267" spans="13:13" x14ac:dyDescent="0.25">
      <c r="M10267" s="60" t="s">
        <v>106</v>
      </c>
    </row>
    <row r="10268" spans="13:13" x14ac:dyDescent="0.25">
      <c r="M10268" s="60" t="s">
        <v>106</v>
      </c>
    </row>
    <row r="10269" spans="13:13" x14ac:dyDescent="0.25">
      <c r="M10269" s="60" t="s">
        <v>106</v>
      </c>
    </row>
    <row r="10270" spans="13:13" x14ac:dyDescent="0.25">
      <c r="M10270" s="60" t="s">
        <v>106</v>
      </c>
    </row>
    <row r="10271" spans="13:13" x14ac:dyDescent="0.25">
      <c r="M10271" s="60" t="s">
        <v>106</v>
      </c>
    </row>
    <row r="10272" spans="13:13" x14ac:dyDescent="0.25">
      <c r="M10272" s="60" t="s">
        <v>106</v>
      </c>
    </row>
    <row r="10273" spans="13:13" x14ac:dyDescent="0.25">
      <c r="M10273" s="60" t="s">
        <v>106</v>
      </c>
    </row>
    <row r="10274" spans="13:13" x14ac:dyDescent="0.25">
      <c r="M10274" s="60" t="s">
        <v>106</v>
      </c>
    </row>
    <row r="10275" spans="13:13" x14ac:dyDescent="0.25">
      <c r="M10275" s="60" t="s">
        <v>106</v>
      </c>
    </row>
    <row r="10276" spans="13:13" x14ac:dyDescent="0.25">
      <c r="M10276" s="60" t="s">
        <v>106</v>
      </c>
    </row>
    <row r="10277" spans="13:13" x14ac:dyDescent="0.25">
      <c r="M10277" s="60" t="s">
        <v>106</v>
      </c>
    </row>
    <row r="10278" spans="13:13" x14ac:dyDescent="0.25">
      <c r="M10278" s="60" t="s">
        <v>106</v>
      </c>
    </row>
    <row r="10279" spans="13:13" x14ac:dyDescent="0.25">
      <c r="M10279" s="60" t="s">
        <v>106</v>
      </c>
    </row>
    <row r="10280" spans="13:13" x14ac:dyDescent="0.25">
      <c r="M10280" s="60" t="s">
        <v>106</v>
      </c>
    </row>
    <row r="10281" spans="13:13" x14ac:dyDescent="0.25">
      <c r="M10281" s="60" t="s">
        <v>106</v>
      </c>
    </row>
    <row r="10282" spans="13:13" x14ac:dyDescent="0.25">
      <c r="M10282" s="60" t="s">
        <v>106</v>
      </c>
    </row>
    <row r="10283" spans="13:13" x14ac:dyDescent="0.25">
      <c r="M10283" s="60" t="s">
        <v>106</v>
      </c>
    </row>
    <row r="10284" spans="13:13" x14ac:dyDescent="0.25">
      <c r="M10284" s="60" t="s">
        <v>106</v>
      </c>
    </row>
    <row r="10285" spans="13:13" x14ac:dyDescent="0.25">
      <c r="M10285" s="60" t="s">
        <v>106</v>
      </c>
    </row>
    <row r="10286" spans="13:13" x14ac:dyDescent="0.25">
      <c r="M10286" s="60" t="s">
        <v>106</v>
      </c>
    </row>
    <row r="10287" spans="13:13" x14ac:dyDescent="0.25">
      <c r="M10287" s="60" t="s">
        <v>106</v>
      </c>
    </row>
    <row r="10288" spans="13:13" x14ac:dyDescent="0.25">
      <c r="M10288" s="60" t="s">
        <v>106</v>
      </c>
    </row>
    <row r="10289" spans="13:13" x14ac:dyDescent="0.25">
      <c r="M10289" s="60" t="s">
        <v>106</v>
      </c>
    </row>
    <row r="10290" spans="13:13" x14ac:dyDescent="0.25">
      <c r="M10290" s="60" t="s">
        <v>106</v>
      </c>
    </row>
    <row r="10291" spans="13:13" x14ac:dyDescent="0.25">
      <c r="M10291" s="60" t="s">
        <v>106</v>
      </c>
    </row>
    <row r="10292" spans="13:13" x14ac:dyDescent="0.25">
      <c r="M10292" s="60" t="s">
        <v>106</v>
      </c>
    </row>
    <row r="10293" spans="13:13" x14ac:dyDescent="0.25">
      <c r="M10293" s="60" t="s">
        <v>106</v>
      </c>
    </row>
    <row r="10294" spans="13:13" x14ac:dyDescent="0.25">
      <c r="M10294" s="60" t="s">
        <v>106</v>
      </c>
    </row>
    <row r="10295" spans="13:13" x14ac:dyDescent="0.25">
      <c r="M10295" s="60" t="s">
        <v>106</v>
      </c>
    </row>
    <row r="10296" spans="13:13" x14ac:dyDescent="0.25">
      <c r="M10296" s="60" t="s">
        <v>106</v>
      </c>
    </row>
    <row r="10297" spans="13:13" x14ac:dyDescent="0.25">
      <c r="M10297" s="60" t="s">
        <v>106</v>
      </c>
    </row>
    <row r="10298" spans="13:13" x14ac:dyDescent="0.25">
      <c r="M10298" s="60" t="s">
        <v>106</v>
      </c>
    </row>
    <row r="10299" spans="13:13" x14ac:dyDescent="0.25">
      <c r="M10299" s="60" t="s">
        <v>106</v>
      </c>
    </row>
    <row r="10300" spans="13:13" x14ac:dyDescent="0.25">
      <c r="M10300" s="60" t="s">
        <v>106</v>
      </c>
    </row>
    <row r="10301" spans="13:13" x14ac:dyDescent="0.25">
      <c r="M10301" s="60" t="s">
        <v>106</v>
      </c>
    </row>
    <row r="10302" spans="13:13" x14ac:dyDescent="0.25">
      <c r="M10302" s="60" t="s">
        <v>106</v>
      </c>
    </row>
    <row r="10303" spans="13:13" x14ac:dyDescent="0.25">
      <c r="M10303" s="60" t="s">
        <v>106</v>
      </c>
    </row>
    <row r="10304" spans="13:13" x14ac:dyDescent="0.25">
      <c r="M10304" s="60" t="s">
        <v>106</v>
      </c>
    </row>
    <row r="10305" spans="13:13" x14ac:dyDescent="0.25">
      <c r="M10305" s="60" t="s">
        <v>106</v>
      </c>
    </row>
    <row r="10306" spans="13:13" x14ac:dyDescent="0.25">
      <c r="M10306" s="60" t="s">
        <v>106</v>
      </c>
    </row>
    <row r="10307" spans="13:13" x14ac:dyDescent="0.25">
      <c r="M10307" s="60" t="s">
        <v>106</v>
      </c>
    </row>
    <row r="10308" spans="13:13" x14ac:dyDescent="0.25">
      <c r="M10308" s="60" t="s">
        <v>106</v>
      </c>
    </row>
    <row r="10309" spans="13:13" x14ac:dyDescent="0.25">
      <c r="M10309" s="60" t="s">
        <v>106</v>
      </c>
    </row>
    <row r="10310" spans="13:13" x14ac:dyDescent="0.25">
      <c r="M10310" s="60" t="s">
        <v>106</v>
      </c>
    </row>
    <row r="10311" spans="13:13" x14ac:dyDescent="0.25">
      <c r="M10311" s="60" t="s">
        <v>106</v>
      </c>
    </row>
    <row r="10312" spans="13:13" x14ac:dyDescent="0.25">
      <c r="M10312" s="60" t="s">
        <v>106</v>
      </c>
    </row>
    <row r="10313" spans="13:13" x14ac:dyDescent="0.25">
      <c r="M10313" s="60" t="s">
        <v>106</v>
      </c>
    </row>
    <row r="10314" spans="13:13" x14ac:dyDescent="0.25">
      <c r="M10314" s="60" t="s">
        <v>106</v>
      </c>
    </row>
    <row r="10315" spans="13:13" x14ac:dyDescent="0.25">
      <c r="M10315" s="60" t="s">
        <v>106</v>
      </c>
    </row>
    <row r="10316" spans="13:13" x14ac:dyDescent="0.25">
      <c r="M10316" s="60" t="s">
        <v>106</v>
      </c>
    </row>
    <row r="10317" spans="13:13" x14ac:dyDescent="0.25">
      <c r="M10317" s="60" t="s">
        <v>106</v>
      </c>
    </row>
    <row r="10318" spans="13:13" x14ac:dyDescent="0.25">
      <c r="M10318" s="60" t="s">
        <v>106</v>
      </c>
    </row>
    <row r="10319" spans="13:13" x14ac:dyDescent="0.25">
      <c r="M10319" s="60" t="s">
        <v>106</v>
      </c>
    </row>
    <row r="10320" spans="13:13" x14ac:dyDescent="0.25">
      <c r="M10320" s="60" t="s">
        <v>106</v>
      </c>
    </row>
    <row r="10321" spans="13:13" x14ac:dyDescent="0.25">
      <c r="M10321" s="60" t="s">
        <v>106</v>
      </c>
    </row>
    <row r="10322" spans="13:13" x14ac:dyDescent="0.25">
      <c r="M10322" s="60" t="s">
        <v>106</v>
      </c>
    </row>
    <row r="10323" spans="13:13" x14ac:dyDescent="0.25">
      <c r="M10323" s="60" t="s">
        <v>106</v>
      </c>
    </row>
    <row r="10324" spans="13:13" x14ac:dyDescent="0.25">
      <c r="M10324" s="60" t="s">
        <v>106</v>
      </c>
    </row>
    <row r="10325" spans="13:13" x14ac:dyDescent="0.25">
      <c r="M10325" s="60" t="s">
        <v>106</v>
      </c>
    </row>
    <row r="10326" spans="13:13" x14ac:dyDescent="0.25">
      <c r="M10326" s="60" t="s">
        <v>106</v>
      </c>
    </row>
    <row r="10327" spans="13:13" x14ac:dyDescent="0.25">
      <c r="M10327" s="60" t="s">
        <v>106</v>
      </c>
    </row>
    <row r="10328" spans="13:13" x14ac:dyDescent="0.25">
      <c r="M10328" s="60" t="s">
        <v>106</v>
      </c>
    </row>
    <row r="10329" spans="13:13" x14ac:dyDescent="0.25">
      <c r="M10329" s="60" t="s">
        <v>106</v>
      </c>
    </row>
    <row r="10330" spans="13:13" x14ac:dyDescent="0.25">
      <c r="M10330" s="60" t="s">
        <v>106</v>
      </c>
    </row>
    <row r="10331" spans="13:13" x14ac:dyDescent="0.25">
      <c r="M10331" s="60" t="s">
        <v>106</v>
      </c>
    </row>
    <row r="10332" spans="13:13" x14ac:dyDescent="0.25">
      <c r="M10332" s="60" t="s">
        <v>106</v>
      </c>
    </row>
    <row r="10333" spans="13:13" x14ac:dyDescent="0.25">
      <c r="M10333" s="60" t="s">
        <v>106</v>
      </c>
    </row>
    <row r="10334" spans="13:13" x14ac:dyDescent="0.25">
      <c r="M10334" s="60" t="s">
        <v>106</v>
      </c>
    </row>
    <row r="10335" spans="13:13" x14ac:dyDescent="0.25">
      <c r="M10335" s="60" t="s">
        <v>106</v>
      </c>
    </row>
    <row r="10336" spans="13:13" x14ac:dyDescent="0.25">
      <c r="M10336" s="60" t="s">
        <v>106</v>
      </c>
    </row>
    <row r="10337" spans="13:13" x14ac:dyDescent="0.25">
      <c r="M10337" s="60" t="s">
        <v>106</v>
      </c>
    </row>
    <row r="10338" spans="13:13" x14ac:dyDescent="0.25">
      <c r="M10338" s="60" t="s">
        <v>106</v>
      </c>
    </row>
    <row r="10339" spans="13:13" x14ac:dyDescent="0.25">
      <c r="M10339" s="60" t="s">
        <v>106</v>
      </c>
    </row>
    <row r="10340" spans="13:13" x14ac:dyDescent="0.25">
      <c r="M10340" s="60" t="s">
        <v>106</v>
      </c>
    </row>
    <row r="10341" spans="13:13" x14ac:dyDescent="0.25">
      <c r="M10341" s="60" t="s">
        <v>106</v>
      </c>
    </row>
    <row r="10342" spans="13:13" x14ac:dyDescent="0.25">
      <c r="M10342" s="60" t="s">
        <v>106</v>
      </c>
    </row>
    <row r="10343" spans="13:13" x14ac:dyDescent="0.25">
      <c r="M10343" s="60" t="s">
        <v>106</v>
      </c>
    </row>
    <row r="10344" spans="13:13" x14ac:dyDescent="0.25">
      <c r="M10344" s="60" t="s">
        <v>106</v>
      </c>
    </row>
    <row r="10345" spans="13:13" x14ac:dyDescent="0.25">
      <c r="M10345" s="60" t="s">
        <v>106</v>
      </c>
    </row>
    <row r="10346" spans="13:13" x14ac:dyDescent="0.25">
      <c r="M10346" s="60" t="s">
        <v>106</v>
      </c>
    </row>
    <row r="10347" spans="13:13" x14ac:dyDescent="0.25">
      <c r="M10347" s="60" t="s">
        <v>106</v>
      </c>
    </row>
    <row r="10348" spans="13:13" x14ac:dyDescent="0.25">
      <c r="M10348" s="60" t="s">
        <v>106</v>
      </c>
    </row>
    <row r="10349" spans="13:13" x14ac:dyDescent="0.25">
      <c r="M10349" s="60" t="s">
        <v>106</v>
      </c>
    </row>
    <row r="10350" spans="13:13" x14ac:dyDescent="0.25">
      <c r="M10350" s="60" t="s">
        <v>106</v>
      </c>
    </row>
    <row r="10351" spans="13:13" x14ac:dyDescent="0.25">
      <c r="M10351" s="60" t="s">
        <v>106</v>
      </c>
    </row>
    <row r="10352" spans="13:13" x14ac:dyDescent="0.25">
      <c r="M10352" s="60" t="s">
        <v>106</v>
      </c>
    </row>
    <row r="10353" spans="13:13" x14ac:dyDescent="0.25">
      <c r="M10353" s="60" t="s">
        <v>106</v>
      </c>
    </row>
    <row r="10354" spans="13:13" x14ac:dyDescent="0.25">
      <c r="M10354" s="60" t="s">
        <v>106</v>
      </c>
    </row>
    <row r="10355" spans="13:13" x14ac:dyDescent="0.25">
      <c r="M10355" s="60" t="s">
        <v>106</v>
      </c>
    </row>
    <row r="10356" spans="13:13" x14ac:dyDescent="0.25">
      <c r="M10356" s="60" t="s">
        <v>106</v>
      </c>
    </row>
    <row r="10357" spans="13:13" x14ac:dyDescent="0.25">
      <c r="M10357" s="60" t="s">
        <v>106</v>
      </c>
    </row>
    <row r="10358" spans="13:13" x14ac:dyDescent="0.25">
      <c r="M10358" s="60" t="s">
        <v>106</v>
      </c>
    </row>
    <row r="10359" spans="13:13" x14ac:dyDescent="0.25">
      <c r="M10359" s="60" t="s">
        <v>106</v>
      </c>
    </row>
    <row r="10360" spans="13:13" x14ac:dyDescent="0.25">
      <c r="M10360" s="60" t="s">
        <v>106</v>
      </c>
    </row>
    <row r="10361" spans="13:13" x14ac:dyDescent="0.25">
      <c r="M10361" s="60" t="s">
        <v>106</v>
      </c>
    </row>
    <row r="10362" spans="13:13" x14ac:dyDescent="0.25">
      <c r="M10362" s="60" t="s">
        <v>106</v>
      </c>
    </row>
    <row r="10363" spans="13:13" x14ac:dyDescent="0.25">
      <c r="M10363" s="60" t="s">
        <v>106</v>
      </c>
    </row>
    <row r="10364" spans="13:13" x14ac:dyDescent="0.25">
      <c r="M10364" s="60" t="s">
        <v>106</v>
      </c>
    </row>
    <row r="10365" spans="13:13" x14ac:dyDescent="0.25">
      <c r="M10365" s="60" t="s">
        <v>106</v>
      </c>
    </row>
    <row r="10366" spans="13:13" x14ac:dyDescent="0.25">
      <c r="M10366" s="60" t="s">
        <v>106</v>
      </c>
    </row>
    <row r="10367" spans="13:13" x14ac:dyDescent="0.25">
      <c r="M10367" s="60" t="s">
        <v>106</v>
      </c>
    </row>
    <row r="10368" spans="13:13" x14ac:dyDescent="0.25">
      <c r="M10368" s="60" t="s">
        <v>106</v>
      </c>
    </row>
    <row r="10369" spans="13:13" x14ac:dyDescent="0.25">
      <c r="M10369" s="60" t="s">
        <v>106</v>
      </c>
    </row>
    <row r="10370" spans="13:13" x14ac:dyDescent="0.25">
      <c r="M10370" s="60" t="s">
        <v>106</v>
      </c>
    </row>
    <row r="10371" spans="13:13" x14ac:dyDescent="0.25">
      <c r="M10371" s="60" t="s">
        <v>106</v>
      </c>
    </row>
    <row r="10372" spans="13:13" x14ac:dyDescent="0.25">
      <c r="M10372" s="60" t="s">
        <v>106</v>
      </c>
    </row>
    <row r="10373" spans="13:13" x14ac:dyDescent="0.25">
      <c r="M10373" s="60" t="s">
        <v>106</v>
      </c>
    </row>
    <row r="10374" spans="13:13" x14ac:dyDescent="0.25">
      <c r="M10374" s="60" t="s">
        <v>106</v>
      </c>
    </row>
    <row r="10375" spans="13:13" x14ac:dyDescent="0.25">
      <c r="M10375" s="60" t="s">
        <v>106</v>
      </c>
    </row>
    <row r="10376" spans="13:13" x14ac:dyDescent="0.25">
      <c r="M10376" s="60" t="s">
        <v>106</v>
      </c>
    </row>
    <row r="10377" spans="13:13" x14ac:dyDescent="0.25">
      <c r="M10377" s="60" t="s">
        <v>106</v>
      </c>
    </row>
    <row r="10378" spans="13:13" x14ac:dyDescent="0.25">
      <c r="M10378" s="60" t="s">
        <v>106</v>
      </c>
    </row>
    <row r="10379" spans="13:13" x14ac:dyDescent="0.25">
      <c r="M10379" s="60" t="s">
        <v>106</v>
      </c>
    </row>
    <row r="10380" spans="13:13" x14ac:dyDescent="0.25">
      <c r="M10380" s="60" t="s">
        <v>106</v>
      </c>
    </row>
    <row r="10381" spans="13:13" x14ac:dyDescent="0.25">
      <c r="M10381" s="60" t="s">
        <v>106</v>
      </c>
    </row>
    <row r="10382" spans="13:13" x14ac:dyDescent="0.25">
      <c r="M10382" s="60" t="s">
        <v>106</v>
      </c>
    </row>
    <row r="10383" spans="13:13" x14ac:dyDescent="0.25">
      <c r="M10383" s="60" t="s">
        <v>106</v>
      </c>
    </row>
    <row r="10384" spans="13:13" x14ac:dyDescent="0.25">
      <c r="M10384" s="60" t="s">
        <v>106</v>
      </c>
    </row>
    <row r="10385" spans="13:13" x14ac:dyDescent="0.25">
      <c r="M10385" s="60" t="s">
        <v>106</v>
      </c>
    </row>
    <row r="10386" spans="13:13" x14ac:dyDescent="0.25">
      <c r="M10386" s="60" t="s">
        <v>106</v>
      </c>
    </row>
    <row r="10387" spans="13:13" x14ac:dyDescent="0.25">
      <c r="M10387" s="60" t="s">
        <v>106</v>
      </c>
    </row>
    <row r="10388" spans="13:13" x14ac:dyDescent="0.25">
      <c r="M10388" s="60" t="s">
        <v>106</v>
      </c>
    </row>
    <row r="10389" spans="13:13" x14ac:dyDescent="0.25">
      <c r="M10389" s="60" t="s">
        <v>106</v>
      </c>
    </row>
    <row r="10390" spans="13:13" x14ac:dyDescent="0.25">
      <c r="M10390" s="60" t="s">
        <v>106</v>
      </c>
    </row>
    <row r="10391" spans="13:13" x14ac:dyDescent="0.25">
      <c r="M10391" s="60" t="s">
        <v>106</v>
      </c>
    </row>
    <row r="10392" spans="13:13" x14ac:dyDescent="0.25">
      <c r="M10392" s="60" t="s">
        <v>106</v>
      </c>
    </row>
    <row r="10393" spans="13:13" x14ac:dyDescent="0.25">
      <c r="M10393" s="60" t="s">
        <v>106</v>
      </c>
    </row>
    <row r="10394" spans="13:13" x14ac:dyDescent="0.25">
      <c r="M10394" s="60" t="s">
        <v>106</v>
      </c>
    </row>
    <row r="10395" spans="13:13" x14ac:dyDescent="0.25">
      <c r="M10395" s="60" t="s">
        <v>106</v>
      </c>
    </row>
    <row r="10396" spans="13:13" x14ac:dyDescent="0.25">
      <c r="M10396" s="60" t="s">
        <v>106</v>
      </c>
    </row>
    <row r="10397" spans="13:13" x14ac:dyDescent="0.25">
      <c r="M10397" s="60" t="s">
        <v>106</v>
      </c>
    </row>
    <row r="10398" spans="13:13" x14ac:dyDescent="0.25">
      <c r="M10398" s="60" t="s">
        <v>106</v>
      </c>
    </row>
    <row r="10399" spans="13:13" x14ac:dyDescent="0.25">
      <c r="M10399" s="60" t="s">
        <v>106</v>
      </c>
    </row>
    <row r="10400" spans="13:13" x14ac:dyDescent="0.25">
      <c r="M10400" s="60" t="s">
        <v>106</v>
      </c>
    </row>
    <row r="10401" spans="13:13" x14ac:dyDescent="0.25">
      <c r="M10401" s="60" t="s">
        <v>106</v>
      </c>
    </row>
    <row r="10402" spans="13:13" x14ac:dyDescent="0.25">
      <c r="M10402" s="60" t="s">
        <v>106</v>
      </c>
    </row>
    <row r="10403" spans="13:13" x14ac:dyDescent="0.25">
      <c r="M10403" s="60" t="s">
        <v>106</v>
      </c>
    </row>
    <row r="10404" spans="13:13" x14ac:dyDescent="0.25">
      <c r="M10404" s="60" t="s">
        <v>106</v>
      </c>
    </row>
    <row r="10405" spans="13:13" x14ac:dyDescent="0.25">
      <c r="M10405" s="60" t="s">
        <v>106</v>
      </c>
    </row>
    <row r="10406" spans="13:13" x14ac:dyDescent="0.25">
      <c r="M10406" s="60" t="s">
        <v>106</v>
      </c>
    </row>
    <row r="10407" spans="13:13" x14ac:dyDescent="0.25">
      <c r="M10407" s="60" t="s">
        <v>106</v>
      </c>
    </row>
    <row r="10408" spans="13:13" x14ac:dyDescent="0.25">
      <c r="M10408" s="60" t="s">
        <v>106</v>
      </c>
    </row>
    <row r="10409" spans="13:13" x14ac:dyDescent="0.25">
      <c r="M10409" s="60" t="s">
        <v>106</v>
      </c>
    </row>
    <row r="10410" spans="13:13" x14ac:dyDescent="0.25">
      <c r="M10410" s="60" t="s">
        <v>106</v>
      </c>
    </row>
    <row r="10411" spans="13:13" x14ac:dyDescent="0.25">
      <c r="M10411" s="60" t="s">
        <v>106</v>
      </c>
    </row>
    <row r="10412" spans="13:13" x14ac:dyDescent="0.25">
      <c r="M10412" s="60" t="s">
        <v>106</v>
      </c>
    </row>
    <row r="10413" spans="13:13" x14ac:dyDescent="0.25">
      <c r="M10413" s="60" t="s">
        <v>106</v>
      </c>
    </row>
    <row r="10414" spans="13:13" x14ac:dyDescent="0.25">
      <c r="M10414" s="60" t="s">
        <v>106</v>
      </c>
    </row>
    <row r="10415" spans="13:13" x14ac:dyDescent="0.25">
      <c r="M10415" s="60" t="s">
        <v>106</v>
      </c>
    </row>
    <row r="10416" spans="13:13" x14ac:dyDescent="0.25">
      <c r="M10416" s="60" t="s">
        <v>106</v>
      </c>
    </row>
    <row r="10417" spans="13:13" x14ac:dyDescent="0.25">
      <c r="M10417" s="60" t="s">
        <v>106</v>
      </c>
    </row>
    <row r="10418" spans="13:13" x14ac:dyDescent="0.25">
      <c r="M10418" s="60" t="s">
        <v>106</v>
      </c>
    </row>
    <row r="10419" spans="13:13" x14ac:dyDescent="0.25">
      <c r="M10419" s="60" t="s">
        <v>106</v>
      </c>
    </row>
    <row r="10420" spans="13:13" x14ac:dyDescent="0.25">
      <c r="M10420" s="60" t="s">
        <v>106</v>
      </c>
    </row>
    <row r="10421" spans="13:13" x14ac:dyDescent="0.25">
      <c r="M10421" s="60" t="s">
        <v>106</v>
      </c>
    </row>
    <row r="10422" spans="13:13" x14ac:dyDescent="0.25">
      <c r="M10422" s="60" t="s">
        <v>106</v>
      </c>
    </row>
    <row r="10423" spans="13:13" x14ac:dyDescent="0.25">
      <c r="M10423" s="60" t="s">
        <v>106</v>
      </c>
    </row>
    <row r="10424" spans="13:13" x14ac:dyDescent="0.25">
      <c r="M10424" s="60" t="s">
        <v>106</v>
      </c>
    </row>
    <row r="10425" spans="13:13" x14ac:dyDescent="0.25">
      <c r="M10425" s="60" t="s">
        <v>106</v>
      </c>
    </row>
    <row r="10426" spans="13:13" x14ac:dyDescent="0.25">
      <c r="M10426" s="60" t="s">
        <v>106</v>
      </c>
    </row>
    <row r="10427" spans="13:13" x14ac:dyDescent="0.25">
      <c r="M10427" s="60" t="s">
        <v>106</v>
      </c>
    </row>
    <row r="10428" spans="13:13" x14ac:dyDescent="0.25">
      <c r="M10428" s="60" t="s">
        <v>106</v>
      </c>
    </row>
    <row r="10429" spans="13:13" x14ac:dyDescent="0.25">
      <c r="M10429" s="60" t="s">
        <v>106</v>
      </c>
    </row>
    <row r="10430" spans="13:13" x14ac:dyDescent="0.25">
      <c r="M10430" s="60" t="s">
        <v>106</v>
      </c>
    </row>
    <row r="10431" spans="13:13" x14ac:dyDescent="0.25">
      <c r="M10431" s="60" t="s">
        <v>106</v>
      </c>
    </row>
    <row r="10432" spans="13:13" x14ac:dyDescent="0.25">
      <c r="M10432" s="60" t="s">
        <v>106</v>
      </c>
    </row>
    <row r="10433" spans="13:13" x14ac:dyDescent="0.25">
      <c r="M10433" s="60" t="s">
        <v>106</v>
      </c>
    </row>
    <row r="10434" spans="13:13" x14ac:dyDescent="0.25">
      <c r="M10434" s="60" t="s">
        <v>106</v>
      </c>
    </row>
    <row r="10435" spans="13:13" x14ac:dyDescent="0.25">
      <c r="M10435" s="60" t="s">
        <v>106</v>
      </c>
    </row>
    <row r="10436" spans="13:13" x14ac:dyDescent="0.25">
      <c r="M10436" s="60" t="s">
        <v>106</v>
      </c>
    </row>
    <row r="10437" spans="13:13" x14ac:dyDescent="0.25">
      <c r="M10437" s="60" t="s">
        <v>106</v>
      </c>
    </row>
    <row r="10438" spans="13:13" x14ac:dyDescent="0.25">
      <c r="M10438" s="60" t="s">
        <v>106</v>
      </c>
    </row>
    <row r="10439" spans="13:13" x14ac:dyDescent="0.25">
      <c r="M10439" s="60" t="s">
        <v>106</v>
      </c>
    </row>
    <row r="10440" spans="13:13" x14ac:dyDescent="0.25">
      <c r="M10440" s="60" t="s">
        <v>106</v>
      </c>
    </row>
    <row r="10441" spans="13:13" x14ac:dyDescent="0.25">
      <c r="M10441" s="60" t="s">
        <v>106</v>
      </c>
    </row>
    <row r="10442" spans="13:13" x14ac:dyDescent="0.25">
      <c r="M10442" s="60" t="s">
        <v>106</v>
      </c>
    </row>
    <row r="10443" spans="13:13" x14ac:dyDescent="0.25">
      <c r="M10443" s="60" t="s">
        <v>106</v>
      </c>
    </row>
    <row r="10444" spans="13:13" x14ac:dyDescent="0.25">
      <c r="M10444" s="60" t="s">
        <v>106</v>
      </c>
    </row>
    <row r="10445" spans="13:13" x14ac:dyDescent="0.25">
      <c r="M10445" s="60" t="s">
        <v>106</v>
      </c>
    </row>
    <row r="10446" spans="13:13" x14ac:dyDescent="0.25">
      <c r="M10446" s="60" t="s">
        <v>106</v>
      </c>
    </row>
    <row r="10447" spans="13:13" x14ac:dyDescent="0.25">
      <c r="M10447" s="60" t="s">
        <v>106</v>
      </c>
    </row>
    <row r="10448" spans="13:13" x14ac:dyDescent="0.25">
      <c r="M10448" s="60" t="s">
        <v>106</v>
      </c>
    </row>
    <row r="10449" spans="13:13" x14ac:dyDescent="0.25">
      <c r="M10449" s="60" t="s">
        <v>106</v>
      </c>
    </row>
    <row r="10450" spans="13:13" x14ac:dyDescent="0.25">
      <c r="M10450" s="60" t="s">
        <v>106</v>
      </c>
    </row>
    <row r="10451" spans="13:13" x14ac:dyDescent="0.25">
      <c r="M10451" s="60" t="s">
        <v>106</v>
      </c>
    </row>
    <row r="10452" spans="13:13" x14ac:dyDescent="0.25">
      <c r="M10452" s="60" t="s">
        <v>106</v>
      </c>
    </row>
    <row r="10453" spans="13:13" x14ac:dyDescent="0.25">
      <c r="M10453" s="60" t="s">
        <v>106</v>
      </c>
    </row>
    <row r="10454" spans="13:13" x14ac:dyDescent="0.25">
      <c r="M10454" s="60" t="s">
        <v>106</v>
      </c>
    </row>
    <row r="10455" spans="13:13" x14ac:dyDescent="0.25">
      <c r="M10455" s="60" t="s">
        <v>106</v>
      </c>
    </row>
    <row r="10456" spans="13:13" x14ac:dyDescent="0.25">
      <c r="M10456" s="60" t="s">
        <v>106</v>
      </c>
    </row>
    <row r="10457" spans="13:13" x14ac:dyDescent="0.25">
      <c r="M10457" s="60" t="s">
        <v>106</v>
      </c>
    </row>
    <row r="10458" spans="13:13" x14ac:dyDescent="0.25">
      <c r="M10458" s="60" t="s">
        <v>106</v>
      </c>
    </row>
    <row r="10459" spans="13:13" x14ac:dyDescent="0.25">
      <c r="M10459" s="60" t="s">
        <v>106</v>
      </c>
    </row>
    <row r="10460" spans="13:13" x14ac:dyDescent="0.25">
      <c r="M10460" s="60" t="s">
        <v>106</v>
      </c>
    </row>
    <row r="10461" spans="13:13" x14ac:dyDescent="0.25">
      <c r="M10461" s="60" t="s">
        <v>106</v>
      </c>
    </row>
    <row r="10462" spans="13:13" x14ac:dyDescent="0.25">
      <c r="M10462" s="60" t="s">
        <v>106</v>
      </c>
    </row>
    <row r="10463" spans="13:13" x14ac:dyDescent="0.25">
      <c r="M10463" s="60" t="s">
        <v>106</v>
      </c>
    </row>
    <row r="10464" spans="13:13" x14ac:dyDescent="0.25">
      <c r="M10464" s="60" t="s">
        <v>106</v>
      </c>
    </row>
    <row r="10465" spans="13:13" x14ac:dyDescent="0.25">
      <c r="M10465" s="60" t="s">
        <v>106</v>
      </c>
    </row>
    <row r="10466" spans="13:13" x14ac:dyDescent="0.25">
      <c r="M10466" s="60" t="s">
        <v>106</v>
      </c>
    </row>
    <row r="10467" spans="13:13" x14ac:dyDescent="0.25">
      <c r="M10467" s="60" t="s">
        <v>106</v>
      </c>
    </row>
    <row r="10468" spans="13:13" x14ac:dyDescent="0.25">
      <c r="M10468" s="60" t="s">
        <v>106</v>
      </c>
    </row>
    <row r="10469" spans="13:13" x14ac:dyDescent="0.25">
      <c r="M10469" s="60" t="s">
        <v>106</v>
      </c>
    </row>
    <row r="10470" spans="13:13" x14ac:dyDescent="0.25">
      <c r="M10470" s="60" t="s">
        <v>106</v>
      </c>
    </row>
    <row r="10471" spans="13:13" x14ac:dyDescent="0.25">
      <c r="M10471" s="60" t="s">
        <v>106</v>
      </c>
    </row>
    <row r="10472" spans="13:13" x14ac:dyDescent="0.25">
      <c r="M10472" s="60" t="s">
        <v>106</v>
      </c>
    </row>
    <row r="10473" spans="13:13" x14ac:dyDescent="0.25">
      <c r="M10473" s="60" t="s">
        <v>106</v>
      </c>
    </row>
    <row r="10474" spans="13:13" x14ac:dyDescent="0.25">
      <c r="M10474" s="60" t="s">
        <v>106</v>
      </c>
    </row>
    <row r="10475" spans="13:13" x14ac:dyDescent="0.25">
      <c r="M10475" s="60" t="s">
        <v>106</v>
      </c>
    </row>
    <row r="10476" spans="13:13" x14ac:dyDescent="0.25">
      <c r="M10476" s="60" t="s">
        <v>106</v>
      </c>
    </row>
    <row r="10477" spans="13:13" x14ac:dyDescent="0.25">
      <c r="M10477" s="60" t="s">
        <v>106</v>
      </c>
    </row>
    <row r="10478" spans="13:13" x14ac:dyDescent="0.25">
      <c r="M10478" s="60" t="s">
        <v>106</v>
      </c>
    </row>
    <row r="10479" spans="13:13" x14ac:dyDescent="0.25">
      <c r="M10479" s="60" t="s">
        <v>106</v>
      </c>
    </row>
    <row r="10480" spans="13:13" x14ac:dyDescent="0.25">
      <c r="M10480" s="60" t="s">
        <v>106</v>
      </c>
    </row>
    <row r="10481" spans="13:13" x14ac:dyDescent="0.25">
      <c r="M10481" s="60" t="s">
        <v>106</v>
      </c>
    </row>
    <row r="10482" spans="13:13" x14ac:dyDescent="0.25">
      <c r="M10482" s="60" t="s">
        <v>106</v>
      </c>
    </row>
    <row r="10483" spans="13:13" x14ac:dyDescent="0.25">
      <c r="M10483" s="60" t="s">
        <v>106</v>
      </c>
    </row>
    <row r="10484" spans="13:13" x14ac:dyDescent="0.25">
      <c r="M10484" s="60" t="s">
        <v>106</v>
      </c>
    </row>
    <row r="10485" spans="13:13" x14ac:dyDescent="0.25">
      <c r="M10485" s="60" t="s">
        <v>106</v>
      </c>
    </row>
    <row r="10486" spans="13:13" x14ac:dyDescent="0.25">
      <c r="M10486" s="60" t="s">
        <v>106</v>
      </c>
    </row>
    <row r="10487" spans="13:13" x14ac:dyDescent="0.25">
      <c r="M10487" s="60" t="s">
        <v>106</v>
      </c>
    </row>
    <row r="10488" spans="13:13" x14ac:dyDescent="0.25">
      <c r="M10488" s="60" t="s">
        <v>106</v>
      </c>
    </row>
    <row r="10489" spans="13:13" x14ac:dyDescent="0.25">
      <c r="M10489" s="60" t="s">
        <v>106</v>
      </c>
    </row>
    <row r="10490" spans="13:13" x14ac:dyDescent="0.25">
      <c r="M10490" s="60" t="s">
        <v>106</v>
      </c>
    </row>
    <row r="10491" spans="13:13" x14ac:dyDescent="0.25">
      <c r="M10491" s="60" t="s">
        <v>106</v>
      </c>
    </row>
    <row r="10492" spans="13:13" x14ac:dyDescent="0.25">
      <c r="M10492" s="60" t="s">
        <v>106</v>
      </c>
    </row>
    <row r="10493" spans="13:13" x14ac:dyDescent="0.25">
      <c r="M10493" s="60" t="s">
        <v>106</v>
      </c>
    </row>
    <row r="10494" spans="13:13" x14ac:dyDescent="0.25">
      <c r="M10494" s="60" t="s">
        <v>106</v>
      </c>
    </row>
    <row r="10495" spans="13:13" x14ac:dyDescent="0.25">
      <c r="M10495" s="60" t="s">
        <v>106</v>
      </c>
    </row>
    <row r="10496" spans="13:13" x14ac:dyDescent="0.25">
      <c r="M10496" s="60" t="s">
        <v>106</v>
      </c>
    </row>
    <row r="10497" spans="13:13" x14ac:dyDescent="0.25">
      <c r="M10497" s="60" t="s">
        <v>106</v>
      </c>
    </row>
    <row r="10498" spans="13:13" x14ac:dyDescent="0.25">
      <c r="M10498" s="60" t="s">
        <v>106</v>
      </c>
    </row>
    <row r="10499" spans="13:13" x14ac:dyDescent="0.25">
      <c r="M10499" s="60" t="s">
        <v>106</v>
      </c>
    </row>
    <row r="10500" spans="13:13" x14ac:dyDescent="0.25">
      <c r="M10500" s="60" t="s">
        <v>106</v>
      </c>
    </row>
    <row r="10501" spans="13:13" x14ac:dyDescent="0.25">
      <c r="M10501" s="60" t="s">
        <v>106</v>
      </c>
    </row>
    <row r="10502" spans="13:13" x14ac:dyDescent="0.25">
      <c r="M10502" s="60" t="s">
        <v>106</v>
      </c>
    </row>
    <row r="10503" spans="13:13" x14ac:dyDescent="0.25">
      <c r="M10503" s="60" t="s">
        <v>106</v>
      </c>
    </row>
    <row r="10504" spans="13:13" x14ac:dyDescent="0.25">
      <c r="M10504" s="60" t="s">
        <v>106</v>
      </c>
    </row>
    <row r="10505" spans="13:13" x14ac:dyDescent="0.25">
      <c r="M10505" s="60" t="s">
        <v>106</v>
      </c>
    </row>
    <row r="10506" spans="13:13" x14ac:dyDescent="0.25">
      <c r="M10506" s="60" t="s">
        <v>106</v>
      </c>
    </row>
    <row r="10507" spans="13:13" x14ac:dyDescent="0.25">
      <c r="M10507" s="60" t="s">
        <v>106</v>
      </c>
    </row>
    <row r="10508" spans="13:13" x14ac:dyDescent="0.25">
      <c r="M10508" s="60" t="s">
        <v>106</v>
      </c>
    </row>
    <row r="10509" spans="13:13" x14ac:dyDescent="0.25">
      <c r="M10509" s="60" t="s">
        <v>106</v>
      </c>
    </row>
    <row r="10510" spans="13:13" x14ac:dyDescent="0.25">
      <c r="M10510" s="60" t="s">
        <v>106</v>
      </c>
    </row>
    <row r="10511" spans="13:13" x14ac:dyDescent="0.25">
      <c r="M10511" s="60" t="s">
        <v>106</v>
      </c>
    </row>
    <row r="10512" spans="13:13" x14ac:dyDescent="0.25">
      <c r="M10512" s="60" t="s">
        <v>106</v>
      </c>
    </row>
    <row r="10513" spans="13:13" x14ac:dyDescent="0.25">
      <c r="M10513" s="60" t="s">
        <v>106</v>
      </c>
    </row>
    <row r="10514" spans="13:13" x14ac:dyDescent="0.25">
      <c r="M10514" s="60" t="s">
        <v>106</v>
      </c>
    </row>
    <row r="10515" spans="13:13" x14ac:dyDescent="0.25">
      <c r="M10515" s="60" t="s">
        <v>106</v>
      </c>
    </row>
    <row r="10516" spans="13:13" x14ac:dyDescent="0.25">
      <c r="M10516" s="60" t="s">
        <v>106</v>
      </c>
    </row>
    <row r="10517" spans="13:13" x14ac:dyDescent="0.25">
      <c r="M10517" s="60" t="s">
        <v>106</v>
      </c>
    </row>
    <row r="10518" spans="13:13" x14ac:dyDescent="0.25">
      <c r="M10518" s="60" t="s">
        <v>106</v>
      </c>
    </row>
    <row r="10519" spans="13:13" x14ac:dyDescent="0.25">
      <c r="M10519" s="60" t="s">
        <v>106</v>
      </c>
    </row>
    <row r="10520" spans="13:13" x14ac:dyDescent="0.25">
      <c r="M10520" s="60" t="s">
        <v>106</v>
      </c>
    </row>
    <row r="10521" spans="13:13" x14ac:dyDescent="0.25">
      <c r="M10521" s="60" t="s">
        <v>106</v>
      </c>
    </row>
    <row r="10522" spans="13:13" x14ac:dyDescent="0.25">
      <c r="M10522" s="60" t="s">
        <v>106</v>
      </c>
    </row>
    <row r="10523" spans="13:13" x14ac:dyDescent="0.25">
      <c r="M10523" s="60" t="s">
        <v>106</v>
      </c>
    </row>
    <row r="10524" spans="13:13" x14ac:dyDescent="0.25">
      <c r="M10524" s="60" t="s">
        <v>106</v>
      </c>
    </row>
    <row r="10525" spans="13:13" x14ac:dyDescent="0.25">
      <c r="M10525" s="60" t="s">
        <v>106</v>
      </c>
    </row>
    <row r="10526" spans="13:13" x14ac:dyDescent="0.25">
      <c r="M10526" s="60" t="s">
        <v>106</v>
      </c>
    </row>
    <row r="10527" spans="13:13" x14ac:dyDescent="0.25">
      <c r="M10527" s="60" t="s">
        <v>106</v>
      </c>
    </row>
    <row r="10528" spans="13:13" x14ac:dyDescent="0.25">
      <c r="M10528" s="60" t="s">
        <v>106</v>
      </c>
    </row>
    <row r="10529" spans="13:13" x14ac:dyDescent="0.25">
      <c r="M10529" s="60" t="s">
        <v>106</v>
      </c>
    </row>
    <row r="10530" spans="13:13" x14ac:dyDescent="0.25">
      <c r="M10530" s="60" t="s">
        <v>106</v>
      </c>
    </row>
    <row r="10531" spans="13:13" x14ac:dyDescent="0.25">
      <c r="M10531" s="60" t="s">
        <v>106</v>
      </c>
    </row>
    <row r="10532" spans="13:13" x14ac:dyDescent="0.25">
      <c r="M10532" s="60" t="s">
        <v>106</v>
      </c>
    </row>
    <row r="10533" spans="13:13" x14ac:dyDescent="0.25">
      <c r="M10533" s="60" t="s">
        <v>106</v>
      </c>
    </row>
    <row r="10534" spans="13:13" x14ac:dyDescent="0.25">
      <c r="M10534" s="60" t="s">
        <v>106</v>
      </c>
    </row>
    <row r="10535" spans="13:13" x14ac:dyDescent="0.25">
      <c r="M10535" s="60" t="s">
        <v>106</v>
      </c>
    </row>
    <row r="10536" spans="13:13" x14ac:dyDescent="0.25">
      <c r="M10536" s="60" t="s">
        <v>106</v>
      </c>
    </row>
    <row r="10537" spans="13:13" x14ac:dyDescent="0.25">
      <c r="M10537" s="60" t="s">
        <v>106</v>
      </c>
    </row>
    <row r="10538" spans="13:13" x14ac:dyDescent="0.25">
      <c r="M10538" s="60" t="s">
        <v>106</v>
      </c>
    </row>
    <row r="10539" spans="13:13" x14ac:dyDescent="0.25">
      <c r="M10539" s="60" t="s">
        <v>106</v>
      </c>
    </row>
    <row r="10540" spans="13:13" x14ac:dyDescent="0.25">
      <c r="M10540" s="60" t="s">
        <v>106</v>
      </c>
    </row>
    <row r="10541" spans="13:13" x14ac:dyDescent="0.25">
      <c r="M10541" s="60" t="s">
        <v>106</v>
      </c>
    </row>
    <row r="10542" spans="13:13" x14ac:dyDescent="0.25">
      <c r="M10542" s="60" t="s">
        <v>106</v>
      </c>
    </row>
    <row r="10543" spans="13:13" x14ac:dyDescent="0.25">
      <c r="M10543" s="60" t="s">
        <v>106</v>
      </c>
    </row>
    <row r="10544" spans="13:13" x14ac:dyDescent="0.25">
      <c r="M10544" s="60" t="s">
        <v>106</v>
      </c>
    </row>
    <row r="10545" spans="13:13" x14ac:dyDescent="0.25">
      <c r="M10545" s="60" t="s">
        <v>106</v>
      </c>
    </row>
    <row r="10546" spans="13:13" x14ac:dyDescent="0.25">
      <c r="M10546" s="60" t="s">
        <v>106</v>
      </c>
    </row>
    <row r="10547" spans="13:13" x14ac:dyDescent="0.25">
      <c r="M10547" s="60" t="s">
        <v>106</v>
      </c>
    </row>
    <row r="10548" spans="13:13" x14ac:dyDescent="0.25">
      <c r="M10548" s="60" t="s">
        <v>106</v>
      </c>
    </row>
    <row r="10549" spans="13:13" x14ac:dyDescent="0.25">
      <c r="M10549" s="60" t="s">
        <v>106</v>
      </c>
    </row>
    <row r="10550" spans="13:13" x14ac:dyDescent="0.25">
      <c r="M10550" s="60" t="s">
        <v>106</v>
      </c>
    </row>
    <row r="10551" spans="13:13" x14ac:dyDescent="0.25">
      <c r="M10551" s="60" t="s">
        <v>106</v>
      </c>
    </row>
    <row r="10552" spans="13:13" x14ac:dyDescent="0.25">
      <c r="M10552" s="60" t="s">
        <v>106</v>
      </c>
    </row>
    <row r="10553" spans="13:13" x14ac:dyDescent="0.25">
      <c r="M10553" s="60" t="s">
        <v>106</v>
      </c>
    </row>
    <row r="10554" spans="13:13" x14ac:dyDescent="0.25">
      <c r="M10554" s="60" t="s">
        <v>106</v>
      </c>
    </row>
    <row r="10555" spans="13:13" x14ac:dyDescent="0.25">
      <c r="M10555" s="60" t="s">
        <v>106</v>
      </c>
    </row>
    <row r="10556" spans="13:13" x14ac:dyDescent="0.25">
      <c r="M10556" s="60" t="s">
        <v>106</v>
      </c>
    </row>
    <row r="10557" spans="13:13" x14ac:dyDescent="0.25">
      <c r="M10557" s="60" t="s">
        <v>106</v>
      </c>
    </row>
    <row r="10558" spans="13:13" x14ac:dyDescent="0.25">
      <c r="M10558" s="60" t="s">
        <v>106</v>
      </c>
    </row>
    <row r="10559" spans="13:13" x14ac:dyDescent="0.25">
      <c r="M10559" s="60" t="s">
        <v>106</v>
      </c>
    </row>
    <row r="10560" spans="13:13" x14ac:dyDescent="0.25">
      <c r="M10560" s="60" t="s">
        <v>106</v>
      </c>
    </row>
    <row r="10561" spans="13:13" x14ac:dyDescent="0.25">
      <c r="M10561" s="60" t="s">
        <v>106</v>
      </c>
    </row>
    <row r="10562" spans="13:13" x14ac:dyDescent="0.25">
      <c r="M10562" s="60" t="s">
        <v>106</v>
      </c>
    </row>
    <row r="10563" spans="13:13" x14ac:dyDescent="0.25">
      <c r="M10563" s="60" t="s">
        <v>106</v>
      </c>
    </row>
    <row r="10564" spans="13:13" x14ac:dyDescent="0.25">
      <c r="M10564" s="60" t="s">
        <v>106</v>
      </c>
    </row>
    <row r="10565" spans="13:13" x14ac:dyDescent="0.25">
      <c r="M10565" s="60" t="s">
        <v>106</v>
      </c>
    </row>
    <row r="10566" spans="13:13" x14ac:dyDescent="0.25">
      <c r="M10566" s="60" t="s">
        <v>106</v>
      </c>
    </row>
    <row r="10567" spans="13:13" x14ac:dyDescent="0.25">
      <c r="M10567" s="60" t="s">
        <v>106</v>
      </c>
    </row>
    <row r="10568" spans="13:13" x14ac:dyDescent="0.25">
      <c r="M10568" s="60" t="s">
        <v>106</v>
      </c>
    </row>
    <row r="10569" spans="13:13" x14ac:dyDescent="0.25">
      <c r="M10569" s="60" t="s">
        <v>106</v>
      </c>
    </row>
    <row r="10570" spans="13:13" x14ac:dyDescent="0.25">
      <c r="M10570" s="60" t="s">
        <v>106</v>
      </c>
    </row>
    <row r="10571" spans="13:13" x14ac:dyDescent="0.25">
      <c r="M10571" s="60" t="s">
        <v>106</v>
      </c>
    </row>
    <row r="10572" spans="13:13" x14ac:dyDescent="0.25">
      <c r="M10572" s="60" t="s">
        <v>106</v>
      </c>
    </row>
    <row r="10573" spans="13:13" x14ac:dyDescent="0.25">
      <c r="M10573" s="60" t="s">
        <v>106</v>
      </c>
    </row>
    <row r="10574" spans="13:13" x14ac:dyDescent="0.25">
      <c r="M10574" s="60" t="s">
        <v>106</v>
      </c>
    </row>
    <row r="10575" spans="13:13" x14ac:dyDescent="0.25">
      <c r="M10575" s="60" t="s">
        <v>106</v>
      </c>
    </row>
    <row r="10576" spans="13:13" x14ac:dyDescent="0.25">
      <c r="M10576" s="60" t="s">
        <v>106</v>
      </c>
    </row>
    <row r="10577" spans="13:13" x14ac:dyDescent="0.25">
      <c r="M10577" s="60" t="s">
        <v>106</v>
      </c>
    </row>
    <row r="10578" spans="13:13" x14ac:dyDescent="0.25">
      <c r="M10578" s="60" t="s">
        <v>106</v>
      </c>
    </row>
    <row r="10579" spans="13:13" x14ac:dyDescent="0.25">
      <c r="M10579" s="60" t="s">
        <v>106</v>
      </c>
    </row>
    <row r="10580" spans="13:13" x14ac:dyDescent="0.25">
      <c r="M10580" s="60" t="s">
        <v>106</v>
      </c>
    </row>
    <row r="10581" spans="13:13" x14ac:dyDescent="0.25">
      <c r="M10581" s="60" t="s">
        <v>106</v>
      </c>
    </row>
    <row r="10582" spans="13:13" x14ac:dyDescent="0.25">
      <c r="M10582" s="60" t="s">
        <v>106</v>
      </c>
    </row>
    <row r="10583" spans="13:13" x14ac:dyDescent="0.25">
      <c r="M10583" s="60" t="s">
        <v>106</v>
      </c>
    </row>
    <row r="10584" spans="13:13" x14ac:dyDescent="0.25">
      <c r="M10584" s="60" t="s">
        <v>106</v>
      </c>
    </row>
    <row r="10585" spans="13:13" x14ac:dyDescent="0.25">
      <c r="M10585" s="60" t="s">
        <v>106</v>
      </c>
    </row>
    <row r="10586" spans="13:13" x14ac:dyDescent="0.25">
      <c r="M10586" s="60" t="s">
        <v>106</v>
      </c>
    </row>
    <row r="10587" spans="13:13" x14ac:dyDescent="0.25">
      <c r="M10587" s="60" t="s">
        <v>106</v>
      </c>
    </row>
    <row r="10588" spans="13:13" x14ac:dyDescent="0.25">
      <c r="M10588" s="60" t="s">
        <v>106</v>
      </c>
    </row>
    <row r="10589" spans="13:13" x14ac:dyDescent="0.25">
      <c r="M10589" s="60" t="s">
        <v>106</v>
      </c>
    </row>
    <row r="10590" spans="13:13" x14ac:dyDescent="0.25">
      <c r="M10590" s="60" t="s">
        <v>106</v>
      </c>
    </row>
    <row r="10591" spans="13:13" x14ac:dyDescent="0.25">
      <c r="M10591" s="60" t="s">
        <v>106</v>
      </c>
    </row>
    <row r="10592" spans="13:13" x14ac:dyDescent="0.25">
      <c r="M10592" s="60" t="s">
        <v>106</v>
      </c>
    </row>
    <row r="10593" spans="13:13" x14ac:dyDescent="0.25">
      <c r="M10593" s="60" t="s">
        <v>106</v>
      </c>
    </row>
    <row r="10594" spans="13:13" x14ac:dyDescent="0.25">
      <c r="M10594" s="60" t="s">
        <v>106</v>
      </c>
    </row>
    <row r="10595" spans="13:13" x14ac:dyDescent="0.25">
      <c r="M10595" s="60" t="s">
        <v>106</v>
      </c>
    </row>
    <row r="10596" spans="13:13" x14ac:dyDescent="0.25">
      <c r="M10596" s="60" t="s">
        <v>106</v>
      </c>
    </row>
    <row r="10597" spans="13:13" x14ac:dyDescent="0.25">
      <c r="M10597" s="60" t="s">
        <v>106</v>
      </c>
    </row>
    <row r="10598" spans="13:13" x14ac:dyDescent="0.25">
      <c r="M10598" s="60" t="s">
        <v>106</v>
      </c>
    </row>
    <row r="10599" spans="13:13" x14ac:dyDescent="0.25">
      <c r="M10599" s="60" t="s">
        <v>106</v>
      </c>
    </row>
    <row r="10600" spans="13:13" x14ac:dyDescent="0.25">
      <c r="M10600" s="60" t="s">
        <v>106</v>
      </c>
    </row>
    <row r="10601" spans="13:13" x14ac:dyDescent="0.25">
      <c r="M10601" s="60" t="s">
        <v>106</v>
      </c>
    </row>
    <row r="10602" spans="13:13" x14ac:dyDescent="0.25">
      <c r="M10602" s="60" t="s">
        <v>106</v>
      </c>
    </row>
    <row r="10603" spans="13:13" x14ac:dyDescent="0.25">
      <c r="M10603" s="60" t="s">
        <v>106</v>
      </c>
    </row>
    <row r="10604" spans="13:13" x14ac:dyDescent="0.25">
      <c r="M10604" s="60" t="s">
        <v>106</v>
      </c>
    </row>
    <row r="10605" spans="13:13" x14ac:dyDescent="0.25">
      <c r="M10605" s="60" t="s">
        <v>106</v>
      </c>
    </row>
    <row r="10606" spans="13:13" x14ac:dyDescent="0.25">
      <c r="M10606" s="60" t="s">
        <v>106</v>
      </c>
    </row>
    <row r="10607" spans="13:13" x14ac:dyDescent="0.25">
      <c r="M10607" s="60" t="s">
        <v>106</v>
      </c>
    </row>
    <row r="10608" spans="13:13" x14ac:dyDescent="0.25">
      <c r="M10608" s="60" t="s">
        <v>106</v>
      </c>
    </row>
    <row r="10609" spans="13:13" x14ac:dyDescent="0.25">
      <c r="M10609" s="60" t="s">
        <v>106</v>
      </c>
    </row>
    <row r="10610" spans="13:13" x14ac:dyDescent="0.25">
      <c r="M10610" s="60" t="s">
        <v>106</v>
      </c>
    </row>
    <row r="10611" spans="13:13" x14ac:dyDescent="0.25">
      <c r="M10611" s="60" t="s">
        <v>106</v>
      </c>
    </row>
    <row r="10612" spans="13:13" x14ac:dyDescent="0.25">
      <c r="M10612" s="60" t="s">
        <v>106</v>
      </c>
    </row>
    <row r="10613" spans="13:13" x14ac:dyDescent="0.25">
      <c r="M10613" s="60" t="s">
        <v>106</v>
      </c>
    </row>
    <row r="10614" spans="13:13" x14ac:dyDescent="0.25">
      <c r="M10614" s="60" t="s">
        <v>106</v>
      </c>
    </row>
    <row r="10615" spans="13:13" x14ac:dyDescent="0.25">
      <c r="M10615" s="60" t="s">
        <v>106</v>
      </c>
    </row>
    <row r="10616" spans="13:13" x14ac:dyDescent="0.25">
      <c r="M10616" s="60" t="s">
        <v>106</v>
      </c>
    </row>
    <row r="10617" spans="13:13" x14ac:dyDescent="0.25">
      <c r="M10617" s="60" t="s">
        <v>106</v>
      </c>
    </row>
    <row r="10618" spans="13:13" x14ac:dyDescent="0.25">
      <c r="M10618" s="60" t="s">
        <v>106</v>
      </c>
    </row>
    <row r="10619" spans="13:13" x14ac:dyDescent="0.25">
      <c r="M10619" s="60" t="s">
        <v>106</v>
      </c>
    </row>
    <row r="10620" spans="13:13" x14ac:dyDescent="0.25">
      <c r="M10620" s="60" t="s">
        <v>106</v>
      </c>
    </row>
    <row r="10621" spans="13:13" x14ac:dyDescent="0.25">
      <c r="M10621" s="60" t="s">
        <v>106</v>
      </c>
    </row>
    <row r="10622" spans="13:13" x14ac:dyDescent="0.25">
      <c r="M10622" s="60" t="s">
        <v>106</v>
      </c>
    </row>
    <row r="10623" spans="13:13" x14ac:dyDescent="0.25">
      <c r="M10623" s="60" t="s">
        <v>106</v>
      </c>
    </row>
    <row r="10624" spans="13:13" x14ac:dyDescent="0.25">
      <c r="M10624" s="60" t="s">
        <v>106</v>
      </c>
    </row>
    <row r="10625" spans="13:13" x14ac:dyDescent="0.25">
      <c r="M10625" s="60" t="s">
        <v>106</v>
      </c>
    </row>
    <row r="10626" spans="13:13" x14ac:dyDescent="0.25">
      <c r="M10626" s="60" t="s">
        <v>106</v>
      </c>
    </row>
    <row r="10627" spans="13:13" x14ac:dyDescent="0.25">
      <c r="M10627" s="60" t="s">
        <v>106</v>
      </c>
    </row>
    <row r="10628" spans="13:13" x14ac:dyDescent="0.25">
      <c r="M10628" s="60" t="s">
        <v>106</v>
      </c>
    </row>
    <row r="10629" spans="13:13" x14ac:dyDescent="0.25">
      <c r="M10629" s="60" t="s">
        <v>106</v>
      </c>
    </row>
    <row r="10630" spans="13:13" x14ac:dyDescent="0.25">
      <c r="M10630" s="60" t="s">
        <v>106</v>
      </c>
    </row>
    <row r="10631" spans="13:13" x14ac:dyDescent="0.25">
      <c r="M10631" s="60" t="s">
        <v>106</v>
      </c>
    </row>
    <row r="10632" spans="13:13" x14ac:dyDescent="0.25">
      <c r="M10632" s="60" t="s">
        <v>106</v>
      </c>
    </row>
    <row r="10633" spans="13:13" x14ac:dyDescent="0.25">
      <c r="M10633" s="60" t="s">
        <v>106</v>
      </c>
    </row>
    <row r="10634" spans="13:13" x14ac:dyDescent="0.25">
      <c r="M10634" s="60" t="s">
        <v>106</v>
      </c>
    </row>
    <row r="10635" spans="13:13" x14ac:dyDescent="0.25">
      <c r="M10635" s="60" t="s">
        <v>106</v>
      </c>
    </row>
    <row r="10636" spans="13:13" x14ac:dyDescent="0.25">
      <c r="M10636" s="60" t="s">
        <v>106</v>
      </c>
    </row>
    <row r="10637" spans="13:13" x14ac:dyDescent="0.25">
      <c r="M10637" s="60" t="s">
        <v>106</v>
      </c>
    </row>
    <row r="10638" spans="13:13" x14ac:dyDescent="0.25">
      <c r="M10638" s="60" t="s">
        <v>106</v>
      </c>
    </row>
    <row r="10639" spans="13:13" x14ac:dyDescent="0.25">
      <c r="M10639" s="60" t="s">
        <v>106</v>
      </c>
    </row>
    <row r="10640" spans="13:13" x14ac:dyDescent="0.25">
      <c r="M10640" s="60" t="s">
        <v>106</v>
      </c>
    </row>
    <row r="10641" spans="13:13" x14ac:dyDescent="0.25">
      <c r="M10641" s="60" t="s">
        <v>106</v>
      </c>
    </row>
    <row r="10642" spans="13:13" x14ac:dyDescent="0.25">
      <c r="M10642" s="60" t="s">
        <v>106</v>
      </c>
    </row>
    <row r="10643" spans="13:13" x14ac:dyDescent="0.25">
      <c r="M10643" s="60" t="s">
        <v>106</v>
      </c>
    </row>
    <row r="10644" spans="13:13" x14ac:dyDescent="0.25">
      <c r="M10644" s="60" t="s">
        <v>106</v>
      </c>
    </row>
    <row r="10645" spans="13:13" x14ac:dyDescent="0.25">
      <c r="M10645" s="60" t="s">
        <v>106</v>
      </c>
    </row>
    <row r="10646" spans="13:13" x14ac:dyDescent="0.25">
      <c r="M10646" s="60" t="s">
        <v>106</v>
      </c>
    </row>
    <row r="10647" spans="13:13" x14ac:dyDescent="0.25">
      <c r="M10647" s="60" t="s">
        <v>106</v>
      </c>
    </row>
    <row r="10648" spans="13:13" x14ac:dyDescent="0.25">
      <c r="M10648" s="60" t="s">
        <v>106</v>
      </c>
    </row>
    <row r="10649" spans="13:13" x14ac:dyDescent="0.25">
      <c r="M10649" s="60" t="s">
        <v>106</v>
      </c>
    </row>
    <row r="10650" spans="13:13" x14ac:dyDescent="0.25">
      <c r="M10650" s="60" t="s">
        <v>106</v>
      </c>
    </row>
    <row r="10651" spans="13:13" x14ac:dyDescent="0.25">
      <c r="M10651" s="60" t="s">
        <v>106</v>
      </c>
    </row>
    <row r="10652" spans="13:13" x14ac:dyDescent="0.25">
      <c r="M10652" s="60" t="s">
        <v>106</v>
      </c>
    </row>
    <row r="10653" spans="13:13" x14ac:dyDescent="0.25">
      <c r="M10653" s="60" t="s">
        <v>106</v>
      </c>
    </row>
    <row r="10654" spans="13:13" x14ac:dyDescent="0.25">
      <c r="M10654" s="60" t="s">
        <v>106</v>
      </c>
    </row>
    <row r="10655" spans="13:13" x14ac:dyDescent="0.25">
      <c r="M10655" s="60" t="s">
        <v>106</v>
      </c>
    </row>
    <row r="10656" spans="13:13" x14ac:dyDescent="0.25">
      <c r="M10656" s="60" t="s">
        <v>106</v>
      </c>
    </row>
    <row r="10657" spans="13:13" x14ac:dyDescent="0.25">
      <c r="M10657" s="60" t="s">
        <v>106</v>
      </c>
    </row>
    <row r="10658" spans="13:13" x14ac:dyDescent="0.25">
      <c r="M10658" s="60" t="s">
        <v>106</v>
      </c>
    </row>
    <row r="10659" spans="13:13" x14ac:dyDescent="0.25">
      <c r="M10659" s="60" t="s">
        <v>106</v>
      </c>
    </row>
    <row r="10660" spans="13:13" x14ac:dyDescent="0.25">
      <c r="M10660" s="60" t="s">
        <v>106</v>
      </c>
    </row>
    <row r="10661" spans="13:13" x14ac:dyDescent="0.25">
      <c r="M10661" s="60" t="s">
        <v>106</v>
      </c>
    </row>
    <row r="10662" spans="13:13" x14ac:dyDescent="0.25">
      <c r="M10662" s="60" t="s">
        <v>106</v>
      </c>
    </row>
    <row r="10663" spans="13:13" x14ac:dyDescent="0.25">
      <c r="M10663" s="60" t="s">
        <v>106</v>
      </c>
    </row>
    <row r="10664" spans="13:13" x14ac:dyDescent="0.25">
      <c r="M10664" s="60" t="s">
        <v>106</v>
      </c>
    </row>
    <row r="10665" spans="13:13" x14ac:dyDescent="0.25">
      <c r="M10665" s="60" t="s">
        <v>106</v>
      </c>
    </row>
    <row r="10666" spans="13:13" x14ac:dyDescent="0.25">
      <c r="M10666" s="60" t="s">
        <v>106</v>
      </c>
    </row>
    <row r="10667" spans="13:13" x14ac:dyDescent="0.25">
      <c r="M10667" s="60" t="s">
        <v>106</v>
      </c>
    </row>
    <row r="10668" spans="13:13" x14ac:dyDescent="0.25">
      <c r="M10668" s="60" t="s">
        <v>106</v>
      </c>
    </row>
    <row r="10669" spans="13:13" x14ac:dyDescent="0.25">
      <c r="M10669" s="60" t="s">
        <v>106</v>
      </c>
    </row>
    <row r="10670" spans="13:13" x14ac:dyDescent="0.25">
      <c r="M10670" s="60" t="s">
        <v>106</v>
      </c>
    </row>
    <row r="10671" spans="13:13" x14ac:dyDescent="0.25">
      <c r="M10671" s="60" t="s">
        <v>106</v>
      </c>
    </row>
    <row r="10672" spans="13:13" x14ac:dyDescent="0.25">
      <c r="M10672" s="60" t="s">
        <v>106</v>
      </c>
    </row>
    <row r="10673" spans="13:13" x14ac:dyDescent="0.25">
      <c r="M10673" s="60" t="s">
        <v>106</v>
      </c>
    </row>
    <row r="10674" spans="13:13" x14ac:dyDescent="0.25">
      <c r="M10674" s="60" t="s">
        <v>106</v>
      </c>
    </row>
    <row r="10675" spans="13:13" x14ac:dyDescent="0.25">
      <c r="M10675" s="60" t="s">
        <v>106</v>
      </c>
    </row>
    <row r="10676" spans="13:13" x14ac:dyDescent="0.25">
      <c r="M10676" s="60" t="s">
        <v>106</v>
      </c>
    </row>
    <row r="10677" spans="13:13" x14ac:dyDescent="0.25">
      <c r="M10677" s="60" t="s">
        <v>106</v>
      </c>
    </row>
    <row r="10678" spans="13:13" x14ac:dyDescent="0.25">
      <c r="M10678" s="60" t="s">
        <v>106</v>
      </c>
    </row>
    <row r="10679" spans="13:13" x14ac:dyDescent="0.25">
      <c r="M10679" s="60" t="s">
        <v>106</v>
      </c>
    </row>
    <row r="10680" spans="13:13" x14ac:dyDescent="0.25">
      <c r="M10680" s="60" t="s">
        <v>106</v>
      </c>
    </row>
    <row r="10681" spans="13:13" x14ac:dyDescent="0.25">
      <c r="M10681" s="60" t="s">
        <v>106</v>
      </c>
    </row>
    <row r="10682" spans="13:13" x14ac:dyDescent="0.25">
      <c r="M10682" s="60" t="s">
        <v>106</v>
      </c>
    </row>
    <row r="10683" spans="13:13" x14ac:dyDescent="0.25">
      <c r="M10683" s="60" t="s">
        <v>106</v>
      </c>
    </row>
    <row r="10684" spans="13:13" x14ac:dyDescent="0.25">
      <c r="M10684" s="60" t="s">
        <v>106</v>
      </c>
    </row>
    <row r="10685" spans="13:13" x14ac:dyDescent="0.25">
      <c r="M10685" s="60" t="s">
        <v>106</v>
      </c>
    </row>
    <row r="10686" spans="13:13" x14ac:dyDescent="0.25">
      <c r="M10686" s="60" t="s">
        <v>106</v>
      </c>
    </row>
    <row r="10687" spans="13:13" x14ac:dyDescent="0.25">
      <c r="M10687" s="60" t="s">
        <v>106</v>
      </c>
    </row>
    <row r="10688" spans="13:13" x14ac:dyDescent="0.25">
      <c r="M10688" s="60" t="s">
        <v>106</v>
      </c>
    </row>
    <row r="10689" spans="13:13" x14ac:dyDescent="0.25">
      <c r="M10689" s="60" t="s">
        <v>106</v>
      </c>
    </row>
    <row r="10690" spans="13:13" x14ac:dyDescent="0.25">
      <c r="M10690" s="60" t="s">
        <v>106</v>
      </c>
    </row>
    <row r="10691" spans="13:13" x14ac:dyDescent="0.25">
      <c r="M10691" s="60" t="s">
        <v>106</v>
      </c>
    </row>
    <row r="10692" spans="13:13" x14ac:dyDescent="0.25">
      <c r="M10692" s="60" t="s">
        <v>106</v>
      </c>
    </row>
    <row r="10693" spans="13:13" x14ac:dyDescent="0.25">
      <c r="M10693" s="60" t="s">
        <v>106</v>
      </c>
    </row>
    <row r="10694" spans="13:13" x14ac:dyDescent="0.25">
      <c r="M10694" s="60" t="s">
        <v>106</v>
      </c>
    </row>
    <row r="10695" spans="13:13" x14ac:dyDescent="0.25">
      <c r="M10695" s="60" t="s">
        <v>106</v>
      </c>
    </row>
    <row r="10696" spans="13:13" x14ac:dyDescent="0.25">
      <c r="M10696" s="60" t="s">
        <v>106</v>
      </c>
    </row>
    <row r="10697" spans="13:13" x14ac:dyDescent="0.25">
      <c r="M10697" s="60" t="s">
        <v>106</v>
      </c>
    </row>
    <row r="10698" spans="13:13" x14ac:dyDescent="0.25">
      <c r="M10698" s="60" t="s">
        <v>106</v>
      </c>
    </row>
    <row r="10699" spans="13:13" x14ac:dyDescent="0.25">
      <c r="M10699" s="60" t="s">
        <v>106</v>
      </c>
    </row>
    <row r="10700" spans="13:13" x14ac:dyDescent="0.25">
      <c r="M10700" s="60" t="s">
        <v>106</v>
      </c>
    </row>
    <row r="10701" spans="13:13" x14ac:dyDescent="0.25">
      <c r="M10701" s="60" t="s">
        <v>106</v>
      </c>
    </row>
    <row r="10702" spans="13:13" x14ac:dyDescent="0.25">
      <c r="M10702" s="60" t="s">
        <v>106</v>
      </c>
    </row>
    <row r="10703" spans="13:13" x14ac:dyDescent="0.25">
      <c r="M10703" s="60" t="s">
        <v>106</v>
      </c>
    </row>
    <row r="10704" spans="13:13" x14ac:dyDescent="0.25">
      <c r="M10704" s="60" t="s">
        <v>106</v>
      </c>
    </row>
    <row r="10705" spans="13:13" x14ac:dyDescent="0.25">
      <c r="M10705" s="60" t="s">
        <v>106</v>
      </c>
    </row>
    <row r="10706" spans="13:13" x14ac:dyDescent="0.25">
      <c r="M10706" s="60" t="s">
        <v>106</v>
      </c>
    </row>
    <row r="10707" spans="13:13" x14ac:dyDescent="0.25">
      <c r="M10707" s="60" t="s">
        <v>106</v>
      </c>
    </row>
    <row r="10708" spans="13:13" x14ac:dyDescent="0.25">
      <c r="M10708" s="60" t="s">
        <v>106</v>
      </c>
    </row>
    <row r="10709" spans="13:13" x14ac:dyDescent="0.25">
      <c r="M10709" s="60" t="s">
        <v>106</v>
      </c>
    </row>
    <row r="10710" spans="13:13" x14ac:dyDescent="0.25">
      <c r="M10710" s="60" t="s">
        <v>106</v>
      </c>
    </row>
    <row r="10711" spans="13:13" x14ac:dyDescent="0.25">
      <c r="M10711" s="60" t="s">
        <v>106</v>
      </c>
    </row>
    <row r="10712" spans="13:13" x14ac:dyDescent="0.25">
      <c r="M10712" s="60" t="s">
        <v>106</v>
      </c>
    </row>
    <row r="10713" spans="13:13" x14ac:dyDescent="0.25">
      <c r="M10713" s="60" t="s">
        <v>106</v>
      </c>
    </row>
    <row r="10714" spans="13:13" x14ac:dyDescent="0.25">
      <c r="M10714" s="60" t="s">
        <v>106</v>
      </c>
    </row>
    <row r="10715" spans="13:13" x14ac:dyDescent="0.25">
      <c r="M10715" s="60" t="s">
        <v>106</v>
      </c>
    </row>
    <row r="10716" spans="13:13" x14ac:dyDescent="0.25">
      <c r="M10716" s="60" t="s">
        <v>106</v>
      </c>
    </row>
    <row r="10717" spans="13:13" x14ac:dyDescent="0.25">
      <c r="M10717" s="60" t="s">
        <v>106</v>
      </c>
    </row>
    <row r="10718" spans="13:13" x14ac:dyDescent="0.25">
      <c r="M10718" s="60" t="s">
        <v>106</v>
      </c>
    </row>
    <row r="10719" spans="13:13" x14ac:dyDescent="0.25">
      <c r="M10719" s="60" t="s">
        <v>106</v>
      </c>
    </row>
    <row r="10720" spans="13:13" x14ac:dyDescent="0.25">
      <c r="M10720" s="60" t="s">
        <v>106</v>
      </c>
    </row>
    <row r="10721" spans="13:13" x14ac:dyDescent="0.25">
      <c r="M10721" s="60" t="s">
        <v>106</v>
      </c>
    </row>
    <row r="10722" spans="13:13" x14ac:dyDescent="0.25">
      <c r="M10722" s="60" t="s">
        <v>106</v>
      </c>
    </row>
    <row r="10723" spans="13:13" x14ac:dyDescent="0.25">
      <c r="M10723" s="60" t="s">
        <v>106</v>
      </c>
    </row>
    <row r="10724" spans="13:13" x14ac:dyDescent="0.25">
      <c r="M10724" s="60" t="s">
        <v>106</v>
      </c>
    </row>
    <row r="10725" spans="13:13" x14ac:dyDescent="0.25">
      <c r="M10725" s="60" t="s">
        <v>106</v>
      </c>
    </row>
    <row r="10726" spans="13:13" x14ac:dyDescent="0.25">
      <c r="M10726" s="60" t="s">
        <v>106</v>
      </c>
    </row>
    <row r="10727" spans="13:13" x14ac:dyDescent="0.25">
      <c r="M10727" s="60" t="s">
        <v>106</v>
      </c>
    </row>
    <row r="10728" spans="13:13" x14ac:dyDescent="0.25">
      <c r="M10728" s="60" t="s">
        <v>106</v>
      </c>
    </row>
    <row r="10729" spans="13:13" x14ac:dyDescent="0.25">
      <c r="M10729" s="60" t="s">
        <v>106</v>
      </c>
    </row>
    <row r="10730" spans="13:13" x14ac:dyDescent="0.25">
      <c r="M10730" s="60" t="s">
        <v>106</v>
      </c>
    </row>
    <row r="10731" spans="13:13" x14ac:dyDescent="0.25">
      <c r="M10731" s="60" t="s">
        <v>106</v>
      </c>
    </row>
    <row r="10732" spans="13:13" x14ac:dyDescent="0.25">
      <c r="M10732" s="60" t="s">
        <v>106</v>
      </c>
    </row>
    <row r="10733" spans="13:13" x14ac:dyDescent="0.25">
      <c r="M10733" s="60" t="s">
        <v>106</v>
      </c>
    </row>
    <row r="10734" spans="13:13" x14ac:dyDescent="0.25">
      <c r="M10734" s="60" t="s">
        <v>106</v>
      </c>
    </row>
    <row r="10735" spans="13:13" x14ac:dyDescent="0.25">
      <c r="M10735" s="60" t="s">
        <v>106</v>
      </c>
    </row>
    <row r="10736" spans="13:13" x14ac:dyDescent="0.25">
      <c r="M10736" s="60" t="s">
        <v>106</v>
      </c>
    </row>
    <row r="10737" spans="13:13" x14ac:dyDescent="0.25">
      <c r="M10737" s="60" t="s">
        <v>106</v>
      </c>
    </row>
    <row r="10738" spans="13:13" x14ac:dyDescent="0.25">
      <c r="M10738" s="60" t="s">
        <v>106</v>
      </c>
    </row>
    <row r="10739" spans="13:13" x14ac:dyDescent="0.25">
      <c r="M10739" s="60" t="s">
        <v>106</v>
      </c>
    </row>
    <row r="10740" spans="13:13" x14ac:dyDescent="0.25">
      <c r="M10740" s="60" t="s">
        <v>106</v>
      </c>
    </row>
    <row r="10741" spans="13:13" x14ac:dyDescent="0.25">
      <c r="M10741" s="60" t="s">
        <v>106</v>
      </c>
    </row>
    <row r="10742" spans="13:13" x14ac:dyDescent="0.25">
      <c r="M10742" s="60" t="s">
        <v>106</v>
      </c>
    </row>
    <row r="10743" spans="13:13" x14ac:dyDescent="0.25">
      <c r="M10743" s="60" t="s">
        <v>106</v>
      </c>
    </row>
    <row r="10744" spans="13:13" x14ac:dyDescent="0.25">
      <c r="M10744" s="60" t="s">
        <v>106</v>
      </c>
    </row>
    <row r="10745" spans="13:13" x14ac:dyDescent="0.25">
      <c r="M10745" s="60" t="s">
        <v>106</v>
      </c>
    </row>
    <row r="10746" spans="13:13" x14ac:dyDescent="0.25">
      <c r="M10746" s="60" t="s">
        <v>106</v>
      </c>
    </row>
    <row r="10747" spans="13:13" x14ac:dyDescent="0.25">
      <c r="M10747" s="60" t="s">
        <v>106</v>
      </c>
    </row>
    <row r="10748" spans="13:13" x14ac:dyDescent="0.25">
      <c r="M10748" s="60" t="s">
        <v>106</v>
      </c>
    </row>
    <row r="10749" spans="13:13" x14ac:dyDescent="0.25">
      <c r="M10749" s="60" t="s">
        <v>106</v>
      </c>
    </row>
    <row r="10750" spans="13:13" x14ac:dyDescent="0.25">
      <c r="M10750" s="60" t="s">
        <v>106</v>
      </c>
    </row>
    <row r="10751" spans="13:13" x14ac:dyDescent="0.25">
      <c r="M10751" s="60" t="s">
        <v>106</v>
      </c>
    </row>
    <row r="10752" spans="13:13" x14ac:dyDescent="0.25">
      <c r="M10752" s="60" t="s">
        <v>106</v>
      </c>
    </row>
    <row r="10753" spans="13:13" x14ac:dyDescent="0.25">
      <c r="M10753" s="60" t="s">
        <v>106</v>
      </c>
    </row>
    <row r="10754" spans="13:13" x14ac:dyDescent="0.25">
      <c r="M10754" s="60" t="s">
        <v>106</v>
      </c>
    </row>
    <row r="10755" spans="13:13" x14ac:dyDescent="0.25">
      <c r="M10755" s="60" t="s">
        <v>106</v>
      </c>
    </row>
    <row r="10756" spans="13:13" x14ac:dyDescent="0.25">
      <c r="M10756" s="60" t="s">
        <v>106</v>
      </c>
    </row>
    <row r="10757" spans="13:13" x14ac:dyDescent="0.25">
      <c r="M10757" s="60" t="s">
        <v>106</v>
      </c>
    </row>
    <row r="10758" spans="13:13" x14ac:dyDescent="0.25">
      <c r="M10758" s="60" t="s">
        <v>106</v>
      </c>
    </row>
    <row r="10759" spans="13:13" x14ac:dyDescent="0.25">
      <c r="M10759" s="60" t="s">
        <v>106</v>
      </c>
    </row>
    <row r="10760" spans="13:13" x14ac:dyDescent="0.25">
      <c r="M10760" s="60" t="s">
        <v>106</v>
      </c>
    </row>
    <row r="10761" spans="13:13" x14ac:dyDescent="0.25">
      <c r="M10761" s="60" t="s">
        <v>106</v>
      </c>
    </row>
    <row r="10762" spans="13:13" x14ac:dyDescent="0.25">
      <c r="M10762" s="60" t="s">
        <v>106</v>
      </c>
    </row>
    <row r="10763" spans="13:13" x14ac:dyDescent="0.25">
      <c r="M10763" s="60" t="s">
        <v>106</v>
      </c>
    </row>
    <row r="10764" spans="13:13" x14ac:dyDescent="0.25">
      <c r="M10764" s="60" t="s">
        <v>106</v>
      </c>
    </row>
    <row r="10765" spans="13:13" x14ac:dyDescent="0.25">
      <c r="M10765" s="60" t="s">
        <v>106</v>
      </c>
    </row>
    <row r="10766" spans="13:13" x14ac:dyDescent="0.25">
      <c r="M10766" s="60" t="s">
        <v>106</v>
      </c>
    </row>
    <row r="10767" spans="13:13" x14ac:dyDescent="0.25">
      <c r="M10767" s="60" t="s">
        <v>106</v>
      </c>
    </row>
    <row r="10768" spans="13:13" x14ac:dyDescent="0.25">
      <c r="M10768" s="60" t="s">
        <v>106</v>
      </c>
    </row>
    <row r="10769" spans="13:13" x14ac:dyDescent="0.25">
      <c r="M10769" s="60" t="s">
        <v>106</v>
      </c>
    </row>
    <row r="10770" spans="13:13" x14ac:dyDescent="0.25">
      <c r="M10770" s="60" t="s">
        <v>106</v>
      </c>
    </row>
    <row r="10771" spans="13:13" x14ac:dyDescent="0.25">
      <c r="M10771" s="60" t="s">
        <v>106</v>
      </c>
    </row>
    <row r="10772" spans="13:13" x14ac:dyDescent="0.25">
      <c r="M10772" s="60" t="s">
        <v>106</v>
      </c>
    </row>
    <row r="10773" spans="13:13" x14ac:dyDescent="0.25">
      <c r="M10773" s="60" t="s">
        <v>106</v>
      </c>
    </row>
    <row r="10774" spans="13:13" x14ac:dyDescent="0.25">
      <c r="M10774" s="60" t="s">
        <v>106</v>
      </c>
    </row>
    <row r="10775" spans="13:13" x14ac:dyDescent="0.25">
      <c r="M10775" s="60" t="s">
        <v>106</v>
      </c>
    </row>
    <row r="10776" spans="13:13" x14ac:dyDescent="0.25">
      <c r="M10776" s="60" t="s">
        <v>106</v>
      </c>
    </row>
    <row r="10777" spans="13:13" x14ac:dyDescent="0.25">
      <c r="M10777" s="60" t="s">
        <v>106</v>
      </c>
    </row>
    <row r="10778" spans="13:13" x14ac:dyDescent="0.25">
      <c r="M10778" s="60" t="s">
        <v>106</v>
      </c>
    </row>
    <row r="10779" spans="13:13" x14ac:dyDescent="0.25">
      <c r="M10779" s="60" t="s">
        <v>106</v>
      </c>
    </row>
    <row r="10780" spans="13:13" x14ac:dyDescent="0.25">
      <c r="M10780" s="60" t="s">
        <v>106</v>
      </c>
    </row>
    <row r="10781" spans="13:13" x14ac:dyDescent="0.25">
      <c r="M10781" s="60" t="s">
        <v>106</v>
      </c>
    </row>
    <row r="10782" spans="13:13" x14ac:dyDescent="0.25">
      <c r="M10782" s="60" t="s">
        <v>106</v>
      </c>
    </row>
    <row r="10783" spans="13:13" x14ac:dyDescent="0.25">
      <c r="M10783" s="60" t="s">
        <v>106</v>
      </c>
    </row>
    <row r="10784" spans="13:13" x14ac:dyDescent="0.25">
      <c r="M10784" s="60" t="s">
        <v>106</v>
      </c>
    </row>
    <row r="10785" spans="13:13" x14ac:dyDescent="0.25">
      <c r="M10785" s="60" t="s">
        <v>106</v>
      </c>
    </row>
    <row r="10786" spans="13:13" x14ac:dyDescent="0.25">
      <c r="M10786" s="60" t="s">
        <v>106</v>
      </c>
    </row>
    <row r="10787" spans="13:13" x14ac:dyDescent="0.25">
      <c r="M10787" s="60" t="s">
        <v>106</v>
      </c>
    </row>
    <row r="10788" spans="13:13" x14ac:dyDescent="0.25">
      <c r="M10788" s="60" t="s">
        <v>106</v>
      </c>
    </row>
    <row r="10789" spans="13:13" x14ac:dyDescent="0.25">
      <c r="M10789" s="60" t="s">
        <v>106</v>
      </c>
    </row>
    <row r="10790" spans="13:13" x14ac:dyDescent="0.25">
      <c r="M10790" s="60" t="s">
        <v>106</v>
      </c>
    </row>
    <row r="10791" spans="13:13" x14ac:dyDescent="0.25">
      <c r="M10791" s="60" t="s">
        <v>106</v>
      </c>
    </row>
    <row r="10792" spans="13:13" x14ac:dyDescent="0.25">
      <c r="M10792" s="60" t="s">
        <v>106</v>
      </c>
    </row>
    <row r="10793" spans="13:13" x14ac:dyDescent="0.25">
      <c r="M10793" s="60" t="s">
        <v>106</v>
      </c>
    </row>
    <row r="10794" spans="13:13" x14ac:dyDescent="0.25">
      <c r="M10794" s="60" t="s">
        <v>106</v>
      </c>
    </row>
    <row r="10795" spans="13:13" x14ac:dyDescent="0.25">
      <c r="M10795" s="60" t="s">
        <v>106</v>
      </c>
    </row>
    <row r="10796" spans="13:13" x14ac:dyDescent="0.25">
      <c r="M10796" s="60" t="s">
        <v>106</v>
      </c>
    </row>
    <row r="10797" spans="13:13" x14ac:dyDescent="0.25">
      <c r="M10797" s="60" t="s">
        <v>106</v>
      </c>
    </row>
    <row r="10798" spans="13:13" x14ac:dyDescent="0.25">
      <c r="M10798" s="60" t="s">
        <v>106</v>
      </c>
    </row>
    <row r="10799" spans="13:13" x14ac:dyDescent="0.25">
      <c r="M10799" s="60" t="s">
        <v>106</v>
      </c>
    </row>
    <row r="10800" spans="13:13" x14ac:dyDescent="0.25">
      <c r="M10800" s="60" t="s">
        <v>106</v>
      </c>
    </row>
    <row r="10801" spans="13:13" x14ac:dyDescent="0.25">
      <c r="M10801" s="60" t="s">
        <v>106</v>
      </c>
    </row>
    <row r="10802" spans="13:13" x14ac:dyDescent="0.25">
      <c r="M10802" s="60" t="s">
        <v>106</v>
      </c>
    </row>
    <row r="10803" spans="13:13" x14ac:dyDescent="0.25">
      <c r="M10803" s="60" t="s">
        <v>106</v>
      </c>
    </row>
    <row r="10804" spans="13:13" x14ac:dyDescent="0.25">
      <c r="M10804" s="60" t="s">
        <v>106</v>
      </c>
    </row>
    <row r="10805" spans="13:13" x14ac:dyDescent="0.25">
      <c r="M10805" s="60" t="s">
        <v>106</v>
      </c>
    </row>
    <row r="10806" spans="13:13" x14ac:dyDescent="0.25">
      <c r="M10806" s="60" t="s">
        <v>106</v>
      </c>
    </row>
    <row r="10807" spans="13:13" x14ac:dyDescent="0.25">
      <c r="M10807" s="60" t="s">
        <v>106</v>
      </c>
    </row>
    <row r="10808" spans="13:13" x14ac:dyDescent="0.25">
      <c r="M10808" s="60" t="s">
        <v>106</v>
      </c>
    </row>
    <row r="10809" spans="13:13" x14ac:dyDescent="0.25">
      <c r="M10809" s="60" t="s">
        <v>106</v>
      </c>
    </row>
    <row r="10810" spans="13:13" x14ac:dyDescent="0.25">
      <c r="M10810" s="60" t="s">
        <v>106</v>
      </c>
    </row>
    <row r="10811" spans="13:13" x14ac:dyDescent="0.25">
      <c r="M10811" s="60" t="s">
        <v>106</v>
      </c>
    </row>
    <row r="10812" spans="13:13" x14ac:dyDescent="0.25">
      <c r="M10812" s="60" t="s">
        <v>106</v>
      </c>
    </row>
    <row r="10813" spans="13:13" x14ac:dyDescent="0.25">
      <c r="M10813" s="60" t="s">
        <v>106</v>
      </c>
    </row>
    <row r="10814" spans="13:13" x14ac:dyDescent="0.25">
      <c r="M10814" s="60" t="s">
        <v>106</v>
      </c>
    </row>
    <row r="10815" spans="13:13" x14ac:dyDescent="0.25">
      <c r="M10815" s="60" t="s">
        <v>106</v>
      </c>
    </row>
    <row r="10816" spans="13:13" x14ac:dyDescent="0.25">
      <c r="M10816" s="60" t="s">
        <v>106</v>
      </c>
    </row>
    <row r="10817" spans="13:13" x14ac:dyDescent="0.25">
      <c r="M10817" s="60" t="s">
        <v>106</v>
      </c>
    </row>
    <row r="10818" spans="13:13" x14ac:dyDescent="0.25">
      <c r="M10818" s="60" t="s">
        <v>106</v>
      </c>
    </row>
    <row r="10819" spans="13:13" x14ac:dyDescent="0.25">
      <c r="M10819" s="60" t="s">
        <v>106</v>
      </c>
    </row>
    <row r="10820" spans="13:13" x14ac:dyDescent="0.25">
      <c r="M10820" s="60" t="s">
        <v>106</v>
      </c>
    </row>
    <row r="10821" spans="13:13" x14ac:dyDescent="0.25">
      <c r="M10821" s="60" t="s">
        <v>106</v>
      </c>
    </row>
    <row r="10822" spans="13:13" x14ac:dyDescent="0.25">
      <c r="M10822" s="60" t="s">
        <v>106</v>
      </c>
    </row>
    <row r="10823" spans="13:13" x14ac:dyDescent="0.25">
      <c r="M10823" s="60" t="s">
        <v>106</v>
      </c>
    </row>
    <row r="10824" spans="13:13" x14ac:dyDescent="0.25">
      <c r="M10824" s="60" t="s">
        <v>106</v>
      </c>
    </row>
    <row r="10825" spans="13:13" x14ac:dyDescent="0.25">
      <c r="M10825" s="60" t="s">
        <v>106</v>
      </c>
    </row>
    <row r="10826" spans="13:13" x14ac:dyDescent="0.25">
      <c r="M10826" s="60" t="s">
        <v>106</v>
      </c>
    </row>
    <row r="10827" spans="13:13" x14ac:dyDescent="0.25">
      <c r="M10827" s="60" t="s">
        <v>106</v>
      </c>
    </row>
    <row r="10828" spans="13:13" x14ac:dyDescent="0.25">
      <c r="M10828" s="60" t="s">
        <v>106</v>
      </c>
    </row>
    <row r="10829" spans="13:13" x14ac:dyDescent="0.25">
      <c r="M10829" s="60" t="s">
        <v>106</v>
      </c>
    </row>
    <row r="10830" spans="13:13" x14ac:dyDescent="0.25">
      <c r="M10830" s="60" t="s">
        <v>106</v>
      </c>
    </row>
    <row r="10831" spans="13:13" x14ac:dyDescent="0.25">
      <c r="M10831" s="60" t="s">
        <v>106</v>
      </c>
    </row>
    <row r="10832" spans="13:13" x14ac:dyDescent="0.25">
      <c r="M10832" s="60" t="s">
        <v>106</v>
      </c>
    </row>
    <row r="10833" spans="13:13" x14ac:dyDescent="0.25">
      <c r="M10833" s="60" t="s">
        <v>106</v>
      </c>
    </row>
    <row r="10834" spans="13:13" x14ac:dyDescent="0.25">
      <c r="M10834" s="60" t="s">
        <v>106</v>
      </c>
    </row>
    <row r="10835" spans="13:13" x14ac:dyDescent="0.25">
      <c r="M10835" s="60" t="s">
        <v>106</v>
      </c>
    </row>
    <row r="10836" spans="13:13" x14ac:dyDescent="0.25">
      <c r="M10836" s="60" t="s">
        <v>106</v>
      </c>
    </row>
    <row r="10837" spans="13:13" x14ac:dyDescent="0.25">
      <c r="M10837" s="60" t="s">
        <v>106</v>
      </c>
    </row>
    <row r="10838" spans="13:13" x14ac:dyDescent="0.25">
      <c r="M10838" s="60" t="s">
        <v>106</v>
      </c>
    </row>
    <row r="10839" spans="13:13" x14ac:dyDescent="0.25">
      <c r="M10839" s="60" t="s">
        <v>106</v>
      </c>
    </row>
    <row r="10840" spans="13:13" x14ac:dyDescent="0.25">
      <c r="M10840" s="60" t="s">
        <v>106</v>
      </c>
    </row>
    <row r="10841" spans="13:13" x14ac:dyDescent="0.25">
      <c r="M10841" s="60" t="s">
        <v>106</v>
      </c>
    </row>
    <row r="10842" spans="13:13" x14ac:dyDescent="0.25">
      <c r="M10842" s="60" t="s">
        <v>106</v>
      </c>
    </row>
    <row r="10843" spans="13:13" x14ac:dyDescent="0.25">
      <c r="M10843" s="60" t="s">
        <v>106</v>
      </c>
    </row>
    <row r="10844" spans="13:13" x14ac:dyDescent="0.25">
      <c r="M10844" s="60" t="s">
        <v>106</v>
      </c>
    </row>
    <row r="10845" spans="13:13" x14ac:dyDescent="0.25">
      <c r="M10845" s="60" t="s">
        <v>106</v>
      </c>
    </row>
    <row r="10846" spans="13:13" x14ac:dyDescent="0.25">
      <c r="M10846" s="60" t="s">
        <v>106</v>
      </c>
    </row>
    <row r="10847" spans="13:13" x14ac:dyDescent="0.25">
      <c r="M10847" s="60" t="s">
        <v>106</v>
      </c>
    </row>
    <row r="10848" spans="13:13" x14ac:dyDescent="0.25">
      <c r="M10848" s="60" t="s">
        <v>106</v>
      </c>
    </row>
    <row r="10849" spans="13:13" x14ac:dyDescent="0.25">
      <c r="M10849" s="60" t="s">
        <v>106</v>
      </c>
    </row>
    <row r="10850" spans="13:13" x14ac:dyDescent="0.25">
      <c r="M10850" s="60" t="s">
        <v>106</v>
      </c>
    </row>
    <row r="10851" spans="13:13" x14ac:dyDescent="0.25">
      <c r="M10851" s="60" t="s">
        <v>106</v>
      </c>
    </row>
    <row r="10852" spans="13:13" x14ac:dyDescent="0.25">
      <c r="M10852" s="60" t="s">
        <v>106</v>
      </c>
    </row>
    <row r="10853" spans="13:13" x14ac:dyDescent="0.25">
      <c r="M10853" s="60" t="s">
        <v>106</v>
      </c>
    </row>
    <row r="10854" spans="13:13" x14ac:dyDescent="0.25">
      <c r="M10854" s="60" t="s">
        <v>106</v>
      </c>
    </row>
    <row r="10855" spans="13:13" x14ac:dyDescent="0.25">
      <c r="M10855" s="60" t="s">
        <v>106</v>
      </c>
    </row>
    <row r="10856" spans="13:13" x14ac:dyDescent="0.25">
      <c r="M10856" s="60" t="s">
        <v>106</v>
      </c>
    </row>
    <row r="10857" spans="13:13" x14ac:dyDescent="0.25">
      <c r="M10857" s="60" t="s">
        <v>106</v>
      </c>
    </row>
    <row r="10858" spans="13:13" x14ac:dyDescent="0.25">
      <c r="M10858" s="60" t="s">
        <v>106</v>
      </c>
    </row>
    <row r="10859" spans="13:13" x14ac:dyDescent="0.25">
      <c r="M10859" s="60" t="s">
        <v>106</v>
      </c>
    </row>
    <row r="10860" spans="13:13" x14ac:dyDescent="0.25">
      <c r="M10860" s="60" t="s">
        <v>106</v>
      </c>
    </row>
    <row r="10861" spans="13:13" x14ac:dyDescent="0.25">
      <c r="M10861" s="60" t="s">
        <v>106</v>
      </c>
    </row>
    <row r="10862" spans="13:13" x14ac:dyDescent="0.25">
      <c r="M10862" s="60" t="s">
        <v>106</v>
      </c>
    </row>
    <row r="10863" spans="13:13" x14ac:dyDescent="0.25">
      <c r="M10863" s="60" t="s">
        <v>106</v>
      </c>
    </row>
    <row r="10864" spans="13:13" x14ac:dyDescent="0.25">
      <c r="M10864" s="60" t="s">
        <v>106</v>
      </c>
    </row>
    <row r="10865" spans="13:13" x14ac:dyDescent="0.25">
      <c r="M10865" s="60" t="s">
        <v>106</v>
      </c>
    </row>
    <row r="10866" spans="13:13" x14ac:dyDescent="0.25">
      <c r="M10866" s="60" t="s">
        <v>106</v>
      </c>
    </row>
    <row r="10867" spans="13:13" x14ac:dyDescent="0.25">
      <c r="M10867" s="60" t="s">
        <v>106</v>
      </c>
    </row>
    <row r="10868" spans="13:13" x14ac:dyDescent="0.25">
      <c r="M10868" s="60" t="s">
        <v>106</v>
      </c>
    </row>
    <row r="10869" spans="13:13" x14ac:dyDescent="0.25">
      <c r="M10869" s="60" t="s">
        <v>106</v>
      </c>
    </row>
    <row r="10870" spans="13:13" x14ac:dyDescent="0.25">
      <c r="M10870" s="60" t="s">
        <v>106</v>
      </c>
    </row>
    <row r="10871" spans="13:13" x14ac:dyDescent="0.25">
      <c r="M10871" s="60" t="s">
        <v>106</v>
      </c>
    </row>
    <row r="10872" spans="13:13" x14ac:dyDescent="0.25">
      <c r="M10872" s="60" t="s">
        <v>106</v>
      </c>
    </row>
    <row r="10873" spans="13:13" x14ac:dyDescent="0.25">
      <c r="M10873" s="60" t="s">
        <v>106</v>
      </c>
    </row>
    <row r="10874" spans="13:13" x14ac:dyDescent="0.25">
      <c r="M10874" s="60" t="s">
        <v>106</v>
      </c>
    </row>
    <row r="10875" spans="13:13" x14ac:dyDescent="0.25">
      <c r="M10875" s="60" t="s">
        <v>106</v>
      </c>
    </row>
    <row r="10876" spans="13:13" x14ac:dyDescent="0.25">
      <c r="M10876" s="60" t="s">
        <v>106</v>
      </c>
    </row>
    <row r="10877" spans="13:13" x14ac:dyDescent="0.25">
      <c r="M10877" s="60" t="s">
        <v>106</v>
      </c>
    </row>
    <row r="10878" spans="13:13" x14ac:dyDescent="0.25">
      <c r="M10878" s="60" t="s">
        <v>106</v>
      </c>
    </row>
    <row r="10879" spans="13:13" x14ac:dyDescent="0.25">
      <c r="M10879" s="60" t="s">
        <v>106</v>
      </c>
    </row>
    <row r="10880" spans="13:13" x14ac:dyDescent="0.25">
      <c r="M10880" s="60" t="s">
        <v>106</v>
      </c>
    </row>
    <row r="10881" spans="13:13" x14ac:dyDescent="0.25">
      <c r="M10881" s="60" t="s">
        <v>106</v>
      </c>
    </row>
    <row r="10882" spans="13:13" x14ac:dyDescent="0.25">
      <c r="M10882" s="60" t="s">
        <v>106</v>
      </c>
    </row>
    <row r="10883" spans="13:13" x14ac:dyDescent="0.25">
      <c r="M10883" s="60" t="s">
        <v>106</v>
      </c>
    </row>
    <row r="10884" spans="13:13" x14ac:dyDescent="0.25">
      <c r="M10884" s="60" t="s">
        <v>106</v>
      </c>
    </row>
    <row r="10885" spans="13:13" x14ac:dyDescent="0.25">
      <c r="M10885" s="60" t="s">
        <v>106</v>
      </c>
    </row>
    <row r="10886" spans="13:13" x14ac:dyDescent="0.25">
      <c r="M10886" s="60" t="s">
        <v>106</v>
      </c>
    </row>
    <row r="10887" spans="13:13" x14ac:dyDescent="0.25">
      <c r="M10887" s="60" t="s">
        <v>106</v>
      </c>
    </row>
    <row r="10888" spans="13:13" x14ac:dyDescent="0.25">
      <c r="M10888" s="60" t="s">
        <v>106</v>
      </c>
    </row>
    <row r="10889" spans="13:13" x14ac:dyDescent="0.25">
      <c r="M10889" s="60" t="s">
        <v>106</v>
      </c>
    </row>
    <row r="10890" spans="13:13" x14ac:dyDescent="0.25">
      <c r="M10890" s="60" t="s">
        <v>106</v>
      </c>
    </row>
    <row r="10891" spans="13:13" x14ac:dyDescent="0.25">
      <c r="M10891" s="60" t="s">
        <v>106</v>
      </c>
    </row>
    <row r="10892" spans="13:13" x14ac:dyDescent="0.25">
      <c r="M10892" s="60" t="s">
        <v>106</v>
      </c>
    </row>
    <row r="10893" spans="13:13" x14ac:dyDescent="0.25">
      <c r="M10893" s="60" t="s">
        <v>106</v>
      </c>
    </row>
    <row r="10894" spans="13:13" x14ac:dyDescent="0.25">
      <c r="M10894" s="60" t="s">
        <v>106</v>
      </c>
    </row>
    <row r="10895" spans="13:13" x14ac:dyDescent="0.25">
      <c r="M10895" s="60" t="s">
        <v>106</v>
      </c>
    </row>
    <row r="10896" spans="13:13" x14ac:dyDescent="0.25">
      <c r="M10896" s="60" t="s">
        <v>106</v>
      </c>
    </row>
    <row r="10897" spans="13:13" x14ac:dyDescent="0.25">
      <c r="M10897" s="60" t="s">
        <v>106</v>
      </c>
    </row>
    <row r="10898" spans="13:13" x14ac:dyDescent="0.25">
      <c r="M10898" s="60" t="s">
        <v>106</v>
      </c>
    </row>
    <row r="10899" spans="13:13" x14ac:dyDescent="0.25">
      <c r="M10899" s="60" t="s">
        <v>106</v>
      </c>
    </row>
    <row r="10900" spans="13:13" x14ac:dyDescent="0.25">
      <c r="M10900" s="60" t="s">
        <v>106</v>
      </c>
    </row>
    <row r="10901" spans="13:13" x14ac:dyDescent="0.25">
      <c r="M10901" s="60" t="s">
        <v>106</v>
      </c>
    </row>
    <row r="10902" spans="13:13" x14ac:dyDescent="0.25">
      <c r="M10902" s="60" t="s">
        <v>106</v>
      </c>
    </row>
    <row r="10903" spans="13:13" x14ac:dyDescent="0.25">
      <c r="M10903" s="60" t="s">
        <v>106</v>
      </c>
    </row>
    <row r="10904" spans="13:13" x14ac:dyDescent="0.25">
      <c r="M10904" s="60" t="s">
        <v>106</v>
      </c>
    </row>
    <row r="10905" spans="13:13" x14ac:dyDescent="0.25">
      <c r="M10905" s="60" t="s">
        <v>106</v>
      </c>
    </row>
    <row r="10906" spans="13:13" x14ac:dyDescent="0.25">
      <c r="M10906" s="60" t="s">
        <v>106</v>
      </c>
    </row>
    <row r="10907" spans="13:13" x14ac:dyDescent="0.25">
      <c r="M10907" s="60" t="s">
        <v>106</v>
      </c>
    </row>
    <row r="10908" spans="13:13" x14ac:dyDescent="0.25">
      <c r="M10908" s="60" t="s">
        <v>106</v>
      </c>
    </row>
    <row r="10909" spans="13:13" x14ac:dyDescent="0.25">
      <c r="M10909" s="60" t="s">
        <v>106</v>
      </c>
    </row>
    <row r="10910" spans="13:13" x14ac:dyDescent="0.25">
      <c r="M10910" s="60" t="s">
        <v>106</v>
      </c>
    </row>
    <row r="10911" spans="13:13" x14ac:dyDescent="0.25">
      <c r="M10911" s="60" t="s">
        <v>106</v>
      </c>
    </row>
    <row r="10912" spans="13:13" x14ac:dyDescent="0.25">
      <c r="M10912" s="60" t="s">
        <v>106</v>
      </c>
    </row>
    <row r="10913" spans="13:13" x14ac:dyDescent="0.25">
      <c r="M10913" s="60" t="s">
        <v>106</v>
      </c>
    </row>
    <row r="10914" spans="13:13" x14ac:dyDescent="0.25">
      <c r="M10914" s="60" t="s">
        <v>106</v>
      </c>
    </row>
    <row r="10915" spans="13:13" x14ac:dyDescent="0.25">
      <c r="M10915" s="60" t="s">
        <v>106</v>
      </c>
    </row>
    <row r="10916" spans="13:13" x14ac:dyDescent="0.25">
      <c r="M10916" s="60" t="s">
        <v>106</v>
      </c>
    </row>
    <row r="10917" spans="13:13" x14ac:dyDescent="0.25">
      <c r="M10917" s="60" t="s">
        <v>106</v>
      </c>
    </row>
    <row r="10918" spans="13:13" x14ac:dyDescent="0.25">
      <c r="M10918" s="60" t="s">
        <v>106</v>
      </c>
    </row>
    <row r="10919" spans="13:13" x14ac:dyDescent="0.25">
      <c r="M10919" s="60" t="s">
        <v>106</v>
      </c>
    </row>
    <row r="10920" spans="13:13" x14ac:dyDescent="0.25">
      <c r="M10920" s="60" t="s">
        <v>106</v>
      </c>
    </row>
    <row r="10921" spans="13:13" x14ac:dyDescent="0.25">
      <c r="M10921" s="60" t="s">
        <v>106</v>
      </c>
    </row>
    <row r="10922" spans="13:13" x14ac:dyDescent="0.25">
      <c r="M10922" s="60" t="s">
        <v>106</v>
      </c>
    </row>
    <row r="10923" spans="13:13" x14ac:dyDescent="0.25">
      <c r="M10923" s="60" t="s">
        <v>106</v>
      </c>
    </row>
    <row r="10924" spans="13:13" x14ac:dyDescent="0.25">
      <c r="M10924" s="60" t="s">
        <v>106</v>
      </c>
    </row>
    <row r="10925" spans="13:13" x14ac:dyDescent="0.25">
      <c r="M10925" s="60" t="s">
        <v>106</v>
      </c>
    </row>
    <row r="10926" spans="13:13" x14ac:dyDescent="0.25">
      <c r="M10926" s="60" t="s">
        <v>106</v>
      </c>
    </row>
    <row r="10927" spans="13:13" x14ac:dyDescent="0.25">
      <c r="M10927" s="60" t="s">
        <v>106</v>
      </c>
    </row>
    <row r="10928" spans="13:13" x14ac:dyDescent="0.25">
      <c r="M10928" s="60" t="s">
        <v>106</v>
      </c>
    </row>
    <row r="10929" spans="13:13" x14ac:dyDescent="0.25">
      <c r="M10929" s="60" t="s">
        <v>106</v>
      </c>
    </row>
    <row r="10930" spans="13:13" x14ac:dyDescent="0.25">
      <c r="M10930" s="60" t="s">
        <v>106</v>
      </c>
    </row>
    <row r="10931" spans="13:13" x14ac:dyDescent="0.25">
      <c r="M10931" s="60" t="s">
        <v>106</v>
      </c>
    </row>
    <row r="10932" spans="13:13" x14ac:dyDescent="0.25">
      <c r="M10932" s="60" t="s">
        <v>106</v>
      </c>
    </row>
    <row r="10933" spans="13:13" x14ac:dyDescent="0.25">
      <c r="M10933" s="60" t="s">
        <v>106</v>
      </c>
    </row>
    <row r="10934" spans="13:13" x14ac:dyDescent="0.25">
      <c r="M10934" s="60" t="s">
        <v>106</v>
      </c>
    </row>
    <row r="10935" spans="13:13" x14ac:dyDescent="0.25">
      <c r="M10935" s="60" t="s">
        <v>106</v>
      </c>
    </row>
    <row r="10936" spans="13:13" x14ac:dyDescent="0.25">
      <c r="M10936" s="60" t="s">
        <v>106</v>
      </c>
    </row>
    <row r="10937" spans="13:13" x14ac:dyDescent="0.25">
      <c r="M10937" s="60" t="s">
        <v>106</v>
      </c>
    </row>
    <row r="10938" spans="13:13" x14ac:dyDescent="0.25">
      <c r="M10938" s="60" t="s">
        <v>106</v>
      </c>
    </row>
    <row r="10939" spans="13:13" x14ac:dyDescent="0.25">
      <c r="M10939" s="60" t="s">
        <v>106</v>
      </c>
    </row>
    <row r="10940" spans="13:13" x14ac:dyDescent="0.25">
      <c r="M10940" s="60" t="s">
        <v>106</v>
      </c>
    </row>
    <row r="10941" spans="13:13" x14ac:dyDescent="0.25">
      <c r="M10941" s="60" t="s">
        <v>106</v>
      </c>
    </row>
    <row r="10942" spans="13:13" x14ac:dyDescent="0.25">
      <c r="M10942" s="60" t="s">
        <v>106</v>
      </c>
    </row>
    <row r="10943" spans="13:13" x14ac:dyDescent="0.25">
      <c r="M10943" s="60" t="s">
        <v>106</v>
      </c>
    </row>
    <row r="10944" spans="13:13" x14ac:dyDescent="0.25">
      <c r="M10944" s="60" t="s">
        <v>106</v>
      </c>
    </row>
    <row r="10945" spans="13:13" x14ac:dyDescent="0.25">
      <c r="M10945" s="60" t="s">
        <v>106</v>
      </c>
    </row>
    <row r="10946" spans="13:13" x14ac:dyDescent="0.25">
      <c r="M10946" s="60" t="s">
        <v>106</v>
      </c>
    </row>
    <row r="10947" spans="13:13" x14ac:dyDescent="0.25">
      <c r="M10947" s="60" t="s">
        <v>106</v>
      </c>
    </row>
    <row r="10948" spans="13:13" x14ac:dyDescent="0.25">
      <c r="M10948" s="60" t="s">
        <v>106</v>
      </c>
    </row>
    <row r="10949" spans="13:13" x14ac:dyDescent="0.25">
      <c r="M10949" s="60" t="s">
        <v>106</v>
      </c>
    </row>
    <row r="10950" spans="13:13" x14ac:dyDescent="0.25">
      <c r="M10950" s="60" t="s">
        <v>106</v>
      </c>
    </row>
    <row r="10951" spans="13:13" x14ac:dyDescent="0.25">
      <c r="M10951" s="60" t="s">
        <v>106</v>
      </c>
    </row>
    <row r="10952" spans="13:13" x14ac:dyDescent="0.25">
      <c r="M10952" s="60" t="s">
        <v>106</v>
      </c>
    </row>
    <row r="10953" spans="13:13" x14ac:dyDescent="0.25">
      <c r="M10953" s="60" t="s">
        <v>106</v>
      </c>
    </row>
    <row r="10954" spans="13:13" x14ac:dyDescent="0.25">
      <c r="M10954" s="60" t="s">
        <v>106</v>
      </c>
    </row>
    <row r="10955" spans="13:13" x14ac:dyDescent="0.25">
      <c r="M10955" s="60" t="s">
        <v>106</v>
      </c>
    </row>
    <row r="10956" spans="13:13" x14ac:dyDescent="0.25">
      <c r="M10956" s="60" t="s">
        <v>106</v>
      </c>
    </row>
    <row r="10957" spans="13:13" x14ac:dyDescent="0.25">
      <c r="M10957" s="60" t="s">
        <v>106</v>
      </c>
    </row>
    <row r="10958" spans="13:13" x14ac:dyDescent="0.25">
      <c r="M10958" s="60" t="s">
        <v>106</v>
      </c>
    </row>
    <row r="10959" spans="13:13" x14ac:dyDescent="0.25">
      <c r="M10959" s="60" t="s">
        <v>106</v>
      </c>
    </row>
    <row r="10960" spans="13:13" x14ac:dyDescent="0.25">
      <c r="M10960" s="60" t="s">
        <v>106</v>
      </c>
    </row>
    <row r="10961" spans="13:13" x14ac:dyDescent="0.25">
      <c r="M10961" s="60" t="s">
        <v>106</v>
      </c>
    </row>
    <row r="10962" spans="13:13" x14ac:dyDescent="0.25">
      <c r="M10962" s="60" t="s">
        <v>106</v>
      </c>
    </row>
    <row r="10963" spans="13:13" x14ac:dyDescent="0.25">
      <c r="M10963" s="60" t="s">
        <v>106</v>
      </c>
    </row>
    <row r="10964" spans="13:13" x14ac:dyDescent="0.25">
      <c r="M10964" s="60" t="s">
        <v>106</v>
      </c>
    </row>
    <row r="10965" spans="13:13" x14ac:dyDescent="0.25">
      <c r="M10965" s="60" t="s">
        <v>106</v>
      </c>
    </row>
    <row r="10966" spans="13:13" x14ac:dyDescent="0.25">
      <c r="M10966" s="60" t="s">
        <v>106</v>
      </c>
    </row>
    <row r="10967" spans="13:13" x14ac:dyDescent="0.25">
      <c r="M10967" s="60" t="s">
        <v>106</v>
      </c>
    </row>
    <row r="10968" spans="13:13" x14ac:dyDescent="0.25">
      <c r="M10968" s="60" t="s">
        <v>106</v>
      </c>
    </row>
    <row r="10969" spans="13:13" x14ac:dyDescent="0.25">
      <c r="M10969" s="60" t="s">
        <v>106</v>
      </c>
    </row>
    <row r="10970" spans="13:13" x14ac:dyDescent="0.25">
      <c r="M10970" s="60" t="s">
        <v>106</v>
      </c>
    </row>
    <row r="10971" spans="13:13" x14ac:dyDescent="0.25">
      <c r="M10971" s="60" t="s">
        <v>106</v>
      </c>
    </row>
    <row r="10972" spans="13:13" x14ac:dyDescent="0.25">
      <c r="M10972" s="60" t="s">
        <v>106</v>
      </c>
    </row>
    <row r="10973" spans="13:13" x14ac:dyDescent="0.25">
      <c r="M10973" s="60" t="s">
        <v>106</v>
      </c>
    </row>
    <row r="10974" spans="13:13" x14ac:dyDescent="0.25">
      <c r="M10974" s="60" t="s">
        <v>106</v>
      </c>
    </row>
    <row r="10975" spans="13:13" x14ac:dyDescent="0.25">
      <c r="M10975" s="60" t="s">
        <v>106</v>
      </c>
    </row>
    <row r="10976" spans="13:13" x14ac:dyDescent="0.25">
      <c r="M10976" s="60" t="s">
        <v>106</v>
      </c>
    </row>
    <row r="10977" spans="13:13" x14ac:dyDescent="0.25">
      <c r="M10977" s="60" t="s">
        <v>106</v>
      </c>
    </row>
    <row r="10978" spans="13:13" x14ac:dyDescent="0.25">
      <c r="M10978" s="60" t="s">
        <v>106</v>
      </c>
    </row>
    <row r="10979" spans="13:13" x14ac:dyDescent="0.25">
      <c r="M10979" s="60" t="s">
        <v>106</v>
      </c>
    </row>
    <row r="10980" spans="13:13" x14ac:dyDescent="0.25">
      <c r="M10980" s="60" t="s">
        <v>106</v>
      </c>
    </row>
    <row r="10981" spans="13:13" x14ac:dyDescent="0.25">
      <c r="M10981" s="60" t="s">
        <v>106</v>
      </c>
    </row>
    <row r="10982" spans="13:13" x14ac:dyDescent="0.25">
      <c r="M10982" s="60" t="s">
        <v>106</v>
      </c>
    </row>
    <row r="10983" spans="13:13" x14ac:dyDescent="0.25">
      <c r="M10983" s="60" t="s">
        <v>106</v>
      </c>
    </row>
    <row r="10984" spans="13:13" x14ac:dyDescent="0.25">
      <c r="M10984" s="60" t="s">
        <v>106</v>
      </c>
    </row>
    <row r="10985" spans="13:13" x14ac:dyDescent="0.25">
      <c r="M10985" s="60" t="s">
        <v>106</v>
      </c>
    </row>
    <row r="10986" spans="13:13" x14ac:dyDescent="0.25">
      <c r="M10986" s="60" t="s">
        <v>106</v>
      </c>
    </row>
    <row r="10987" spans="13:13" x14ac:dyDescent="0.25">
      <c r="M10987" s="60" t="s">
        <v>106</v>
      </c>
    </row>
    <row r="10988" spans="13:13" x14ac:dyDescent="0.25">
      <c r="M10988" s="60" t="s">
        <v>106</v>
      </c>
    </row>
    <row r="10989" spans="13:13" x14ac:dyDescent="0.25">
      <c r="M10989" s="60" t="s">
        <v>106</v>
      </c>
    </row>
    <row r="10990" spans="13:13" x14ac:dyDescent="0.25">
      <c r="M10990" s="60" t="s">
        <v>106</v>
      </c>
    </row>
    <row r="10991" spans="13:13" x14ac:dyDescent="0.25">
      <c r="M10991" s="60" t="s">
        <v>106</v>
      </c>
    </row>
    <row r="10992" spans="13:13" x14ac:dyDescent="0.25">
      <c r="M10992" s="60" t="s">
        <v>106</v>
      </c>
    </row>
    <row r="10993" spans="13:13" x14ac:dyDescent="0.25">
      <c r="M10993" s="60" t="s">
        <v>106</v>
      </c>
    </row>
    <row r="10994" spans="13:13" x14ac:dyDescent="0.25">
      <c r="M10994" s="60" t="s">
        <v>106</v>
      </c>
    </row>
    <row r="10995" spans="13:13" x14ac:dyDescent="0.25">
      <c r="M10995" s="60" t="s">
        <v>106</v>
      </c>
    </row>
    <row r="10996" spans="13:13" x14ac:dyDescent="0.25">
      <c r="M10996" s="60" t="s">
        <v>106</v>
      </c>
    </row>
    <row r="10997" spans="13:13" x14ac:dyDescent="0.25">
      <c r="M10997" s="60" t="s">
        <v>106</v>
      </c>
    </row>
    <row r="10998" spans="13:13" x14ac:dyDescent="0.25">
      <c r="M10998" s="60" t="s">
        <v>106</v>
      </c>
    </row>
    <row r="10999" spans="13:13" x14ac:dyDescent="0.25">
      <c r="M10999" s="60" t="s">
        <v>106</v>
      </c>
    </row>
    <row r="11000" spans="13:13" x14ac:dyDescent="0.25">
      <c r="M11000" s="60" t="s">
        <v>106</v>
      </c>
    </row>
    <row r="11001" spans="13:13" x14ac:dyDescent="0.25">
      <c r="M11001" s="60" t="s">
        <v>106</v>
      </c>
    </row>
    <row r="11002" spans="13:13" x14ac:dyDescent="0.25">
      <c r="M11002" s="60" t="s">
        <v>106</v>
      </c>
    </row>
    <row r="11003" spans="13:13" x14ac:dyDescent="0.25">
      <c r="M11003" s="60" t="s">
        <v>106</v>
      </c>
    </row>
    <row r="11004" spans="13:13" x14ac:dyDescent="0.25">
      <c r="M11004" s="60" t="s">
        <v>106</v>
      </c>
    </row>
    <row r="11005" spans="13:13" x14ac:dyDescent="0.25">
      <c r="M11005" s="60" t="s">
        <v>106</v>
      </c>
    </row>
    <row r="11006" spans="13:13" x14ac:dyDescent="0.25">
      <c r="M11006" s="60" t="s">
        <v>106</v>
      </c>
    </row>
    <row r="11007" spans="13:13" x14ac:dyDescent="0.25">
      <c r="M11007" s="60" t="s">
        <v>106</v>
      </c>
    </row>
    <row r="11008" spans="13:13" x14ac:dyDescent="0.25">
      <c r="M11008" s="60" t="s">
        <v>106</v>
      </c>
    </row>
    <row r="11009" spans="13:13" x14ac:dyDescent="0.25">
      <c r="M11009" s="60" t="s">
        <v>106</v>
      </c>
    </row>
    <row r="11010" spans="13:13" x14ac:dyDescent="0.25">
      <c r="M11010" s="60" t="s">
        <v>106</v>
      </c>
    </row>
    <row r="11011" spans="13:13" x14ac:dyDescent="0.25">
      <c r="M11011" s="60" t="s">
        <v>106</v>
      </c>
    </row>
    <row r="11012" spans="13:13" x14ac:dyDescent="0.25">
      <c r="M11012" s="60" t="s">
        <v>106</v>
      </c>
    </row>
    <row r="11013" spans="13:13" x14ac:dyDescent="0.25">
      <c r="M11013" s="60" t="s">
        <v>106</v>
      </c>
    </row>
    <row r="11014" spans="13:13" x14ac:dyDescent="0.25">
      <c r="M11014" s="60" t="s">
        <v>106</v>
      </c>
    </row>
    <row r="11015" spans="13:13" x14ac:dyDescent="0.25">
      <c r="M11015" s="60" t="s">
        <v>106</v>
      </c>
    </row>
    <row r="11016" spans="13:13" x14ac:dyDescent="0.25">
      <c r="M11016" s="60" t="s">
        <v>106</v>
      </c>
    </row>
    <row r="11017" spans="13:13" x14ac:dyDescent="0.25">
      <c r="M11017" s="60" t="s">
        <v>106</v>
      </c>
    </row>
    <row r="11018" spans="13:13" x14ac:dyDescent="0.25">
      <c r="M11018" s="60" t="s">
        <v>106</v>
      </c>
    </row>
    <row r="11019" spans="13:13" x14ac:dyDescent="0.25">
      <c r="M11019" s="60" t="s">
        <v>106</v>
      </c>
    </row>
    <row r="11020" spans="13:13" x14ac:dyDescent="0.25">
      <c r="M11020" s="60" t="s">
        <v>106</v>
      </c>
    </row>
    <row r="11021" spans="13:13" x14ac:dyDescent="0.25">
      <c r="M11021" s="60" t="s">
        <v>106</v>
      </c>
    </row>
    <row r="11022" spans="13:13" x14ac:dyDescent="0.25">
      <c r="M11022" s="60" t="s">
        <v>106</v>
      </c>
    </row>
    <row r="11023" spans="13:13" x14ac:dyDescent="0.25">
      <c r="M11023" s="60" t="s">
        <v>106</v>
      </c>
    </row>
    <row r="11024" spans="13:13" x14ac:dyDescent="0.25">
      <c r="M11024" s="60" t="s">
        <v>106</v>
      </c>
    </row>
    <row r="11025" spans="13:13" x14ac:dyDescent="0.25">
      <c r="M11025" s="60" t="s">
        <v>106</v>
      </c>
    </row>
    <row r="11026" spans="13:13" x14ac:dyDescent="0.25">
      <c r="M11026" s="60" t="s">
        <v>106</v>
      </c>
    </row>
    <row r="11027" spans="13:13" x14ac:dyDescent="0.25">
      <c r="M11027" s="60" t="s">
        <v>106</v>
      </c>
    </row>
    <row r="11028" spans="13:13" x14ac:dyDescent="0.25">
      <c r="M11028" s="60" t="s">
        <v>106</v>
      </c>
    </row>
    <row r="11029" spans="13:13" x14ac:dyDescent="0.25">
      <c r="M11029" s="60" t="s">
        <v>106</v>
      </c>
    </row>
    <row r="11030" spans="13:13" x14ac:dyDescent="0.25">
      <c r="M11030" s="60" t="s">
        <v>106</v>
      </c>
    </row>
    <row r="11031" spans="13:13" x14ac:dyDescent="0.25">
      <c r="M11031" s="60" t="s">
        <v>106</v>
      </c>
    </row>
    <row r="11032" spans="13:13" x14ac:dyDescent="0.25">
      <c r="M11032" s="60" t="s">
        <v>106</v>
      </c>
    </row>
    <row r="11033" spans="13:13" x14ac:dyDescent="0.25">
      <c r="M11033" s="60" t="s">
        <v>106</v>
      </c>
    </row>
    <row r="11034" spans="13:13" x14ac:dyDescent="0.25">
      <c r="M11034" s="60" t="s">
        <v>106</v>
      </c>
    </row>
    <row r="11035" spans="13:13" x14ac:dyDescent="0.25">
      <c r="M11035" s="60" t="s">
        <v>106</v>
      </c>
    </row>
    <row r="11036" spans="13:13" x14ac:dyDescent="0.25">
      <c r="M11036" s="60" t="s">
        <v>106</v>
      </c>
    </row>
    <row r="11037" spans="13:13" x14ac:dyDescent="0.25">
      <c r="M11037" s="60" t="s">
        <v>106</v>
      </c>
    </row>
    <row r="11038" spans="13:13" x14ac:dyDescent="0.25">
      <c r="M11038" s="60" t="s">
        <v>106</v>
      </c>
    </row>
    <row r="11039" spans="13:13" x14ac:dyDescent="0.25">
      <c r="M11039" s="60" t="s">
        <v>106</v>
      </c>
    </row>
    <row r="11040" spans="13:13" x14ac:dyDescent="0.25">
      <c r="M11040" s="60" t="s">
        <v>106</v>
      </c>
    </row>
    <row r="11041" spans="13:13" x14ac:dyDescent="0.25">
      <c r="M11041" s="60" t="s">
        <v>106</v>
      </c>
    </row>
    <row r="11042" spans="13:13" x14ac:dyDescent="0.25">
      <c r="M11042" s="60" t="s">
        <v>106</v>
      </c>
    </row>
    <row r="11043" spans="13:13" x14ac:dyDescent="0.25">
      <c r="M11043" s="60" t="s">
        <v>106</v>
      </c>
    </row>
    <row r="11044" spans="13:13" x14ac:dyDescent="0.25">
      <c r="M11044" s="60" t="s">
        <v>106</v>
      </c>
    </row>
    <row r="11045" spans="13:13" x14ac:dyDescent="0.25">
      <c r="M11045" s="60" t="s">
        <v>106</v>
      </c>
    </row>
    <row r="11046" spans="13:13" x14ac:dyDescent="0.25">
      <c r="M11046" s="60" t="s">
        <v>106</v>
      </c>
    </row>
    <row r="11047" spans="13:13" x14ac:dyDescent="0.25">
      <c r="M11047" s="60" t="s">
        <v>106</v>
      </c>
    </row>
    <row r="11048" spans="13:13" x14ac:dyDescent="0.25">
      <c r="M11048" s="60" t="s">
        <v>106</v>
      </c>
    </row>
    <row r="11049" spans="13:13" x14ac:dyDescent="0.25">
      <c r="M11049" s="60" t="s">
        <v>106</v>
      </c>
    </row>
    <row r="11050" spans="13:13" x14ac:dyDescent="0.25">
      <c r="M11050" s="60" t="s">
        <v>106</v>
      </c>
    </row>
    <row r="11051" spans="13:13" x14ac:dyDescent="0.25">
      <c r="M11051" s="60" t="s">
        <v>106</v>
      </c>
    </row>
    <row r="11052" spans="13:13" x14ac:dyDescent="0.25">
      <c r="M11052" s="60" t="s">
        <v>106</v>
      </c>
    </row>
    <row r="11053" spans="13:13" x14ac:dyDescent="0.25">
      <c r="M11053" s="60" t="s">
        <v>106</v>
      </c>
    </row>
    <row r="11054" spans="13:13" x14ac:dyDescent="0.25">
      <c r="M11054" s="60" t="s">
        <v>106</v>
      </c>
    </row>
    <row r="11055" spans="13:13" x14ac:dyDescent="0.25">
      <c r="M11055" s="60" t="s">
        <v>106</v>
      </c>
    </row>
    <row r="11056" spans="13:13" x14ac:dyDescent="0.25">
      <c r="M11056" s="60" t="s">
        <v>106</v>
      </c>
    </row>
    <row r="11057" spans="13:13" x14ac:dyDescent="0.25">
      <c r="M11057" s="60" t="s">
        <v>106</v>
      </c>
    </row>
    <row r="11058" spans="13:13" x14ac:dyDescent="0.25">
      <c r="M11058" s="60" t="s">
        <v>106</v>
      </c>
    </row>
    <row r="11059" spans="13:13" x14ac:dyDescent="0.25">
      <c r="M11059" s="60" t="s">
        <v>106</v>
      </c>
    </row>
    <row r="11060" spans="13:13" x14ac:dyDescent="0.25">
      <c r="M11060" s="60" t="s">
        <v>106</v>
      </c>
    </row>
    <row r="11061" spans="13:13" x14ac:dyDescent="0.25">
      <c r="M11061" s="60" t="s">
        <v>106</v>
      </c>
    </row>
    <row r="11062" spans="13:13" x14ac:dyDescent="0.25">
      <c r="M11062" s="60" t="s">
        <v>106</v>
      </c>
    </row>
    <row r="11063" spans="13:13" x14ac:dyDescent="0.25">
      <c r="M11063" s="60" t="s">
        <v>106</v>
      </c>
    </row>
    <row r="11064" spans="13:13" x14ac:dyDescent="0.25">
      <c r="M11064" s="60" t="s">
        <v>106</v>
      </c>
    </row>
    <row r="11065" spans="13:13" x14ac:dyDescent="0.25">
      <c r="M11065" s="60" t="s">
        <v>106</v>
      </c>
    </row>
    <row r="11066" spans="13:13" x14ac:dyDescent="0.25">
      <c r="M11066" s="60" t="s">
        <v>106</v>
      </c>
    </row>
    <row r="11067" spans="13:13" x14ac:dyDescent="0.25">
      <c r="M11067" s="60" t="s">
        <v>106</v>
      </c>
    </row>
    <row r="11068" spans="13:13" x14ac:dyDescent="0.25">
      <c r="M11068" s="60" t="s">
        <v>106</v>
      </c>
    </row>
    <row r="11069" spans="13:13" x14ac:dyDescent="0.25">
      <c r="M11069" s="60" t="s">
        <v>106</v>
      </c>
    </row>
    <row r="11070" spans="13:13" x14ac:dyDescent="0.25">
      <c r="M11070" s="60" t="s">
        <v>106</v>
      </c>
    </row>
    <row r="11071" spans="13:13" x14ac:dyDescent="0.25">
      <c r="M11071" s="60" t="s">
        <v>106</v>
      </c>
    </row>
    <row r="11072" spans="13:13" x14ac:dyDescent="0.25">
      <c r="M11072" s="60" t="s">
        <v>106</v>
      </c>
    </row>
    <row r="11073" spans="13:13" x14ac:dyDescent="0.25">
      <c r="M11073" s="60" t="s">
        <v>106</v>
      </c>
    </row>
    <row r="11074" spans="13:13" x14ac:dyDescent="0.25">
      <c r="M11074" s="60" t="s">
        <v>106</v>
      </c>
    </row>
    <row r="11075" spans="13:13" x14ac:dyDescent="0.25">
      <c r="M11075" s="60" t="s">
        <v>106</v>
      </c>
    </row>
    <row r="11076" spans="13:13" x14ac:dyDescent="0.25">
      <c r="M11076" s="60" t="s">
        <v>106</v>
      </c>
    </row>
    <row r="11077" spans="13:13" x14ac:dyDescent="0.25">
      <c r="M11077" s="60" t="s">
        <v>106</v>
      </c>
    </row>
    <row r="11078" spans="13:13" x14ac:dyDescent="0.25">
      <c r="M11078" s="60" t="s">
        <v>106</v>
      </c>
    </row>
    <row r="11079" spans="13:13" x14ac:dyDescent="0.25">
      <c r="M11079" s="60" t="s">
        <v>106</v>
      </c>
    </row>
    <row r="11080" spans="13:13" x14ac:dyDescent="0.25">
      <c r="M11080" s="60" t="s">
        <v>106</v>
      </c>
    </row>
    <row r="11081" spans="13:13" x14ac:dyDescent="0.25">
      <c r="M11081" s="60" t="s">
        <v>106</v>
      </c>
    </row>
    <row r="11082" spans="13:13" x14ac:dyDescent="0.25">
      <c r="M11082" s="60" t="s">
        <v>106</v>
      </c>
    </row>
    <row r="11083" spans="13:13" x14ac:dyDescent="0.25">
      <c r="M11083" s="60" t="s">
        <v>106</v>
      </c>
    </row>
    <row r="11084" spans="13:13" x14ac:dyDescent="0.25">
      <c r="M11084" s="60" t="s">
        <v>106</v>
      </c>
    </row>
    <row r="11085" spans="13:13" x14ac:dyDescent="0.25">
      <c r="M11085" s="60" t="s">
        <v>106</v>
      </c>
    </row>
    <row r="11086" spans="13:13" x14ac:dyDescent="0.25">
      <c r="M11086" s="60" t="s">
        <v>106</v>
      </c>
    </row>
    <row r="11087" spans="13:13" x14ac:dyDescent="0.25">
      <c r="M11087" s="60" t="s">
        <v>106</v>
      </c>
    </row>
    <row r="11088" spans="13:13" x14ac:dyDescent="0.25">
      <c r="M11088" s="60" t="s">
        <v>106</v>
      </c>
    </row>
    <row r="11089" spans="13:13" x14ac:dyDescent="0.25">
      <c r="M11089" s="60" t="s">
        <v>106</v>
      </c>
    </row>
    <row r="11090" spans="13:13" x14ac:dyDescent="0.25">
      <c r="M11090" s="60" t="s">
        <v>106</v>
      </c>
    </row>
    <row r="11091" spans="13:13" x14ac:dyDescent="0.25">
      <c r="M11091" s="60" t="s">
        <v>106</v>
      </c>
    </row>
    <row r="11092" spans="13:13" x14ac:dyDescent="0.25">
      <c r="M11092" s="60" t="s">
        <v>106</v>
      </c>
    </row>
    <row r="11093" spans="13:13" x14ac:dyDescent="0.25">
      <c r="M11093" s="60" t="s">
        <v>106</v>
      </c>
    </row>
    <row r="11094" spans="13:13" x14ac:dyDescent="0.25">
      <c r="M11094" s="60" t="s">
        <v>106</v>
      </c>
    </row>
    <row r="11095" spans="13:13" x14ac:dyDescent="0.25">
      <c r="M11095" s="60" t="s">
        <v>106</v>
      </c>
    </row>
    <row r="11096" spans="13:13" x14ac:dyDescent="0.25">
      <c r="M11096" s="60" t="s">
        <v>106</v>
      </c>
    </row>
    <row r="11097" spans="13:13" x14ac:dyDescent="0.25">
      <c r="M11097" s="60" t="s">
        <v>106</v>
      </c>
    </row>
    <row r="11098" spans="13:13" x14ac:dyDescent="0.25">
      <c r="M11098" s="60" t="s">
        <v>106</v>
      </c>
    </row>
    <row r="11099" spans="13:13" x14ac:dyDescent="0.25">
      <c r="M11099" s="60" t="s">
        <v>106</v>
      </c>
    </row>
    <row r="11100" spans="13:13" x14ac:dyDescent="0.25">
      <c r="M11100" s="60" t="s">
        <v>106</v>
      </c>
    </row>
    <row r="11101" spans="13:13" x14ac:dyDescent="0.25">
      <c r="M11101" s="60" t="s">
        <v>106</v>
      </c>
    </row>
    <row r="11102" spans="13:13" x14ac:dyDescent="0.25">
      <c r="M11102" s="60" t="s">
        <v>106</v>
      </c>
    </row>
    <row r="11103" spans="13:13" x14ac:dyDescent="0.25">
      <c r="M11103" s="60" t="s">
        <v>106</v>
      </c>
    </row>
    <row r="11104" spans="13:13" x14ac:dyDescent="0.25">
      <c r="M11104" s="60" t="s">
        <v>106</v>
      </c>
    </row>
    <row r="11105" spans="13:13" x14ac:dyDescent="0.25">
      <c r="M11105" s="60" t="s">
        <v>106</v>
      </c>
    </row>
    <row r="11106" spans="13:13" x14ac:dyDescent="0.25">
      <c r="M11106" s="60" t="s">
        <v>106</v>
      </c>
    </row>
    <row r="11107" spans="13:13" x14ac:dyDescent="0.25">
      <c r="M11107" s="60" t="s">
        <v>106</v>
      </c>
    </row>
    <row r="11108" spans="13:13" x14ac:dyDescent="0.25">
      <c r="M11108" s="60" t="s">
        <v>106</v>
      </c>
    </row>
    <row r="11109" spans="13:13" x14ac:dyDescent="0.25">
      <c r="M11109" s="60" t="s">
        <v>106</v>
      </c>
    </row>
    <row r="11110" spans="13:13" x14ac:dyDescent="0.25">
      <c r="M11110" s="60" t="s">
        <v>106</v>
      </c>
    </row>
    <row r="11111" spans="13:13" x14ac:dyDescent="0.25">
      <c r="M11111" s="60" t="s">
        <v>106</v>
      </c>
    </row>
    <row r="11112" spans="13:13" x14ac:dyDescent="0.25">
      <c r="M11112" s="60" t="s">
        <v>106</v>
      </c>
    </row>
    <row r="11113" spans="13:13" x14ac:dyDescent="0.25">
      <c r="M11113" s="60" t="s">
        <v>106</v>
      </c>
    </row>
    <row r="11114" spans="13:13" x14ac:dyDescent="0.25">
      <c r="M11114" s="60" t="s">
        <v>106</v>
      </c>
    </row>
    <row r="11115" spans="13:13" x14ac:dyDescent="0.25">
      <c r="M11115" s="60" t="s">
        <v>106</v>
      </c>
    </row>
    <row r="11116" spans="13:13" x14ac:dyDescent="0.25">
      <c r="M11116" s="60" t="s">
        <v>106</v>
      </c>
    </row>
    <row r="11117" spans="13:13" x14ac:dyDescent="0.25">
      <c r="M11117" s="60" t="s">
        <v>106</v>
      </c>
    </row>
    <row r="11118" spans="13:13" x14ac:dyDescent="0.25">
      <c r="M11118" s="60" t="s">
        <v>106</v>
      </c>
    </row>
    <row r="11119" spans="13:13" x14ac:dyDescent="0.25">
      <c r="M11119" s="60" t="s">
        <v>106</v>
      </c>
    </row>
    <row r="11120" spans="13:13" x14ac:dyDescent="0.25">
      <c r="M11120" s="60" t="s">
        <v>106</v>
      </c>
    </row>
    <row r="11121" spans="13:13" x14ac:dyDescent="0.25">
      <c r="M11121" s="60" t="s">
        <v>106</v>
      </c>
    </row>
    <row r="11122" spans="13:13" x14ac:dyDescent="0.25">
      <c r="M11122" s="60" t="s">
        <v>106</v>
      </c>
    </row>
    <row r="11123" spans="13:13" x14ac:dyDescent="0.25">
      <c r="M11123" s="60" t="s">
        <v>106</v>
      </c>
    </row>
    <row r="11124" spans="13:13" x14ac:dyDescent="0.25">
      <c r="M11124" s="60" t="s">
        <v>106</v>
      </c>
    </row>
    <row r="11125" spans="13:13" x14ac:dyDescent="0.25">
      <c r="M11125" s="60" t="s">
        <v>106</v>
      </c>
    </row>
    <row r="11126" spans="13:13" x14ac:dyDescent="0.25">
      <c r="M11126" s="60" t="s">
        <v>106</v>
      </c>
    </row>
    <row r="11127" spans="13:13" x14ac:dyDescent="0.25">
      <c r="M11127" s="60" t="s">
        <v>106</v>
      </c>
    </row>
    <row r="11128" spans="13:13" x14ac:dyDescent="0.25">
      <c r="M11128" s="60" t="s">
        <v>106</v>
      </c>
    </row>
    <row r="11129" spans="13:13" x14ac:dyDescent="0.25">
      <c r="M11129" s="60" t="s">
        <v>106</v>
      </c>
    </row>
    <row r="11130" spans="13:13" x14ac:dyDescent="0.25">
      <c r="M11130" s="60" t="s">
        <v>106</v>
      </c>
    </row>
    <row r="11131" spans="13:13" x14ac:dyDescent="0.25">
      <c r="M11131" s="60" t="s">
        <v>106</v>
      </c>
    </row>
    <row r="11132" spans="13:13" x14ac:dyDescent="0.25">
      <c r="M11132" s="60" t="s">
        <v>106</v>
      </c>
    </row>
    <row r="11133" spans="13:13" x14ac:dyDescent="0.25">
      <c r="M11133" s="60" t="s">
        <v>106</v>
      </c>
    </row>
    <row r="11134" spans="13:13" x14ac:dyDescent="0.25">
      <c r="M11134" s="60" t="s">
        <v>106</v>
      </c>
    </row>
    <row r="11135" spans="13:13" x14ac:dyDescent="0.25">
      <c r="M11135" s="60" t="s">
        <v>106</v>
      </c>
    </row>
    <row r="11136" spans="13:13" x14ac:dyDescent="0.25">
      <c r="M11136" s="60" t="s">
        <v>106</v>
      </c>
    </row>
    <row r="11137" spans="13:13" x14ac:dyDescent="0.25">
      <c r="M11137" s="60" t="s">
        <v>106</v>
      </c>
    </row>
    <row r="11138" spans="13:13" x14ac:dyDescent="0.25">
      <c r="M11138" s="60" t="s">
        <v>106</v>
      </c>
    </row>
    <row r="11139" spans="13:13" x14ac:dyDescent="0.25">
      <c r="M11139" s="60" t="s">
        <v>106</v>
      </c>
    </row>
    <row r="11140" spans="13:13" x14ac:dyDescent="0.25">
      <c r="M11140" s="60" t="s">
        <v>106</v>
      </c>
    </row>
    <row r="11141" spans="13:13" x14ac:dyDescent="0.25">
      <c r="M11141" s="60" t="s">
        <v>106</v>
      </c>
    </row>
    <row r="11142" spans="13:13" x14ac:dyDescent="0.25">
      <c r="M11142" s="60" t="s">
        <v>106</v>
      </c>
    </row>
    <row r="11143" spans="13:13" x14ac:dyDescent="0.25">
      <c r="M11143" s="60" t="s">
        <v>106</v>
      </c>
    </row>
    <row r="11144" spans="13:13" x14ac:dyDescent="0.25">
      <c r="M11144" s="60" t="s">
        <v>106</v>
      </c>
    </row>
    <row r="11145" spans="13:13" x14ac:dyDescent="0.25">
      <c r="M11145" s="60" t="s">
        <v>106</v>
      </c>
    </row>
    <row r="11146" spans="13:13" x14ac:dyDescent="0.25">
      <c r="M11146" s="60" t="s">
        <v>106</v>
      </c>
    </row>
    <row r="11147" spans="13:13" x14ac:dyDescent="0.25">
      <c r="M11147" s="60" t="s">
        <v>106</v>
      </c>
    </row>
    <row r="11148" spans="13:13" x14ac:dyDescent="0.25">
      <c r="M11148" s="60" t="s">
        <v>106</v>
      </c>
    </row>
    <row r="11149" spans="13:13" x14ac:dyDescent="0.25">
      <c r="M11149" s="60" t="s">
        <v>106</v>
      </c>
    </row>
    <row r="11150" spans="13:13" x14ac:dyDescent="0.25">
      <c r="M11150" s="60" t="s">
        <v>106</v>
      </c>
    </row>
    <row r="11151" spans="13:13" x14ac:dyDescent="0.25">
      <c r="M11151" s="60" t="s">
        <v>106</v>
      </c>
    </row>
    <row r="11152" spans="13:13" x14ac:dyDescent="0.25">
      <c r="M11152" s="60" t="s">
        <v>106</v>
      </c>
    </row>
    <row r="11153" spans="13:13" x14ac:dyDescent="0.25">
      <c r="M11153" s="60" t="s">
        <v>106</v>
      </c>
    </row>
    <row r="11154" spans="13:13" x14ac:dyDescent="0.25">
      <c r="M11154" s="60" t="s">
        <v>106</v>
      </c>
    </row>
    <row r="11155" spans="13:13" x14ac:dyDescent="0.25">
      <c r="M11155" s="60" t="s">
        <v>106</v>
      </c>
    </row>
    <row r="11156" spans="13:13" x14ac:dyDescent="0.25">
      <c r="M11156" s="60" t="s">
        <v>106</v>
      </c>
    </row>
    <row r="11157" spans="13:13" x14ac:dyDescent="0.25">
      <c r="M11157" s="60" t="s">
        <v>106</v>
      </c>
    </row>
    <row r="11158" spans="13:13" x14ac:dyDescent="0.25">
      <c r="M11158" s="60" t="s">
        <v>106</v>
      </c>
    </row>
    <row r="11159" spans="13:13" x14ac:dyDescent="0.25">
      <c r="M11159" s="60" t="s">
        <v>106</v>
      </c>
    </row>
    <row r="11160" spans="13:13" x14ac:dyDescent="0.25">
      <c r="M11160" s="60" t="s">
        <v>106</v>
      </c>
    </row>
    <row r="11161" spans="13:13" x14ac:dyDescent="0.25">
      <c r="M11161" s="60" t="s">
        <v>106</v>
      </c>
    </row>
    <row r="11162" spans="13:13" x14ac:dyDescent="0.25">
      <c r="M11162" s="60" t="s">
        <v>106</v>
      </c>
    </row>
    <row r="11163" spans="13:13" x14ac:dyDescent="0.25">
      <c r="M11163" s="60" t="s">
        <v>106</v>
      </c>
    </row>
    <row r="11164" spans="13:13" x14ac:dyDescent="0.25">
      <c r="M11164" s="60" t="s">
        <v>106</v>
      </c>
    </row>
    <row r="11165" spans="13:13" x14ac:dyDescent="0.25">
      <c r="M11165" s="60" t="s">
        <v>106</v>
      </c>
    </row>
    <row r="11166" spans="13:13" x14ac:dyDescent="0.25">
      <c r="M11166" s="60" t="s">
        <v>106</v>
      </c>
    </row>
    <row r="11167" spans="13:13" x14ac:dyDescent="0.25">
      <c r="M11167" s="60" t="s">
        <v>106</v>
      </c>
    </row>
    <row r="11168" spans="13:13" x14ac:dyDescent="0.25">
      <c r="M11168" s="60" t="s">
        <v>106</v>
      </c>
    </row>
    <row r="11169" spans="13:13" x14ac:dyDescent="0.25">
      <c r="M11169" s="60" t="s">
        <v>106</v>
      </c>
    </row>
    <row r="11170" spans="13:13" x14ac:dyDescent="0.25">
      <c r="M11170" s="60" t="s">
        <v>106</v>
      </c>
    </row>
    <row r="11171" spans="13:13" x14ac:dyDescent="0.25">
      <c r="M11171" s="60" t="s">
        <v>106</v>
      </c>
    </row>
    <row r="11172" spans="13:13" x14ac:dyDescent="0.25">
      <c r="M11172" s="60" t="s">
        <v>106</v>
      </c>
    </row>
    <row r="11173" spans="13:13" x14ac:dyDescent="0.25">
      <c r="M11173" s="60" t="s">
        <v>106</v>
      </c>
    </row>
    <row r="11174" spans="13:13" x14ac:dyDescent="0.25">
      <c r="M11174" s="60" t="s">
        <v>106</v>
      </c>
    </row>
    <row r="11175" spans="13:13" x14ac:dyDescent="0.25">
      <c r="M11175" s="60" t="s">
        <v>106</v>
      </c>
    </row>
    <row r="11176" spans="13:13" x14ac:dyDescent="0.25">
      <c r="M11176" s="60" t="s">
        <v>106</v>
      </c>
    </row>
    <row r="11177" spans="13:13" x14ac:dyDescent="0.25">
      <c r="M11177" s="60" t="s">
        <v>106</v>
      </c>
    </row>
    <row r="11178" spans="13:13" x14ac:dyDescent="0.25">
      <c r="M11178" s="60" t="s">
        <v>106</v>
      </c>
    </row>
    <row r="11179" spans="13:13" x14ac:dyDescent="0.25">
      <c r="M11179" s="60" t="s">
        <v>106</v>
      </c>
    </row>
    <row r="11180" spans="13:13" x14ac:dyDescent="0.25">
      <c r="M11180" s="60" t="s">
        <v>106</v>
      </c>
    </row>
    <row r="11181" spans="13:13" x14ac:dyDescent="0.25">
      <c r="M11181" s="60" t="s">
        <v>106</v>
      </c>
    </row>
    <row r="11182" spans="13:13" x14ac:dyDescent="0.25">
      <c r="M11182" s="60" t="s">
        <v>106</v>
      </c>
    </row>
    <row r="11183" spans="13:13" x14ac:dyDescent="0.25">
      <c r="M11183" s="60" t="s">
        <v>106</v>
      </c>
    </row>
    <row r="11184" spans="13:13" x14ac:dyDescent="0.25">
      <c r="M11184" s="60" t="s">
        <v>106</v>
      </c>
    </row>
    <row r="11185" spans="13:13" x14ac:dyDescent="0.25">
      <c r="M11185" s="60" t="s">
        <v>106</v>
      </c>
    </row>
    <row r="11186" spans="13:13" x14ac:dyDescent="0.25">
      <c r="M11186" s="60" t="s">
        <v>106</v>
      </c>
    </row>
    <row r="11187" spans="13:13" x14ac:dyDescent="0.25">
      <c r="M11187" s="60" t="s">
        <v>106</v>
      </c>
    </row>
    <row r="11188" spans="13:13" x14ac:dyDescent="0.25">
      <c r="M11188" s="60" t="s">
        <v>106</v>
      </c>
    </row>
    <row r="11189" spans="13:13" x14ac:dyDescent="0.25">
      <c r="M11189" s="60" t="s">
        <v>106</v>
      </c>
    </row>
    <row r="11190" spans="13:13" x14ac:dyDescent="0.25">
      <c r="M11190" s="60" t="s">
        <v>106</v>
      </c>
    </row>
    <row r="11191" spans="13:13" x14ac:dyDescent="0.25">
      <c r="M11191" s="60" t="s">
        <v>106</v>
      </c>
    </row>
    <row r="11192" spans="13:13" x14ac:dyDescent="0.25">
      <c r="M11192" s="60" t="s">
        <v>106</v>
      </c>
    </row>
    <row r="11193" spans="13:13" x14ac:dyDescent="0.25">
      <c r="M11193" s="60" t="s">
        <v>106</v>
      </c>
    </row>
    <row r="11194" spans="13:13" x14ac:dyDescent="0.25">
      <c r="M11194" s="60" t="s">
        <v>106</v>
      </c>
    </row>
    <row r="11195" spans="13:13" x14ac:dyDescent="0.25">
      <c r="M11195" s="60" t="s">
        <v>106</v>
      </c>
    </row>
    <row r="11196" spans="13:13" x14ac:dyDescent="0.25">
      <c r="M11196" s="60" t="s">
        <v>106</v>
      </c>
    </row>
    <row r="11197" spans="13:13" x14ac:dyDescent="0.25">
      <c r="M11197" s="60" t="s">
        <v>106</v>
      </c>
    </row>
    <row r="11198" spans="13:13" x14ac:dyDescent="0.25">
      <c r="M11198" s="60" t="s">
        <v>106</v>
      </c>
    </row>
    <row r="11199" spans="13:13" x14ac:dyDescent="0.25">
      <c r="M11199" s="60" t="s">
        <v>106</v>
      </c>
    </row>
    <row r="11200" spans="13:13" x14ac:dyDescent="0.25">
      <c r="M11200" s="60" t="s">
        <v>106</v>
      </c>
    </row>
    <row r="11201" spans="13:13" x14ac:dyDescent="0.25">
      <c r="M11201" s="60" t="s">
        <v>106</v>
      </c>
    </row>
    <row r="11202" spans="13:13" x14ac:dyDescent="0.25">
      <c r="M11202" s="60" t="s">
        <v>106</v>
      </c>
    </row>
    <row r="11203" spans="13:13" x14ac:dyDescent="0.25">
      <c r="M11203" s="60" t="s">
        <v>106</v>
      </c>
    </row>
    <row r="11204" spans="13:13" x14ac:dyDescent="0.25">
      <c r="M11204" s="60" t="s">
        <v>106</v>
      </c>
    </row>
    <row r="11205" spans="13:13" x14ac:dyDescent="0.25">
      <c r="M11205" s="60" t="s">
        <v>106</v>
      </c>
    </row>
    <row r="11206" spans="13:13" x14ac:dyDescent="0.25">
      <c r="M11206" s="60" t="s">
        <v>106</v>
      </c>
    </row>
    <row r="11207" spans="13:13" x14ac:dyDescent="0.25">
      <c r="M11207" s="60" t="s">
        <v>106</v>
      </c>
    </row>
    <row r="11208" spans="13:13" x14ac:dyDescent="0.25">
      <c r="M11208" s="60" t="s">
        <v>106</v>
      </c>
    </row>
    <row r="11209" spans="13:13" x14ac:dyDescent="0.25">
      <c r="M11209" s="60" t="s">
        <v>106</v>
      </c>
    </row>
    <row r="11210" spans="13:13" x14ac:dyDescent="0.25">
      <c r="M11210" s="60" t="s">
        <v>106</v>
      </c>
    </row>
    <row r="11211" spans="13:13" x14ac:dyDescent="0.25">
      <c r="M11211" s="60" t="s">
        <v>106</v>
      </c>
    </row>
    <row r="11212" spans="13:13" x14ac:dyDescent="0.25">
      <c r="M11212" s="60" t="s">
        <v>106</v>
      </c>
    </row>
    <row r="11213" spans="13:13" x14ac:dyDescent="0.25">
      <c r="M11213" s="60" t="s">
        <v>106</v>
      </c>
    </row>
    <row r="11214" spans="13:13" x14ac:dyDescent="0.25">
      <c r="M11214" s="60" t="s">
        <v>106</v>
      </c>
    </row>
    <row r="11215" spans="13:13" x14ac:dyDescent="0.25">
      <c r="M11215" s="60" t="s">
        <v>106</v>
      </c>
    </row>
    <row r="11216" spans="13:13" x14ac:dyDescent="0.25">
      <c r="M11216" s="60" t="s">
        <v>106</v>
      </c>
    </row>
    <row r="11217" spans="13:13" x14ac:dyDescent="0.25">
      <c r="M11217" s="60" t="s">
        <v>106</v>
      </c>
    </row>
    <row r="11218" spans="13:13" x14ac:dyDescent="0.25">
      <c r="M11218" s="60" t="s">
        <v>106</v>
      </c>
    </row>
    <row r="11219" spans="13:13" x14ac:dyDescent="0.25">
      <c r="M11219" s="60" t="s">
        <v>106</v>
      </c>
    </row>
    <row r="11220" spans="13:13" x14ac:dyDescent="0.25">
      <c r="M11220" s="60" t="s">
        <v>106</v>
      </c>
    </row>
    <row r="11221" spans="13:13" x14ac:dyDescent="0.25">
      <c r="M11221" s="60" t="s">
        <v>106</v>
      </c>
    </row>
    <row r="11222" spans="13:13" x14ac:dyDescent="0.25">
      <c r="M11222" s="60" t="s">
        <v>106</v>
      </c>
    </row>
    <row r="11223" spans="13:13" x14ac:dyDescent="0.25">
      <c r="M11223" s="60" t="s">
        <v>106</v>
      </c>
    </row>
    <row r="11224" spans="13:13" x14ac:dyDescent="0.25">
      <c r="M11224" s="60" t="s">
        <v>106</v>
      </c>
    </row>
    <row r="11225" spans="13:13" x14ac:dyDescent="0.25">
      <c r="M11225" s="60" t="s">
        <v>106</v>
      </c>
    </row>
    <row r="11226" spans="13:13" x14ac:dyDescent="0.25">
      <c r="M11226" s="60" t="s">
        <v>106</v>
      </c>
    </row>
    <row r="11227" spans="13:13" x14ac:dyDescent="0.25">
      <c r="M11227" s="60" t="s">
        <v>106</v>
      </c>
    </row>
    <row r="11228" spans="13:13" x14ac:dyDescent="0.25">
      <c r="M11228" s="60" t="s">
        <v>106</v>
      </c>
    </row>
    <row r="11229" spans="13:13" x14ac:dyDescent="0.25">
      <c r="M11229" s="60" t="s">
        <v>106</v>
      </c>
    </row>
    <row r="11230" spans="13:13" x14ac:dyDescent="0.25">
      <c r="M11230" s="60" t="s">
        <v>106</v>
      </c>
    </row>
    <row r="11231" spans="13:13" x14ac:dyDescent="0.25">
      <c r="M11231" s="60" t="s">
        <v>106</v>
      </c>
    </row>
    <row r="11232" spans="13:13" x14ac:dyDescent="0.25">
      <c r="M11232" s="60" t="s">
        <v>106</v>
      </c>
    </row>
    <row r="11233" spans="13:13" x14ac:dyDescent="0.25">
      <c r="M11233" s="60" t="s">
        <v>106</v>
      </c>
    </row>
    <row r="11234" spans="13:13" x14ac:dyDescent="0.25">
      <c r="M11234" s="60" t="s">
        <v>106</v>
      </c>
    </row>
    <row r="11235" spans="13:13" x14ac:dyDescent="0.25">
      <c r="M11235" s="60" t="s">
        <v>106</v>
      </c>
    </row>
    <row r="11236" spans="13:13" x14ac:dyDescent="0.25">
      <c r="M11236" s="60" t="s">
        <v>106</v>
      </c>
    </row>
    <row r="11237" spans="13:13" x14ac:dyDescent="0.25">
      <c r="M11237" s="60" t="s">
        <v>106</v>
      </c>
    </row>
    <row r="11238" spans="13:13" x14ac:dyDescent="0.25">
      <c r="M11238" s="60" t="s">
        <v>106</v>
      </c>
    </row>
    <row r="11239" spans="13:13" x14ac:dyDescent="0.25">
      <c r="M11239" s="60" t="s">
        <v>106</v>
      </c>
    </row>
    <row r="11240" spans="13:13" x14ac:dyDescent="0.25">
      <c r="M11240" s="60" t="s">
        <v>106</v>
      </c>
    </row>
    <row r="11241" spans="13:13" x14ac:dyDescent="0.25">
      <c r="M11241" s="60" t="s">
        <v>106</v>
      </c>
    </row>
    <row r="11242" spans="13:13" x14ac:dyDescent="0.25">
      <c r="M11242" s="60" t="s">
        <v>106</v>
      </c>
    </row>
    <row r="11243" spans="13:13" x14ac:dyDescent="0.25">
      <c r="M11243" s="60" t="s">
        <v>106</v>
      </c>
    </row>
    <row r="11244" spans="13:13" x14ac:dyDescent="0.25">
      <c r="M11244" s="60" t="s">
        <v>106</v>
      </c>
    </row>
    <row r="11245" spans="13:13" x14ac:dyDescent="0.25">
      <c r="M11245" s="60" t="s">
        <v>106</v>
      </c>
    </row>
    <row r="11246" spans="13:13" x14ac:dyDescent="0.25">
      <c r="M11246" s="60" t="s">
        <v>106</v>
      </c>
    </row>
    <row r="11247" spans="13:13" x14ac:dyDescent="0.25">
      <c r="M11247" s="60" t="s">
        <v>106</v>
      </c>
    </row>
    <row r="11248" spans="13:13" x14ac:dyDescent="0.25">
      <c r="M11248" s="60" t="s">
        <v>106</v>
      </c>
    </row>
    <row r="11249" spans="13:13" x14ac:dyDescent="0.25">
      <c r="M11249" s="60" t="s">
        <v>106</v>
      </c>
    </row>
    <row r="11250" spans="13:13" x14ac:dyDescent="0.25">
      <c r="M11250" s="60" t="s">
        <v>106</v>
      </c>
    </row>
    <row r="11251" spans="13:13" x14ac:dyDescent="0.25">
      <c r="M11251" s="60" t="s">
        <v>106</v>
      </c>
    </row>
    <row r="11252" spans="13:13" x14ac:dyDescent="0.25">
      <c r="M11252" s="60" t="s">
        <v>106</v>
      </c>
    </row>
    <row r="11253" spans="13:13" x14ac:dyDescent="0.25">
      <c r="M11253" s="60" t="s">
        <v>106</v>
      </c>
    </row>
    <row r="11254" spans="13:13" x14ac:dyDescent="0.25">
      <c r="M11254" s="60" t="s">
        <v>106</v>
      </c>
    </row>
    <row r="11255" spans="13:13" x14ac:dyDescent="0.25">
      <c r="M11255" s="60" t="s">
        <v>106</v>
      </c>
    </row>
    <row r="11256" spans="13:13" x14ac:dyDescent="0.25">
      <c r="M11256" s="60" t="s">
        <v>106</v>
      </c>
    </row>
    <row r="11257" spans="13:13" x14ac:dyDescent="0.25">
      <c r="M11257" s="60" t="s">
        <v>106</v>
      </c>
    </row>
    <row r="11258" spans="13:13" x14ac:dyDescent="0.25">
      <c r="M11258" s="60" t="s">
        <v>106</v>
      </c>
    </row>
    <row r="11259" spans="13:13" x14ac:dyDescent="0.25">
      <c r="M11259" s="60" t="s">
        <v>106</v>
      </c>
    </row>
    <row r="11260" spans="13:13" x14ac:dyDescent="0.25">
      <c r="M11260" s="60" t="s">
        <v>106</v>
      </c>
    </row>
    <row r="11261" spans="13:13" x14ac:dyDescent="0.25">
      <c r="M11261" s="60" t="s">
        <v>106</v>
      </c>
    </row>
    <row r="11262" spans="13:13" x14ac:dyDescent="0.25">
      <c r="M11262" s="60" t="s">
        <v>106</v>
      </c>
    </row>
    <row r="11263" spans="13:13" x14ac:dyDescent="0.25">
      <c r="M11263" s="60" t="s">
        <v>106</v>
      </c>
    </row>
    <row r="11264" spans="13:13" x14ac:dyDescent="0.25">
      <c r="M11264" s="60" t="s">
        <v>106</v>
      </c>
    </row>
    <row r="11265" spans="13:13" x14ac:dyDescent="0.25">
      <c r="M11265" s="60" t="s">
        <v>106</v>
      </c>
    </row>
    <row r="11266" spans="13:13" x14ac:dyDescent="0.25">
      <c r="M11266" s="60" t="s">
        <v>106</v>
      </c>
    </row>
    <row r="11267" spans="13:13" x14ac:dyDescent="0.25">
      <c r="M11267" s="60" t="s">
        <v>106</v>
      </c>
    </row>
    <row r="11268" spans="13:13" x14ac:dyDescent="0.25">
      <c r="M11268" s="60" t="s">
        <v>106</v>
      </c>
    </row>
    <row r="11269" spans="13:13" x14ac:dyDescent="0.25">
      <c r="M11269" s="60" t="s">
        <v>106</v>
      </c>
    </row>
    <row r="11270" spans="13:13" x14ac:dyDescent="0.25">
      <c r="M11270" s="60" t="s">
        <v>106</v>
      </c>
    </row>
    <row r="11271" spans="13:13" x14ac:dyDescent="0.25">
      <c r="M11271" s="60" t="s">
        <v>106</v>
      </c>
    </row>
    <row r="11272" spans="13:13" x14ac:dyDescent="0.25">
      <c r="M11272" s="60" t="s">
        <v>106</v>
      </c>
    </row>
    <row r="11273" spans="13:13" x14ac:dyDescent="0.25">
      <c r="M11273" s="60" t="s">
        <v>106</v>
      </c>
    </row>
    <row r="11274" spans="13:13" x14ac:dyDescent="0.25">
      <c r="M11274" s="60" t="s">
        <v>106</v>
      </c>
    </row>
    <row r="11275" spans="13:13" x14ac:dyDescent="0.25">
      <c r="M11275" s="60" t="s">
        <v>106</v>
      </c>
    </row>
    <row r="11276" spans="13:13" x14ac:dyDescent="0.25">
      <c r="M11276" s="60" t="s">
        <v>106</v>
      </c>
    </row>
    <row r="11277" spans="13:13" x14ac:dyDescent="0.25">
      <c r="M11277" s="60" t="s">
        <v>106</v>
      </c>
    </row>
    <row r="11278" spans="13:13" x14ac:dyDescent="0.25">
      <c r="M11278" s="60" t="s">
        <v>106</v>
      </c>
    </row>
    <row r="11279" spans="13:13" x14ac:dyDescent="0.25">
      <c r="M11279" s="60" t="s">
        <v>106</v>
      </c>
    </row>
    <row r="11280" spans="13:13" x14ac:dyDescent="0.25">
      <c r="M11280" s="60" t="s">
        <v>106</v>
      </c>
    </row>
    <row r="11281" spans="13:13" x14ac:dyDescent="0.25">
      <c r="M11281" s="60" t="s">
        <v>106</v>
      </c>
    </row>
    <row r="11282" spans="13:13" x14ac:dyDescent="0.25">
      <c r="M11282" s="60" t="s">
        <v>106</v>
      </c>
    </row>
    <row r="11283" spans="13:13" x14ac:dyDescent="0.25">
      <c r="M11283" s="60" t="s">
        <v>106</v>
      </c>
    </row>
    <row r="11284" spans="13:13" x14ac:dyDescent="0.25">
      <c r="M11284" s="60" t="s">
        <v>106</v>
      </c>
    </row>
    <row r="11285" spans="13:13" x14ac:dyDescent="0.25">
      <c r="M11285" s="60" t="s">
        <v>106</v>
      </c>
    </row>
    <row r="11286" spans="13:13" x14ac:dyDescent="0.25">
      <c r="M11286" s="60" t="s">
        <v>106</v>
      </c>
    </row>
    <row r="11287" spans="13:13" x14ac:dyDescent="0.25">
      <c r="M11287" s="60" t="s">
        <v>106</v>
      </c>
    </row>
    <row r="11288" spans="13:13" x14ac:dyDescent="0.25">
      <c r="M11288" s="60" t="s">
        <v>106</v>
      </c>
    </row>
    <row r="11289" spans="13:13" x14ac:dyDescent="0.25">
      <c r="M11289" s="60" t="s">
        <v>106</v>
      </c>
    </row>
    <row r="11290" spans="13:13" x14ac:dyDescent="0.25">
      <c r="M11290" s="60" t="s">
        <v>106</v>
      </c>
    </row>
    <row r="11291" spans="13:13" x14ac:dyDescent="0.25">
      <c r="M11291" s="60" t="s">
        <v>106</v>
      </c>
    </row>
    <row r="11292" spans="13:13" x14ac:dyDescent="0.25">
      <c r="M11292" s="60" t="s">
        <v>106</v>
      </c>
    </row>
    <row r="11293" spans="13:13" x14ac:dyDescent="0.25">
      <c r="M11293" s="60" t="s">
        <v>106</v>
      </c>
    </row>
    <row r="11294" spans="13:13" x14ac:dyDescent="0.25">
      <c r="M11294" s="60" t="s">
        <v>106</v>
      </c>
    </row>
    <row r="11295" spans="13:13" x14ac:dyDescent="0.25">
      <c r="M11295" s="60" t="s">
        <v>106</v>
      </c>
    </row>
    <row r="11296" spans="13:13" x14ac:dyDescent="0.25">
      <c r="M11296" s="60" t="s">
        <v>106</v>
      </c>
    </row>
    <row r="11297" spans="13:13" x14ac:dyDescent="0.25">
      <c r="M11297" s="60" t="s">
        <v>106</v>
      </c>
    </row>
    <row r="11298" spans="13:13" x14ac:dyDescent="0.25">
      <c r="M11298" s="60" t="s">
        <v>106</v>
      </c>
    </row>
    <row r="11299" spans="13:13" x14ac:dyDescent="0.25">
      <c r="M11299" s="60" t="s">
        <v>106</v>
      </c>
    </row>
    <row r="11300" spans="13:13" x14ac:dyDescent="0.25">
      <c r="M11300" s="60" t="s">
        <v>106</v>
      </c>
    </row>
    <row r="11301" spans="13:13" x14ac:dyDescent="0.25">
      <c r="M11301" s="60" t="s">
        <v>106</v>
      </c>
    </row>
    <row r="11302" spans="13:13" x14ac:dyDescent="0.25">
      <c r="M11302" s="60" t="s">
        <v>106</v>
      </c>
    </row>
    <row r="11303" spans="13:13" x14ac:dyDescent="0.25">
      <c r="M11303" s="60" t="s">
        <v>106</v>
      </c>
    </row>
    <row r="11304" spans="13:13" x14ac:dyDescent="0.25">
      <c r="M11304" s="60" t="s">
        <v>106</v>
      </c>
    </row>
    <row r="11305" spans="13:13" x14ac:dyDescent="0.25">
      <c r="M11305" s="60" t="s">
        <v>106</v>
      </c>
    </row>
    <row r="11306" spans="13:13" x14ac:dyDescent="0.25">
      <c r="M11306" s="60" t="s">
        <v>106</v>
      </c>
    </row>
    <row r="11307" spans="13:13" x14ac:dyDescent="0.25">
      <c r="M11307" s="60" t="s">
        <v>106</v>
      </c>
    </row>
    <row r="11308" spans="13:13" x14ac:dyDescent="0.25">
      <c r="M11308" s="60" t="s">
        <v>106</v>
      </c>
    </row>
    <row r="11309" spans="13:13" x14ac:dyDescent="0.25">
      <c r="M11309" s="60" t="s">
        <v>106</v>
      </c>
    </row>
    <row r="11310" spans="13:13" x14ac:dyDescent="0.25">
      <c r="M11310" s="60" t="s">
        <v>106</v>
      </c>
    </row>
    <row r="11311" spans="13:13" x14ac:dyDescent="0.25">
      <c r="M11311" s="60" t="s">
        <v>106</v>
      </c>
    </row>
    <row r="11312" spans="13:13" x14ac:dyDescent="0.25">
      <c r="M11312" s="60" t="s">
        <v>106</v>
      </c>
    </row>
    <row r="11313" spans="13:13" x14ac:dyDescent="0.25">
      <c r="M11313" s="60" t="s">
        <v>106</v>
      </c>
    </row>
    <row r="11314" spans="13:13" x14ac:dyDescent="0.25">
      <c r="M11314" s="60" t="s">
        <v>106</v>
      </c>
    </row>
    <row r="11315" spans="13:13" x14ac:dyDescent="0.25">
      <c r="M11315" s="60" t="s">
        <v>106</v>
      </c>
    </row>
    <row r="11316" spans="13:13" x14ac:dyDescent="0.25">
      <c r="M11316" s="60" t="s">
        <v>106</v>
      </c>
    </row>
    <row r="11317" spans="13:13" x14ac:dyDescent="0.25">
      <c r="M11317" s="60" t="s">
        <v>106</v>
      </c>
    </row>
    <row r="11318" spans="13:13" x14ac:dyDescent="0.25">
      <c r="M11318" s="60" t="s">
        <v>106</v>
      </c>
    </row>
    <row r="11319" spans="13:13" x14ac:dyDescent="0.25">
      <c r="M11319" s="60" t="s">
        <v>106</v>
      </c>
    </row>
    <row r="11320" spans="13:13" x14ac:dyDescent="0.25">
      <c r="M11320" s="60" t="s">
        <v>106</v>
      </c>
    </row>
    <row r="11321" spans="13:13" x14ac:dyDescent="0.25">
      <c r="M11321" s="60" t="s">
        <v>106</v>
      </c>
    </row>
    <row r="11322" spans="13:13" x14ac:dyDescent="0.25">
      <c r="M11322" s="60" t="s">
        <v>106</v>
      </c>
    </row>
    <row r="11323" spans="13:13" x14ac:dyDescent="0.25">
      <c r="M11323" s="60" t="s">
        <v>106</v>
      </c>
    </row>
    <row r="11324" spans="13:13" x14ac:dyDescent="0.25">
      <c r="M11324" s="60" t="s">
        <v>106</v>
      </c>
    </row>
    <row r="11325" spans="13:13" x14ac:dyDescent="0.25">
      <c r="M11325" s="60" t="s">
        <v>106</v>
      </c>
    </row>
    <row r="11326" spans="13:13" x14ac:dyDescent="0.25">
      <c r="M11326" s="60" t="s">
        <v>106</v>
      </c>
    </row>
    <row r="11327" spans="13:13" x14ac:dyDescent="0.25">
      <c r="M11327" s="60" t="s">
        <v>106</v>
      </c>
    </row>
    <row r="11328" spans="13:13" x14ac:dyDescent="0.25">
      <c r="M11328" s="60" t="s">
        <v>106</v>
      </c>
    </row>
    <row r="11329" spans="13:13" x14ac:dyDescent="0.25">
      <c r="M11329" s="60" t="s">
        <v>106</v>
      </c>
    </row>
    <row r="11330" spans="13:13" x14ac:dyDescent="0.25">
      <c r="M11330" s="60" t="s">
        <v>106</v>
      </c>
    </row>
    <row r="11331" spans="13:13" x14ac:dyDescent="0.25">
      <c r="M11331" s="60" t="s">
        <v>106</v>
      </c>
    </row>
    <row r="11332" spans="13:13" x14ac:dyDescent="0.25">
      <c r="M11332" s="60" t="s">
        <v>106</v>
      </c>
    </row>
    <row r="11333" spans="13:13" x14ac:dyDescent="0.25">
      <c r="M11333" s="60" t="s">
        <v>106</v>
      </c>
    </row>
    <row r="11334" spans="13:13" x14ac:dyDescent="0.25">
      <c r="M11334" s="60" t="s">
        <v>106</v>
      </c>
    </row>
    <row r="11335" spans="13:13" x14ac:dyDescent="0.25">
      <c r="M11335" s="60" t="s">
        <v>106</v>
      </c>
    </row>
    <row r="11336" spans="13:13" x14ac:dyDescent="0.25">
      <c r="M11336" s="60" t="s">
        <v>106</v>
      </c>
    </row>
    <row r="11337" spans="13:13" x14ac:dyDescent="0.25">
      <c r="M11337" s="60" t="s">
        <v>106</v>
      </c>
    </row>
    <row r="11338" spans="13:13" x14ac:dyDescent="0.25">
      <c r="M11338" s="60" t="s">
        <v>106</v>
      </c>
    </row>
    <row r="11339" spans="13:13" x14ac:dyDescent="0.25">
      <c r="M11339" s="60" t="s">
        <v>106</v>
      </c>
    </row>
    <row r="11340" spans="13:13" x14ac:dyDescent="0.25">
      <c r="M11340" s="60" t="s">
        <v>106</v>
      </c>
    </row>
    <row r="11341" spans="13:13" x14ac:dyDescent="0.25">
      <c r="M11341" s="60" t="s">
        <v>106</v>
      </c>
    </row>
    <row r="11342" spans="13:13" x14ac:dyDescent="0.25">
      <c r="M11342" s="60" t="s">
        <v>106</v>
      </c>
    </row>
    <row r="11343" spans="13:13" x14ac:dyDescent="0.25">
      <c r="M11343" s="60" t="s">
        <v>106</v>
      </c>
    </row>
    <row r="11344" spans="13:13" x14ac:dyDescent="0.25">
      <c r="M11344" s="60" t="s">
        <v>106</v>
      </c>
    </row>
    <row r="11345" spans="13:13" x14ac:dyDescent="0.25">
      <c r="M11345" s="60" t="s">
        <v>106</v>
      </c>
    </row>
    <row r="11346" spans="13:13" x14ac:dyDescent="0.25">
      <c r="M11346" s="60" t="s">
        <v>106</v>
      </c>
    </row>
    <row r="11347" spans="13:13" x14ac:dyDescent="0.25">
      <c r="M11347" s="60" t="s">
        <v>106</v>
      </c>
    </row>
    <row r="11348" spans="13:13" x14ac:dyDescent="0.25">
      <c r="M11348" s="60" t="s">
        <v>106</v>
      </c>
    </row>
    <row r="11349" spans="13:13" x14ac:dyDescent="0.25">
      <c r="M11349" s="60" t="s">
        <v>106</v>
      </c>
    </row>
    <row r="11350" spans="13:13" x14ac:dyDescent="0.25">
      <c r="M11350" s="60" t="s">
        <v>106</v>
      </c>
    </row>
    <row r="11351" spans="13:13" x14ac:dyDescent="0.25">
      <c r="M11351" s="60" t="s">
        <v>106</v>
      </c>
    </row>
    <row r="11352" spans="13:13" x14ac:dyDescent="0.25">
      <c r="M11352" s="60" t="s">
        <v>106</v>
      </c>
    </row>
    <row r="11353" spans="13:13" x14ac:dyDescent="0.25">
      <c r="M11353" s="60" t="s">
        <v>106</v>
      </c>
    </row>
    <row r="11354" spans="13:13" x14ac:dyDescent="0.25">
      <c r="M11354" s="60" t="s">
        <v>106</v>
      </c>
    </row>
    <row r="11355" spans="13:13" x14ac:dyDescent="0.25">
      <c r="M11355" s="60" t="s">
        <v>106</v>
      </c>
    </row>
    <row r="11356" spans="13:13" x14ac:dyDescent="0.25">
      <c r="M11356" s="60" t="s">
        <v>106</v>
      </c>
    </row>
    <row r="11357" spans="13:13" x14ac:dyDescent="0.25">
      <c r="M11357" s="60" t="s">
        <v>106</v>
      </c>
    </row>
    <row r="11358" spans="13:13" x14ac:dyDescent="0.25">
      <c r="M11358" s="60" t="s">
        <v>106</v>
      </c>
    </row>
    <row r="11359" spans="13:13" x14ac:dyDescent="0.25">
      <c r="M11359" s="60" t="s">
        <v>106</v>
      </c>
    </row>
    <row r="11360" spans="13:13" x14ac:dyDescent="0.25">
      <c r="M11360" s="60" t="s">
        <v>106</v>
      </c>
    </row>
    <row r="11361" spans="13:13" x14ac:dyDescent="0.25">
      <c r="M11361" s="60" t="s">
        <v>106</v>
      </c>
    </row>
    <row r="11362" spans="13:13" x14ac:dyDescent="0.25">
      <c r="M11362" s="60" t="s">
        <v>106</v>
      </c>
    </row>
    <row r="11363" spans="13:13" x14ac:dyDescent="0.25">
      <c r="M11363" s="60" t="s">
        <v>106</v>
      </c>
    </row>
    <row r="11364" spans="13:13" x14ac:dyDescent="0.25">
      <c r="M11364" s="60" t="s">
        <v>106</v>
      </c>
    </row>
    <row r="11365" spans="13:13" x14ac:dyDescent="0.25">
      <c r="M11365" s="60" t="s">
        <v>106</v>
      </c>
    </row>
    <row r="11366" spans="13:13" x14ac:dyDescent="0.25">
      <c r="M11366" s="60" t="s">
        <v>106</v>
      </c>
    </row>
    <row r="11367" spans="13:13" x14ac:dyDescent="0.25">
      <c r="M11367" s="60" t="s">
        <v>106</v>
      </c>
    </row>
    <row r="11368" spans="13:13" x14ac:dyDescent="0.25">
      <c r="M11368" s="60" t="s">
        <v>106</v>
      </c>
    </row>
    <row r="11369" spans="13:13" x14ac:dyDescent="0.25">
      <c r="M11369" s="60" t="s">
        <v>106</v>
      </c>
    </row>
    <row r="11370" spans="13:13" x14ac:dyDescent="0.25">
      <c r="M11370" s="60" t="s">
        <v>106</v>
      </c>
    </row>
    <row r="11371" spans="13:13" x14ac:dyDescent="0.25">
      <c r="M11371" s="60" t="s">
        <v>106</v>
      </c>
    </row>
    <row r="11372" spans="13:13" x14ac:dyDescent="0.25">
      <c r="M11372" s="60" t="s">
        <v>106</v>
      </c>
    </row>
    <row r="11373" spans="13:13" x14ac:dyDescent="0.25">
      <c r="M11373" s="60" t="s">
        <v>106</v>
      </c>
    </row>
    <row r="11374" spans="13:13" x14ac:dyDescent="0.25">
      <c r="M11374" s="60" t="s">
        <v>106</v>
      </c>
    </row>
    <row r="11375" spans="13:13" x14ac:dyDescent="0.25">
      <c r="M11375" s="60" t="s">
        <v>106</v>
      </c>
    </row>
    <row r="11376" spans="13:13" x14ac:dyDescent="0.25">
      <c r="M11376" s="60" t="s">
        <v>106</v>
      </c>
    </row>
    <row r="11377" spans="13:13" x14ac:dyDescent="0.25">
      <c r="M11377" s="60" t="s">
        <v>106</v>
      </c>
    </row>
    <row r="11378" spans="13:13" x14ac:dyDescent="0.25">
      <c r="M11378" s="60" t="s">
        <v>106</v>
      </c>
    </row>
    <row r="11379" spans="13:13" x14ac:dyDescent="0.25">
      <c r="M11379" s="60" t="s">
        <v>106</v>
      </c>
    </row>
    <row r="11380" spans="13:13" x14ac:dyDescent="0.25">
      <c r="M11380" s="60" t="s">
        <v>106</v>
      </c>
    </row>
    <row r="11381" spans="13:13" x14ac:dyDescent="0.25">
      <c r="M11381" s="60" t="s">
        <v>106</v>
      </c>
    </row>
    <row r="11382" spans="13:13" x14ac:dyDescent="0.25">
      <c r="M11382" s="60" t="s">
        <v>106</v>
      </c>
    </row>
    <row r="11383" spans="13:13" x14ac:dyDescent="0.25">
      <c r="M11383" s="60" t="s">
        <v>106</v>
      </c>
    </row>
    <row r="11384" spans="13:13" x14ac:dyDescent="0.25">
      <c r="M11384" s="60" t="s">
        <v>106</v>
      </c>
    </row>
    <row r="11385" spans="13:13" x14ac:dyDescent="0.25">
      <c r="M11385" s="60" t="s">
        <v>106</v>
      </c>
    </row>
    <row r="11386" spans="13:13" x14ac:dyDescent="0.25">
      <c r="M11386" s="60" t="s">
        <v>106</v>
      </c>
    </row>
    <row r="11387" spans="13:13" x14ac:dyDescent="0.25">
      <c r="M11387" s="60" t="s">
        <v>106</v>
      </c>
    </row>
    <row r="11388" spans="13:13" x14ac:dyDescent="0.25">
      <c r="M11388" s="60" t="s">
        <v>106</v>
      </c>
    </row>
    <row r="11389" spans="13:13" x14ac:dyDescent="0.25">
      <c r="M11389" s="60" t="s">
        <v>106</v>
      </c>
    </row>
    <row r="11390" spans="13:13" x14ac:dyDescent="0.25">
      <c r="M11390" s="60" t="s">
        <v>106</v>
      </c>
    </row>
    <row r="11391" spans="13:13" x14ac:dyDescent="0.25">
      <c r="M11391" s="60" t="s">
        <v>106</v>
      </c>
    </row>
    <row r="11392" spans="13:13" x14ac:dyDescent="0.25">
      <c r="M11392" s="60" t="s">
        <v>106</v>
      </c>
    </row>
    <row r="11393" spans="13:13" x14ac:dyDescent="0.25">
      <c r="M11393" s="60" t="s">
        <v>106</v>
      </c>
    </row>
    <row r="11394" spans="13:13" x14ac:dyDescent="0.25">
      <c r="M11394" s="60" t="s">
        <v>106</v>
      </c>
    </row>
    <row r="11395" spans="13:13" x14ac:dyDescent="0.25">
      <c r="M11395" s="60" t="s">
        <v>106</v>
      </c>
    </row>
    <row r="11396" spans="13:13" x14ac:dyDescent="0.25">
      <c r="M11396" s="60" t="s">
        <v>106</v>
      </c>
    </row>
    <row r="11397" spans="13:13" x14ac:dyDescent="0.25">
      <c r="M11397" s="60" t="s">
        <v>106</v>
      </c>
    </row>
    <row r="11398" spans="13:13" x14ac:dyDescent="0.25">
      <c r="M11398" s="60" t="s">
        <v>106</v>
      </c>
    </row>
    <row r="11399" spans="13:13" x14ac:dyDescent="0.25">
      <c r="M11399" s="60" t="s">
        <v>106</v>
      </c>
    </row>
    <row r="11400" spans="13:13" x14ac:dyDescent="0.25">
      <c r="M11400" s="60" t="s">
        <v>106</v>
      </c>
    </row>
    <row r="11401" spans="13:13" x14ac:dyDescent="0.25">
      <c r="M11401" s="60" t="s">
        <v>106</v>
      </c>
    </row>
    <row r="11402" spans="13:13" x14ac:dyDescent="0.25">
      <c r="M11402" s="60" t="s">
        <v>106</v>
      </c>
    </row>
    <row r="11403" spans="13:13" x14ac:dyDescent="0.25">
      <c r="M11403" s="60" t="s">
        <v>106</v>
      </c>
    </row>
    <row r="11404" spans="13:13" x14ac:dyDescent="0.25">
      <c r="M11404" s="60" t="s">
        <v>106</v>
      </c>
    </row>
    <row r="11405" spans="13:13" x14ac:dyDescent="0.25">
      <c r="M11405" s="60" t="s">
        <v>106</v>
      </c>
    </row>
    <row r="11406" spans="13:13" x14ac:dyDescent="0.25">
      <c r="M11406" s="60" t="s">
        <v>106</v>
      </c>
    </row>
    <row r="11407" spans="13:13" x14ac:dyDescent="0.25">
      <c r="M11407" s="60" t="s">
        <v>106</v>
      </c>
    </row>
    <row r="11408" spans="13:13" x14ac:dyDescent="0.25">
      <c r="M11408" s="60" t="s">
        <v>106</v>
      </c>
    </row>
    <row r="11409" spans="13:13" x14ac:dyDescent="0.25">
      <c r="M11409" s="60" t="s">
        <v>106</v>
      </c>
    </row>
    <row r="11410" spans="13:13" x14ac:dyDescent="0.25">
      <c r="M11410" s="60" t="s">
        <v>106</v>
      </c>
    </row>
    <row r="11411" spans="13:13" x14ac:dyDescent="0.25">
      <c r="M11411" s="60" t="s">
        <v>106</v>
      </c>
    </row>
    <row r="11412" spans="13:13" x14ac:dyDescent="0.25">
      <c r="M11412" s="60" t="s">
        <v>106</v>
      </c>
    </row>
    <row r="11413" spans="13:13" x14ac:dyDescent="0.25">
      <c r="M11413" s="60" t="s">
        <v>106</v>
      </c>
    </row>
    <row r="11414" spans="13:13" x14ac:dyDescent="0.25">
      <c r="M11414" s="60" t="s">
        <v>106</v>
      </c>
    </row>
    <row r="11415" spans="13:13" x14ac:dyDescent="0.25">
      <c r="M11415" s="60" t="s">
        <v>106</v>
      </c>
    </row>
    <row r="11416" spans="13:13" x14ac:dyDescent="0.25">
      <c r="M11416" s="60" t="s">
        <v>106</v>
      </c>
    </row>
    <row r="11417" spans="13:13" x14ac:dyDescent="0.25">
      <c r="M11417" s="60" t="s">
        <v>106</v>
      </c>
    </row>
    <row r="11418" spans="13:13" x14ac:dyDescent="0.25">
      <c r="M11418" s="60" t="s">
        <v>106</v>
      </c>
    </row>
    <row r="11419" spans="13:13" x14ac:dyDescent="0.25">
      <c r="M11419" s="60" t="s">
        <v>106</v>
      </c>
    </row>
    <row r="11420" spans="13:13" x14ac:dyDescent="0.25">
      <c r="M11420" s="60" t="s">
        <v>106</v>
      </c>
    </row>
    <row r="11421" spans="13:13" x14ac:dyDescent="0.25">
      <c r="M11421" s="60" t="s">
        <v>106</v>
      </c>
    </row>
    <row r="11422" spans="13:13" x14ac:dyDescent="0.25">
      <c r="M11422" s="60" t="s">
        <v>106</v>
      </c>
    </row>
    <row r="11423" spans="13:13" x14ac:dyDescent="0.25">
      <c r="M11423" s="60" t="s">
        <v>106</v>
      </c>
    </row>
    <row r="11424" spans="13:13" x14ac:dyDescent="0.25">
      <c r="M11424" s="60" t="s">
        <v>106</v>
      </c>
    </row>
    <row r="11425" spans="13:13" x14ac:dyDescent="0.25">
      <c r="M11425" s="60" t="s">
        <v>106</v>
      </c>
    </row>
    <row r="11426" spans="13:13" x14ac:dyDescent="0.25">
      <c r="M11426" s="60" t="s">
        <v>106</v>
      </c>
    </row>
    <row r="11427" spans="13:13" x14ac:dyDescent="0.25">
      <c r="M11427" s="60" t="s">
        <v>106</v>
      </c>
    </row>
    <row r="11428" spans="13:13" x14ac:dyDescent="0.25">
      <c r="M11428" s="60" t="s">
        <v>106</v>
      </c>
    </row>
    <row r="11429" spans="13:13" x14ac:dyDescent="0.25">
      <c r="M11429" s="60" t="s">
        <v>106</v>
      </c>
    </row>
    <row r="11430" spans="13:13" x14ac:dyDescent="0.25">
      <c r="M11430" s="60" t="s">
        <v>106</v>
      </c>
    </row>
    <row r="11431" spans="13:13" x14ac:dyDescent="0.25">
      <c r="M11431" s="60" t="s">
        <v>106</v>
      </c>
    </row>
    <row r="11432" spans="13:13" x14ac:dyDescent="0.25">
      <c r="M11432" s="60" t="s">
        <v>106</v>
      </c>
    </row>
    <row r="11433" spans="13:13" x14ac:dyDescent="0.25">
      <c r="M11433" s="60" t="s">
        <v>106</v>
      </c>
    </row>
    <row r="11434" spans="13:13" x14ac:dyDescent="0.25">
      <c r="M11434" s="60" t="s">
        <v>106</v>
      </c>
    </row>
    <row r="11435" spans="13:13" x14ac:dyDescent="0.25">
      <c r="M11435" s="60" t="s">
        <v>106</v>
      </c>
    </row>
    <row r="11436" spans="13:13" x14ac:dyDescent="0.25">
      <c r="M11436" s="60" t="s">
        <v>106</v>
      </c>
    </row>
    <row r="11437" spans="13:13" x14ac:dyDescent="0.25">
      <c r="M11437" s="60" t="s">
        <v>106</v>
      </c>
    </row>
    <row r="11438" spans="13:13" x14ac:dyDescent="0.25">
      <c r="M11438" s="60" t="s">
        <v>106</v>
      </c>
    </row>
    <row r="11439" spans="13:13" x14ac:dyDescent="0.25">
      <c r="M11439" s="60" t="s">
        <v>106</v>
      </c>
    </row>
    <row r="11440" spans="13:13" x14ac:dyDescent="0.25">
      <c r="M11440" s="60" t="s">
        <v>106</v>
      </c>
    </row>
    <row r="11441" spans="13:13" x14ac:dyDescent="0.25">
      <c r="M11441" s="60" t="s">
        <v>106</v>
      </c>
    </row>
    <row r="11442" spans="13:13" x14ac:dyDescent="0.25">
      <c r="M11442" s="60" t="s">
        <v>106</v>
      </c>
    </row>
    <row r="11443" spans="13:13" x14ac:dyDescent="0.25">
      <c r="M11443" s="60" t="s">
        <v>106</v>
      </c>
    </row>
    <row r="11444" spans="13:13" x14ac:dyDescent="0.25">
      <c r="M11444" s="60" t="s">
        <v>106</v>
      </c>
    </row>
    <row r="11445" spans="13:13" x14ac:dyDescent="0.25">
      <c r="M11445" s="60" t="s">
        <v>106</v>
      </c>
    </row>
    <row r="11446" spans="13:13" x14ac:dyDescent="0.25">
      <c r="M11446" s="60" t="s">
        <v>106</v>
      </c>
    </row>
    <row r="11447" spans="13:13" x14ac:dyDescent="0.25">
      <c r="M11447" s="60" t="s">
        <v>106</v>
      </c>
    </row>
    <row r="11448" spans="13:13" x14ac:dyDescent="0.25">
      <c r="M11448" s="60" t="s">
        <v>106</v>
      </c>
    </row>
    <row r="11449" spans="13:13" x14ac:dyDescent="0.25">
      <c r="M11449" s="60" t="s">
        <v>106</v>
      </c>
    </row>
    <row r="11450" spans="13:13" x14ac:dyDescent="0.25">
      <c r="M11450" s="60" t="s">
        <v>106</v>
      </c>
    </row>
    <row r="11451" spans="13:13" x14ac:dyDescent="0.25">
      <c r="M11451" s="60" t="s">
        <v>106</v>
      </c>
    </row>
    <row r="11452" spans="13:13" x14ac:dyDescent="0.25">
      <c r="M11452" s="60" t="s">
        <v>106</v>
      </c>
    </row>
    <row r="11453" spans="13:13" x14ac:dyDescent="0.25">
      <c r="M11453" s="60" t="s">
        <v>106</v>
      </c>
    </row>
    <row r="11454" spans="13:13" x14ac:dyDescent="0.25">
      <c r="M11454" s="60" t="s">
        <v>106</v>
      </c>
    </row>
    <row r="11455" spans="13:13" x14ac:dyDescent="0.25">
      <c r="M11455" s="60" t="s">
        <v>106</v>
      </c>
    </row>
    <row r="11456" spans="13:13" x14ac:dyDescent="0.25">
      <c r="M11456" s="60" t="s">
        <v>106</v>
      </c>
    </row>
    <row r="11457" spans="13:13" x14ac:dyDescent="0.25">
      <c r="M11457" s="60" t="s">
        <v>106</v>
      </c>
    </row>
    <row r="11458" spans="13:13" x14ac:dyDescent="0.25">
      <c r="M11458" s="60" t="s">
        <v>106</v>
      </c>
    </row>
    <row r="11459" spans="13:13" x14ac:dyDescent="0.25">
      <c r="M11459" s="60" t="s">
        <v>106</v>
      </c>
    </row>
    <row r="11460" spans="13:13" x14ac:dyDescent="0.25">
      <c r="M11460" s="60" t="s">
        <v>106</v>
      </c>
    </row>
    <row r="11461" spans="13:13" x14ac:dyDescent="0.25">
      <c r="M11461" s="60" t="s">
        <v>106</v>
      </c>
    </row>
    <row r="11462" spans="13:13" x14ac:dyDescent="0.25">
      <c r="M11462" s="60" t="s">
        <v>106</v>
      </c>
    </row>
    <row r="11463" spans="13:13" x14ac:dyDescent="0.25">
      <c r="M11463" s="60" t="s">
        <v>106</v>
      </c>
    </row>
    <row r="11464" spans="13:13" x14ac:dyDescent="0.25">
      <c r="M11464" s="60" t="s">
        <v>106</v>
      </c>
    </row>
    <row r="11465" spans="13:13" x14ac:dyDescent="0.25">
      <c r="M11465" s="60" t="s">
        <v>106</v>
      </c>
    </row>
    <row r="11466" spans="13:13" x14ac:dyDescent="0.25">
      <c r="M11466" s="60" t="s">
        <v>106</v>
      </c>
    </row>
    <row r="11467" spans="13:13" x14ac:dyDescent="0.25">
      <c r="M11467" s="60" t="s">
        <v>106</v>
      </c>
    </row>
    <row r="11468" spans="13:13" x14ac:dyDescent="0.25">
      <c r="M11468" s="60" t="s">
        <v>106</v>
      </c>
    </row>
    <row r="11469" spans="13:13" x14ac:dyDescent="0.25">
      <c r="M11469" s="60" t="s">
        <v>106</v>
      </c>
    </row>
    <row r="11470" spans="13:13" x14ac:dyDescent="0.25">
      <c r="M11470" s="60" t="s">
        <v>106</v>
      </c>
    </row>
    <row r="11471" spans="13:13" x14ac:dyDescent="0.25">
      <c r="M11471" s="60" t="s">
        <v>106</v>
      </c>
    </row>
    <row r="11472" spans="13:13" x14ac:dyDescent="0.25">
      <c r="M11472" s="60" t="s">
        <v>106</v>
      </c>
    </row>
    <row r="11473" spans="13:13" x14ac:dyDescent="0.25">
      <c r="M11473" s="60" t="s">
        <v>106</v>
      </c>
    </row>
    <row r="11474" spans="13:13" x14ac:dyDescent="0.25">
      <c r="M11474" s="60" t="s">
        <v>106</v>
      </c>
    </row>
    <row r="11475" spans="13:13" x14ac:dyDescent="0.25">
      <c r="M11475" s="60" t="s">
        <v>106</v>
      </c>
    </row>
    <row r="11476" spans="13:13" x14ac:dyDescent="0.25">
      <c r="M11476" s="60" t="s">
        <v>106</v>
      </c>
    </row>
    <row r="11477" spans="13:13" x14ac:dyDescent="0.25">
      <c r="M11477" s="60" t="s">
        <v>106</v>
      </c>
    </row>
    <row r="11478" spans="13:13" x14ac:dyDescent="0.25">
      <c r="M11478" s="60" t="s">
        <v>106</v>
      </c>
    </row>
    <row r="11479" spans="13:13" x14ac:dyDescent="0.25">
      <c r="M11479" s="60" t="s">
        <v>106</v>
      </c>
    </row>
    <row r="11480" spans="13:13" x14ac:dyDescent="0.25">
      <c r="M11480" s="60" t="s">
        <v>106</v>
      </c>
    </row>
    <row r="11481" spans="13:13" x14ac:dyDescent="0.25">
      <c r="M11481" s="60" t="s">
        <v>106</v>
      </c>
    </row>
    <row r="11482" spans="13:13" x14ac:dyDescent="0.25">
      <c r="M11482" s="60" t="s">
        <v>106</v>
      </c>
    </row>
    <row r="11483" spans="13:13" x14ac:dyDescent="0.25">
      <c r="M11483" s="60" t="s">
        <v>106</v>
      </c>
    </row>
    <row r="11484" spans="13:13" x14ac:dyDescent="0.25">
      <c r="M11484" s="60" t="s">
        <v>106</v>
      </c>
    </row>
    <row r="11485" spans="13:13" x14ac:dyDescent="0.25">
      <c r="M11485" s="60" t="s">
        <v>106</v>
      </c>
    </row>
    <row r="11486" spans="13:13" x14ac:dyDescent="0.25">
      <c r="M11486" s="60" t="s">
        <v>106</v>
      </c>
    </row>
    <row r="11487" spans="13:13" x14ac:dyDescent="0.25">
      <c r="M11487" s="60" t="s">
        <v>106</v>
      </c>
    </row>
    <row r="11488" spans="13:13" x14ac:dyDescent="0.25">
      <c r="M11488" s="60" t="s">
        <v>106</v>
      </c>
    </row>
    <row r="11489" spans="13:13" x14ac:dyDescent="0.25">
      <c r="M11489" s="60" t="s">
        <v>106</v>
      </c>
    </row>
    <row r="11490" spans="13:13" x14ac:dyDescent="0.25">
      <c r="M11490" s="60" t="s">
        <v>106</v>
      </c>
    </row>
    <row r="11491" spans="13:13" x14ac:dyDescent="0.25">
      <c r="M11491" s="60" t="s">
        <v>106</v>
      </c>
    </row>
    <row r="11492" spans="13:13" x14ac:dyDescent="0.25">
      <c r="M11492" s="60" t="s">
        <v>106</v>
      </c>
    </row>
    <row r="11493" spans="13:13" x14ac:dyDescent="0.25">
      <c r="M11493" s="60" t="s">
        <v>106</v>
      </c>
    </row>
    <row r="11494" spans="13:13" x14ac:dyDescent="0.25">
      <c r="M11494" s="60" t="s">
        <v>106</v>
      </c>
    </row>
    <row r="11495" spans="13:13" x14ac:dyDescent="0.25">
      <c r="M11495" s="60" t="s">
        <v>106</v>
      </c>
    </row>
    <row r="11496" spans="13:13" x14ac:dyDescent="0.25">
      <c r="M11496" s="60" t="s">
        <v>106</v>
      </c>
    </row>
    <row r="11497" spans="13:13" x14ac:dyDescent="0.25">
      <c r="M11497" s="60" t="s">
        <v>106</v>
      </c>
    </row>
    <row r="11498" spans="13:13" x14ac:dyDescent="0.25">
      <c r="M11498" s="60" t="s">
        <v>106</v>
      </c>
    </row>
    <row r="11499" spans="13:13" x14ac:dyDescent="0.25">
      <c r="M11499" s="60" t="s">
        <v>106</v>
      </c>
    </row>
    <row r="11500" spans="13:13" x14ac:dyDescent="0.25">
      <c r="M11500" s="60" t="s">
        <v>106</v>
      </c>
    </row>
    <row r="11501" spans="13:13" x14ac:dyDescent="0.25">
      <c r="M11501" s="60" t="s">
        <v>106</v>
      </c>
    </row>
    <row r="11502" spans="13:13" x14ac:dyDescent="0.25">
      <c r="M11502" s="60" t="s">
        <v>106</v>
      </c>
    </row>
    <row r="11503" spans="13:13" x14ac:dyDescent="0.25">
      <c r="M11503" s="60" t="s">
        <v>106</v>
      </c>
    </row>
    <row r="11504" spans="13:13" x14ac:dyDescent="0.25">
      <c r="M11504" s="60" t="s">
        <v>106</v>
      </c>
    </row>
    <row r="11505" spans="13:13" x14ac:dyDescent="0.25">
      <c r="M11505" s="60" t="s">
        <v>106</v>
      </c>
    </row>
    <row r="11506" spans="13:13" x14ac:dyDescent="0.25">
      <c r="M11506" s="60" t="s">
        <v>106</v>
      </c>
    </row>
    <row r="11507" spans="13:13" x14ac:dyDescent="0.25">
      <c r="M11507" s="60" t="s">
        <v>106</v>
      </c>
    </row>
    <row r="11508" spans="13:13" x14ac:dyDescent="0.25">
      <c r="M11508" s="60" t="s">
        <v>106</v>
      </c>
    </row>
    <row r="11509" spans="13:13" x14ac:dyDescent="0.25">
      <c r="M11509" s="60" t="s">
        <v>106</v>
      </c>
    </row>
    <row r="11510" spans="13:13" x14ac:dyDescent="0.25">
      <c r="M11510" s="60" t="s">
        <v>106</v>
      </c>
    </row>
    <row r="11511" spans="13:13" x14ac:dyDescent="0.25">
      <c r="M11511" s="60" t="s">
        <v>106</v>
      </c>
    </row>
    <row r="11512" spans="13:13" x14ac:dyDescent="0.25">
      <c r="M11512" s="60" t="s">
        <v>106</v>
      </c>
    </row>
    <row r="11513" spans="13:13" x14ac:dyDescent="0.25">
      <c r="M11513" s="60" t="s">
        <v>106</v>
      </c>
    </row>
    <row r="11514" spans="13:13" x14ac:dyDescent="0.25">
      <c r="M11514" s="60" t="s">
        <v>106</v>
      </c>
    </row>
    <row r="11515" spans="13:13" x14ac:dyDescent="0.25">
      <c r="M11515" s="60" t="s">
        <v>106</v>
      </c>
    </row>
    <row r="11516" spans="13:13" x14ac:dyDescent="0.25">
      <c r="M11516" s="60" t="s">
        <v>106</v>
      </c>
    </row>
    <row r="11517" spans="13:13" x14ac:dyDescent="0.25">
      <c r="M11517" s="60" t="s">
        <v>106</v>
      </c>
    </row>
    <row r="11518" spans="13:13" x14ac:dyDescent="0.25">
      <c r="M11518" s="60" t="s">
        <v>106</v>
      </c>
    </row>
    <row r="11519" spans="13:13" x14ac:dyDescent="0.25">
      <c r="M11519" s="60" t="s">
        <v>106</v>
      </c>
    </row>
    <row r="11520" spans="13:13" x14ac:dyDescent="0.25">
      <c r="M11520" s="60" t="s">
        <v>106</v>
      </c>
    </row>
    <row r="11521" spans="13:13" x14ac:dyDescent="0.25">
      <c r="M11521" s="60" t="s">
        <v>106</v>
      </c>
    </row>
    <row r="11522" spans="13:13" x14ac:dyDescent="0.25">
      <c r="M11522" s="60" t="s">
        <v>106</v>
      </c>
    </row>
    <row r="11523" spans="13:13" x14ac:dyDescent="0.25">
      <c r="M11523" s="60" t="s">
        <v>106</v>
      </c>
    </row>
    <row r="11524" spans="13:13" x14ac:dyDescent="0.25">
      <c r="M11524" s="60" t="s">
        <v>106</v>
      </c>
    </row>
    <row r="11525" spans="13:13" x14ac:dyDescent="0.25">
      <c r="M11525" s="60" t="s">
        <v>106</v>
      </c>
    </row>
    <row r="11526" spans="13:13" x14ac:dyDescent="0.25">
      <c r="M11526" s="60" t="s">
        <v>106</v>
      </c>
    </row>
    <row r="11527" spans="13:13" x14ac:dyDescent="0.25">
      <c r="M11527" s="60" t="s">
        <v>106</v>
      </c>
    </row>
    <row r="11528" spans="13:13" x14ac:dyDescent="0.25">
      <c r="M11528" s="60" t="s">
        <v>106</v>
      </c>
    </row>
    <row r="11529" spans="13:13" x14ac:dyDescent="0.25">
      <c r="M11529" s="60" t="s">
        <v>106</v>
      </c>
    </row>
    <row r="11530" spans="13:13" x14ac:dyDescent="0.25">
      <c r="M11530" s="60" t="s">
        <v>106</v>
      </c>
    </row>
    <row r="11531" spans="13:13" x14ac:dyDescent="0.25">
      <c r="M11531" s="60" t="s">
        <v>106</v>
      </c>
    </row>
    <row r="11532" spans="13:13" x14ac:dyDescent="0.25">
      <c r="M11532" s="60" t="s">
        <v>106</v>
      </c>
    </row>
    <row r="11533" spans="13:13" x14ac:dyDescent="0.25">
      <c r="M11533" s="60" t="s">
        <v>106</v>
      </c>
    </row>
    <row r="11534" spans="13:13" x14ac:dyDescent="0.25">
      <c r="M11534" s="60" t="s">
        <v>106</v>
      </c>
    </row>
    <row r="11535" spans="13:13" x14ac:dyDescent="0.25">
      <c r="M11535" s="60" t="s">
        <v>106</v>
      </c>
    </row>
    <row r="11536" spans="13:13" x14ac:dyDescent="0.25">
      <c r="M11536" s="60" t="s">
        <v>106</v>
      </c>
    </row>
    <row r="11537" spans="13:13" x14ac:dyDescent="0.25">
      <c r="M11537" s="60" t="s">
        <v>106</v>
      </c>
    </row>
    <row r="11538" spans="13:13" x14ac:dyDescent="0.25">
      <c r="M11538" s="60" t="s">
        <v>106</v>
      </c>
    </row>
    <row r="11539" spans="13:13" x14ac:dyDescent="0.25">
      <c r="M11539" s="60" t="s">
        <v>106</v>
      </c>
    </row>
    <row r="11540" spans="13:13" x14ac:dyDescent="0.25">
      <c r="M11540" s="60" t="s">
        <v>106</v>
      </c>
    </row>
    <row r="11541" spans="13:13" x14ac:dyDescent="0.25">
      <c r="M11541" s="60" t="s">
        <v>106</v>
      </c>
    </row>
    <row r="11542" spans="13:13" x14ac:dyDescent="0.25">
      <c r="M11542" s="60" t="s">
        <v>106</v>
      </c>
    </row>
    <row r="11543" spans="13:13" x14ac:dyDescent="0.25">
      <c r="M11543" s="60" t="s">
        <v>106</v>
      </c>
    </row>
    <row r="11544" spans="13:13" x14ac:dyDescent="0.25">
      <c r="M11544" s="60" t="s">
        <v>106</v>
      </c>
    </row>
    <row r="11545" spans="13:13" x14ac:dyDescent="0.25">
      <c r="M11545" s="60" t="s">
        <v>106</v>
      </c>
    </row>
    <row r="11546" spans="13:13" x14ac:dyDescent="0.25">
      <c r="M11546" s="60" t="s">
        <v>106</v>
      </c>
    </row>
    <row r="11547" spans="13:13" x14ac:dyDescent="0.25">
      <c r="M11547" s="60" t="s">
        <v>106</v>
      </c>
    </row>
    <row r="11548" spans="13:13" x14ac:dyDescent="0.25">
      <c r="M11548" s="60" t="s">
        <v>106</v>
      </c>
    </row>
    <row r="11549" spans="13:13" x14ac:dyDescent="0.25">
      <c r="M11549" s="60" t="s">
        <v>106</v>
      </c>
    </row>
    <row r="11550" spans="13:13" x14ac:dyDescent="0.25">
      <c r="M11550" s="60" t="s">
        <v>106</v>
      </c>
    </row>
    <row r="11551" spans="13:13" x14ac:dyDescent="0.25">
      <c r="M11551" s="60" t="s">
        <v>106</v>
      </c>
    </row>
    <row r="11552" spans="13:13" x14ac:dyDescent="0.25">
      <c r="M11552" s="60" t="s">
        <v>106</v>
      </c>
    </row>
    <row r="11553" spans="13:13" x14ac:dyDescent="0.25">
      <c r="M11553" s="60" t="s">
        <v>106</v>
      </c>
    </row>
    <row r="11554" spans="13:13" x14ac:dyDescent="0.25">
      <c r="M11554" s="60" t="s">
        <v>106</v>
      </c>
    </row>
    <row r="11555" spans="13:13" x14ac:dyDescent="0.25">
      <c r="M11555" s="60" t="s">
        <v>106</v>
      </c>
    </row>
    <row r="11556" spans="13:13" x14ac:dyDescent="0.25">
      <c r="M11556" s="60" t="s">
        <v>106</v>
      </c>
    </row>
    <row r="11557" spans="13:13" x14ac:dyDescent="0.25">
      <c r="M11557" s="60" t="s">
        <v>106</v>
      </c>
    </row>
    <row r="11558" spans="13:13" x14ac:dyDescent="0.25">
      <c r="M11558" s="60" t="s">
        <v>106</v>
      </c>
    </row>
    <row r="11559" spans="13:13" x14ac:dyDescent="0.25">
      <c r="M11559" s="60" t="s">
        <v>106</v>
      </c>
    </row>
    <row r="11560" spans="13:13" x14ac:dyDescent="0.25">
      <c r="M11560" s="60" t="s">
        <v>106</v>
      </c>
    </row>
    <row r="11561" spans="13:13" x14ac:dyDescent="0.25">
      <c r="M11561" s="60" t="s">
        <v>106</v>
      </c>
    </row>
    <row r="11562" spans="13:13" x14ac:dyDescent="0.25">
      <c r="M11562" s="60" t="s">
        <v>106</v>
      </c>
    </row>
    <row r="11563" spans="13:13" x14ac:dyDescent="0.25">
      <c r="M11563" s="60" t="s">
        <v>106</v>
      </c>
    </row>
    <row r="11564" spans="13:13" x14ac:dyDescent="0.25">
      <c r="M11564" s="60" t="s">
        <v>106</v>
      </c>
    </row>
    <row r="11565" spans="13:13" x14ac:dyDescent="0.25">
      <c r="M11565" s="60" t="s">
        <v>106</v>
      </c>
    </row>
    <row r="11566" spans="13:13" x14ac:dyDescent="0.25">
      <c r="M11566" s="60" t="s">
        <v>106</v>
      </c>
    </row>
    <row r="11567" spans="13:13" x14ac:dyDescent="0.25">
      <c r="M11567" s="60" t="s">
        <v>106</v>
      </c>
    </row>
    <row r="11568" spans="13:13" x14ac:dyDescent="0.25">
      <c r="M11568" s="60" t="s">
        <v>106</v>
      </c>
    </row>
    <row r="11569" spans="13:13" x14ac:dyDescent="0.25">
      <c r="M11569" s="60" t="s">
        <v>106</v>
      </c>
    </row>
    <row r="11570" spans="13:13" x14ac:dyDescent="0.25">
      <c r="M11570" s="60" t="s">
        <v>106</v>
      </c>
    </row>
    <row r="11571" spans="13:13" x14ac:dyDescent="0.25">
      <c r="M11571" s="60" t="s">
        <v>106</v>
      </c>
    </row>
    <row r="11572" spans="13:13" x14ac:dyDescent="0.25">
      <c r="M11572" s="60" t="s">
        <v>106</v>
      </c>
    </row>
    <row r="11573" spans="13:13" x14ac:dyDescent="0.25">
      <c r="M11573" s="60" t="s">
        <v>106</v>
      </c>
    </row>
    <row r="11574" spans="13:13" x14ac:dyDescent="0.25">
      <c r="M11574" s="60" t="s">
        <v>106</v>
      </c>
    </row>
    <row r="11575" spans="13:13" x14ac:dyDescent="0.25">
      <c r="M11575" s="60" t="s">
        <v>106</v>
      </c>
    </row>
    <row r="11576" spans="13:13" x14ac:dyDescent="0.25">
      <c r="M11576" s="60" t="s">
        <v>106</v>
      </c>
    </row>
    <row r="11577" spans="13:13" x14ac:dyDescent="0.25">
      <c r="M11577" s="60" t="s">
        <v>106</v>
      </c>
    </row>
    <row r="11578" spans="13:13" x14ac:dyDescent="0.25">
      <c r="M11578" s="60" t="s">
        <v>106</v>
      </c>
    </row>
    <row r="11579" spans="13:13" x14ac:dyDescent="0.25">
      <c r="M11579" s="60" t="s">
        <v>106</v>
      </c>
    </row>
    <row r="11580" spans="13:13" x14ac:dyDescent="0.25">
      <c r="M11580" s="60" t="s">
        <v>106</v>
      </c>
    </row>
    <row r="11581" spans="13:13" x14ac:dyDescent="0.25">
      <c r="M11581" s="60" t="s">
        <v>106</v>
      </c>
    </row>
    <row r="11582" spans="13:13" x14ac:dyDescent="0.25">
      <c r="M11582" s="60" t="s">
        <v>106</v>
      </c>
    </row>
    <row r="11583" spans="13:13" x14ac:dyDescent="0.25">
      <c r="M11583" s="60" t="s">
        <v>106</v>
      </c>
    </row>
    <row r="11584" spans="13:13" x14ac:dyDescent="0.25">
      <c r="M11584" s="60" t="s">
        <v>106</v>
      </c>
    </row>
    <row r="11585" spans="13:13" x14ac:dyDescent="0.25">
      <c r="M11585" s="60" t="s">
        <v>106</v>
      </c>
    </row>
    <row r="11586" spans="13:13" x14ac:dyDescent="0.25">
      <c r="M11586" s="60" t="s">
        <v>106</v>
      </c>
    </row>
    <row r="11587" spans="13:13" x14ac:dyDescent="0.25">
      <c r="M11587" s="60" t="s">
        <v>106</v>
      </c>
    </row>
    <row r="11588" spans="13:13" x14ac:dyDescent="0.25">
      <c r="M11588" s="60" t="s">
        <v>106</v>
      </c>
    </row>
    <row r="11589" spans="13:13" x14ac:dyDescent="0.25">
      <c r="M11589" s="60" t="s">
        <v>106</v>
      </c>
    </row>
    <row r="11590" spans="13:13" x14ac:dyDescent="0.25">
      <c r="M11590" s="60" t="s">
        <v>106</v>
      </c>
    </row>
    <row r="11591" spans="13:13" x14ac:dyDescent="0.25">
      <c r="M11591" s="60" t="s">
        <v>106</v>
      </c>
    </row>
    <row r="11592" spans="13:13" x14ac:dyDescent="0.25">
      <c r="M11592" s="60" t="s">
        <v>106</v>
      </c>
    </row>
    <row r="11593" spans="13:13" x14ac:dyDescent="0.25">
      <c r="M11593" s="60" t="s">
        <v>106</v>
      </c>
    </row>
    <row r="11594" spans="13:13" x14ac:dyDescent="0.25">
      <c r="M11594" s="60" t="s">
        <v>106</v>
      </c>
    </row>
    <row r="11595" spans="13:13" x14ac:dyDescent="0.25">
      <c r="M11595" s="60" t="s">
        <v>106</v>
      </c>
    </row>
    <row r="11596" spans="13:13" x14ac:dyDescent="0.25">
      <c r="M11596" s="60" t="s">
        <v>106</v>
      </c>
    </row>
    <row r="11597" spans="13:13" x14ac:dyDescent="0.25">
      <c r="M11597" s="60" t="s">
        <v>106</v>
      </c>
    </row>
    <row r="11598" spans="13:13" x14ac:dyDescent="0.25">
      <c r="M11598" s="60" t="s">
        <v>106</v>
      </c>
    </row>
    <row r="11599" spans="13:13" x14ac:dyDescent="0.25">
      <c r="M11599" s="60" t="s">
        <v>106</v>
      </c>
    </row>
    <row r="11600" spans="13:13" x14ac:dyDescent="0.25">
      <c r="M11600" s="60" t="s">
        <v>106</v>
      </c>
    </row>
    <row r="11601" spans="13:13" x14ac:dyDescent="0.25">
      <c r="M11601" s="60" t="s">
        <v>106</v>
      </c>
    </row>
    <row r="11602" spans="13:13" x14ac:dyDescent="0.25">
      <c r="M11602" s="60" t="s">
        <v>106</v>
      </c>
    </row>
    <row r="11603" spans="13:13" x14ac:dyDescent="0.25">
      <c r="M11603" s="60" t="s">
        <v>106</v>
      </c>
    </row>
    <row r="11604" spans="13:13" x14ac:dyDescent="0.25">
      <c r="M11604" s="60" t="s">
        <v>106</v>
      </c>
    </row>
    <row r="11605" spans="13:13" x14ac:dyDescent="0.25">
      <c r="M11605" s="60" t="s">
        <v>106</v>
      </c>
    </row>
    <row r="11606" spans="13:13" x14ac:dyDescent="0.25">
      <c r="M11606" s="60" t="s">
        <v>106</v>
      </c>
    </row>
    <row r="11607" spans="13:13" x14ac:dyDescent="0.25">
      <c r="M11607" s="60" t="s">
        <v>106</v>
      </c>
    </row>
    <row r="11608" spans="13:13" x14ac:dyDescent="0.25">
      <c r="M11608" s="60" t="s">
        <v>106</v>
      </c>
    </row>
    <row r="11609" spans="13:13" x14ac:dyDescent="0.25">
      <c r="M11609" s="60" t="s">
        <v>106</v>
      </c>
    </row>
    <row r="11610" spans="13:13" x14ac:dyDescent="0.25">
      <c r="M11610" s="60" t="s">
        <v>106</v>
      </c>
    </row>
    <row r="11611" spans="13:13" x14ac:dyDescent="0.25">
      <c r="M11611" s="60" t="s">
        <v>106</v>
      </c>
    </row>
    <row r="11612" spans="13:13" x14ac:dyDescent="0.25">
      <c r="M11612" s="60" t="s">
        <v>106</v>
      </c>
    </row>
    <row r="11613" spans="13:13" x14ac:dyDescent="0.25">
      <c r="M11613" s="60" t="s">
        <v>106</v>
      </c>
    </row>
    <row r="11614" spans="13:13" x14ac:dyDescent="0.25">
      <c r="M11614" s="60" t="s">
        <v>106</v>
      </c>
    </row>
    <row r="11615" spans="13:13" x14ac:dyDescent="0.25">
      <c r="M11615" s="60" t="s">
        <v>106</v>
      </c>
    </row>
    <row r="11616" spans="13:13" x14ac:dyDescent="0.25">
      <c r="M11616" s="60" t="s">
        <v>106</v>
      </c>
    </row>
    <row r="11617" spans="13:13" x14ac:dyDescent="0.25">
      <c r="M11617" s="60" t="s">
        <v>106</v>
      </c>
    </row>
    <row r="11618" spans="13:13" x14ac:dyDescent="0.25">
      <c r="M11618" s="60" t="s">
        <v>106</v>
      </c>
    </row>
    <row r="11619" spans="13:13" x14ac:dyDescent="0.25">
      <c r="M11619" s="60" t="s">
        <v>106</v>
      </c>
    </row>
    <row r="11620" spans="13:13" x14ac:dyDescent="0.25">
      <c r="M11620" s="60" t="s">
        <v>106</v>
      </c>
    </row>
    <row r="11621" spans="13:13" x14ac:dyDescent="0.25">
      <c r="M11621" s="60" t="s">
        <v>106</v>
      </c>
    </row>
    <row r="11622" spans="13:13" x14ac:dyDescent="0.25">
      <c r="M11622" s="60" t="s">
        <v>106</v>
      </c>
    </row>
    <row r="11623" spans="13:13" x14ac:dyDescent="0.25">
      <c r="M11623" s="60" t="s">
        <v>106</v>
      </c>
    </row>
    <row r="11624" spans="13:13" x14ac:dyDescent="0.25">
      <c r="M11624" s="60" t="s">
        <v>106</v>
      </c>
    </row>
    <row r="11625" spans="13:13" x14ac:dyDescent="0.25">
      <c r="M11625" s="60" t="s">
        <v>106</v>
      </c>
    </row>
    <row r="11626" spans="13:13" x14ac:dyDescent="0.25">
      <c r="M11626" s="60" t="s">
        <v>106</v>
      </c>
    </row>
    <row r="11627" spans="13:13" x14ac:dyDescent="0.25">
      <c r="M11627" s="60" t="s">
        <v>106</v>
      </c>
    </row>
    <row r="11628" spans="13:13" x14ac:dyDescent="0.25">
      <c r="M11628" s="60" t="s">
        <v>106</v>
      </c>
    </row>
    <row r="11629" spans="13:13" x14ac:dyDescent="0.25">
      <c r="M11629" s="60" t="s">
        <v>106</v>
      </c>
    </row>
    <row r="11630" spans="13:13" x14ac:dyDescent="0.25">
      <c r="M11630" s="60" t="s">
        <v>106</v>
      </c>
    </row>
    <row r="11631" spans="13:13" x14ac:dyDescent="0.25">
      <c r="M11631" s="60" t="s">
        <v>106</v>
      </c>
    </row>
    <row r="11632" spans="13:13" x14ac:dyDescent="0.25">
      <c r="M11632" s="60" t="s">
        <v>106</v>
      </c>
    </row>
    <row r="11633" spans="13:13" x14ac:dyDescent="0.25">
      <c r="M11633" s="60" t="s">
        <v>106</v>
      </c>
    </row>
    <row r="11634" spans="13:13" x14ac:dyDescent="0.25">
      <c r="M11634" s="60" t="s">
        <v>106</v>
      </c>
    </row>
    <row r="11635" spans="13:13" x14ac:dyDescent="0.25">
      <c r="M11635" s="60" t="s">
        <v>106</v>
      </c>
    </row>
    <row r="11636" spans="13:13" x14ac:dyDescent="0.25">
      <c r="M11636" s="60" t="s">
        <v>106</v>
      </c>
    </row>
    <row r="11637" spans="13:13" x14ac:dyDescent="0.25">
      <c r="M11637" s="60" t="s">
        <v>106</v>
      </c>
    </row>
    <row r="11638" spans="13:13" x14ac:dyDescent="0.25">
      <c r="M11638" s="60" t="s">
        <v>106</v>
      </c>
    </row>
    <row r="11639" spans="13:13" x14ac:dyDescent="0.25">
      <c r="M11639" s="60" t="s">
        <v>106</v>
      </c>
    </row>
    <row r="11640" spans="13:13" x14ac:dyDescent="0.25">
      <c r="M11640" s="60" t="s">
        <v>106</v>
      </c>
    </row>
    <row r="11641" spans="13:13" x14ac:dyDescent="0.25">
      <c r="M11641" s="60" t="s">
        <v>106</v>
      </c>
    </row>
    <row r="11642" spans="13:13" x14ac:dyDescent="0.25">
      <c r="M11642" s="60" t="s">
        <v>106</v>
      </c>
    </row>
    <row r="11643" spans="13:13" x14ac:dyDescent="0.25">
      <c r="M11643" s="60" t="s">
        <v>106</v>
      </c>
    </row>
    <row r="11644" spans="13:13" x14ac:dyDescent="0.25">
      <c r="M11644" s="60" t="s">
        <v>106</v>
      </c>
    </row>
    <row r="11645" spans="13:13" x14ac:dyDescent="0.25">
      <c r="M11645" s="60" t="s">
        <v>106</v>
      </c>
    </row>
    <row r="11646" spans="13:13" x14ac:dyDescent="0.25">
      <c r="M11646" s="60" t="s">
        <v>106</v>
      </c>
    </row>
    <row r="11647" spans="13:13" x14ac:dyDescent="0.25">
      <c r="M11647" s="60" t="s">
        <v>106</v>
      </c>
    </row>
    <row r="11648" spans="13:13" x14ac:dyDescent="0.25">
      <c r="M11648" s="60" t="s">
        <v>106</v>
      </c>
    </row>
    <row r="11649" spans="13:13" x14ac:dyDescent="0.25">
      <c r="M11649" s="60" t="s">
        <v>106</v>
      </c>
    </row>
    <row r="11650" spans="13:13" x14ac:dyDescent="0.25">
      <c r="M11650" s="60" t="s">
        <v>106</v>
      </c>
    </row>
    <row r="11651" spans="13:13" x14ac:dyDescent="0.25">
      <c r="M11651" s="60" t="s">
        <v>106</v>
      </c>
    </row>
    <row r="11652" spans="13:13" x14ac:dyDescent="0.25">
      <c r="M11652" s="60" t="s">
        <v>106</v>
      </c>
    </row>
    <row r="11653" spans="13:13" x14ac:dyDescent="0.25">
      <c r="M11653" s="60" t="s">
        <v>106</v>
      </c>
    </row>
    <row r="11654" spans="13:13" x14ac:dyDescent="0.25">
      <c r="M11654" s="60" t="s">
        <v>106</v>
      </c>
    </row>
    <row r="11655" spans="13:13" x14ac:dyDescent="0.25">
      <c r="M11655" s="60" t="s">
        <v>106</v>
      </c>
    </row>
    <row r="11656" spans="13:13" x14ac:dyDescent="0.25">
      <c r="M11656" s="60" t="s">
        <v>106</v>
      </c>
    </row>
    <row r="11657" spans="13:13" x14ac:dyDescent="0.25">
      <c r="M11657" s="60" t="s">
        <v>106</v>
      </c>
    </row>
    <row r="11658" spans="13:13" x14ac:dyDescent="0.25">
      <c r="M11658" s="60" t="s">
        <v>106</v>
      </c>
    </row>
    <row r="11659" spans="13:13" x14ac:dyDescent="0.25">
      <c r="M11659" s="60" t="s">
        <v>106</v>
      </c>
    </row>
    <row r="11660" spans="13:13" x14ac:dyDescent="0.25">
      <c r="M11660" s="60" t="s">
        <v>106</v>
      </c>
    </row>
    <row r="11661" spans="13:13" x14ac:dyDescent="0.25">
      <c r="M11661" s="60" t="s">
        <v>106</v>
      </c>
    </row>
    <row r="11662" spans="13:13" x14ac:dyDescent="0.25">
      <c r="M11662" s="60" t="s">
        <v>106</v>
      </c>
    </row>
    <row r="11663" spans="13:13" x14ac:dyDescent="0.25">
      <c r="M11663" s="60" t="s">
        <v>106</v>
      </c>
    </row>
    <row r="11664" spans="13:13" x14ac:dyDescent="0.25">
      <c r="M11664" s="60" t="s">
        <v>106</v>
      </c>
    </row>
    <row r="11665" spans="13:13" x14ac:dyDescent="0.25">
      <c r="M11665" s="60" t="s">
        <v>106</v>
      </c>
    </row>
    <row r="11666" spans="13:13" x14ac:dyDescent="0.25">
      <c r="M11666" s="60" t="s">
        <v>106</v>
      </c>
    </row>
    <row r="11667" spans="13:13" x14ac:dyDescent="0.25">
      <c r="M11667" s="60" t="s">
        <v>106</v>
      </c>
    </row>
    <row r="11668" spans="13:13" x14ac:dyDescent="0.25">
      <c r="M11668" s="60" t="s">
        <v>106</v>
      </c>
    </row>
    <row r="11669" spans="13:13" x14ac:dyDescent="0.25">
      <c r="M11669" s="60" t="s">
        <v>106</v>
      </c>
    </row>
    <row r="11670" spans="13:13" x14ac:dyDescent="0.25">
      <c r="M11670" s="60" t="s">
        <v>106</v>
      </c>
    </row>
    <row r="11671" spans="13:13" x14ac:dyDescent="0.25">
      <c r="M11671" s="60" t="s">
        <v>106</v>
      </c>
    </row>
    <row r="11672" spans="13:13" x14ac:dyDescent="0.25">
      <c r="M11672" s="60" t="s">
        <v>106</v>
      </c>
    </row>
    <row r="11673" spans="13:13" x14ac:dyDescent="0.25">
      <c r="M11673" s="60" t="s">
        <v>106</v>
      </c>
    </row>
    <row r="11674" spans="13:13" x14ac:dyDescent="0.25">
      <c r="M11674" s="60" t="s">
        <v>106</v>
      </c>
    </row>
    <row r="11675" spans="13:13" x14ac:dyDescent="0.25">
      <c r="M11675" s="60" t="s">
        <v>106</v>
      </c>
    </row>
    <row r="11676" spans="13:13" x14ac:dyDescent="0.25">
      <c r="M11676" s="60" t="s">
        <v>106</v>
      </c>
    </row>
    <row r="11677" spans="13:13" x14ac:dyDescent="0.25">
      <c r="M11677" s="60" t="s">
        <v>106</v>
      </c>
    </row>
    <row r="11678" spans="13:13" x14ac:dyDescent="0.25">
      <c r="M11678" s="60" t="s">
        <v>106</v>
      </c>
    </row>
    <row r="11679" spans="13:13" x14ac:dyDescent="0.25">
      <c r="M11679" s="60" t="s">
        <v>106</v>
      </c>
    </row>
    <row r="11680" spans="13:13" x14ac:dyDescent="0.25">
      <c r="M11680" s="60" t="s">
        <v>106</v>
      </c>
    </row>
    <row r="11681" spans="13:13" x14ac:dyDescent="0.25">
      <c r="M11681" s="60" t="s">
        <v>106</v>
      </c>
    </row>
    <row r="11682" spans="13:13" x14ac:dyDescent="0.25">
      <c r="M11682" s="60" t="s">
        <v>106</v>
      </c>
    </row>
    <row r="11683" spans="13:13" x14ac:dyDescent="0.25">
      <c r="M11683" s="60" t="s">
        <v>106</v>
      </c>
    </row>
    <row r="11684" spans="13:13" x14ac:dyDescent="0.25">
      <c r="M11684" s="60" t="s">
        <v>106</v>
      </c>
    </row>
    <row r="11685" spans="13:13" x14ac:dyDescent="0.25">
      <c r="M11685" s="60" t="s">
        <v>106</v>
      </c>
    </row>
    <row r="11686" spans="13:13" x14ac:dyDescent="0.25">
      <c r="M11686" s="60" t="s">
        <v>106</v>
      </c>
    </row>
    <row r="11687" spans="13:13" x14ac:dyDescent="0.25">
      <c r="M11687" s="60" t="s">
        <v>106</v>
      </c>
    </row>
    <row r="11688" spans="13:13" x14ac:dyDescent="0.25">
      <c r="M11688" s="60" t="s">
        <v>106</v>
      </c>
    </row>
    <row r="11689" spans="13:13" x14ac:dyDescent="0.25">
      <c r="M11689" s="60" t="s">
        <v>106</v>
      </c>
    </row>
    <row r="11690" spans="13:13" x14ac:dyDescent="0.25">
      <c r="M11690" s="60" t="s">
        <v>106</v>
      </c>
    </row>
    <row r="11691" spans="13:13" x14ac:dyDescent="0.25">
      <c r="M11691" s="60" t="s">
        <v>106</v>
      </c>
    </row>
    <row r="11692" spans="13:13" x14ac:dyDescent="0.25">
      <c r="M11692" s="60" t="s">
        <v>106</v>
      </c>
    </row>
    <row r="11693" spans="13:13" x14ac:dyDescent="0.25">
      <c r="M11693" s="60" t="s">
        <v>106</v>
      </c>
    </row>
    <row r="11694" spans="13:13" x14ac:dyDescent="0.25">
      <c r="M11694" s="60" t="s">
        <v>106</v>
      </c>
    </row>
    <row r="11695" spans="13:13" x14ac:dyDescent="0.25">
      <c r="M11695" s="60" t="s">
        <v>106</v>
      </c>
    </row>
    <row r="11696" spans="13:13" x14ac:dyDescent="0.25">
      <c r="M11696" s="60" t="s">
        <v>106</v>
      </c>
    </row>
    <row r="11697" spans="13:13" x14ac:dyDescent="0.25">
      <c r="M11697" s="60" t="s">
        <v>106</v>
      </c>
    </row>
    <row r="11698" spans="13:13" x14ac:dyDescent="0.25">
      <c r="M11698" s="60" t="s">
        <v>106</v>
      </c>
    </row>
    <row r="11699" spans="13:13" x14ac:dyDescent="0.25">
      <c r="M11699" s="60" t="s">
        <v>106</v>
      </c>
    </row>
    <row r="11700" spans="13:13" x14ac:dyDescent="0.25">
      <c r="M11700" s="60" t="s">
        <v>106</v>
      </c>
    </row>
    <row r="11701" spans="13:13" x14ac:dyDescent="0.25">
      <c r="M11701" s="60" t="s">
        <v>106</v>
      </c>
    </row>
    <row r="11702" spans="13:13" x14ac:dyDescent="0.25">
      <c r="M11702" s="60" t="s">
        <v>106</v>
      </c>
    </row>
    <row r="11703" spans="13:13" x14ac:dyDescent="0.25">
      <c r="M11703" s="60" t="s">
        <v>106</v>
      </c>
    </row>
    <row r="11704" spans="13:13" x14ac:dyDescent="0.25">
      <c r="M11704" s="60" t="s">
        <v>106</v>
      </c>
    </row>
    <row r="11705" spans="13:13" x14ac:dyDescent="0.25">
      <c r="M11705" s="60" t="s">
        <v>106</v>
      </c>
    </row>
    <row r="11706" spans="13:13" x14ac:dyDescent="0.25">
      <c r="M11706" s="60" t="s">
        <v>106</v>
      </c>
    </row>
    <row r="11707" spans="13:13" x14ac:dyDescent="0.25">
      <c r="M11707" s="60" t="s">
        <v>106</v>
      </c>
    </row>
    <row r="11708" spans="13:13" x14ac:dyDescent="0.25">
      <c r="M11708" s="60" t="s">
        <v>106</v>
      </c>
    </row>
    <row r="11709" spans="13:13" x14ac:dyDescent="0.25">
      <c r="M11709" s="60" t="s">
        <v>106</v>
      </c>
    </row>
    <row r="11710" spans="13:13" x14ac:dyDescent="0.25">
      <c r="M11710" s="60" t="s">
        <v>106</v>
      </c>
    </row>
    <row r="11711" spans="13:13" x14ac:dyDescent="0.25">
      <c r="M11711" s="60" t="s">
        <v>106</v>
      </c>
    </row>
    <row r="11712" spans="13:13" x14ac:dyDescent="0.25">
      <c r="M11712" s="60" t="s">
        <v>106</v>
      </c>
    </row>
    <row r="11713" spans="13:13" x14ac:dyDescent="0.25">
      <c r="M11713" s="60" t="s">
        <v>106</v>
      </c>
    </row>
    <row r="11714" spans="13:13" x14ac:dyDescent="0.25">
      <c r="M11714" s="60" t="s">
        <v>106</v>
      </c>
    </row>
    <row r="11715" spans="13:13" x14ac:dyDescent="0.25">
      <c r="M11715" s="60" t="s">
        <v>106</v>
      </c>
    </row>
    <row r="11716" spans="13:13" x14ac:dyDescent="0.25">
      <c r="M11716" s="60" t="s">
        <v>106</v>
      </c>
    </row>
    <row r="11717" spans="13:13" x14ac:dyDescent="0.25">
      <c r="M11717" s="60" t="s">
        <v>106</v>
      </c>
    </row>
    <row r="11718" spans="13:13" x14ac:dyDescent="0.25">
      <c r="M11718" s="60" t="s">
        <v>106</v>
      </c>
    </row>
    <row r="11719" spans="13:13" x14ac:dyDescent="0.25">
      <c r="M11719" s="60" t="s">
        <v>106</v>
      </c>
    </row>
    <row r="11720" spans="13:13" x14ac:dyDescent="0.25">
      <c r="M11720" s="60" t="s">
        <v>106</v>
      </c>
    </row>
    <row r="11721" spans="13:13" x14ac:dyDescent="0.25">
      <c r="M11721" s="60" t="s">
        <v>106</v>
      </c>
    </row>
    <row r="11722" spans="13:13" x14ac:dyDescent="0.25">
      <c r="M11722" s="60" t="s">
        <v>106</v>
      </c>
    </row>
    <row r="11723" spans="13:13" x14ac:dyDescent="0.25">
      <c r="M11723" s="60" t="s">
        <v>106</v>
      </c>
    </row>
    <row r="11724" spans="13:13" x14ac:dyDescent="0.25">
      <c r="M11724" s="60" t="s">
        <v>106</v>
      </c>
    </row>
    <row r="11725" spans="13:13" x14ac:dyDescent="0.25">
      <c r="M11725" s="60" t="s">
        <v>106</v>
      </c>
    </row>
    <row r="11726" spans="13:13" x14ac:dyDescent="0.25">
      <c r="M11726" s="60" t="s">
        <v>106</v>
      </c>
    </row>
    <row r="11727" spans="13:13" x14ac:dyDescent="0.25">
      <c r="M11727" s="60" t="s">
        <v>106</v>
      </c>
    </row>
    <row r="11728" spans="13:13" x14ac:dyDescent="0.25">
      <c r="M11728" s="60" t="s">
        <v>106</v>
      </c>
    </row>
    <row r="11729" spans="13:13" x14ac:dyDescent="0.25">
      <c r="M11729" s="60" t="s">
        <v>106</v>
      </c>
    </row>
    <row r="11730" spans="13:13" x14ac:dyDescent="0.25">
      <c r="M11730" s="60" t="s">
        <v>106</v>
      </c>
    </row>
    <row r="11731" spans="13:13" x14ac:dyDescent="0.25">
      <c r="M11731" s="60" t="s">
        <v>106</v>
      </c>
    </row>
    <row r="11732" spans="13:13" x14ac:dyDescent="0.25">
      <c r="M11732" s="60" t="s">
        <v>106</v>
      </c>
    </row>
    <row r="11733" spans="13:13" x14ac:dyDescent="0.25">
      <c r="M11733" s="60" t="s">
        <v>106</v>
      </c>
    </row>
    <row r="11734" spans="13:13" x14ac:dyDescent="0.25">
      <c r="M11734" s="60" t="s">
        <v>106</v>
      </c>
    </row>
    <row r="11735" spans="13:13" x14ac:dyDescent="0.25">
      <c r="M11735" s="60" t="s">
        <v>106</v>
      </c>
    </row>
    <row r="11736" spans="13:13" x14ac:dyDescent="0.25">
      <c r="M11736" s="60" t="s">
        <v>106</v>
      </c>
    </row>
    <row r="11737" spans="13:13" x14ac:dyDescent="0.25">
      <c r="M11737" s="60" t="s">
        <v>106</v>
      </c>
    </row>
    <row r="11738" spans="13:13" x14ac:dyDescent="0.25">
      <c r="M11738" s="60" t="s">
        <v>106</v>
      </c>
    </row>
    <row r="11739" spans="13:13" x14ac:dyDescent="0.25">
      <c r="M11739" s="60" t="s">
        <v>106</v>
      </c>
    </row>
    <row r="11740" spans="13:13" x14ac:dyDescent="0.25">
      <c r="M11740" s="60" t="s">
        <v>106</v>
      </c>
    </row>
    <row r="11741" spans="13:13" x14ac:dyDescent="0.25">
      <c r="M11741" s="60" t="s">
        <v>106</v>
      </c>
    </row>
    <row r="11742" spans="13:13" x14ac:dyDescent="0.25">
      <c r="M11742" s="60" t="s">
        <v>106</v>
      </c>
    </row>
    <row r="11743" spans="13:13" x14ac:dyDescent="0.25">
      <c r="M11743" s="60" t="s">
        <v>106</v>
      </c>
    </row>
    <row r="11744" spans="13:13" x14ac:dyDescent="0.25">
      <c r="M11744" s="60" t="s">
        <v>106</v>
      </c>
    </row>
    <row r="11745" spans="13:13" x14ac:dyDescent="0.25">
      <c r="M11745" s="60" t="s">
        <v>106</v>
      </c>
    </row>
    <row r="11746" spans="13:13" x14ac:dyDescent="0.25">
      <c r="M11746" s="60" t="s">
        <v>106</v>
      </c>
    </row>
    <row r="11747" spans="13:13" x14ac:dyDescent="0.25">
      <c r="M11747" s="60" t="s">
        <v>106</v>
      </c>
    </row>
    <row r="11748" spans="13:13" x14ac:dyDescent="0.25">
      <c r="M11748" s="60" t="s">
        <v>106</v>
      </c>
    </row>
    <row r="11749" spans="13:13" x14ac:dyDescent="0.25">
      <c r="M11749" s="60" t="s">
        <v>106</v>
      </c>
    </row>
    <row r="11750" spans="13:13" x14ac:dyDescent="0.25">
      <c r="M11750" s="60" t="s">
        <v>106</v>
      </c>
    </row>
    <row r="11751" spans="13:13" x14ac:dyDescent="0.25">
      <c r="M11751" s="60" t="s">
        <v>106</v>
      </c>
    </row>
    <row r="11752" spans="13:13" x14ac:dyDescent="0.25">
      <c r="M11752" s="60" t="s">
        <v>106</v>
      </c>
    </row>
    <row r="11753" spans="13:13" x14ac:dyDescent="0.25">
      <c r="M11753" s="60" t="s">
        <v>106</v>
      </c>
    </row>
    <row r="11754" spans="13:13" x14ac:dyDescent="0.25">
      <c r="M11754" s="60" t="s">
        <v>106</v>
      </c>
    </row>
    <row r="11755" spans="13:13" x14ac:dyDescent="0.25">
      <c r="M11755" s="60" t="s">
        <v>106</v>
      </c>
    </row>
    <row r="11756" spans="13:13" x14ac:dyDescent="0.25">
      <c r="M11756" s="60" t="s">
        <v>106</v>
      </c>
    </row>
    <row r="11757" spans="13:13" x14ac:dyDescent="0.25">
      <c r="M11757" s="60" t="s">
        <v>106</v>
      </c>
    </row>
    <row r="11758" spans="13:13" x14ac:dyDescent="0.25">
      <c r="M11758" s="60" t="s">
        <v>106</v>
      </c>
    </row>
    <row r="11759" spans="13:13" x14ac:dyDescent="0.25">
      <c r="M11759" s="60" t="s">
        <v>106</v>
      </c>
    </row>
    <row r="11760" spans="13:13" x14ac:dyDescent="0.25">
      <c r="M11760" s="60" t="s">
        <v>106</v>
      </c>
    </row>
    <row r="11761" spans="13:13" x14ac:dyDescent="0.25">
      <c r="M11761" s="60" t="s">
        <v>106</v>
      </c>
    </row>
    <row r="11762" spans="13:13" x14ac:dyDescent="0.25">
      <c r="M11762" s="60" t="s">
        <v>106</v>
      </c>
    </row>
    <row r="11763" spans="13:13" x14ac:dyDescent="0.25">
      <c r="M11763" s="60" t="s">
        <v>106</v>
      </c>
    </row>
    <row r="11764" spans="13:13" x14ac:dyDescent="0.25">
      <c r="M11764" s="60" t="s">
        <v>106</v>
      </c>
    </row>
    <row r="11765" spans="13:13" x14ac:dyDescent="0.25">
      <c r="M11765" s="60" t="s">
        <v>106</v>
      </c>
    </row>
    <row r="11766" spans="13:13" x14ac:dyDescent="0.25">
      <c r="M11766" s="60" t="s">
        <v>106</v>
      </c>
    </row>
    <row r="11767" spans="13:13" x14ac:dyDescent="0.25">
      <c r="M11767" s="60" t="s">
        <v>106</v>
      </c>
    </row>
    <row r="11768" spans="13:13" x14ac:dyDescent="0.25">
      <c r="M11768" s="60" t="s">
        <v>106</v>
      </c>
    </row>
    <row r="11769" spans="13:13" x14ac:dyDescent="0.25">
      <c r="M11769" s="60" t="s">
        <v>106</v>
      </c>
    </row>
    <row r="11770" spans="13:13" x14ac:dyDescent="0.25">
      <c r="M11770" s="60" t="s">
        <v>106</v>
      </c>
    </row>
    <row r="11771" spans="13:13" x14ac:dyDescent="0.25">
      <c r="M11771" s="60" t="s">
        <v>106</v>
      </c>
    </row>
    <row r="11772" spans="13:13" x14ac:dyDescent="0.25">
      <c r="M11772" s="60" t="s">
        <v>106</v>
      </c>
    </row>
    <row r="11773" spans="13:13" x14ac:dyDescent="0.25">
      <c r="M11773" s="60" t="s">
        <v>106</v>
      </c>
    </row>
    <row r="11774" spans="13:13" x14ac:dyDescent="0.25">
      <c r="M11774" s="60" t="s">
        <v>106</v>
      </c>
    </row>
    <row r="11775" spans="13:13" x14ac:dyDescent="0.25">
      <c r="M11775" s="60" t="s">
        <v>106</v>
      </c>
    </row>
    <row r="11776" spans="13:13" x14ac:dyDescent="0.25">
      <c r="M11776" s="60" t="s">
        <v>106</v>
      </c>
    </row>
    <row r="11777" spans="13:13" x14ac:dyDescent="0.25">
      <c r="M11777" s="60" t="s">
        <v>106</v>
      </c>
    </row>
    <row r="11778" spans="13:13" x14ac:dyDescent="0.25">
      <c r="M11778" s="60" t="s">
        <v>106</v>
      </c>
    </row>
    <row r="11779" spans="13:13" x14ac:dyDescent="0.25">
      <c r="M11779" s="60" t="s">
        <v>106</v>
      </c>
    </row>
    <row r="11780" spans="13:13" x14ac:dyDescent="0.25">
      <c r="M11780" s="60" t="s">
        <v>106</v>
      </c>
    </row>
    <row r="11781" spans="13:13" x14ac:dyDescent="0.25">
      <c r="M11781" s="60" t="s">
        <v>106</v>
      </c>
    </row>
    <row r="11782" spans="13:13" x14ac:dyDescent="0.25">
      <c r="M11782" s="60" t="s">
        <v>106</v>
      </c>
    </row>
    <row r="11783" spans="13:13" x14ac:dyDescent="0.25">
      <c r="M11783" s="60" t="s">
        <v>106</v>
      </c>
    </row>
    <row r="11784" spans="13:13" x14ac:dyDescent="0.25">
      <c r="M11784" s="60" t="s">
        <v>106</v>
      </c>
    </row>
    <row r="11785" spans="13:13" x14ac:dyDescent="0.25">
      <c r="M11785" s="60" t="s">
        <v>106</v>
      </c>
    </row>
    <row r="11786" spans="13:13" x14ac:dyDescent="0.25">
      <c r="M11786" s="60" t="s">
        <v>106</v>
      </c>
    </row>
    <row r="11787" spans="13:13" x14ac:dyDescent="0.25">
      <c r="M11787" s="60" t="s">
        <v>106</v>
      </c>
    </row>
    <row r="11788" spans="13:13" x14ac:dyDescent="0.25">
      <c r="M11788" s="60" t="s">
        <v>106</v>
      </c>
    </row>
    <row r="11789" spans="13:13" x14ac:dyDescent="0.25">
      <c r="M11789" s="60" t="s">
        <v>106</v>
      </c>
    </row>
    <row r="11790" spans="13:13" x14ac:dyDescent="0.25">
      <c r="M11790" s="60" t="s">
        <v>106</v>
      </c>
    </row>
    <row r="11791" spans="13:13" x14ac:dyDescent="0.25">
      <c r="M11791" s="60" t="s">
        <v>106</v>
      </c>
    </row>
    <row r="11792" spans="13:13" x14ac:dyDescent="0.25">
      <c r="M11792" s="60" t="s">
        <v>106</v>
      </c>
    </row>
    <row r="11793" spans="13:13" x14ac:dyDescent="0.25">
      <c r="M11793" s="60" t="s">
        <v>106</v>
      </c>
    </row>
    <row r="11794" spans="13:13" x14ac:dyDescent="0.25">
      <c r="M11794" s="60" t="s">
        <v>106</v>
      </c>
    </row>
    <row r="11795" spans="13:13" x14ac:dyDescent="0.25">
      <c r="M11795" s="60" t="s">
        <v>106</v>
      </c>
    </row>
    <row r="11796" spans="13:13" x14ac:dyDescent="0.25">
      <c r="M11796" s="60" t="s">
        <v>106</v>
      </c>
    </row>
    <row r="11797" spans="13:13" x14ac:dyDescent="0.25">
      <c r="M11797" s="60" t="s">
        <v>106</v>
      </c>
    </row>
    <row r="11798" spans="13:13" x14ac:dyDescent="0.25">
      <c r="M11798" s="60" t="s">
        <v>106</v>
      </c>
    </row>
    <row r="11799" spans="13:13" x14ac:dyDescent="0.25">
      <c r="M11799" s="60" t="s">
        <v>106</v>
      </c>
    </row>
    <row r="11800" spans="13:13" x14ac:dyDescent="0.25">
      <c r="M11800" s="60" t="s">
        <v>106</v>
      </c>
    </row>
    <row r="11801" spans="13:13" x14ac:dyDescent="0.25">
      <c r="M11801" s="60" t="s">
        <v>106</v>
      </c>
    </row>
    <row r="11802" spans="13:13" x14ac:dyDescent="0.25">
      <c r="M11802" s="60" t="s">
        <v>106</v>
      </c>
    </row>
    <row r="11803" spans="13:13" x14ac:dyDescent="0.25">
      <c r="M11803" s="60" t="s">
        <v>106</v>
      </c>
    </row>
    <row r="11804" spans="13:13" x14ac:dyDescent="0.25">
      <c r="M11804" s="60" t="s">
        <v>106</v>
      </c>
    </row>
    <row r="11805" spans="13:13" x14ac:dyDescent="0.25">
      <c r="M11805" s="60" t="s">
        <v>106</v>
      </c>
    </row>
    <row r="11806" spans="13:13" x14ac:dyDescent="0.25">
      <c r="M11806" s="60" t="s">
        <v>106</v>
      </c>
    </row>
    <row r="11807" spans="13:13" x14ac:dyDescent="0.25">
      <c r="M11807" s="60" t="s">
        <v>106</v>
      </c>
    </row>
    <row r="11808" spans="13:13" x14ac:dyDescent="0.25">
      <c r="M11808" s="60" t="s">
        <v>106</v>
      </c>
    </row>
    <row r="11809" spans="13:13" x14ac:dyDescent="0.25">
      <c r="M11809" s="60" t="s">
        <v>106</v>
      </c>
    </row>
    <row r="11810" spans="13:13" x14ac:dyDescent="0.25">
      <c r="M11810" s="60" t="s">
        <v>106</v>
      </c>
    </row>
    <row r="11811" spans="13:13" x14ac:dyDescent="0.25">
      <c r="M11811" s="60" t="s">
        <v>106</v>
      </c>
    </row>
    <row r="11812" spans="13:13" x14ac:dyDescent="0.25">
      <c r="M11812" s="60" t="s">
        <v>106</v>
      </c>
    </row>
    <row r="11813" spans="13:13" x14ac:dyDescent="0.25">
      <c r="M11813" s="60" t="s">
        <v>106</v>
      </c>
    </row>
    <row r="11814" spans="13:13" x14ac:dyDescent="0.25">
      <c r="M11814" s="60" t="s">
        <v>106</v>
      </c>
    </row>
    <row r="11815" spans="13:13" x14ac:dyDescent="0.25">
      <c r="M11815" s="60" t="s">
        <v>106</v>
      </c>
    </row>
    <row r="11816" spans="13:13" x14ac:dyDescent="0.25">
      <c r="M11816" s="60" t="s">
        <v>106</v>
      </c>
    </row>
    <row r="11817" spans="13:13" x14ac:dyDescent="0.25">
      <c r="M11817" s="60" t="s">
        <v>106</v>
      </c>
    </row>
    <row r="11818" spans="13:13" x14ac:dyDescent="0.25">
      <c r="M11818" s="60" t="s">
        <v>106</v>
      </c>
    </row>
    <row r="11819" spans="13:13" x14ac:dyDescent="0.25">
      <c r="M11819" s="60" t="s">
        <v>106</v>
      </c>
    </row>
    <row r="11820" spans="13:13" x14ac:dyDescent="0.25">
      <c r="M11820" s="60" t="s">
        <v>106</v>
      </c>
    </row>
    <row r="11821" spans="13:13" x14ac:dyDescent="0.25">
      <c r="M11821" s="60" t="s">
        <v>106</v>
      </c>
    </row>
    <row r="11822" spans="13:13" x14ac:dyDescent="0.25">
      <c r="M11822" s="60" t="s">
        <v>106</v>
      </c>
    </row>
    <row r="11823" spans="13:13" x14ac:dyDescent="0.25">
      <c r="M11823" s="60" t="s">
        <v>106</v>
      </c>
    </row>
    <row r="11824" spans="13:13" x14ac:dyDescent="0.25">
      <c r="M11824" s="60" t="s">
        <v>106</v>
      </c>
    </row>
    <row r="11825" spans="13:13" x14ac:dyDescent="0.25">
      <c r="M11825" s="60" t="s">
        <v>106</v>
      </c>
    </row>
    <row r="11826" spans="13:13" x14ac:dyDescent="0.25">
      <c r="M11826" s="60" t="s">
        <v>106</v>
      </c>
    </row>
    <row r="11827" spans="13:13" x14ac:dyDescent="0.25">
      <c r="M11827" s="60" t="s">
        <v>106</v>
      </c>
    </row>
    <row r="11828" spans="13:13" x14ac:dyDescent="0.25">
      <c r="M11828" s="60" t="s">
        <v>106</v>
      </c>
    </row>
    <row r="11829" spans="13:13" x14ac:dyDescent="0.25">
      <c r="M11829" s="60" t="s">
        <v>106</v>
      </c>
    </row>
    <row r="11830" spans="13:13" x14ac:dyDescent="0.25">
      <c r="M11830" s="60" t="s">
        <v>106</v>
      </c>
    </row>
    <row r="11831" spans="13:13" x14ac:dyDescent="0.25">
      <c r="M11831" s="60" t="s">
        <v>106</v>
      </c>
    </row>
    <row r="11832" spans="13:13" x14ac:dyDescent="0.25">
      <c r="M11832" s="60" t="s">
        <v>106</v>
      </c>
    </row>
    <row r="11833" spans="13:13" x14ac:dyDescent="0.25">
      <c r="M11833" s="60" t="s">
        <v>106</v>
      </c>
    </row>
    <row r="11834" spans="13:13" x14ac:dyDescent="0.25">
      <c r="M11834" s="60" t="s">
        <v>106</v>
      </c>
    </row>
    <row r="11835" spans="13:13" x14ac:dyDescent="0.25">
      <c r="M11835" s="60" t="s">
        <v>106</v>
      </c>
    </row>
    <row r="11836" spans="13:13" x14ac:dyDescent="0.25">
      <c r="M11836" s="60" t="s">
        <v>106</v>
      </c>
    </row>
    <row r="11837" spans="13:13" x14ac:dyDescent="0.25">
      <c r="M11837" s="60" t="s">
        <v>106</v>
      </c>
    </row>
    <row r="11838" spans="13:13" x14ac:dyDescent="0.25">
      <c r="M11838" s="60" t="s">
        <v>106</v>
      </c>
    </row>
    <row r="11839" spans="13:13" x14ac:dyDescent="0.25">
      <c r="M11839" s="60" t="s">
        <v>106</v>
      </c>
    </row>
    <row r="11840" spans="13:13" x14ac:dyDescent="0.25">
      <c r="M11840" s="60" t="s">
        <v>106</v>
      </c>
    </row>
    <row r="11841" spans="13:13" x14ac:dyDescent="0.25">
      <c r="M11841" s="60" t="s">
        <v>106</v>
      </c>
    </row>
    <row r="11842" spans="13:13" x14ac:dyDescent="0.25">
      <c r="M11842" s="60" t="s">
        <v>106</v>
      </c>
    </row>
    <row r="11843" spans="13:13" x14ac:dyDescent="0.25">
      <c r="M11843" s="60" t="s">
        <v>106</v>
      </c>
    </row>
    <row r="11844" spans="13:13" x14ac:dyDescent="0.25">
      <c r="M11844" s="60" t="s">
        <v>106</v>
      </c>
    </row>
    <row r="11845" spans="13:13" x14ac:dyDescent="0.25">
      <c r="M11845" s="60" t="s">
        <v>106</v>
      </c>
    </row>
    <row r="11846" spans="13:13" x14ac:dyDescent="0.25">
      <c r="M11846" s="60" t="s">
        <v>106</v>
      </c>
    </row>
    <row r="11847" spans="13:13" x14ac:dyDescent="0.25">
      <c r="M11847" s="60" t="s">
        <v>106</v>
      </c>
    </row>
    <row r="11848" spans="13:13" x14ac:dyDescent="0.25">
      <c r="M11848" s="60" t="s">
        <v>106</v>
      </c>
    </row>
    <row r="11849" spans="13:13" x14ac:dyDescent="0.25">
      <c r="M11849" s="60" t="s">
        <v>106</v>
      </c>
    </row>
    <row r="11850" spans="13:13" x14ac:dyDescent="0.25">
      <c r="M11850" s="60" t="s">
        <v>106</v>
      </c>
    </row>
    <row r="11851" spans="13:13" x14ac:dyDescent="0.25">
      <c r="M11851" s="60" t="s">
        <v>106</v>
      </c>
    </row>
    <row r="11852" spans="13:13" x14ac:dyDescent="0.25">
      <c r="M11852" s="60" t="s">
        <v>106</v>
      </c>
    </row>
    <row r="11853" spans="13:13" x14ac:dyDescent="0.25">
      <c r="M11853" s="60" t="s">
        <v>106</v>
      </c>
    </row>
    <row r="11854" spans="13:13" x14ac:dyDescent="0.25">
      <c r="M11854" s="60" t="s">
        <v>106</v>
      </c>
    </row>
    <row r="11855" spans="13:13" x14ac:dyDescent="0.25">
      <c r="M11855" s="60" t="s">
        <v>106</v>
      </c>
    </row>
    <row r="11856" spans="13:13" x14ac:dyDescent="0.25">
      <c r="M11856" s="60" t="s">
        <v>106</v>
      </c>
    </row>
    <row r="11857" spans="13:13" x14ac:dyDescent="0.25">
      <c r="M11857" s="60" t="s">
        <v>106</v>
      </c>
    </row>
    <row r="11858" spans="13:13" x14ac:dyDescent="0.25">
      <c r="M11858" s="60" t="s">
        <v>106</v>
      </c>
    </row>
    <row r="11859" spans="13:13" x14ac:dyDescent="0.25">
      <c r="M11859" s="60" t="s">
        <v>106</v>
      </c>
    </row>
    <row r="11860" spans="13:13" x14ac:dyDescent="0.25">
      <c r="M11860" s="60" t="s">
        <v>106</v>
      </c>
    </row>
    <row r="11861" spans="13:13" x14ac:dyDescent="0.25">
      <c r="M11861" s="60" t="s">
        <v>106</v>
      </c>
    </row>
    <row r="11862" spans="13:13" x14ac:dyDescent="0.25">
      <c r="M11862" s="60" t="s">
        <v>106</v>
      </c>
    </row>
    <row r="11863" spans="13:13" x14ac:dyDescent="0.25">
      <c r="M11863" s="60" t="s">
        <v>106</v>
      </c>
    </row>
    <row r="11864" spans="13:13" x14ac:dyDescent="0.25">
      <c r="M11864" s="60" t="s">
        <v>106</v>
      </c>
    </row>
    <row r="11865" spans="13:13" x14ac:dyDescent="0.25">
      <c r="M11865" s="60" t="s">
        <v>106</v>
      </c>
    </row>
    <row r="11866" spans="13:13" x14ac:dyDescent="0.25">
      <c r="M11866" s="60" t="s">
        <v>106</v>
      </c>
    </row>
    <row r="11867" spans="13:13" x14ac:dyDescent="0.25">
      <c r="M11867" s="60" t="s">
        <v>106</v>
      </c>
    </row>
    <row r="11868" spans="13:13" x14ac:dyDescent="0.25">
      <c r="M11868" s="60" t="s">
        <v>106</v>
      </c>
    </row>
    <row r="11869" spans="13:13" x14ac:dyDescent="0.25">
      <c r="M11869" s="60" t="s">
        <v>106</v>
      </c>
    </row>
    <row r="11870" spans="13:13" x14ac:dyDescent="0.25">
      <c r="M11870" s="60" t="s">
        <v>106</v>
      </c>
    </row>
    <row r="11871" spans="13:13" x14ac:dyDescent="0.25">
      <c r="M11871" s="60" t="s">
        <v>106</v>
      </c>
    </row>
    <row r="11872" spans="13:13" x14ac:dyDescent="0.25">
      <c r="M11872" s="60" t="s">
        <v>106</v>
      </c>
    </row>
    <row r="11873" spans="13:13" x14ac:dyDescent="0.25">
      <c r="M11873" s="60" t="s">
        <v>106</v>
      </c>
    </row>
    <row r="11874" spans="13:13" x14ac:dyDescent="0.25">
      <c r="M11874" s="60" t="s">
        <v>106</v>
      </c>
    </row>
    <row r="11875" spans="13:13" x14ac:dyDescent="0.25">
      <c r="M11875" s="60" t="s">
        <v>106</v>
      </c>
    </row>
    <row r="11876" spans="13:13" x14ac:dyDescent="0.25">
      <c r="M11876" s="60" t="s">
        <v>106</v>
      </c>
    </row>
    <row r="11877" spans="13:13" x14ac:dyDescent="0.25">
      <c r="M11877" s="60" t="s">
        <v>106</v>
      </c>
    </row>
    <row r="11878" spans="13:13" x14ac:dyDescent="0.25">
      <c r="M11878" s="60" t="s">
        <v>106</v>
      </c>
    </row>
    <row r="11879" spans="13:13" x14ac:dyDescent="0.25">
      <c r="M11879" s="60" t="s">
        <v>106</v>
      </c>
    </row>
    <row r="11880" spans="13:13" x14ac:dyDescent="0.25">
      <c r="M11880" s="60" t="s">
        <v>106</v>
      </c>
    </row>
    <row r="11881" spans="13:13" x14ac:dyDescent="0.25">
      <c r="M11881" s="60" t="s">
        <v>106</v>
      </c>
    </row>
    <row r="11882" spans="13:13" x14ac:dyDescent="0.25">
      <c r="M11882" s="60" t="s">
        <v>106</v>
      </c>
    </row>
    <row r="11883" spans="13:13" x14ac:dyDescent="0.25">
      <c r="M11883" s="60" t="s">
        <v>106</v>
      </c>
    </row>
    <row r="11884" spans="13:13" x14ac:dyDescent="0.25">
      <c r="M11884" s="60" t="s">
        <v>106</v>
      </c>
    </row>
    <row r="11885" spans="13:13" x14ac:dyDescent="0.25">
      <c r="M11885" s="60" t="s">
        <v>106</v>
      </c>
    </row>
    <row r="11886" spans="13:13" x14ac:dyDescent="0.25">
      <c r="M11886" s="60" t="s">
        <v>106</v>
      </c>
    </row>
    <row r="11887" spans="13:13" x14ac:dyDescent="0.25">
      <c r="M11887" s="60" t="s">
        <v>106</v>
      </c>
    </row>
    <row r="11888" spans="13:13" x14ac:dyDescent="0.25">
      <c r="M11888" s="60" t="s">
        <v>106</v>
      </c>
    </row>
    <row r="11889" spans="13:13" x14ac:dyDescent="0.25">
      <c r="M11889" s="60" t="s">
        <v>106</v>
      </c>
    </row>
    <row r="11890" spans="13:13" x14ac:dyDescent="0.25">
      <c r="M11890" s="60" t="s">
        <v>106</v>
      </c>
    </row>
    <row r="11891" spans="13:13" x14ac:dyDescent="0.25">
      <c r="M11891" s="60" t="s">
        <v>106</v>
      </c>
    </row>
    <row r="11892" spans="13:13" x14ac:dyDescent="0.25">
      <c r="M11892" s="60" t="s">
        <v>106</v>
      </c>
    </row>
    <row r="11893" spans="13:13" x14ac:dyDescent="0.25">
      <c r="M11893" s="60" t="s">
        <v>106</v>
      </c>
    </row>
    <row r="11894" spans="13:13" x14ac:dyDescent="0.25">
      <c r="M11894" s="60" t="s">
        <v>106</v>
      </c>
    </row>
    <row r="11895" spans="13:13" x14ac:dyDescent="0.25">
      <c r="M11895" s="60" t="s">
        <v>106</v>
      </c>
    </row>
    <row r="11896" spans="13:13" x14ac:dyDescent="0.25">
      <c r="M11896" s="60" t="s">
        <v>106</v>
      </c>
    </row>
    <row r="11897" spans="13:13" x14ac:dyDescent="0.25">
      <c r="M11897" s="60" t="s">
        <v>106</v>
      </c>
    </row>
    <row r="11898" spans="13:13" x14ac:dyDescent="0.25">
      <c r="M11898" s="60" t="s">
        <v>106</v>
      </c>
    </row>
    <row r="11899" spans="13:13" x14ac:dyDescent="0.25">
      <c r="M11899" s="60" t="s">
        <v>106</v>
      </c>
    </row>
    <row r="11900" spans="13:13" x14ac:dyDescent="0.25">
      <c r="M11900" s="60" t="s">
        <v>106</v>
      </c>
    </row>
    <row r="11901" spans="13:13" x14ac:dyDescent="0.25">
      <c r="M11901" s="60" t="s">
        <v>106</v>
      </c>
    </row>
    <row r="11902" spans="13:13" x14ac:dyDescent="0.25">
      <c r="M11902" s="60" t="s">
        <v>106</v>
      </c>
    </row>
    <row r="11903" spans="13:13" x14ac:dyDescent="0.25">
      <c r="M11903" s="60" t="s">
        <v>106</v>
      </c>
    </row>
    <row r="11904" spans="13:13" x14ac:dyDescent="0.25">
      <c r="M11904" s="60" t="s">
        <v>106</v>
      </c>
    </row>
    <row r="11905" spans="13:13" x14ac:dyDescent="0.25">
      <c r="M11905" s="60" t="s">
        <v>106</v>
      </c>
    </row>
    <row r="11906" spans="13:13" x14ac:dyDescent="0.25">
      <c r="M11906" s="60" t="s">
        <v>106</v>
      </c>
    </row>
    <row r="11907" spans="13:13" x14ac:dyDescent="0.25">
      <c r="M11907" s="60" t="s">
        <v>106</v>
      </c>
    </row>
    <row r="11908" spans="13:13" x14ac:dyDescent="0.25">
      <c r="M11908" s="60" t="s">
        <v>106</v>
      </c>
    </row>
    <row r="11909" spans="13:13" x14ac:dyDescent="0.25">
      <c r="M11909" s="60" t="s">
        <v>106</v>
      </c>
    </row>
    <row r="11910" spans="13:13" x14ac:dyDescent="0.25">
      <c r="M11910" s="60" t="s">
        <v>106</v>
      </c>
    </row>
    <row r="11911" spans="13:13" x14ac:dyDescent="0.25">
      <c r="M11911" s="60" t="s">
        <v>106</v>
      </c>
    </row>
    <row r="11912" spans="13:13" x14ac:dyDescent="0.25">
      <c r="M11912" s="60" t="s">
        <v>106</v>
      </c>
    </row>
    <row r="11913" spans="13:13" x14ac:dyDescent="0.25">
      <c r="M11913" s="60" t="s">
        <v>106</v>
      </c>
    </row>
    <row r="11914" spans="13:13" x14ac:dyDescent="0.25">
      <c r="M11914" s="60" t="s">
        <v>106</v>
      </c>
    </row>
    <row r="11915" spans="13:13" x14ac:dyDescent="0.25">
      <c r="M11915" s="60" t="s">
        <v>106</v>
      </c>
    </row>
    <row r="11916" spans="13:13" x14ac:dyDescent="0.25">
      <c r="M11916" s="60" t="s">
        <v>106</v>
      </c>
    </row>
    <row r="11917" spans="13:13" x14ac:dyDescent="0.25">
      <c r="M11917" s="60" t="s">
        <v>106</v>
      </c>
    </row>
    <row r="11918" spans="13:13" x14ac:dyDescent="0.25">
      <c r="M11918" s="60" t="s">
        <v>106</v>
      </c>
    </row>
    <row r="11919" spans="13:13" x14ac:dyDescent="0.25">
      <c r="M11919" s="60" t="s">
        <v>106</v>
      </c>
    </row>
    <row r="11920" spans="13:13" x14ac:dyDescent="0.25">
      <c r="M11920" s="60" t="s">
        <v>106</v>
      </c>
    </row>
    <row r="11921" spans="13:13" x14ac:dyDescent="0.25">
      <c r="M11921" s="60" t="s">
        <v>106</v>
      </c>
    </row>
    <row r="11922" spans="13:13" x14ac:dyDescent="0.25">
      <c r="M11922" s="60" t="s">
        <v>106</v>
      </c>
    </row>
    <row r="11923" spans="13:13" x14ac:dyDescent="0.25">
      <c r="M11923" s="60" t="s">
        <v>106</v>
      </c>
    </row>
    <row r="11924" spans="13:13" x14ac:dyDescent="0.25">
      <c r="M11924" s="60" t="s">
        <v>106</v>
      </c>
    </row>
    <row r="11925" spans="13:13" x14ac:dyDescent="0.25">
      <c r="M11925" s="60" t="s">
        <v>106</v>
      </c>
    </row>
    <row r="11926" spans="13:13" x14ac:dyDescent="0.25">
      <c r="M11926" s="60" t="s">
        <v>106</v>
      </c>
    </row>
    <row r="11927" spans="13:13" x14ac:dyDescent="0.25">
      <c r="M11927" s="60" t="s">
        <v>106</v>
      </c>
    </row>
    <row r="11928" spans="13:13" x14ac:dyDescent="0.25">
      <c r="M11928" s="60" t="s">
        <v>106</v>
      </c>
    </row>
    <row r="11929" spans="13:13" x14ac:dyDescent="0.25">
      <c r="M11929" s="60" t="s">
        <v>106</v>
      </c>
    </row>
    <row r="11930" spans="13:13" x14ac:dyDescent="0.25">
      <c r="M11930" s="60" t="s">
        <v>106</v>
      </c>
    </row>
    <row r="11931" spans="13:13" x14ac:dyDescent="0.25">
      <c r="M11931" s="60" t="s">
        <v>106</v>
      </c>
    </row>
    <row r="11932" spans="13:13" x14ac:dyDescent="0.25">
      <c r="M11932" s="60" t="s">
        <v>106</v>
      </c>
    </row>
    <row r="11933" spans="13:13" x14ac:dyDescent="0.25">
      <c r="M11933" s="60" t="s">
        <v>106</v>
      </c>
    </row>
    <row r="11934" spans="13:13" x14ac:dyDescent="0.25">
      <c r="M11934" s="60" t="s">
        <v>106</v>
      </c>
    </row>
    <row r="11935" spans="13:13" x14ac:dyDescent="0.25">
      <c r="M11935" s="60" t="s">
        <v>106</v>
      </c>
    </row>
    <row r="11936" spans="13:13" x14ac:dyDescent="0.25">
      <c r="M11936" s="60" t="s">
        <v>106</v>
      </c>
    </row>
    <row r="11937" spans="13:13" x14ac:dyDescent="0.25">
      <c r="M11937" s="60" t="s">
        <v>106</v>
      </c>
    </row>
    <row r="11938" spans="13:13" x14ac:dyDescent="0.25">
      <c r="M11938" s="60" t="s">
        <v>106</v>
      </c>
    </row>
    <row r="11939" spans="13:13" x14ac:dyDescent="0.25">
      <c r="M11939" s="60" t="s">
        <v>106</v>
      </c>
    </row>
    <row r="11940" spans="13:13" x14ac:dyDescent="0.25">
      <c r="M11940" s="60" t="s">
        <v>106</v>
      </c>
    </row>
    <row r="11941" spans="13:13" x14ac:dyDescent="0.25">
      <c r="M11941" s="60" t="s">
        <v>106</v>
      </c>
    </row>
    <row r="11942" spans="13:13" x14ac:dyDescent="0.25">
      <c r="M11942" s="60" t="s">
        <v>106</v>
      </c>
    </row>
    <row r="11943" spans="13:13" x14ac:dyDescent="0.25">
      <c r="M11943" s="60" t="s">
        <v>106</v>
      </c>
    </row>
    <row r="11944" spans="13:13" x14ac:dyDescent="0.25">
      <c r="M11944" s="60" t="s">
        <v>106</v>
      </c>
    </row>
    <row r="11945" spans="13:13" x14ac:dyDescent="0.25">
      <c r="M11945" s="60" t="s">
        <v>106</v>
      </c>
    </row>
    <row r="11946" spans="13:13" x14ac:dyDescent="0.25">
      <c r="M11946" s="60" t="s">
        <v>106</v>
      </c>
    </row>
    <row r="11947" spans="13:13" x14ac:dyDescent="0.25">
      <c r="M11947" s="60" t="s">
        <v>106</v>
      </c>
    </row>
    <row r="11948" spans="13:13" x14ac:dyDescent="0.25">
      <c r="M11948" s="60" t="s">
        <v>106</v>
      </c>
    </row>
    <row r="11949" spans="13:13" x14ac:dyDescent="0.25">
      <c r="M11949" s="60" t="s">
        <v>106</v>
      </c>
    </row>
    <row r="11950" spans="13:13" x14ac:dyDescent="0.25">
      <c r="M11950" s="60" t="s">
        <v>106</v>
      </c>
    </row>
    <row r="11951" spans="13:13" x14ac:dyDescent="0.25">
      <c r="M11951" s="60" t="s">
        <v>106</v>
      </c>
    </row>
    <row r="11952" spans="13:13" x14ac:dyDescent="0.25">
      <c r="M11952" s="60" t="s">
        <v>106</v>
      </c>
    </row>
    <row r="11953" spans="13:13" x14ac:dyDescent="0.25">
      <c r="M11953" s="60" t="s">
        <v>106</v>
      </c>
    </row>
    <row r="11954" spans="13:13" x14ac:dyDescent="0.25">
      <c r="M11954" s="60" t="s">
        <v>106</v>
      </c>
    </row>
    <row r="11955" spans="13:13" x14ac:dyDescent="0.25">
      <c r="M11955" s="60" t="s">
        <v>106</v>
      </c>
    </row>
    <row r="11956" spans="13:13" x14ac:dyDescent="0.25">
      <c r="M11956" s="60" t="s">
        <v>106</v>
      </c>
    </row>
    <row r="11957" spans="13:13" x14ac:dyDescent="0.25">
      <c r="M11957" s="60" t="s">
        <v>106</v>
      </c>
    </row>
    <row r="11958" spans="13:13" x14ac:dyDescent="0.25">
      <c r="M11958" s="60" t="s">
        <v>106</v>
      </c>
    </row>
    <row r="11959" spans="13:13" x14ac:dyDescent="0.25">
      <c r="M11959" s="60" t="s">
        <v>106</v>
      </c>
    </row>
    <row r="11960" spans="13:13" x14ac:dyDescent="0.25">
      <c r="M11960" s="60" t="s">
        <v>106</v>
      </c>
    </row>
    <row r="11961" spans="13:13" x14ac:dyDescent="0.25">
      <c r="M11961" s="60" t="s">
        <v>106</v>
      </c>
    </row>
    <row r="11962" spans="13:13" x14ac:dyDescent="0.25">
      <c r="M11962" s="60" t="s">
        <v>106</v>
      </c>
    </row>
    <row r="11963" spans="13:13" x14ac:dyDescent="0.25">
      <c r="M11963" s="60" t="s">
        <v>106</v>
      </c>
    </row>
    <row r="11964" spans="13:13" x14ac:dyDescent="0.25">
      <c r="M11964" s="60" t="s">
        <v>106</v>
      </c>
    </row>
    <row r="11965" spans="13:13" x14ac:dyDescent="0.25">
      <c r="M11965" s="60" t="s">
        <v>106</v>
      </c>
    </row>
    <row r="11966" spans="13:13" x14ac:dyDescent="0.25">
      <c r="M11966" s="60" t="s">
        <v>106</v>
      </c>
    </row>
    <row r="11967" spans="13:13" x14ac:dyDescent="0.25">
      <c r="M11967" s="60" t="s">
        <v>106</v>
      </c>
    </row>
    <row r="11968" spans="13:13" x14ac:dyDescent="0.25">
      <c r="M11968" s="60" t="s">
        <v>106</v>
      </c>
    </row>
    <row r="11969" spans="13:13" x14ac:dyDescent="0.25">
      <c r="M11969" s="60" t="s">
        <v>106</v>
      </c>
    </row>
    <row r="11970" spans="13:13" x14ac:dyDescent="0.25">
      <c r="M11970" s="60" t="s">
        <v>106</v>
      </c>
    </row>
    <row r="11971" spans="13:13" x14ac:dyDescent="0.25">
      <c r="M11971" s="60" t="s">
        <v>106</v>
      </c>
    </row>
    <row r="11972" spans="13:13" x14ac:dyDescent="0.25">
      <c r="M11972" s="60" t="s">
        <v>106</v>
      </c>
    </row>
    <row r="11973" spans="13:13" x14ac:dyDescent="0.25">
      <c r="M11973" s="60" t="s">
        <v>106</v>
      </c>
    </row>
    <row r="11974" spans="13:13" x14ac:dyDescent="0.25">
      <c r="M11974" s="60" t="s">
        <v>106</v>
      </c>
    </row>
    <row r="11975" spans="13:13" x14ac:dyDescent="0.25">
      <c r="M11975" s="60" t="s">
        <v>106</v>
      </c>
    </row>
    <row r="11976" spans="13:13" x14ac:dyDescent="0.25">
      <c r="M11976" s="60" t="s">
        <v>106</v>
      </c>
    </row>
    <row r="11977" spans="13:13" x14ac:dyDescent="0.25">
      <c r="M11977" s="60" t="s">
        <v>106</v>
      </c>
    </row>
    <row r="11978" spans="13:13" x14ac:dyDescent="0.25">
      <c r="M11978" s="60" t="s">
        <v>106</v>
      </c>
    </row>
    <row r="11979" spans="13:13" x14ac:dyDescent="0.25">
      <c r="M11979" s="60" t="s">
        <v>106</v>
      </c>
    </row>
    <row r="11980" spans="13:13" x14ac:dyDescent="0.25">
      <c r="M11980" s="60" t="s">
        <v>106</v>
      </c>
    </row>
    <row r="11981" spans="13:13" x14ac:dyDescent="0.25">
      <c r="M11981" s="60" t="s">
        <v>106</v>
      </c>
    </row>
    <row r="11982" spans="13:13" x14ac:dyDescent="0.25">
      <c r="M11982" s="60" t="s">
        <v>106</v>
      </c>
    </row>
    <row r="11983" spans="13:13" x14ac:dyDescent="0.25">
      <c r="M11983" s="60" t="s">
        <v>106</v>
      </c>
    </row>
    <row r="11984" spans="13:13" x14ac:dyDescent="0.25">
      <c r="M11984" s="60" t="s">
        <v>106</v>
      </c>
    </row>
    <row r="11985" spans="13:13" x14ac:dyDescent="0.25">
      <c r="M11985" s="60" t="s">
        <v>106</v>
      </c>
    </row>
    <row r="11986" spans="13:13" x14ac:dyDescent="0.25">
      <c r="M11986" s="60" t="s">
        <v>106</v>
      </c>
    </row>
    <row r="11987" spans="13:13" x14ac:dyDescent="0.25">
      <c r="M11987" s="60" t="s">
        <v>106</v>
      </c>
    </row>
    <row r="11988" spans="13:13" x14ac:dyDescent="0.25">
      <c r="M11988" s="60" t="s">
        <v>106</v>
      </c>
    </row>
    <row r="11989" spans="13:13" x14ac:dyDescent="0.25">
      <c r="M11989" s="60" t="s">
        <v>106</v>
      </c>
    </row>
    <row r="11990" spans="13:13" x14ac:dyDescent="0.25">
      <c r="M11990" s="60" t="s">
        <v>106</v>
      </c>
    </row>
    <row r="11991" spans="13:13" x14ac:dyDescent="0.25">
      <c r="M11991" s="60" t="s">
        <v>106</v>
      </c>
    </row>
    <row r="11992" spans="13:13" x14ac:dyDescent="0.25">
      <c r="M11992" s="60" t="s">
        <v>106</v>
      </c>
    </row>
    <row r="11993" spans="13:13" x14ac:dyDescent="0.25">
      <c r="M11993" s="60" t="s">
        <v>106</v>
      </c>
    </row>
    <row r="11994" spans="13:13" x14ac:dyDescent="0.25">
      <c r="M11994" s="60" t="s">
        <v>106</v>
      </c>
    </row>
    <row r="11995" spans="13:13" x14ac:dyDescent="0.25">
      <c r="M11995" s="60" t="s">
        <v>106</v>
      </c>
    </row>
    <row r="11996" spans="13:13" x14ac:dyDescent="0.25">
      <c r="M11996" s="60" t="s">
        <v>106</v>
      </c>
    </row>
    <row r="11997" spans="13:13" x14ac:dyDescent="0.25">
      <c r="M11997" s="60" t="s">
        <v>106</v>
      </c>
    </row>
    <row r="11998" spans="13:13" x14ac:dyDescent="0.25">
      <c r="M11998" s="60" t="s">
        <v>106</v>
      </c>
    </row>
    <row r="11999" spans="13:13" x14ac:dyDescent="0.25">
      <c r="M11999" s="60" t="s">
        <v>106</v>
      </c>
    </row>
    <row r="12000" spans="13:13" x14ac:dyDescent="0.25">
      <c r="M12000" s="60" t="s">
        <v>106</v>
      </c>
    </row>
    <row r="12001" spans="13:13" x14ac:dyDescent="0.25">
      <c r="M12001" s="60" t="s">
        <v>106</v>
      </c>
    </row>
    <row r="12002" spans="13:13" x14ac:dyDescent="0.25">
      <c r="M12002" s="60" t="s">
        <v>106</v>
      </c>
    </row>
    <row r="12003" spans="13:13" x14ac:dyDescent="0.25">
      <c r="M12003" s="60" t="s">
        <v>106</v>
      </c>
    </row>
    <row r="12004" spans="13:13" x14ac:dyDescent="0.25">
      <c r="M12004" s="60" t="s">
        <v>106</v>
      </c>
    </row>
    <row r="12005" spans="13:13" x14ac:dyDescent="0.25">
      <c r="M12005" s="60" t="s">
        <v>106</v>
      </c>
    </row>
    <row r="12006" spans="13:13" x14ac:dyDescent="0.25">
      <c r="M12006" s="60" t="s">
        <v>106</v>
      </c>
    </row>
    <row r="12007" spans="13:13" x14ac:dyDescent="0.25">
      <c r="M12007" s="60" t="s">
        <v>106</v>
      </c>
    </row>
    <row r="12008" spans="13:13" x14ac:dyDescent="0.25">
      <c r="M12008" s="60" t="s">
        <v>106</v>
      </c>
    </row>
    <row r="12009" spans="13:13" x14ac:dyDescent="0.25">
      <c r="M12009" s="60" t="s">
        <v>106</v>
      </c>
    </row>
    <row r="12010" spans="13:13" x14ac:dyDescent="0.25">
      <c r="M12010" s="60" t="s">
        <v>106</v>
      </c>
    </row>
    <row r="12011" spans="13:13" x14ac:dyDescent="0.25">
      <c r="M12011" s="60" t="s">
        <v>106</v>
      </c>
    </row>
    <row r="12012" spans="13:13" x14ac:dyDescent="0.25">
      <c r="M12012" s="60" t="s">
        <v>106</v>
      </c>
    </row>
    <row r="12013" spans="13:13" x14ac:dyDescent="0.25">
      <c r="M12013" s="60" t="s">
        <v>106</v>
      </c>
    </row>
    <row r="12014" spans="13:13" x14ac:dyDescent="0.25">
      <c r="M12014" s="60" t="s">
        <v>106</v>
      </c>
    </row>
    <row r="12015" spans="13:13" x14ac:dyDescent="0.25">
      <c r="M12015" s="60" t="s">
        <v>106</v>
      </c>
    </row>
    <row r="12016" spans="13:13" x14ac:dyDescent="0.25">
      <c r="M12016" s="60" t="s">
        <v>106</v>
      </c>
    </row>
    <row r="12017" spans="13:13" x14ac:dyDescent="0.25">
      <c r="M12017" s="60" t="s">
        <v>106</v>
      </c>
    </row>
    <row r="12018" spans="13:13" x14ac:dyDescent="0.25">
      <c r="M12018" s="60" t="s">
        <v>106</v>
      </c>
    </row>
    <row r="12019" spans="13:13" x14ac:dyDescent="0.25">
      <c r="M12019" s="60" t="s">
        <v>106</v>
      </c>
    </row>
    <row r="12020" spans="13:13" x14ac:dyDescent="0.25">
      <c r="M12020" s="60" t="s">
        <v>106</v>
      </c>
    </row>
    <row r="12021" spans="13:13" x14ac:dyDescent="0.25">
      <c r="M12021" s="60" t="s">
        <v>106</v>
      </c>
    </row>
    <row r="12022" spans="13:13" x14ac:dyDescent="0.25">
      <c r="M12022" s="60" t="s">
        <v>106</v>
      </c>
    </row>
    <row r="12023" spans="13:13" x14ac:dyDescent="0.25">
      <c r="M12023" s="60" t="s">
        <v>106</v>
      </c>
    </row>
    <row r="12024" spans="13:13" x14ac:dyDescent="0.25">
      <c r="M12024" s="60" t="s">
        <v>106</v>
      </c>
    </row>
    <row r="12025" spans="13:13" x14ac:dyDescent="0.25">
      <c r="M12025" s="60" t="s">
        <v>106</v>
      </c>
    </row>
    <row r="12026" spans="13:13" x14ac:dyDescent="0.25">
      <c r="M12026" s="60" t="s">
        <v>106</v>
      </c>
    </row>
    <row r="12027" spans="13:13" x14ac:dyDescent="0.25">
      <c r="M12027" s="60" t="s">
        <v>106</v>
      </c>
    </row>
    <row r="12028" spans="13:13" x14ac:dyDescent="0.25">
      <c r="M12028" s="60" t="s">
        <v>106</v>
      </c>
    </row>
    <row r="12029" spans="13:13" x14ac:dyDescent="0.25">
      <c r="M12029" s="60" t="s">
        <v>106</v>
      </c>
    </row>
    <row r="12030" spans="13:13" x14ac:dyDescent="0.25">
      <c r="M12030" s="60" t="s">
        <v>106</v>
      </c>
    </row>
    <row r="12031" spans="13:13" x14ac:dyDescent="0.25">
      <c r="M12031" s="60" t="s">
        <v>106</v>
      </c>
    </row>
    <row r="12032" spans="13:13" x14ac:dyDescent="0.25">
      <c r="M12032" s="60" t="s">
        <v>106</v>
      </c>
    </row>
    <row r="12033" spans="13:13" x14ac:dyDescent="0.25">
      <c r="M12033" s="60" t="s">
        <v>106</v>
      </c>
    </row>
    <row r="12034" spans="13:13" x14ac:dyDescent="0.25">
      <c r="M12034" s="60" t="s">
        <v>106</v>
      </c>
    </row>
    <row r="12035" spans="13:13" x14ac:dyDescent="0.25">
      <c r="M12035" s="60" t="s">
        <v>106</v>
      </c>
    </row>
    <row r="12036" spans="13:13" x14ac:dyDescent="0.25">
      <c r="M12036" s="60" t="s">
        <v>106</v>
      </c>
    </row>
    <row r="12037" spans="13:13" x14ac:dyDescent="0.25">
      <c r="M12037" s="60" t="s">
        <v>106</v>
      </c>
    </row>
    <row r="12038" spans="13:13" x14ac:dyDescent="0.25">
      <c r="M12038" s="60" t="s">
        <v>106</v>
      </c>
    </row>
    <row r="12039" spans="13:13" x14ac:dyDescent="0.25">
      <c r="M12039" s="60" t="s">
        <v>106</v>
      </c>
    </row>
    <row r="12040" spans="13:13" x14ac:dyDescent="0.25">
      <c r="M12040" s="60" t="s">
        <v>106</v>
      </c>
    </row>
    <row r="12041" spans="13:13" x14ac:dyDescent="0.25">
      <c r="M12041" s="60" t="s">
        <v>106</v>
      </c>
    </row>
    <row r="12042" spans="13:13" x14ac:dyDescent="0.25">
      <c r="M12042" s="60" t="s">
        <v>106</v>
      </c>
    </row>
    <row r="12043" spans="13:13" x14ac:dyDescent="0.25">
      <c r="M12043" s="60" t="s">
        <v>106</v>
      </c>
    </row>
    <row r="12044" spans="13:13" x14ac:dyDescent="0.25">
      <c r="M12044" s="60" t="s">
        <v>106</v>
      </c>
    </row>
    <row r="12045" spans="13:13" x14ac:dyDescent="0.25">
      <c r="M12045" s="60" t="s">
        <v>106</v>
      </c>
    </row>
    <row r="12046" spans="13:13" x14ac:dyDescent="0.25">
      <c r="M12046" s="60" t="s">
        <v>106</v>
      </c>
    </row>
    <row r="12047" spans="13:13" x14ac:dyDescent="0.25">
      <c r="M12047" s="60" t="s">
        <v>106</v>
      </c>
    </row>
    <row r="12048" spans="13:13" x14ac:dyDescent="0.25">
      <c r="M12048" s="60" t="s">
        <v>106</v>
      </c>
    </row>
    <row r="12049" spans="13:13" x14ac:dyDescent="0.25">
      <c r="M12049" s="60" t="s">
        <v>106</v>
      </c>
    </row>
    <row r="12050" spans="13:13" x14ac:dyDescent="0.25">
      <c r="M12050" s="60" t="s">
        <v>106</v>
      </c>
    </row>
    <row r="12051" spans="13:13" x14ac:dyDescent="0.25">
      <c r="M12051" s="60" t="s">
        <v>106</v>
      </c>
    </row>
    <row r="12052" spans="13:13" x14ac:dyDescent="0.25">
      <c r="M12052" s="60" t="s">
        <v>106</v>
      </c>
    </row>
    <row r="12053" spans="13:13" x14ac:dyDescent="0.25">
      <c r="M12053" s="60" t="s">
        <v>106</v>
      </c>
    </row>
    <row r="12054" spans="13:13" x14ac:dyDescent="0.25">
      <c r="M12054" s="60" t="s">
        <v>106</v>
      </c>
    </row>
    <row r="12055" spans="13:13" x14ac:dyDescent="0.25">
      <c r="M12055" s="60" t="s">
        <v>106</v>
      </c>
    </row>
    <row r="12056" spans="13:13" x14ac:dyDescent="0.25">
      <c r="M12056" s="60" t="s">
        <v>106</v>
      </c>
    </row>
    <row r="12057" spans="13:13" x14ac:dyDescent="0.25">
      <c r="M12057" s="60" t="s">
        <v>106</v>
      </c>
    </row>
    <row r="12058" spans="13:13" x14ac:dyDescent="0.25">
      <c r="M12058" s="60" t="s">
        <v>106</v>
      </c>
    </row>
    <row r="12059" spans="13:13" x14ac:dyDescent="0.25">
      <c r="M12059" s="60" t="s">
        <v>106</v>
      </c>
    </row>
    <row r="12060" spans="13:13" x14ac:dyDescent="0.25">
      <c r="M12060" s="60" t="s">
        <v>106</v>
      </c>
    </row>
    <row r="12061" spans="13:13" x14ac:dyDescent="0.25">
      <c r="M12061" s="60" t="s">
        <v>106</v>
      </c>
    </row>
    <row r="12062" spans="13:13" x14ac:dyDescent="0.25">
      <c r="M12062" s="60" t="s">
        <v>106</v>
      </c>
    </row>
    <row r="12063" spans="13:13" x14ac:dyDescent="0.25">
      <c r="M12063" s="60" t="s">
        <v>106</v>
      </c>
    </row>
    <row r="12064" spans="13:13" x14ac:dyDescent="0.25">
      <c r="M12064" s="60" t="s">
        <v>106</v>
      </c>
    </row>
    <row r="12065" spans="13:13" x14ac:dyDescent="0.25">
      <c r="M12065" s="60" t="s">
        <v>106</v>
      </c>
    </row>
    <row r="12066" spans="13:13" x14ac:dyDescent="0.25">
      <c r="M12066" s="60" t="s">
        <v>106</v>
      </c>
    </row>
    <row r="12067" spans="13:13" x14ac:dyDescent="0.25">
      <c r="M12067" s="60" t="s">
        <v>106</v>
      </c>
    </row>
    <row r="12068" spans="13:13" x14ac:dyDescent="0.25">
      <c r="M12068" s="60" t="s">
        <v>106</v>
      </c>
    </row>
    <row r="12069" spans="13:13" x14ac:dyDescent="0.25">
      <c r="M12069" s="60" t="s">
        <v>106</v>
      </c>
    </row>
    <row r="12070" spans="13:13" x14ac:dyDescent="0.25">
      <c r="M12070" s="60" t="s">
        <v>106</v>
      </c>
    </row>
    <row r="12071" spans="13:13" x14ac:dyDescent="0.25">
      <c r="M12071" s="60" t="s">
        <v>106</v>
      </c>
    </row>
    <row r="12072" spans="13:13" x14ac:dyDescent="0.25">
      <c r="M12072" s="60" t="s">
        <v>106</v>
      </c>
    </row>
    <row r="12073" spans="13:13" x14ac:dyDescent="0.25">
      <c r="M12073" s="60" t="s">
        <v>106</v>
      </c>
    </row>
    <row r="12074" spans="13:13" x14ac:dyDescent="0.25">
      <c r="M12074" s="60" t="s">
        <v>106</v>
      </c>
    </row>
    <row r="12075" spans="13:13" x14ac:dyDescent="0.25">
      <c r="M12075" s="60" t="s">
        <v>106</v>
      </c>
    </row>
    <row r="12076" spans="13:13" x14ac:dyDescent="0.25">
      <c r="M12076" s="60" t="s">
        <v>106</v>
      </c>
    </row>
    <row r="12077" spans="13:13" x14ac:dyDescent="0.25">
      <c r="M12077" s="60" t="s">
        <v>106</v>
      </c>
    </row>
    <row r="12078" spans="13:13" x14ac:dyDescent="0.25">
      <c r="M12078" s="60" t="s">
        <v>106</v>
      </c>
    </row>
    <row r="12079" spans="13:13" x14ac:dyDescent="0.25">
      <c r="M12079" s="60" t="s">
        <v>106</v>
      </c>
    </row>
    <row r="12080" spans="13:13" x14ac:dyDescent="0.25">
      <c r="M12080" s="60" t="s">
        <v>106</v>
      </c>
    </row>
    <row r="12081" spans="13:13" x14ac:dyDescent="0.25">
      <c r="M12081" s="60" t="s">
        <v>106</v>
      </c>
    </row>
    <row r="12082" spans="13:13" x14ac:dyDescent="0.25">
      <c r="M12082" s="60" t="s">
        <v>106</v>
      </c>
    </row>
    <row r="12083" spans="13:13" x14ac:dyDescent="0.25">
      <c r="M12083" s="60" t="s">
        <v>106</v>
      </c>
    </row>
    <row r="12084" spans="13:13" x14ac:dyDescent="0.25">
      <c r="M12084" s="60" t="s">
        <v>106</v>
      </c>
    </row>
    <row r="12085" spans="13:13" x14ac:dyDescent="0.25">
      <c r="M12085" s="60" t="s">
        <v>106</v>
      </c>
    </row>
    <row r="12086" spans="13:13" x14ac:dyDescent="0.25">
      <c r="M12086" s="60" t="s">
        <v>106</v>
      </c>
    </row>
    <row r="12087" spans="13:13" x14ac:dyDescent="0.25">
      <c r="M12087" s="60" t="s">
        <v>106</v>
      </c>
    </row>
    <row r="12088" spans="13:13" x14ac:dyDescent="0.25">
      <c r="M12088" s="60" t="s">
        <v>106</v>
      </c>
    </row>
    <row r="12089" spans="13:13" x14ac:dyDescent="0.25">
      <c r="M12089" s="60" t="s">
        <v>106</v>
      </c>
    </row>
    <row r="12090" spans="13:13" x14ac:dyDescent="0.25">
      <c r="M12090" s="60" t="s">
        <v>106</v>
      </c>
    </row>
    <row r="12091" spans="13:13" x14ac:dyDescent="0.25">
      <c r="M12091" s="60" t="s">
        <v>106</v>
      </c>
    </row>
    <row r="12092" spans="13:13" x14ac:dyDescent="0.25">
      <c r="M12092" s="60" t="s">
        <v>106</v>
      </c>
    </row>
    <row r="12093" spans="13:13" x14ac:dyDescent="0.25">
      <c r="M12093" s="60" t="s">
        <v>106</v>
      </c>
    </row>
    <row r="12094" spans="13:13" x14ac:dyDescent="0.25">
      <c r="M12094" s="60" t="s">
        <v>106</v>
      </c>
    </row>
    <row r="12095" spans="13:13" x14ac:dyDescent="0.25">
      <c r="M12095" s="60" t="s">
        <v>106</v>
      </c>
    </row>
    <row r="12096" spans="13:13" x14ac:dyDescent="0.25">
      <c r="M12096" s="60" t="s">
        <v>106</v>
      </c>
    </row>
    <row r="12097" spans="13:13" x14ac:dyDescent="0.25">
      <c r="M12097" s="60" t="s">
        <v>106</v>
      </c>
    </row>
    <row r="12098" spans="13:13" x14ac:dyDescent="0.25">
      <c r="M12098" s="60" t="s">
        <v>106</v>
      </c>
    </row>
    <row r="12099" spans="13:13" x14ac:dyDescent="0.25">
      <c r="M12099" s="60" t="s">
        <v>106</v>
      </c>
    </row>
    <row r="12100" spans="13:13" x14ac:dyDescent="0.25">
      <c r="M12100" s="60" t="s">
        <v>106</v>
      </c>
    </row>
    <row r="12101" spans="13:13" x14ac:dyDescent="0.25">
      <c r="M12101" s="60" t="s">
        <v>106</v>
      </c>
    </row>
    <row r="12102" spans="13:13" x14ac:dyDescent="0.25">
      <c r="M12102" s="60" t="s">
        <v>106</v>
      </c>
    </row>
    <row r="12103" spans="13:13" x14ac:dyDescent="0.25">
      <c r="M12103" s="60" t="s">
        <v>106</v>
      </c>
    </row>
    <row r="12104" spans="13:13" x14ac:dyDescent="0.25">
      <c r="M12104" s="60" t="s">
        <v>106</v>
      </c>
    </row>
    <row r="12105" spans="13:13" x14ac:dyDescent="0.25">
      <c r="M12105" s="60" t="s">
        <v>106</v>
      </c>
    </row>
    <row r="12106" spans="13:13" x14ac:dyDescent="0.25">
      <c r="M12106" s="60" t="s">
        <v>106</v>
      </c>
    </row>
    <row r="12107" spans="13:13" x14ac:dyDescent="0.25">
      <c r="M12107" s="60" t="s">
        <v>106</v>
      </c>
    </row>
    <row r="12108" spans="13:13" x14ac:dyDescent="0.25">
      <c r="M12108" s="60" t="s">
        <v>106</v>
      </c>
    </row>
    <row r="12109" spans="13:13" x14ac:dyDescent="0.25">
      <c r="M12109" s="60" t="s">
        <v>106</v>
      </c>
    </row>
    <row r="12110" spans="13:13" x14ac:dyDescent="0.25">
      <c r="M12110" s="60" t="s">
        <v>106</v>
      </c>
    </row>
    <row r="12111" spans="13:13" x14ac:dyDescent="0.25">
      <c r="M12111" s="60" t="s">
        <v>106</v>
      </c>
    </row>
    <row r="12112" spans="13:13" x14ac:dyDescent="0.25">
      <c r="M12112" s="60" t="s">
        <v>106</v>
      </c>
    </row>
    <row r="12113" spans="13:13" x14ac:dyDescent="0.25">
      <c r="M12113" s="60" t="s">
        <v>106</v>
      </c>
    </row>
    <row r="12114" spans="13:13" x14ac:dyDescent="0.25">
      <c r="M12114" s="60" t="s">
        <v>106</v>
      </c>
    </row>
    <row r="12115" spans="13:13" x14ac:dyDescent="0.25">
      <c r="M12115" s="60" t="s">
        <v>106</v>
      </c>
    </row>
    <row r="12116" spans="13:13" x14ac:dyDescent="0.25">
      <c r="M12116" s="60" t="s">
        <v>106</v>
      </c>
    </row>
    <row r="12117" spans="13:13" x14ac:dyDescent="0.25">
      <c r="M12117" s="60" t="s">
        <v>106</v>
      </c>
    </row>
    <row r="12118" spans="13:13" x14ac:dyDescent="0.25">
      <c r="M12118" s="60" t="s">
        <v>106</v>
      </c>
    </row>
    <row r="12119" spans="13:13" x14ac:dyDescent="0.25">
      <c r="M12119" s="60" t="s">
        <v>106</v>
      </c>
    </row>
    <row r="12120" spans="13:13" x14ac:dyDescent="0.25">
      <c r="M12120" s="60" t="s">
        <v>106</v>
      </c>
    </row>
    <row r="12121" spans="13:13" x14ac:dyDescent="0.25">
      <c r="M12121" s="60" t="s">
        <v>106</v>
      </c>
    </row>
    <row r="12122" spans="13:13" x14ac:dyDescent="0.25">
      <c r="M12122" s="60" t="s">
        <v>106</v>
      </c>
    </row>
    <row r="12123" spans="13:13" x14ac:dyDescent="0.25">
      <c r="M12123" s="60" t="s">
        <v>106</v>
      </c>
    </row>
    <row r="12124" spans="13:13" x14ac:dyDescent="0.25">
      <c r="M12124" s="60" t="s">
        <v>106</v>
      </c>
    </row>
    <row r="12125" spans="13:13" x14ac:dyDescent="0.25">
      <c r="M12125" s="60" t="s">
        <v>106</v>
      </c>
    </row>
    <row r="12126" spans="13:13" x14ac:dyDescent="0.25">
      <c r="M12126" s="60" t="s">
        <v>106</v>
      </c>
    </row>
    <row r="12127" spans="13:13" x14ac:dyDescent="0.25">
      <c r="M12127" s="60" t="s">
        <v>106</v>
      </c>
    </row>
    <row r="12128" spans="13:13" x14ac:dyDescent="0.25">
      <c r="M12128" s="60" t="s">
        <v>106</v>
      </c>
    </row>
    <row r="12129" spans="13:13" x14ac:dyDescent="0.25">
      <c r="M12129" s="60" t="s">
        <v>106</v>
      </c>
    </row>
    <row r="12130" spans="13:13" x14ac:dyDescent="0.25">
      <c r="M12130" s="60" t="s">
        <v>106</v>
      </c>
    </row>
    <row r="12131" spans="13:13" x14ac:dyDescent="0.25">
      <c r="M12131" s="60" t="s">
        <v>106</v>
      </c>
    </row>
    <row r="12132" spans="13:13" x14ac:dyDescent="0.25">
      <c r="M12132" s="60" t="s">
        <v>106</v>
      </c>
    </row>
    <row r="12133" spans="13:13" x14ac:dyDescent="0.25">
      <c r="M12133" s="60" t="s">
        <v>106</v>
      </c>
    </row>
    <row r="12134" spans="13:13" x14ac:dyDescent="0.25">
      <c r="M12134" s="60" t="s">
        <v>106</v>
      </c>
    </row>
    <row r="12135" spans="13:13" x14ac:dyDescent="0.25">
      <c r="M12135" s="60" t="s">
        <v>106</v>
      </c>
    </row>
    <row r="12136" spans="13:13" x14ac:dyDescent="0.25">
      <c r="M12136" s="60" t="s">
        <v>106</v>
      </c>
    </row>
    <row r="12137" spans="13:13" x14ac:dyDescent="0.25">
      <c r="M12137" s="60" t="s">
        <v>106</v>
      </c>
    </row>
    <row r="12138" spans="13:13" x14ac:dyDescent="0.25">
      <c r="M12138" s="60" t="s">
        <v>106</v>
      </c>
    </row>
    <row r="12139" spans="13:13" x14ac:dyDescent="0.25">
      <c r="M12139" s="60" t="s">
        <v>106</v>
      </c>
    </row>
    <row r="12140" spans="13:13" x14ac:dyDescent="0.25">
      <c r="M12140" s="60" t="s">
        <v>106</v>
      </c>
    </row>
    <row r="12141" spans="13:13" x14ac:dyDescent="0.25">
      <c r="M12141" s="60" t="s">
        <v>106</v>
      </c>
    </row>
    <row r="12142" spans="13:13" x14ac:dyDescent="0.25">
      <c r="M12142" s="60" t="s">
        <v>106</v>
      </c>
    </row>
    <row r="12143" spans="13:13" x14ac:dyDescent="0.25">
      <c r="M12143" s="60" t="s">
        <v>106</v>
      </c>
    </row>
    <row r="12144" spans="13:13" x14ac:dyDescent="0.25">
      <c r="M12144" s="60" t="s">
        <v>106</v>
      </c>
    </row>
    <row r="12145" spans="13:13" x14ac:dyDescent="0.25">
      <c r="M12145" s="60" t="s">
        <v>106</v>
      </c>
    </row>
    <row r="12146" spans="13:13" x14ac:dyDescent="0.25">
      <c r="M12146" s="60" t="s">
        <v>106</v>
      </c>
    </row>
    <row r="12147" spans="13:13" x14ac:dyDescent="0.25">
      <c r="M12147" s="60" t="s">
        <v>106</v>
      </c>
    </row>
    <row r="12148" spans="13:13" x14ac:dyDescent="0.25">
      <c r="M12148" s="60" t="s">
        <v>106</v>
      </c>
    </row>
    <row r="12149" spans="13:13" x14ac:dyDescent="0.25">
      <c r="M12149" s="60" t="s">
        <v>106</v>
      </c>
    </row>
    <row r="12150" spans="13:13" x14ac:dyDescent="0.25">
      <c r="M12150" s="60" t="s">
        <v>106</v>
      </c>
    </row>
    <row r="12151" spans="13:13" x14ac:dyDescent="0.25">
      <c r="M12151" s="60" t="s">
        <v>106</v>
      </c>
    </row>
    <row r="12152" spans="13:13" x14ac:dyDescent="0.25">
      <c r="M12152" s="60" t="s">
        <v>106</v>
      </c>
    </row>
    <row r="12153" spans="13:13" x14ac:dyDescent="0.25">
      <c r="M12153" s="60" t="s">
        <v>106</v>
      </c>
    </row>
    <row r="12154" spans="13:13" x14ac:dyDescent="0.25">
      <c r="M12154" s="60" t="s">
        <v>106</v>
      </c>
    </row>
    <row r="12155" spans="13:13" x14ac:dyDescent="0.25">
      <c r="M12155" s="60" t="s">
        <v>106</v>
      </c>
    </row>
    <row r="12156" spans="13:13" x14ac:dyDescent="0.25">
      <c r="M12156" s="60" t="s">
        <v>106</v>
      </c>
    </row>
    <row r="12157" spans="13:13" x14ac:dyDescent="0.25">
      <c r="M12157" s="60" t="s">
        <v>106</v>
      </c>
    </row>
    <row r="12158" spans="13:13" x14ac:dyDescent="0.25">
      <c r="M12158" s="60" t="s">
        <v>106</v>
      </c>
    </row>
    <row r="12159" spans="13:13" x14ac:dyDescent="0.25">
      <c r="M12159" s="60" t="s">
        <v>106</v>
      </c>
    </row>
    <row r="12160" spans="13:13" x14ac:dyDescent="0.25">
      <c r="M12160" s="60" t="s">
        <v>106</v>
      </c>
    </row>
    <row r="12161" spans="13:13" x14ac:dyDescent="0.25">
      <c r="M12161" s="60" t="s">
        <v>106</v>
      </c>
    </row>
    <row r="12162" spans="13:13" x14ac:dyDescent="0.25">
      <c r="M12162" s="60" t="s">
        <v>106</v>
      </c>
    </row>
    <row r="12163" spans="13:13" x14ac:dyDescent="0.25">
      <c r="M12163" s="60" t="s">
        <v>106</v>
      </c>
    </row>
    <row r="12164" spans="13:13" x14ac:dyDescent="0.25">
      <c r="M12164" s="60" t="s">
        <v>106</v>
      </c>
    </row>
    <row r="12165" spans="13:13" x14ac:dyDescent="0.25">
      <c r="M12165" s="60" t="s">
        <v>106</v>
      </c>
    </row>
    <row r="12166" spans="13:13" x14ac:dyDescent="0.25">
      <c r="M12166" s="60" t="s">
        <v>106</v>
      </c>
    </row>
    <row r="12167" spans="13:13" x14ac:dyDescent="0.25">
      <c r="M12167" s="60" t="s">
        <v>106</v>
      </c>
    </row>
    <row r="12168" spans="13:13" x14ac:dyDescent="0.25">
      <c r="M12168" s="60" t="s">
        <v>106</v>
      </c>
    </row>
    <row r="12169" spans="13:13" x14ac:dyDescent="0.25">
      <c r="M12169" s="60" t="s">
        <v>106</v>
      </c>
    </row>
    <row r="12170" spans="13:13" x14ac:dyDescent="0.25">
      <c r="M12170" s="60" t="s">
        <v>106</v>
      </c>
    </row>
    <row r="12171" spans="13:13" x14ac:dyDescent="0.25">
      <c r="M12171" s="60" t="s">
        <v>106</v>
      </c>
    </row>
    <row r="12172" spans="13:13" x14ac:dyDescent="0.25">
      <c r="M12172" s="60" t="s">
        <v>106</v>
      </c>
    </row>
    <row r="12173" spans="13:13" x14ac:dyDescent="0.25">
      <c r="M12173" s="60" t="s">
        <v>106</v>
      </c>
    </row>
    <row r="12174" spans="13:13" x14ac:dyDescent="0.25">
      <c r="M12174" s="60" t="s">
        <v>106</v>
      </c>
    </row>
    <row r="12175" spans="13:13" x14ac:dyDescent="0.25">
      <c r="M12175" s="60" t="s">
        <v>106</v>
      </c>
    </row>
    <row r="12176" spans="13:13" x14ac:dyDescent="0.25">
      <c r="M12176" s="60" t="s">
        <v>106</v>
      </c>
    </row>
    <row r="12177" spans="13:13" x14ac:dyDescent="0.25">
      <c r="M12177" s="60" t="s">
        <v>106</v>
      </c>
    </row>
    <row r="12178" spans="13:13" x14ac:dyDescent="0.25">
      <c r="M12178" s="60" t="s">
        <v>106</v>
      </c>
    </row>
    <row r="12179" spans="13:13" x14ac:dyDescent="0.25">
      <c r="M12179" s="60" t="s">
        <v>106</v>
      </c>
    </row>
    <row r="12180" spans="13:13" x14ac:dyDescent="0.25">
      <c r="M12180" s="60" t="s">
        <v>106</v>
      </c>
    </row>
    <row r="12181" spans="13:13" x14ac:dyDescent="0.25">
      <c r="M12181" s="60" t="s">
        <v>106</v>
      </c>
    </row>
    <row r="12182" spans="13:13" x14ac:dyDescent="0.25">
      <c r="M12182" s="60" t="s">
        <v>106</v>
      </c>
    </row>
    <row r="12183" spans="13:13" x14ac:dyDescent="0.25">
      <c r="M12183" s="60" t="s">
        <v>106</v>
      </c>
    </row>
    <row r="12184" spans="13:13" x14ac:dyDescent="0.25">
      <c r="M12184" s="60" t="s">
        <v>106</v>
      </c>
    </row>
    <row r="12185" spans="13:13" x14ac:dyDescent="0.25">
      <c r="M12185" s="60" t="s">
        <v>106</v>
      </c>
    </row>
    <row r="12186" spans="13:13" x14ac:dyDescent="0.25">
      <c r="M12186" s="60" t="s">
        <v>106</v>
      </c>
    </row>
    <row r="12187" spans="13:13" x14ac:dyDescent="0.25">
      <c r="M12187" s="60" t="s">
        <v>106</v>
      </c>
    </row>
    <row r="12188" spans="13:13" x14ac:dyDescent="0.25">
      <c r="M12188" s="60" t="s">
        <v>106</v>
      </c>
    </row>
    <row r="12189" spans="13:13" x14ac:dyDescent="0.25">
      <c r="M12189" s="60" t="s">
        <v>106</v>
      </c>
    </row>
    <row r="12190" spans="13:13" x14ac:dyDescent="0.25">
      <c r="M12190" s="60" t="s">
        <v>106</v>
      </c>
    </row>
    <row r="12191" spans="13:13" x14ac:dyDescent="0.25">
      <c r="M12191" s="60" t="s">
        <v>106</v>
      </c>
    </row>
    <row r="12192" spans="13:13" x14ac:dyDescent="0.25">
      <c r="M12192" s="60" t="s">
        <v>106</v>
      </c>
    </row>
    <row r="12193" spans="13:13" x14ac:dyDescent="0.25">
      <c r="M12193" s="60" t="s">
        <v>106</v>
      </c>
    </row>
    <row r="12194" spans="13:13" x14ac:dyDescent="0.25">
      <c r="M12194" s="60" t="s">
        <v>106</v>
      </c>
    </row>
    <row r="12195" spans="13:13" x14ac:dyDescent="0.25">
      <c r="M12195" s="60" t="s">
        <v>106</v>
      </c>
    </row>
    <row r="12196" spans="13:13" x14ac:dyDescent="0.25">
      <c r="M12196" s="60" t="s">
        <v>106</v>
      </c>
    </row>
    <row r="12197" spans="13:13" x14ac:dyDescent="0.25">
      <c r="M12197" s="60" t="s">
        <v>106</v>
      </c>
    </row>
    <row r="12198" spans="13:13" x14ac:dyDescent="0.25">
      <c r="M12198" s="60" t="s">
        <v>106</v>
      </c>
    </row>
    <row r="12199" spans="13:13" x14ac:dyDescent="0.25">
      <c r="M12199" s="60" t="s">
        <v>106</v>
      </c>
    </row>
    <row r="12200" spans="13:13" x14ac:dyDescent="0.25">
      <c r="M12200" s="60" t="s">
        <v>106</v>
      </c>
    </row>
    <row r="12201" spans="13:13" x14ac:dyDescent="0.25">
      <c r="M12201" s="60" t="s">
        <v>106</v>
      </c>
    </row>
    <row r="12202" spans="13:13" x14ac:dyDescent="0.25">
      <c r="M12202" s="60" t="s">
        <v>106</v>
      </c>
    </row>
    <row r="12203" spans="13:13" x14ac:dyDescent="0.25">
      <c r="M12203" s="60" t="s">
        <v>106</v>
      </c>
    </row>
    <row r="12204" spans="13:13" x14ac:dyDescent="0.25">
      <c r="M12204" s="60" t="s">
        <v>106</v>
      </c>
    </row>
    <row r="12205" spans="13:13" x14ac:dyDescent="0.25">
      <c r="M12205" s="60" t="s">
        <v>106</v>
      </c>
    </row>
    <row r="12206" spans="13:13" x14ac:dyDescent="0.25">
      <c r="M12206" s="60" t="s">
        <v>106</v>
      </c>
    </row>
    <row r="12207" spans="13:13" x14ac:dyDescent="0.25">
      <c r="M12207" s="60" t="s">
        <v>106</v>
      </c>
    </row>
    <row r="12208" spans="13:13" x14ac:dyDescent="0.25">
      <c r="M12208" s="60" t="s">
        <v>106</v>
      </c>
    </row>
    <row r="12209" spans="13:13" x14ac:dyDescent="0.25">
      <c r="M12209" s="60" t="s">
        <v>106</v>
      </c>
    </row>
    <row r="12210" spans="13:13" x14ac:dyDescent="0.25">
      <c r="M12210" s="60" t="s">
        <v>106</v>
      </c>
    </row>
    <row r="12211" spans="13:13" x14ac:dyDescent="0.25">
      <c r="M12211" s="60" t="s">
        <v>106</v>
      </c>
    </row>
    <row r="12212" spans="13:13" x14ac:dyDescent="0.25">
      <c r="M12212" s="60" t="s">
        <v>106</v>
      </c>
    </row>
    <row r="12213" spans="13:13" x14ac:dyDescent="0.25">
      <c r="M12213" s="60" t="s">
        <v>106</v>
      </c>
    </row>
    <row r="12214" spans="13:13" x14ac:dyDescent="0.25">
      <c r="M12214" s="60" t="s">
        <v>106</v>
      </c>
    </row>
    <row r="12215" spans="13:13" x14ac:dyDescent="0.25">
      <c r="M12215" s="60" t="s">
        <v>106</v>
      </c>
    </row>
    <row r="12216" spans="13:13" x14ac:dyDescent="0.25">
      <c r="M12216" s="60" t="s">
        <v>106</v>
      </c>
    </row>
    <row r="12217" spans="13:13" x14ac:dyDescent="0.25">
      <c r="M12217" s="60" t="s">
        <v>106</v>
      </c>
    </row>
    <row r="12218" spans="13:13" x14ac:dyDescent="0.25">
      <c r="M12218" s="60" t="s">
        <v>106</v>
      </c>
    </row>
    <row r="12219" spans="13:13" x14ac:dyDescent="0.25">
      <c r="M12219" s="60" t="s">
        <v>106</v>
      </c>
    </row>
    <row r="12220" spans="13:13" x14ac:dyDescent="0.25">
      <c r="M12220" s="60" t="s">
        <v>106</v>
      </c>
    </row>
    <row r="12221" spans="13:13" x14ac:dyDescent="0.25">
      <c r="M12221" s="60" t="s">
        <v>106</v>
      </c>
    </row>
    <row r="12222" spans="13:13" x14ac:dyDescent="0.25">
      <c r="M12222" s="60" t="s">
        <v>106</v>
      </c>
    </row>
    <row r="12223" spans="13:13" x14ac:dyDescent="0.25">
      <c r="M12223" s="60" t="s">
        <v>106</v>
      </c>
    </row>
    <row r="12224" spans="13:13" x14ac:dyDescent="0.25">
      <c r="M12224" s="60" t="s">
        <v>106</v>
      </c>
    </row>
    <row r="12225" spans="13:13" x14ac:dyDescent="0.25">
      <c r="M12225" s="60" t="s">
        <v>106</v>
      </c>
    </row>
    <row r="12226" spans="13:13" x14ac:dyDescent="0.25">
      <c r="M12226" s="60" t="s">
        <v>106</v>
      </c>
    </row>
    <row r="12227" spans="13:13" x14ac:dyDescent="0.25">
      <c r="M12227" s="60" t="s">
        <v>106</v>
      </c>
    </row>
    <row r="12228" spans="13:13" x14ac:dyDescent="0.25">
      <c r="M12228" s="60" t="s">
        <v>106</v>
      </c>
    </row>
    <row r="12229" spans="13:13" x14ac:dyDescent="0.25">
      <c r="M12229" s="60" t="s">
        <v>106</v>
      </c>
    </row>
    <row r="12230" spans="13:13" x14ac:dyDescent="0.25">
      <c r="M12230" s="60" t="s">
        <v>106</v>
      </c>
    </row>
    <row r="12231" spans="13:13" x14ac:dyDescent="0.25">
      <c r="M12231" s="60" t="s">
        <v>106</v>
      </c>
    </row>
    <row r="12232" spans="13:13" x14ac:dyDescent="0.25">
      <c r="M12232" s="60" t="s">
        <v>106</v>
      </c>
    </row>
    <row r="12233" spans="13:13" x14ac:dyDescent="0.25">
      <c r="M12233" s="60" t="s">
        <v>106</v>
      </c>
    </row>
    <row r="12234" spans="13:13" x14ac:dyDescent="0.25">
      <c r="M12234" s="60" t="s">
        <v>106</v>
      </c>
    </row>
    <row r="12235" spans="13:13" x14ac:dyDescent="0.25">
      <c r="M12235" s="60" t="s">
        <v>106</v>
      </c>
    </row>
    <row r="12236" spans="13:13" x14ac:dyDescent="0.25">
      <c r="M12236" s="60" t="s">
        <v>106</v>
      </c>
    </row>
    <row r="12237" spans="13:13" x14ac:dyDescent="0.25">
      <c r="M12237" s="60" t="s">
        <v>106</v>
      </c>
    </row>
    <row r="12238" spans="13:13" x14ac:dyDescent="0.25">
      <c r="M12238" s="60" t="s">
        <v>106</v>
      </c>
    </row>
    <row r="12239" spans="13:13" x14ac:dyDescent="0.25">
      <c r="M12239" s="60" t="s">
        <v>106</v>
      </c>
    </row>
    <row r="12240" spans="13:13" x14ac:dyDescent="0.25">
      <c r="M12240" s="60" t="s">
        <v>106</v>
      </c>
    </row>
    <row r="12241" spans="13:13" x14ac:dyDescent="0.25">
      <c r="M12241" s="60" t="s">
        <v>106</v>
      </c>
    </row>
    <row r="12242" spans="13:13" x14ac:dyDescent="0.25">
      <c r="M12242" s="60" t="s">
        <v>106</v>
      </c>
    </row>
    <row r="12243" spans="13:13" x14ac:dyDescent="0.25">
      <c r="M12243" s="60" t="s">
        <v>106</v>
      </c>
    </row>
    <row r="12244" spans="13:13" x14ac:dyDescent="0.25">
      <c r="M12244" s="60" t="s">
        <v>106</v>
      </c>
    </row>
    <row r="12245" spans="13:13" x14ac:dyDescent="0.25">
      <c r="M12245" s="60" t="s">
        <v>106</v>
      </c>
    </row>
    <row r="12246" spans="13:13" x14ac:dyDescent="0.25">
      <c r="M12246" s="60" t="s">
        <v>106</v>
      </c>
    </row>
    <row r="12247" spans="13:13" x14ac:dyDescent="0.25">
      <c r="M12247" s="60" t="s">
        <v>106</v>
      </c>
    </row>
    <row r="12248" spans="13:13" x14ac:dyDescent="0.25">
      <c r="M12248" s="60" t="s">
        <v>106</v>
      </c>
    </row>
    <row r="12249" spans="13:13" x14ac:dyDescent="0.25">
      <c r="M12249" s="60" t="s">
        <v>106</v>
      </c>
    </row>
    <row r="12250" spans="13:13" x14ac:dyDescent="0.25">
      <c r="M12250" s="60" t="s">
        <v>106</v>
      </c>
    </row>
    <row r="12251" spans="13:13" x14ac:dyDescent="0.25">
      <c r="M12251" s="60" t="s">
        <v>106</v>
      </c>
    </row>
    <row r="12252" spans="13:13" x14ac:dyDescent="0.25">
      <c r="M12252" s="60" t="s">
        <v>106</v>
      </c>
    </row>
    <row r="12253" spans="13:13" x14ac:dyDescent="0.25">
      <c r="M12253" s="60" t="s">
        <v>106</v>
      </c>
    </row>
    <row r="12254" spans="13:13" x14ac:dyDescent="0.25">
      <c r="M12254" s="60" t="s">
        <v>106</v>
      </c>
    </row>
    <row r="12255" spans="13:13" x14ac:dyDescent="0.25">
      <c r="M12255" s="60" t="s">
        <v>106</v>
      </c>
    </row>
    <row r="12256" spans="13:13" x14ac:dyDescent="0.25">
      <c r="M12256" s="60" t="s">
        <v>106</v>
      </c>
    </row>
    <row r="12257" spans="13:13" x14ac:dyDescent="0.25">
      <c r="M12257" s="60" t="s">
        <v>106</v>
      </c>
    </row>
    <row r="12258" spans="13:13" x14ac:dyDescent="0.25">
      <c r="M12258" s="60" t="s">
        <v>106</v>
      </c>
    </row>
    <row r="12259" spans="13:13" x14ac:dyDescent="0.25">
      <c r="M12259" s="60" t="s">
        <v>106</v>
      </c>
    </row>
    <row r="12260" spans="13:13" x14ac:dyDescent="0.25">
      <c r="M12260" s="60" t="s">
        <v>106</v>
      </c>
    </row>
    <row r="12261" spans="13:13" x14ac:dyDescent="0.25">
      <c r="M12261" s="60" t="s">
        <v>106</v>
      </c>
    </row>
    <row r="12262" spans="13:13" x14ac:dyDescent="0.25">
      <c r="M12262" s="60" t="s">
        <v>106</v>
      </c>
    </row>
    <row r="12263" spans="13:13" x14ac:dyDescent="0.25">
      <c r="M12263" s="60" t="s">
        <v>106</v>
      </c>
    </row>
    <row r="12264" spans="13:13" x14ac:dyDescent="0.25">
      <c r="M12264" s="60" t="s">
        <v>106</v>
      </c>
    </row>
    <row r="12265" spans="13:13" x14ac:dyDescent="0.25">
      <c r="M12265" s="60" t="s">
        <v>106</v>
      </c>
    </row>
    <row r="12266" spans="13:13" x14ac:dyDescent="0.25">
      <c r="M12266" s="60" t="s">
        <v>106</v>
      </c>
    </row>
    <row r="12267" spans="13:13" x14ac:dyDescent="0.25">
      <c r="M12267" s="60" t="s">
        <v>106</v>
      </c>
    </row>
    <row r="12268" spans="13:13" x14ac:dyDescent="0.25">
      <c r="M12268" s="60" t="s">
        <v>106</v>
      </c>
    </row>
    <row r="12269" spans="13:13" x14ac:dyDescent="0.25">
      <c r="M12269" s="60" t="s">
        <v>106</v>
      </c>
    </row>
    <row r="12270" spans="13:13" x14ac:dyDescent="0.25">
      <c r="M12270" s="60" t="s">
        <v>106</v>
      </c>
    </row>
    <row r="12271" spans="13:13" x14ac:dyDescent="0.25">
      <c r="M12271" s="60" t="s">
        <v>106</v>
      </c>
    </row>
    <row r="12272" spans="13:13" x14ac:dyDescent="0.25">
      <c r="M12272" s="60" t="s">
        <v>106</v>
      </c>
    </row>
    <row r="12273" spans="13:13" x14ac:dyDescent="0.25">
      <c r="M12273" s="60" t="s">
        <v>106</v>
      </c>
    </row>
    <row r="12274" spans="13:13" x14ac:dyDescent="0.25">
      <c r="M12274" s="60" t="s">
        <v>106</v>
      </c>
    </row>
    <row r="12275" spans="13:13" x14ac:dyDescent="0.25">
      <c r="M12275" s="60" t="s">
        <v>106</v>
      </c>
    </row>
    <row r="12276" spans="13:13" x14ac:dyDescent="0.25">
      <c r="M12276" s="60" t="s">
        <v>106</v>
      </c>
    </row>
    <row r="12277" spans="13:13" x14ac:dyDescent="0.25">
      <c r="M12277" s="60" t="s">
        <v>106</v>
      </c>
    </row>
    <row r="12278" spans="13:13" x14ac:dyDescent="0.25">
      <c r="M12278" s="60" t="s">
        <v>106</v>
      </c>
    </row>
    <row r="12279" spans="13:13" x14ac:dyDescent="0.25">
      <c r="M12279" s="60" t="s">
        <v>106</v>
      </c>
    </row>
    <row r="12280" spans="13:13" x14ac:dyDescent="0.25">
      <c r="M12280" s="60" t="s">
        <v>106</v>
      </c>
    </row>
    <row r="12281" spans="13:13" x14ac:dyDescent="0.25">
      <c r="M12281" s="60" t="s">
        <v>106</v>
      </c>
    </row>
    <row r="12282" spans="13:13" x14ac:dyDescent="0.25">
      <c r="M12282" s="60" t="s">
        <v>106</v>
      </c>
    </row>
    <row r="12283" spans="13:13" x14ac:dyDescent="0.25">
      <c r="M12283" s="60" t="s">
        <v>106</v>
      </c>
    </row>
    <row r="12284" spans="13:13" x14ac:dyDescent="0.25">
      <c r="M12284" s="60" t="s">
        <v>106</v>
      </c>
    </row>
    <row r="12285" spans="13:13" x14ac:dyDescent="0.25">
      <c r="M12285" s="60" t="s">
        <v>106</v>
      </c>
    </row>
    <row r="12286" spans="13:13" x14ac:dyDescent="0.25">
      <c r="M12286" s="60" t="s">
        <v>106</v>
      </c>
    </row>
    <row r="12287" spans="13:13" x14ac:dyDescent="0.25">
      <c r="M12287" s="60" t="s">
        <v>106</v>
      </c>
    </row>
    <row r="12288" spans="13:13" x14ac:dyDescent="0.25">
      <c r="M12288" s="60" t="s">
        <v>106</v>
      </c>
    </row>
    <row r="12289" spans="13:13" x14ac:dyDescent="0.25">
      <c r="M12289" s="60" t="s">
        <v>106</v>
      </c>
    </row>
    <row r="12290" spans="13:13" x14ac:dyDescent="0.25">
      <c r="M12290" s="60" t="s">
        <v>106</v>
      </c>
    </row>
    <row r="12291" spans="13:13" x14ac:dyDescent="0.25">
      <c r="M12291" s="60" t="s">
        <v>106</v>
      </c>
    </row>
    <row r="12292" spans="13:13" x14ac:dyDescent="0.25">
      <c r="M12292" s="60" t="s">
        <v>106</v>
      </c>
    </row>
    <row r="12293" spans="13:13" x14ac:dyDescent="0.25">
      <c r="M12293" s="60" t="s">
        <v>106</v>
      </c>
    </row>
    <row r="12294" spans="13:13" x14ac:dyDescent="0.25">
      <c r="M12294" s="60" t="s">
        <v>106</v>
      </c>
    </row>
    <row r="12295" spans="13:13" x14ac:dyDescent="0.25">
      <c r="M12295" s="60" t="s">
        <v>106</v>
      </c>
    </row>
    <row r="12296" spans="13:13" x14ac:dyDescent="0.25">
      <c r="M12296" s="60" t="s">
        <v>106</v>
      </c>
    </row>
    <row r="12297" spans="13:13" x14ac:dyDescent="0.25">
      <c r="M12297" s="60" t="s">
        <v>106</v>
      </c>
    </row>
    <row r="12298" spans="13:13" x14ac:dyDescent="0.25">
      <c r="M12298" s="60" t="s">
        <v>106</v>
      </c>
    </row>
    <row r="12299" spans="13:13" x14ac:dyDescent="0.25">
      <c r="M12299" s="60" t="s">
        <v>106</v>
      </c>
    </row>
    <row r="12300" spans="13:13" x14ac:dyDescent="0.25">
      <c r="M12300" s="60" t="s">
        <v>106</v>
      </c>
    </row>
    <row r="12301" spans="13:13" x14ac:dyDescent="0.25">
      <c r="M12301" s="60" t="s">
        <v>106</v>
      </c>
    </row>
    <row r="12302" spans="13:13" x14ac:dyDescent="0.25">
      <c r="M12302" s="60" t="s">
        <v>106</v>
      </c>
    </row>
    <row r="12303" spans="13:13" x14ac:dyDescent="0.25">
      <c r="M12303" s="60" t="s">
        <v>106</v>
      </c>
    </row>
    <row r="12304" spans="13:13" x14ac:dyDescent="0.25">
      <c r="M12304" s="60" t="s">
        <v>106</v>
      </c>
    </row>
    <row r="12305" spans="13:13" x14ac:dyDescent="0.25">
      <c r="M12305" s="60" t="s">
        <v>106</v>
      </c>
    </row>
    <row r="12306" spans="13:13" x14ac:dyDescent="0.25">
      <c r="M12306" s="60" t="s">
        <v>106</v>
      </c>
    </row>
    <row r="12307" spans="13:13" x14ac:dyDescent="0.25">
      <c r="M12307" s="60" t="s">
        <v>106</v>
      </c>
    </row>
    <row r="12308" spans="13:13" x14ac:dyDescent="0.25">
      <c r="M12308" s="60" t="s">
        <v>106</v>
      </c>
    </row>
    <row r="12309" spans="13:13" x14ac:dyDescent="0.25">
      <c r="M12309" s="60" t="s">
        <v>106</v>
      </c>
    </row>
    <row r="12310" spans="13:13" x14ac:dyDescent="0.25">
      <c r="M12310" s="60" t="s">
        <v>106</v>
      </c>
    </row>
    <row r="12311" spans="13:13" x14ac:dyDescent="0.25">
      <c r="M12311" s="60" t="s">
        <v>106</v>
      </c>
    </row>
    <row r="12312" spans="13:13" x14ac:dyDescent="0.25">
      <c r="M12312" s="60" t="s">
        <v>106</v>
      </c>
    </row>
    <row r="12313" spans="13:13" x14ac:dyDescent="0.25">
      <c r="M12313" s="60" t="s">
        <v>106</v>
      </c>
    </row>
    <row r="12314" spans="13:13" x14ac:dyDescent="0.25">
      <c r="M12314" s="60" t="s">
        <v>106</v>
      </c>
    </row>
    <row r="12315" spans="13:13" x14ac:dyDescent="0.25">
      <c r="M12315" s="60" t="s">
        <v>106</v>
      </c>
    </row>
    <row r="12316" spans="13:13" x14ac:dyDescent="0.25">
      <c r="M12316" s="60" t="s">
        <v>106</v>
      </c>
    </row>
    <row r="12317" spans="13:13" x14ac:dyDescent="0.25">
      <c r="M12317" s="60" t="s">
        <v>106</v>
      </c>
    </row>
    <row r="12318" spans="13:13" x14ac:dyDescent="0.25">
      <c r="M12318" s="60" t="s">
        <v>106</v>
      </c>
    </row>
    <row r="12319" spans="13:13" x14ac:dyDescent="0.25">
      <c r="M12319" s="60" t="s">
        <v>106</v>
      </c>
    </row>
    <row r="12320" spans="13:13" x14ac:dyDescent="0.25">
      <c r="M12320" s="60" t="s">
        <v>106</v>
      </c>
    </row>
    <row r="12321" spans="13:13" x14ac:dyDescent="0.25">
      <c r="M12321" s="60" t="s">
        <v>106</v>
      </c>
    </row>
    <row r="12322" spans="13:13" x14ac:dyDescent="0.25">
      <c r="M12322" s="60" t="s">
        <v>106</v>
      </c>
    </row>
    <row r="12323" spans="13:13" x14ac:dyDescent="0.25">
      <c r="M12323" s="60" t="s">
        <v>106</v>
      </c>
    </row>
    <row r="12324" spans="13:13" x14ac:dyDescent="0.25">
      <c r="M12324" s="60" t="s">
        <v>106</v>
      </c>
    </row>
    <row r="12325" spans="13:13" x14ac:dyDescent="0.25">
      <c r="M12325" s="60" t="s">
        <v>106</v>
      </c>
    </row>
    <row r="12326" spans="13:13" x14ac:dyDescent="0.25">
      <c r="M12326" s="60" t="s">
        <v>106</v>
      </c>
    </row>
    <row r="12327" spans="13:13" x14ac:dyDescent="0.25">
      <c r="M12327" s="60" t="s">
        <v>106</v>
      </c>
    </row>
    <row r="12328" spans="13:13" x14ac:dyDescent="0.25">
      <c r="M12328" s="60" t="s">
        <v>106</v>
      </c>
    </row>
    <row r="12329" spans="13:13" x14ac:dyDescent="0.25">
      <c r="M12329" s="60" t="s">
        <v>106</v>
      </c>
    </row>
    <row r="12330" spans="13:13" x14ac:dyDescent="0.25">
      <c r="M12330" s="60" t="s">
        <v>106</v>
      </c>
    </row>
    <row r="12331" spans="13:13" x14ac:dyDescent="0.25">
      <c r="M12331" s="60" t="s">
        <v>106</v>
      </c>
    </row>
    <row r="12332" spans="13:13" x14ac:dyDescent="0.25">
      <c r="M12332" s="60" t="s">
        <v>106</v>
      </c>
    </row>
    <row r="12333" spans="13:13" x14ac:dyDescent="0.25">
      <c r="M12333" s="60" t="s">
        <v>106</v>
      </c>
    </row>
    <row r="12334" spans="13:13" x14ac:dyDescent="0.25">
      <c r="M12334" s="60" t="s">
        <v>106</v>
      </c>
    </row>
    <row r="12335" spans="13:13" x14ac:dyDescent="0.25">
      <c r="M12335" s="60" t="s">
        <v>106</v>
      </c>
    </row>
    <row r="12336" spans="13:13" x14ac:dyDescent="0.25">
      <c r="M12336" s="60" t="s">
        <v>106</v>
      </c>
    </row>
    <row r="12337" spans="13:13" x14ac:dyDescent="0.25">
      <c r="M12337" s="60" t="s">
        <v>106</v>
      </c>
    </row>
    <row r="12338" spans="13:13" x14ac:dyDescent="0.25">
      <c r="M12338" s="60" t="s">
        <v>106</v>
      </c>
    </row>
    <row r="12339" spans="13:13" x14ac:dyDescent="0.25">
      <c r="M12339" s="60" t="s">
        <v>106</v>
      </c>
    </row>
    <row r="12340" spans="13:13" x14ac:dyDescent="0.25">
      <c r="M12340" s="60" t="s">
        <v>106</v>
      </c>
    </row>
    <row r="12341" spans="13:13" x14ac:dyDescent="0.25">
      <c r="M12341" s="60" t="s">
        <v>106</v>
      </c>
    </row>
    <row r="12342" spans="13:13" x14ac:dyDescent="0.25">
      <c r="M12342" s="60" t="s">
        <v>106</v>
      </c>
    </row>
    <row r="12343" spans="13:13" x14ac:dyDescent="0.25">
      <c r="M12343" s="60" t="s">
        <v>106</v>
      </c>
    </row>
    <row r="12344" spans="13:13" x14ac:dyDescent="0.25">
      <c r="M12344" s="60" t="s">
        <v>106</v>
      </c>
    </row>
    <row r="12345" spans="13:13" x14ac:dyDescent="0.25">
      <c r="M12345" s="60" t="s">
        <v>106</v>
      </c>
    </row>
    <row r="12346" spans="13:13" x14ac:dyDescent="0.25">
      <c r="M12346" s="60" t="s">
        <v>106</v>
      </c>
    </row>
    <row r="12347" spans="13:13" x14ac:dyDescent="0.25">
      <c r="M12347" s="60" t="s">
        <v>106</v>
      </c>
    </row>
    <row r="12348" spans="13:13" x14ac:dyDescent="0.25">
      <c r="M12348" s="60" t="s">
        <v>106</v>
      </c>
    </row>
    <row r="12349" spans="13:13" x14ac:dyDescent="0.25">
      <c r="M12349" s="60" t="s">
        <v>106</v>
      </c>
    </row>
    <row r="12350" spans="13:13" x14ac:dyDescent="0.25">
      <c r="M12350" s="60" t="s">
        <v>106</v>
      </c>
    </row>
    <row r="12351" spans="13:13" x14ac:dyDescent="0.25">
      <c r="M12351" s="60" t="s">
        <v>106</v>
      </c>
    </row>
    <row r="12352" spans="13:13" x14ac:dyDescent="0.25">
      <c r="M12352" s="60" t="s">
        <v>106</v>
      </c>
    </row>
    <row r="12353" spans="13:13" x14ac:dyDescent="0.25">
      <c r="M12353" s="60" t="s">
        <v>106</v>
      </c>
    </row>
    <row r="12354" spans="13:13" x14ac:dyDescent="0.25">
      <c r="M12354" s="60" t="s">
        <v>106</v>
      </c>
    </row>
    <row r="12355" spans="13:13" x14ac:dyDescent="0.25">
      <c r="M12355" s="60" t="s">
        <v>106</v>
      </c>
    </row>
    <row r="12356" spans="13:13" x14ac:dyDescent="0.25">
      <c r="M12356" s="60" t="s">
        <v>106</v>
      </c>
    </row>
    <row r="12357" spans="13:13" x14ac:dyDescent="0.25">
      <c r="M12357" s="60" t="s">
        <v>106</v>
      </c>
    </row>
    <row r="12358" spans="13:13" x14ac:dyDescent="0.25">
      <c r="M12358" s="60" t="s">
        <v>106</v>
      </c>
    </row>
    <row r="12359" spans="13:13" x14ac:dyDescent="0.25">
      <c r="M12359" s="60" t="s">
        <v>106</v>
      </c>
    </row>
    <row r="12360" spans="13:13" x14ac:dyDescent="0.25">
      <c r="M12360" s="60" t="s">
        <v>106</v>
      </c>
    </row>
    <row r="12361" spans="13:13" x14ac:dyDescent="0.25">
      <c r="M12361" s="60" t="s">
        <v>106</v>
      </c>
    </row>
    <row r="12362" spans="13:13" x14ac:dyDescent="0.25">
      <c r="M12362" s="60" t="s">
        <v>106</v>
      </c>
    </row>
    <row r="12363" spans="13:13" x14ac:dyDescent="0.25">
      <c r="M12363" s="60" t="s">
        <v>106</v>
      </c>
    </row>
    <row r="12364" spans="13:13" x14ac:dyDescent="0.25">
      <c r="M12364" s="60" t="s">
        <v>106</v>
      </c>
    </row>
    <row r="12365" spans="13:13" x14ac:dyDescent="0.25">
      <c r="M12365" s="60" t="s">
        <v>106</v>
      </c>
    </row>
    <row r="12366" spans="13:13" x14ac:dyDescent="0.25">
      <c r="M12366" s="60" t="s">
        <v>106</v>
      </c>
    </row>
    <row r="12367" spans="13:13" x14ac:dyDescent="0.25">
      <c r="M12367" s="60" t="s">
        <v>106</v>
      </c>
    </row>
    <row r="12368" spans="13:13" x14ac:dyDescent="0.25">
      <c r="M12368" s="60" t="s">
        <v>106</v>
      </c>
    </row>
    <row r="12369" spans="13:13" x14ac:dyDescent="0.25">
      <c r="M12369" s="60" t="s">
        <v>106</v>
      </c>
    </row>
    <row r="12370" spans="13:13" x14ac:dyDescent="0.25">
      <c r="M12370" s="60" t="s">
        <v>106</v>
      </c>
    </row>
    <row r="12371" spans="13:13" x14ac:dyDescent="0.25">
      <c r="M12371" s="60" t="s">
        <v>106</v>
      </c>
    </row>
    <row r="12372" spans="13:13" x14ac:dyDescent="0.25">
      <c r="M12372" s="60" t="s">
        <v>106</v>
      </c>
    </row>
    <row r="12373" spans="13:13" x14ac:dyDescent="0.25">
      <c r="M12373" s="60" t="s">
        <v>106</v>
      </c>
    </row>
    <row r="12374" spans="13:13" x14ac:dyDescent="0.25">
      <c r="M12374" s="60" t="s">
        <v>106</v>
      </c>
    </row>
    <row r="12375" spans="13:13" x14ac:dyDescent="0.25">
      <c r="M12375" s="60" t="s">
        <v>106</v>
      </c>
    </row>
    <row r="12376" spans="13:13" x14ac:dyDescent="0.25">
      <c r="M12376" s="60" t="s">
        <v>106</v>
      </c>
    </row>
    <row r="12377" spans="13:13" x14ac:dyDescent="0.25">
      <c r="M12377" s="60" t="s">
        <v>106</v>
      </c>
    </row>
    <row r="12378" spans="13:13" x14ac:dyDescent="0.25">
      <c r="M12378" s="60" t="s">
        <v>106</v>
      </c>
    </row>
    <row r="12379" spans="13:13" x14ac:dyDescent="0.25">
      <c r="M12379" s="60" t="s">
        <v>106</v>
      </c>
    </row>
    <row r="12380" spans="13:13" x14ac:dyDescent="0.25">
      <c r="M12380" s="60" t="s">
        <v>106</v>
      </c>
    </row>
    <row r="12381" spans="13:13" x14ac:dyDescent="0.25">
      <c r="M12381" s="60" t="s">
        <v>106</v>
      </c>
    </row>
    <row r="12382" spans="13:13" x14ac:dyDescent="0.25">
      <c r="M12382" s="60" t="s">
        <v>106</v>
      </c>
    </row>
    <row r="12383" spans="13:13" x14ac:dyDescent="0.25">
      <c r="M12383" s="60" t="s">
        <v>106</v>
      </c>
    </row>
    <row r="12384" spans="13:13" x14ac:dyDescent="0.25">
      <c r="M12384" s="60" t="s">
        <v>106</v>
      </c>
    </row>
    <row r="12385" spans="13:13" x14ac:dyDescent="0.25">
      <c r="M12385" s="60" t="s">
        <v>106</v>
      </c>
    </row>
    <row r="12386" spans="13:13" x14ac:dyDescent="0.25">
      <c r="M12386" s="60" t="s">
        <v>106</v>
      </c>
    </row>
    <row r="12387" spans="13:13" x14ac:dyDescent="0.25">
      <c r="M12387" s="60" t="s">
        <v>106</v>
      </c>
    </row>
    <row r="12388" spans="13:13" x14ac:dyDescent="0.25">
      <c r="M12388" s="60" t="s">
        <v>106</v>
      </c>
    </row>
    <row r="12389" spans="13:13" x14ac:dyDescent="0.25">
      <c r="M12389" s="60" t="s">
        <v>106</v>
      </c>
    </row>
    <row r="12390" spans="13:13" x14ac:dyDescent="0.25">
      <c r="M12390" s="60" t="s">
        <v>106</v>
      </c>
    </row>
    <row r="12391" spans="13:13" x14ac:dyDescent="0.25">
      <c r="M12391" s="60" t="s">
        <v>106</v>
      </c>
    </row>
    <row r="12392" spans="13:13" x14ac:dyDescent="0.25">
      <c r="M12392" s="60" t="s">
        <v>106</v>
      </c>
    </row>
    <row r="12393" spans="13:13" x14ac:dyDescent="0.25">
      <c r="M12393" s="60" t="s">
        <v>106</v>
      </c>
    </row>
    <row r="12394" spans="13:13" x14ac:dyDescent="0.25">
      <c r="M12394" s="60" t="s">
        <v>106</v>
      </c>
    </row>
    <row r="12395" spans="13:13" x14ac:dyDescent="0.25">
      <c r="M12395" s="60" t="s">
        <v>106</v>
      </c>
    </row>
    <row r="12396" spans="13:13" x14ac:dyDescent="0.25">
      <c r="M12396" s="60" t="s">
        <v>106</v>
      </c>
    </row>
    <row r="12397" spans="13:13" x14ac:dyDescent="0.25">
      <c r="M12397" s="60" t="s">
        <v>106</v>
      </c>
    </row>
    <row r="12398" spans="13:13" x14ac:dyDescent="0.25">
      <c r="M12398" s="60" t="s">
        <v>106</v>
      </c>
    </row>
    <row r="12399" spans="13:13" x14ac:dyDescent="0.25">
      <c r="M12399" s="60" t="s">
        <v>106</v>
      </c>
    </row>
    <row r="12400" spans="13:13" x14ac:dyDescent="0.25">
      <c r="M12400" s="60" t="s">
        <v>106</v>
      </c>
    </row>
    <row r="12401" spans="13:13" x14ac:dyDescent="0.25">
      <c r="M12401" s="60" t="s">
        <v>106</v>
      </c>
    </row>
    <row r="12402" spans="13:13" x14ac:dyDescent="0.25">
      <c r="M12402" s="60" t="s">
        <v>106</v>
      </c>
    </row>
    <row r="12403" spans="13:13" x14ac:dyDescent="0.25">
      <c r="M12403" s="60" t="s">
        <v>106</v>
      </c>
    </row>
    <row r="12404" spans="13:13" x14ac:dyDescent="0.25">
      <c r="M12404" s="60" t="s">
        <v>106</v>
      </c>
    </row>
    <row r="12405" spans="13:13" x14ac:dyDescent="0.25">
      <c r="M12405" s="60" t="s">
        <v>106</v>
      </c>
    </row>
    <row r="12406" spans="13:13" x14ac:dyDescent="0.25">
      <c r="M12406" s="60" t="s">
        <v>106</v>
      </c>
    </row>
    <row r="12407" spans="13:13" x14ac:dyDescent="0.25">
      <c r="M12407" s="60" t="s">
        <v>106</v>
      </c>
    </row>
    <row r="12408" spans="13:13" x14ac:dyDescent="0.25">
      <c r="M12408" s="60" t="s">
        <v>106</v>
      </c>
    </row>
    <row r="12409" spans="13:13" x14ac:dyDescent="0.25">
      <c r="M12409" s="60" t="s">
        <v>106</v>
      </c>
    </row>
    <row r="12410" spans="13:13" x14ac:dyDescent="0.25">
      <c r="M12410" s="60" t="s">
        <v>106</v>
      </c>
    </row>
    <row r="12411" spans="13:13" x14ac:dyDescent="0.25">
      <c r="M12411" s="60" t="s">
        <v>106</v>
      </c>
    </row>
    <row r="12412" spans="13:13" x14ac:dyDescent="0.25">
      <c r="M12412" s="60" t="s">
        <v>106</v>
      </c>
    </row>
    <row r="12413" spans="13:13" x14ac:dyDescent="0.25">
      <c r="M12413" s="60" t="s">
        <v>106</v>
      </c>
    </row>
    <row r="12414" spans="13:13" x14ac:dyDescent="0.25">
      <c r="M12414" s="60" t="s">
        <v>106</v>
      </c>
    </row>
    <row r="12415" spans="13:13" x14ac:dyDescent="0.25">
      <c r="M12415" s="60" t="s">
        <v>106</v>
      </c>
    </row>
    <row r="12416" spans="13:13" x14ac:dyDescent="0.25">
      <c r="M12416" s="60" t="s">
        <v>106</v>
      </c>
    </row>
    <row r="12417" spans="13:13" x14ac:dyDescent="0.25">
      <c r="M12417" s="60" t="s">
        <v>106</v>
      </c>
    </row>
    <row r="12418" spans="13:13" x14ac:dyDescent="0.25">
      <c r="M12418" s="60" t="s">
        <v>106</v>
      </c>
    </row>
    <row r="12419" spans="13:13" x14ac:dyDescent="0.25">
      <c r="M12419" s="60" t="s">
        <v>106</v>
      </c>
    </row>
    <row r="12420" spans="13:13" x14ac:dyDescent="0.25">
      <c r="M12420" s="60" t="s">
        <v>106</v>
      </c>
    </row>
    <row r="12421" spans="13:13" x14ac:dyDescent="0.25">
      <c r="M12421" s="60" t="s">
        <v>106</v>
      </c>
    </row>
    <row r="12422" spans="13:13" x14ac:dyDescent="0.25">
      <c r="M12422" s="60" t="s">
        <v>106</v>
      </c>
    </row>
    <row r="12423" spans="13:13" x14ac:dyDescent="0.25">
      <c r="M12423" s="60" t="s">
        <v>106</v>
      </c>
    </row>
    <row r="12424" spans="13:13" x14ac:dyDescent="0.25">
      <c r="M12424" s="60" t="s">
        <v>106</v>
      </c>
    </row>
    <row r="12425" spans="13:13" x14ac:dyDescent="0.25">
      <c r="M12425" s="60" t="s">
        <v>106</v>
      </c>
    </row>
    <row r="12426" spans="13:13" x14ac:dyDescent="0.25">
      <c r="M12426" s="60" t="s">
        <v>106</v>
      </c>
    </row>
    <row r="12427" spans="13:13" x14ac:dyDescent="0.25">
      <c r="M12427" s="60" t="s">
        <v>106</v>
      </c>
    </row>
    <row r="12428" spans="13:13" x14ac:dyDescent="0.25">
      <c r="M12428" s="60" t="s">
        <v>106</v>
      </c>
    </row>
    <row r="12429" spans="13:13" x14ac:dyDescent="0.25">
      <c r="M12429" s="60" t="s">
        <v>106</v>
      </c>
    </row>
    <row r="12430" spans="13:13" x14ac:dyDescent="0.25">
      <c r="M12430" s="60" t="s">
        <v>106</v>
      </c>
    </row>
    <row r="12431" spans="13:13" x14ac:dyDescent="0.25">
      <c r="M12431" s="60" t="s">
        <v>106</v>
      </c>
    </row>
    <row r="12432" spans="13:13" x14ac:dyDescent="0.25">
      <c r="M12432" s="60" t="s">
        <v>106</v>
      </c>
    </row>
    <row r="12433" spans="13:13" x14ac:dyDescent="0.25">
      <c r="M12433" s="60" t="s">
        <v>106</v>
      </c>
    </row>
    <row r="12434" spans="13:13" x14ac:dyDescent="0.25">
      <c r="M12434" s="60" t="s">
        <v>106</v>
      </c>
    </row>
    <row r="12435" spans="13:13" x14ac:dyDescent="0.25">
      <c r="M12435" s="60" t="s">
        <v>106</v>
      </c>
    </row>
    <row r="12436" spans="13:13" x14ac:dyDescent="0.25">
      <c r="M12436" s="60" t="s">
        <v>106</v>
      </c>
    </row>
    <row r="12437" spans="13:13" x14ac:dyDescent="0.25">
      <c r="M12437" s="60" t="s">
        <v>106</v>
      </c>
    </row>
    <row r="12438" spans="13:13" x14ac:dyDescent="0.25">
      <c r="M12438" s="60" t="s">
        <v>106</v>
      </c>
    </row>
    <row r="12439" spans="13:13" x14ac:dyDescent="0.25">
      <c r="M12439" s="60" t="s">
        <v>106</v>
      </c>
    </row>
    <row r="12440" spans="13:13" x14ac:dyDescent="0.25">
      <c r="M12440" s="60" t="s">
        <v>106</v>
      </c>
    </row>
    <row r="12441" spans="13:13" x14ac:dyDescent="0.25">
      <c r="M12441" s="60" t="s">
        <v>106</v>
      </c>
    </row>
    <row r="12442" spans="13:13" x14ac:dyDescent="0.25">
      <c r="M12442" s="60" t="s">
        <v>106</v>
      </c>
    </row>
    <row r="12443" spans="13:13" x14ac:dyDescent="0.25">
      <c r="M12443" s="60" t="s">
        <v>106</v>
      </c>
    </row>
    <row r="12444" spans="13:13" x14ac:dyDescent="0.25">
      <c r="M12444" s="60" t="s">
        <v>106</v>
      </c>
    </row>
    <row r="12445" spans="13:13" x14ac:dyDescent="0.25">
      <c r="M12445" s="60" t="s">
        <v>106</v>
      </c>
    </row>
    <row r="12446" spans="13:13" x14ac:dyDescent="0.25">
      <c r="M12446" s="60" t="s">
        <v>106</v>
      </c>
    </row>
    <row r="12447" spans="13:13" x14ac:dyDescent="0.25">
      <c r="M12447" s="60" t="s">
        <v>106</v>
      </c>
    </row>
    <row r="12448" spans="13:13" x14ac:dyDescent="0.25">
      <c r="M12448" s="60" t="s">
        <v>106</v>
      </c>
    </row>
    <row r="12449" spans="13:13" x14ac:dyDescent="0.25">
      <c r="M12449" s="60" t="s">
        <v>106</v>
      </c>
    </row>
    <row r="12450" spans="13:13" x14ac:dyDescent="0.25">
      <c r="M12450" s="60" t="s">
        <v>106</v>
      </c>
    </row>
    <row r="12451" spans="13:13" x14ac:dyDescent="0.25">
      <c r="M12451" s="60" t="s">
        <v>106</v>
      </c>
    </row>
    <row r="12452" spans="13:13" x14ac:dyDescent="0.25">
      <c r="M12452" s="60" t="s">
        <v>106</v>
      </c>
    </row>
    <row r="12453" spans="13:13" x14ac:dyDescent="0.25">
      <c r="M12453" s="60" t="s">
        <v>106</v>
      </c>
    </row>
    <row r="12454" spans="13:13" x14ac:dyDescent="0.25">
      <c r="M12454" s="60" t="s">
        <v>106</v>
      </c>
    </row>
    <row r="12455" spans="13:13" x14ac:dyDescent="0.25">
      <c r="M12455" s="60" t="s">
        <v>106</v>
      </c>
    </row>
    <row r="12456" spans="13:13" x14ac:dyDescent="0.25">
      <c r="M12456" s="60" t="s">
        <v>106</v>
      </c>
    </row>
    <row r="12457" spans="13:13" x14ac:dyDescent="0.25">
      <c r="M12457" s="60" t="s">
        <v>106</v>
      </c>
    </row>
    <row r="12458" spans="13:13" x14ac:dyDescent="0.25">
      <c r="M12458" s="60" t="s">
        <v>106</v>
      </c>
    </row>
    <row r="12459" spans="13:13" x14ac:dyDescent="0.25">
      <c r="M12459" s="60" t="s">
        <v>106</v>
      </c>
    </row>
    <row r="12460" spans="13:13" x14ac:dyDescent="0.25">
      <c r="M12460" s="60" t="s">
        <v>106</v>
      </c>
    </row>
    <row r="12461" spans="13:13" x14ac:dyDescent="0.25">
      <c r="M12461" s="60" t="s">
        <v>106</v>
      </c>
    </row>
    <row r="12462" spans="13:13" x14ac:dyDescent="0.25">
      <c r="M12462" s="60" t="s">
        <v>106</v>
      </c>
    </row>
    <row r="12463" spans="13:13" x14ac:dyDescent="0.25">
      <c r="M12463" s="60" t="s">
        <v>106</v>
      </c>
    </row>
    <row r="12464" spans="13:13" x14ac:dyDescent="0.25">
      <c r="M12464" s="60" t="s">
        <v>106</v>
      </c>
    </row>
    <row r="12465" spans="13:13" x14ac:dyDescent="0.25">
      <c r="M12465" s="60" t="s">
        <v>106</v>
      </c>
    </row>
    <row r="12466" spans="13:13" x14ac:dyDescent="0.25">
      <c r="M12466" s="60" t="s">
        <v>106</v>
      </c>
    </row>
    <row r="12467" spans="13:13" x14ac:dyDescent="0.25">
      <c r="M12467" s="60" t="s">
        <v>106</v>
      </c>
    </row>
    <row r="12468" spans="13:13" x14ac:dyDescent="0.25">
      <c r="M12468" s="60" t="s">
        <v>106</v>
      </c>
    </row>
    <row r="12469" spans="13:13" x14ac:dyDescent="0.25">
      <c r="M12469" s="60" t="s">
        <v>106</v>
      </c>
    </row>
    <row r="12470" spans="13:13" x14ac:dyDescent="0.25">
      <c r="M12470" s="60" t="s">
        <v>106</v>
      </c>
    </row>
    <row r="12471" spans="13:13" x14ac:dyDescent="0.25">
      <c r="M12471" s="60" t="s">
        <v>106</v>
      </c>
    </row>
    <row r="12472" spans="13:13" x14ac:dyDescent="0.25">
      <c r="M12472" s="60" t="s">
        <v>106</v>
      </c>
    </row>
    <row r="12473" spans="13:13" x14ac:dyDescent="0.25">
      <c r="M12473" s="60" t="s">
        <v>106</v>
      </c>
    </row>
    <row r="12474" spans="13:13" x14ac:dyDescent="0.25">
      <c r="M12474" s="60" t="s">
        <v>106</v>
      </c>
    </row>
    <row r="12475" spans="13:13" x14ac:dyDescent="0.25">
      <c r="M12475" s="60" t="s">
        <v>106</v>
      </c>
    </row>
    <row r="12476" spans="13:13" x14ac:dyDescent="0.25">
      <c r="M12476" s="60" t="s">
        <v>106</v>
      </c>
    </row>
    <row r="12477" spans="13:13" x14ac:dyDescent="0.25">
      <c r="M12477" s="60" t="s">
        <v>106</v>
      </c>
    </row>
    <row r="12478" spans="13:13" x14ac:dyDescent="0.25">
      <c r="M12478" s="60" t="s">
        <v>106</v>
      </c>
    </row>
    <row r="12479" spans="13:13" x14ac:dyDescent="0.25">
      <c r="M12479" s="60" t="s">
        <v>106</v>
      </c>
    </row>
    <row r="12480" spans="13:13" x14ac:dyDescent="0.25">
      <c r="M12480" s="60" t="s">
        <v>106</v>
      </c>
    </row>
    <row r="12481" spans="13:13" x14ac:dyDescent="0.25">
      <c r="M12481" s="60" t="s">
        <v>106</v>
      </c>
    </row>
    <row r="12482" spans="13:13" x14ac:dyDescent="0.25">
      <c r="M12482" s="60" t="s">
        <v>106</v>
      </c>
    </row>
    <row r="12483" spans="13:13" x14ac:dyDescent="0.25">
      <c r="M12483" s="60" t="s">
        <v>106</v>
      </c>
    </row>
    <row r="12484" spans="13:13" x14ac:dyDescent="0.25">
      <c r="M12484" s="60" t="s">
        <v>106</v>
      </c>
    </row>
    <row r="12485" spans="13:13" x14ac:dyDescent="0.25">
      <c r="M12485" s="60" t="s">
        <v>106</v>
      </c>
    </row>
    <row r="12486" spans="13:13" x14ac:dyDescent="0.25">
      <c r="M12486" s="60" t="s">
        <v>106</v>
      </c>
    </row>
    <row r="12487" spans="13:13" x14ac:dyDescent="0.25">
      <c r="M12487" s="60" t="s">
        <v>106</v>
      </c>
    </row>
    <row r="12488" spans="13:13" x14ac:dyDescent="0.25">
      <c r="M12488" s="60" t="s">
        <v>106</v>
      </c>
    </row>
    <row r="12489" spans="13:13" x14ac:dyDescent="0.25">
      <c r="M12489" s="60" t="s">
        <v>106</v>
      </c>
    </row>
    <row r="12490" spans="13:13" x14ac:dyDescent="0.25">
      <c r="M12490" s="60" t="s">
        <v>106</v>
      </c>
    </row>
    <row r="12491" spans="13:13" x14ac:dyDescent="0.25">
      <c r="M12491" s="60" t="s">
        <v>106</v>
      </c>
    </row>
    <row r="12492" spans="13:13" x14ac:dyDescent="0.25">
      <c r="M12492" s="60" t="s">
        <v>106</v>
      </c>
    </row>
    <row r="12493" spans="13:13" x14ac:dyDescent="0.25">
      <c r="M12493" s="60" t="s">
        <v>106</v>
      </c>
    </row>
    <row r="12494" spans="13:13" x14ac:dyDescent="0.25">
      <c r="M12494" s="60" t="s">
        <v>106</v>
      </c>
    </row>
    <row r="12495" spans="13:13" x14ac:dyDescent="0.25">
      <c r="M12495" s="60" t="s">
        <v>106</v>
      </c>
    </row>
    <row r="12496" spans="13:13" x14ac:dyDescent="0.25">
      <c r="M12496" s="60" t="s">
        <v>106</v>
      </c>
    </row>
    <row r="12497" spans="13:13" x14ac:dyDescent="0.25">
      <c r="M12497" s="60" t="s">
        <v>106</v>
      </c>
    </row>
    <row r="12498" spans="13:13" x14ac:dyDescent="0.25">
      <c r="M12498" s="60" t="s">
        <v>106</v>
      </c>
    </row>
    <row r="12499" spans="13:13" x14ac:dyDescent="0.25">
      <c r="M12499" s="60" t="s">
        <v>106</v>
      </c>
    </row>
    <row r="12500" spans="13:13" x14ac:dyDescent="0.25">
      <c r="M12500" s="60" t="s">
        <v>106</v>
      </c>
    </row>
    <row r="12501" spans="13:13" x14ac:dyDescent="0.25">
      <c r="M12501" s="60" t="s">
        <v>106</v>
      </c>
    </row>
    <row r="12502" spans="13:13" x14ac:dyDescent="0.25">
      <c r="M12502" s="60" t="s">
        <v>106</v>
      </c>
    </row>
    <row r="12503" spans="13:13" x14ac:dyDescent="0.25">
      <c r="M12503" s="60" t="s">
        <v>106</v>
      </c>
    </row>
    <row r="12504" spans="13:13" x14ac:dyDescent="0.25">
      <c r="M12504" s="60" t="s">
        <v>106</v>
      </c>
    </row>
    <row r="12505" spans="13:13" x14ac:dyDescent="0.25">
      <c r="M12505" s="60" t="s">
        <v>106</v>
      </c>
    </row>
    <row r="12506" spans="13:13" x14ac:dyDescent="0.25">
      <c r="M12506" s="60" t="s">
        <v>106</v>
      </c>
    </row>
    <row r="12507" spans="13:13" x14ac:dyDescent="0.25">
      <c r="M12507" s="60" t="s">
        <v>106</v>
      </c>
    </row>
    <row r="12508" spans="13:13" x14ac:dyDescent="0.25">
      <c r="M12508" s="60" t="s">
        <v>106</v>
      </c>
    </row>
    <row r="12509" spans="13:13" x14ac:dyDescent="0.25">
      <c r="M12509" s="60" t="s">
        <v>106</v>
      </c>
    </row>
    <row r="12510" spans="13:13" x14ac:dyDescent="0.25">
      <c r="M12510" s="60" t="s">
        <v>106</v>
      </c>
    </row>
    <row r="12511" spans="13:13" x14ac:dyDescent="0.25">
      <c r="M12511" s="60" t="s">
        <v>106</v>
      </c>
    </row>
    <row r="12512" spans="13:13" x14ac:dyDescent="0.25">
      <c r="M12512" s="60" t="s">
        <v>106</v>
      </c>
    </row>
    <row r="12513" spans="13:13" x14ac:dyDescent="0.25">
      <c r="M12513" s="60" t="s">
        <v>106</v>
      </c>
    </row>
    <row r="12514" spans="13:13" x14ac:dyDescent="0.25">
      <c r="M12514" s="60" t="s">
        <v>106</v>
      </c>
    </row>
    <row r="12515" spans="13:13" x14ac:dyDescent="0.25">
      <c r="M12515" s="60" t="s">
        <v>106</v>
      </c>
    </row>
    <row r="12516" spans="13:13" x14ac:dyDescent="0.25">
      <c r="M12516" s="60" t="s">
        <v>106</v>
      </c>
    </row>
    <row r="12517" spans="13:13" x14ac:dyDescent="0.25">
      <c r="M12517" s="60" t="s">
        <v>106</v>
      </c>
    </row>
    <row r="12518" spans="13:13" x14ac:dyDescent="0.25">
      <c r="M12518" s="60" t="s">
        <v>106</v>
      </c>
    </row>
    <row r="12519" spans="13:13" x14ac:dyDescent="0.25">
      <c r="M12519" s="60" t="s">
        <v>106</v>
      </c>
    </row>
    <row r="12520" spans="13:13" x14ac:dyDescent="0.25">
      <c r="M12520" s="60" t="s">
        <v>106</v>
      </c>
    </row>
    <row r="12521" spans="13:13" x14ac:dyDescent="0.25">
      <c r="M12521" s="60" t="s">
        <v>106</v>
      </c>
    </row>
    <row r="12522" spans="13:13" x14ac:dyDescent="0.25">
      <c r="M12522" s="60" t="s">
        <v>106</v>
      </c>
    </row>
    <row r="12523" spans="13:13" x14ac:dyDescent="0.25">
      <c r="M12523" s="60" t="s">
        <v>106</v>
      </c>
    </row>
    <row r="12524" spans="13:13" x14ac:dyDescent="0.25">
      <c r="M12524" s="60" t="s">
        <v>106</v>
      </c>
    </row>
    <row r="12525" spans="13:13" x14ac:dyDescent="0.25">
      <c r="M12525" s="60" t="s">
        <v>106</v>
      </c>
    </row>
    <row r="12526" spans="13:13" x14ac:dyDescent="0.25">
      <c r="M12526" s="60" t="s">
        <v>106</v>
      </c>
    </row>
    <row r="12527" spans="13:13" x14ac:dyDescent="0.25">
      <c r="M12527" s="60" t="s">
        <v>106</v>
      </c>
    </row>
    <row r="12528" spans="13:13" x14ac:dyDescent="0.25">
      <c r="M12528" s="60" t="s">
        <v>106</v>
      </c>
    </row>
    <row r="12529" spans="13:13" x14ac:dyDescent="0.25">
      <c r="M12529" s="60" t="s">
        <v>106</v>
      </c>
    </row>
    <row r="12530" spans="13:13" x14ac:dyDescent="0.25">
      <c r="M12530" s="60" t="s">
        <v>106</v>
      </c>
    </row>
    <row r="12531" spans="13:13" x14ac:dyDescent="0.25">
      <c r="M12531" s="60" t="s">
        <v>106</v>
      </c>
    </row>
    <row r="12532" spans="13:13" x14ac:dyDescent="0.25">
      <c r="M12532" s="60" t="s">
        <v>106</v>
      </c>
    </row>
    <row r="12533" spans="13:13" x14ac:dyDescent="0.25">
      <c r="M12533" s="60" t="s">
        <v>106</v>
      </c>
    </row>
    <row r="12534" spans="13:13" x14ac:dyDescent="0.25">
      <c r="M12534" s="60" t="s">
        <v>106</v>
      </c>
    </row>
    <row r="12535" spans="13:13" x14ac:dyDescent="0.25">
      <c r="M12535" s="60" t="s">
        <v>106</v>
      </c>
    </row>
    <row r="12536" spans="13:13" x14ac:dyDescent="0.25">
      <c r="M12536" s="60" t="s">
        <v>106</v>
      </c>
    </row>
    <row r="12537" spans="13:13" x14ac:dyDescent="0.25">
      <c r="M12537" s="60" t="s">
        <v>106</v>
      </c>
    </row>
    <row r="12538" spans="13:13" x14ac:dyDescent="0.25">
      <c r="M12538" s="60" t="s">
        <v>106</v>
      </c>
    </row>
    <row r="12539" spans="13:13" x14ac:dyDescent="0.25">
      <c r="M12539" s="60" t="s">
        <v>106</v>
      </c>
    </row>
    <row r="12540" spans="13:13" x14ac:dyDescent="0.25">
      <c r="M12540" s="60" t="s">
        <v>106</v>
      </c>
    </row>
    <row r="12541" spans="13:13" x14ac:dyDescent="0.25">
      <c r="M12541" s="60" t="s">
        <v>106</v>
      </c>
    </row>
    <row r="12542" spans="13:13" x14ac:dyDescent="0.25">
      <c r="M12542" s="60" t="s">
        <v>106</v>
      </c>
    </row>
    <row r="12543" spans="13:13" x14ac:dyDescent="0.25">
      <c r="M12543" s="60" t="s">
        <v>106</v>
      </c>
    </row>
    <row r="12544" spans="13:13" x14ac:dyDescent="0.25">
      <c r="M12544" s="60" t="s">
        <v>106</v>
      </c>
    </row>
    <row r="12545" spans="13:13" x14ac:dyDescent="0.25">
      <c r="M12545" s="60" t="s">
        <v>106</v>
      </c>
    </row>
    <row r="12546" spans="13:13" x14ac:dyDescent="0.25">
      <c r="M12546" s="60" t="s">
        <v>106</v>
      </c>
    </row>
    <row r="12547" spans="13:13" x14ac:dyDescent="0.25">
      <c r="M12547" s="60" t="s">
        <v>106</v>
      </c>
    </row>
    <row r="12548" spans="13:13" x14ac:dyDescent="0.25">
      <c r="M12548" s="60" t="s">
        <v>106</v>
      </c>
    </row>
    <row r="12549" spans="13:13" x14ac:dyDescent="0.25">
      <c r="M12549" s="60" t="s">
        <v>106</v>
      </c>
    </row>
    <row r="12550" spans="13:13" x14ac:dyDescent="0.25">
      <c r="M12550" s="60" t="s">
        <v>106</v>
      </c>
    </row>
    <row r="12551" spans="13:13" x14ac:dyDescent="0.25">
      <c r="M12551" s="60" t="s">
        <v>106</v>
      </c>
    </row>
    <row r="12552" spans="13:13" x14ac:dyDescent="0.25">
      <c r="M12552" s="60" t="s">
        <v>106</v>
      </c>
    </row>
    <row r="12553" spans="13:13" x14ac:dyDescent="0.25">
      <c r="M12553" s="60" t="s">
        <v>106</v>
      </c>
    </row>
    <row r="12554" spans="13:13" x14ac:dyDescent="0.25">
      <c r="M12554" s="60" t="s">
        <v>106</v>
      </c>
    </row>
    <row r="12555" spans="13:13" x14ac:dyDescent="0.25">
      <c r="M12555" s="60" t="s">
        <v>106</v>
      </c>
    </row>
    <row r="12556" spans="13:13" x14ac:dyDescent="0.25">
      <c r="M12556" s="60" t="s">
        <v>106</v>
      </c>
    </row>
    <row r="12557" spans="13:13" x14ac:dyDescent="0.25">
      <c r="M12557" s="60" t="s">
        <v>106</v>
      </c>
    </row>
    <row r="12558" spans="13:13" x14ac:dyDescent="0.25">
      <c r="M12558" s="60" t="s">
        <v>106</v>
      </c>
    </row>
    <row r="12559" spans="13:13" x14ac:dyDescent="0.25">
      <c r="M12559" s="60" t="s">
        <v>106</v>
      </c>
    </row>
    <row r="12560" spans="13:13" x14ac:dyDescent="0.25">
      <c r="M12560" s="60" t="s">
        <v>106</v>
      </c>
    </row>
    <row r="12561" spans="13:13" x14ac:dyDescent="0.25">
      <c r="M12561" s="60" t="s">
        <v>106</v>
      </c>
    </row>
    <row r="12562" spans="13:13" x14ac:dyDescent="0.25">
      <c r="M12562" s="60" t="s">
        <v>106</v>
      </c>
    </row>
    <row r="12563" spans="13:13" x14ac:dyDescent="0.25">
      <c r="M12563" s="60" t="s">
        <v>106</v>
      </c>
    </row>
    <row r="12564" spans="13:13" x14ac:dyDescent="0.25">
      <c r="M12564" s="60" t="s">
        <v>106</v>
      </c>
    </row>
    <row r="12565" spans="13:13" x14ac:dyDescent="0.25">
      <c r="M12565" s="60" t="s">
        <v>106</v>
      </c>
    </row>
    <row r="12566" spans="13:13" x14ac:dyDescent="0.25">
      <c r="M12566" s="60" t="s">
        <v>106</v>
      </c>
    </row>
    <row r="12567" spans="13:13" x14ac:dyDescent="0.25">
      <c r="M12567" s="60" t="s">
        <v>106</v>
      </c>
    </row>
    <row r="12568" spans="13:13" x14ac:dyDescent="0.25">
      <c r="M12568" s="60" t="s">
        <v>106</v>
      </c>
    </row>
    <row r="12569" spans="13:13" x14ac:dyDescent="0.25">
      <c r="M12569" s="60" t="s">
        <v>106</v>
      </c>
    </row>
    <row r="12570" spans="13:13" x14ac:dyDescent="0.25">
      <c r="M12570" s="60" t="s">
        <v>106</v>
      </c>
    </row>
    <row r="12571" spans="13:13" x14ac:dyDescent="0.25">
      <c r="M12571" s="60" t="s">
        <v>106</v>
      </c>
    </row>
    <row r="12572" spans="13:13" x14ac:dyDescent="0.25">
      <c r="M12572" s="60" t="s">
        <v>106</v>
      </c>
    </row>
    <row r="12573" spans="13:13" x14ac:dyDescent="0.25">
      <c r="M12573" s="60" t="s">
        <v>106</v>
      </c>
    </row>
    <row r="12574" spans="13:13" x14ac:dyDescent="0.25">
      <c r="M12574" s="60" t="s">
        <v>106</v>
      </c>
    </row>
    <row r="12575" spans="13:13" x14ac:dyDescent="0.25">
      <c r="M12575" s="60" t="s">
        <v>106</v>
      </c>
    </row>
    <row r="12576" spans="13:13" x14ac:dyDescent="0.25">
      <c r="M12576" s="60" t="s">
        <v>106</v>
      </c>
    </row>
    <row r="12577" spans="13:13" x14ac:dyDescent="0.25">
      <c r="M12577" s="60" t="s">
        <v>106</v>
      </c>
    </row>
    <row r="12578" spans="13:13" x14ac:dyDescent="0.25">
      <c r="M12578" s="60" t="s">
        <v>106</v>
      </c>
    </row>
    <row r="12579" spans="13:13" x14ac:dyDescent="0.25">
      <c r="M12579" s="60" t="s">
        <v>106</v>
      </c>
    </row>
    <row r="12580" spans="13:13" x14ac:dyDescent="0.25">
      <c r="M12580" s="60" t="s">
        <v>106</v>
      </c>
    </row>
    <row r="12581" spans="13:13" x14ac:dyDescent="0.25">
      <c r="M12581" s="60" t="s">
        <v>106</v>
      </c>
    </row>
    <row r="12582" spans="13:13" x14ac:dyDescent="0.25">
      <c r="M12582" s="60" t="s">
        <v>106</v>
      </c>
    </row>
    <row r="12583" spans="13:13" x14ac:dyDescent="0.25">
      <c r="M12583" s="60" t="s">
        <v>106</v>
      </c>
    </row>
    <row r="12584" spans="13:13" x14ac:dyDescent="0.25">
      <c r="M12584" s="60" t="s">
        <v>106</v>
      </c>
    </row>
    <row r="12585" spans="13:13" x14ac:dyDescent="0.25">
      <c r="M12585" s="60" t="s">
        <v>106</v>
      </c>
    </row>
    <row r="12586" spans="13:13" x14ac:dyDescent="0.25">
      <c r="M12586" s="60" t="s">
        <v>106</v>
      </c>
    </row>
    <row r="12587" spans="13:13" x14ac:dyDescent="0.25">
      <c r="M12587" s="60" t="s">
        <v>106</v>
      </c>
    </row>
    <row r="12588" spans="13:13" x14ac:dyDescent="0.25">
      <c r="M12588" s="60" t="s">
        <v>106</v>
      </c>
    </row>
    <row r="12589" spans="13:13" x14ac:dyDescent="0.25">
      <c r="M12589" s="60" t="s">
        <v>106</v>
      </c>
    </row>
    <row r="12590" spans="13:13" x14ac:dyDescent="0.25">
      <c r="M12590" s="60" t="s">
        <v>106</v>
      </c>
    </row>
    <row r="12591" spans="13:13" x14ac:dyDescent="0.25">
      <c r="M12591" s="60" t="s">
        <v>106</v>
      </c>
    </row>
    <row r="12592" spans="13:13" x14ac:dyDescent="0.25">
      <c r="M12592" s="60" t="s">
        <v>106</v>
      </c>
    </row>
    <row r="12593" spans="13:13" x14ac:dyDescent="0.25">
      <c r="M12593" s="60" t="s">
        <v>106</v>
      </c>
    </row>
    <row r="12594" spans="13:13" x14ac:dyDescent="0.25">
      <c r="M12594" s="60" t="s">
        <v>106</v>
      </c>
    </row>
    <row r="12595" spans="13:13" x14ac:dyDescent="0.25">
      <c r="M12595" s="60" t="s">
        <v>106</v>
      </c>
    </row>
    <row r="12596" spans="13:13" x14ac:dyDescent="0.25">
      <c r="M12596" s="60" t="s">
        <v>106</v>
      </c>
    </row>
    <row r="12597" spans="13:13" x14ac:dyDescent="0.25">
      <c r="M12597" s="60" t="s">
        <v>106</v>
      </c>
    </row>
    <row r="12598" spans="13:13" x14ac:dyDescent="0.25">
      <c r="M12598" s="60" t="s">
        <v>106</v>
      </c>
    </row>
    <row r="12599" spans="13:13" x14ac:dyDescent="0.25">
      <c r="M12599" s="60" t="s">
        <v>106</v>
      </c>
    </row>
    <row r="12600" spans="13:13" x14ac:dyDescent="0.25">
      <c r="M12600" s="60" t="s">
        <v>106</v>
      </c>
    </row>
    <row r="12601" spans="13:13" x14ac:dyDescent="0.25">
      <c r="M12601" s="60" t="s">
        <v>106</v>
      </c>
    </row>
    <row r="12602" spans="13:13" x14ac:dyDescent="0.25">
      <c r="M12602" s="60" t="s">
        <v>106</v>
      </c>
    </row>
    <row r="12603" spans="13:13" x14ac:dyDescent="0.25">
      <c r="M12603" s="60" t="s">
        <v>106</v>
      </c>
    </row>
    <row r="12604" spans="13:13" x14ac:dyDescent="0.25">
      <c r="M12604" s="60" t="s">
        <v>106</v>
      </c>
    </row>
    <row r="12605" spans="13:13" x14ac:dyDescent="0.25">
      <c r="M12605" s="60" t="s">
        <v>106</v>
      </c>
    </row>
    <row r="12606" spans="13:13" x14ac:dyDescent="0.25">
      <c r="M12606" s="60" t="s">
        <v>106</v>
      </c>
    </row>
    <row r="12607" spans="13:13" x14ac:dyDescent="0.25">
      <c r="M12607" s="60" t="s">
        <v>106</v>
      </c>
    </row>
    <row r="12608" spans="13:13" x14ac:dyDescent="0.25">
      <c r="M12608" s="60" t="s">
        <v>106</v>
      </c>
    </row>
    <row r="12609" spans="13:13" x14ac:dyDescent="0.25">
      <c r="M12609" s="60" t="s">
        <v>106</v>
      </c>
    </row>
    <row r="12610" spans="13:13" x14ac:dyDescent="0.25">
      <c r="M12610" s="60" t="s">
        <v>106</v>
      </c>
    </row>
    <row r="12611" spans="13:13" x14ac:dyDescent="0.25">
      <c r="M12611" s="60" t="s">
        <v>106</v>
      </c>
    </row>
    <row r="12612" spans="13:13" x14ac:dyDescent="0.25">
      <c r="M12612" s="60" t="s">
        <v>106</v>
      </c>
    </row>
    <row r="12613" spans="13:13" x14ac:dyDescent="0.25">
      <c r="M12613" s="60" t="s">
        <v>106</v>
      </c>
    </row>
    <row r="12614" spans="13:13" x14ac:dyDescent="0.25">
      <c r="M12614" s="60" t="s">
        <v>106</v>
      </c>
    </row>
    <row r="12615" spans="13:13" x14ac:dyDescent="0.25">
      <c r="M12615" s="60" t="s">
        <v>106</v>
      </c>
    </row>
    <row r="12616" spans="13:13" x14ac:dyDescent="0.25">
      <c r="M12616" s="60" t="s">
        <v>106</v>
      </c>
    </row>
    <row r="12617" spans="13:13" x14ac:dyDescent="0.25">
      <c r="M12617" s="60" t="s">
        <v>106</v>
      </c>
    </row>
    <row r="12618" spans="13:13" x14ac:dyDescent="0.25">
      <c r="M12618" s="60" t="s">
        <v>106</v>
      </c>
    </row>
    <row r="12619" spans="13:13" x14ac:dyDescent="0.25">
      <c r="M12619" s="60" t="s">
        <v>106</v>
      </c>
    </row>
    <row r="12620" spans="13:13" x14ac:dyDescent="0.25">
      <c r="M12620" s="60" t="s">
        <v>106</v>
      </c>
    </row>
    <row r="12621" spans="13:13" x14ac:dyDescent="0.25">
      <c r="M12621" s="60" t="s">
        <v>106</v>
      </c>
    </row>
    <row r="12622" spans="13:13" x14ac:dyDescent="0.25">
      <c r="M12622" s="60" t="s">
        <v>106</v>
      </c>
    </row>
    <row r="12623" spans="13:13" x14ac:dyDescent="0.25">
      <c r="M12623" s="60" t="s">
        <v>106</v>
      </c>
    </row>
    <row r="12624" spans="13:13" x14ac:dyDescent="0.25">
      <c r="M12624" s="60" t="s">
        <v>106</v>
      </c>
    </row>
    <row r="12625" spans="13:13" x14ac:dyDescent="0.25">
      <c r="M12625" s="60" t="s">
        <v>106</v>
      </c>
    </row>
    <row r="12626" spans="13:13" x14ac:dyDescent="0.25">
      <c r="M12626" s="60" t="s">
        <v>106</v>
      </c>
    </row>
    <row r="12627" spans="13:13" x14ac:dyDescent="0.25">
      <c r="M12627" s="60" t="s">
        <v>106</v>
      </c>
    </row>
    <row r="12628" spans="13:13" x14ac:dyDescent="0.25">
      <c r="M12628" s="60" t="s">
        <v>106</v>
      </c>
    </row>
    <row r="12629" spans="13:13" x14ac:dyDescent="0.25">
      <c r="M12629" s="60" t="s">
        <v>106</v>
      </c>
    </row>
    <row r="12630" spans="13:13" x14ac:dyDescent="0.25">
      <c r="M12630" s="60" t="s">
        <v>106</v>
      </c>
    </row>
    <row r="12631" spans="13:13" x14ac:dyDescent="0.25">
      <c r="M12631" s="60" t="s">
        <v>106</v>
      </c>
    </row>
    <row r="12632" spans="13:13" x14ac:dyDescent="0.25">
      <c r="M12632" s="60" t="s">
        <v>106</v>
      </c>
    </row>
    <row r="12633" spans="13:13" x14ac:dyDescent="0.25">
      <c r="M12633" s="60" t="s">
        <v>106</v>
      </c>
    </row>
    <row r="12634" spans="13:13" x14ac:dyDescent="0.25">
      <c r="M12634" s="60" t="s">
        <v>106</v>
      </c>
    </row>
    <row r="12635" spans="13:13" x14ac:dyDescent="0.25">
      <c r="M12635" s="60" t="s">
        <v>106</v>
      </c>
    </row>
    <row r="12636" spans="13:13" x14ac:dyDescent="0.25">
      <c r="M12636" s="60" t="s">
        <v>106</v>
      </c>
    </row>
    <row r="12637" spans="13:13" x14ac:dyDescent="0.25">
      <c r="M12637" s="60" t="s">
        <v>106</v>
      </c>
    </row>
    <row r="12638" spans="13:13" x14ac:dyDescent="0.25">
      <c r="M12638" s="60" t="s">
        <v>106</v>
      </c>
    </row>
    <row r="12639" spans="13:13" x14ac:dyDescent="0.25">
      <c r="M12639" s="60" t="s">
        <v>106</v>
      </c>
    </row>
    <row r="12640" spans="13:13" x14ac:dyDescent="0.25">
      <c r="M12640" s="60" t="s">
        <v>106</v>
      </c>
    </row>
    <row r="12641" spans="13:13" x14ac:dyDescent="0.25">
      <c r="M12641" s="60" t="s">
        <v>106</v>
      </c>
    </row>
    <row r="12642" spans="13:13" x14ac:dyDescent="0.25">
      <c r="M12642" s="60" t="s">
        <v>106</v>
      </c>
    </row>
    <row r="12643" spans="13:13" x14ac:dyDescent="0.25">
      <c r="M12643" s="60" t="s">
        <v>106</v>
      </c>
    </row>
    <row r="12644" spans="13:13" x14ac:dyDescent="0.25">
      <c r="M12644" s="60" t="s">
        <v>106</v>
      </c>
    </row>
    <row r="12645" spans="13:13" x14ac:dyDescent="0.25">
      <c r="M12645" s="60" t="s">
        <v>106</v>
      </c>
    </row>
    <row r="12646" spans="13:13" x14ac:dyDescent="0.25">
      <c r="M12646" s="60" t="s">
        <v>106</v>
      </c>
    </row>
    <row r="12647" spans="13:13" x14ac:dyDescent="0.25">
      <c r="M12647" s="60" t="s">
        <v>106</v>
      </c>
    </row>
    <row r="12648" spans="13:13" x14ac:dyDescent="0.25">
      <c r="M12648" s="60" t="s">
        <v>106</v>
      </c>
    </row>
    <row r="12649" spans="13:13" x14ac:dyDescent="0.25">
      <c r="M12649" s="60" t="s">
        <v>106</v>
      </c>
    </row>
    <row r="12650" spans="13:13" x14ac:dyDescent="0.25">
      <c r="M12650" s="60" t="s">
        <v>106</v>
      </c>
    </row>
    <row r="12651" spans="13:13" x14ac:dyDescent="0.25">
      <c r="M12651" s="60" t="s">
        <v>106</v>
      </c>
    </row>
    <row r="12652" spans="13:13" x14ac:dyDescent="0.25">
      <c r="M12652" s="60" t="s">
        <v>106</v>
      </c>
    </row>
    <row r="12653" spans="13:13" x14ac:dyDescent="0.25">
      <c r="M12653" s="60" t="s">
        <v>106</v>
      </c>
    </row>
    <row r="12654" spans="13:13" x14ac:dyDescent="0.25">
      <c r="M12654" s="60" t="s">
        <v>106</v>
      </c>
    </row>
    <row r="12655" spans="13:13" x14ac:dyDescent="0.25">
      <c r="M12655" s="60" t="s">
        <v>106</v>
      </c>
    </row>
    <row r="12656" spans="13:13" x14ac:dyDescent="0.25">
      <c r="M12656" s="60" t="s">
        <v>106</v>
      </c>
    </row>
    <row r="12657" spans="13:13" x14ac:dyDescent="0.25">
      <c r="M12657" s="60" t="s">
        <v>106</v>
      </c>
    </row>
    <row r="12658" spans="13:13" x14ac:dyDescent="0.25">
      <c r="M12658" s="60" t="s">
        <v>106</v>
      </c>
    </row>
    <row r="12659" spans="13:13" x14ac:dyDescent="0.25">
      <c r="M12659" s="60" t="s">
        <v>106</v>
      </c>
    </row>
    <row r="12660" spans="13:13" x14ac:dyDescent="0.25">
      <c r="M12660" s="60" t="s">
        <v>106</v>
      </c>
    </row>
    <row r="12661" spans="13:13" x14ac:dyDescent="0.25">
      <c r="M12661" s="60" t="s">
        <v>106</v>
      </c>
    </row>
    <row r="12662" spans="13:13" x14ac:dyDescent="0.25">
      <c r="M12662" s="60" t="s">
        <v>106</v>
      </c>
    </row>
    <row r="12663" spans="13:13" x14ac:dyDescent="0.25">
      <c r="M12663" s="60" t="s">
        <v>106</v>
      </c>
    </row>
    <row r="12664" spans="13:13" x14ac:dyDescent="0.25">
      <c r="M12664" s="60" t="s">
        <v>106</v>
      </c>
    </row>
    <row r="12665" spans="13:13" x14ac:dyDescent="0.25">
      <c r="M12665" s="60" t="s">
        <v>106</v>
      </c>
    </row>
    <row r="12666" spans="13:13" x14ac:dyDescent="0.25">
      <c r="M12666" s="60" t="s">
        <v>106</v>
      </c>
    </row>
    <row r="12667" spans="13:13" x14ac:dyDescent="0.25">
      <c r="M12667" s="60" t="s">
        <v>106</v>
      </c>
    </row>
    <row r="12668" spans="13:13" x14ac:dyDescent="0.25">
      <c r="M12668" s="60" t="s">
        <v>106</v>
      </c>
    </row>
    <row r="12669" spans="13:13" x14ac:dyDescent="0.25">
      <c r="M12669" s="60" t="s">
        <v>106</v>
      </c>
    </row>
    <row r="12670" spans="13:13" x14ac:dyDescent="0.25">
      <c r="M12670" s="60" t="s">
        <v>106</v>
      </c>
    </row>
    <row r="12671" spans="13:13" x14ac:dyDescent="0.25">
      <c r="M12671" s="60" t="s">
        <v>106</v>
      </c>
    </row>
    <row r="12672" spans="13:13" x14ac:dyDescent="0.25">
      <c r="M12672" s="60" t="s">
        <v>106</v>
      </c>
    </row>
    <row r="12673" spans="13:13" x14ac:dyDescent="0.25">
      <c r="M12673" s="60" t="s">
        <v>106</v>
      </c>
    </row>
    <row r="12674" spans="13:13" x14ac:dyDescent="0.25">
      <c r="M12674" s="60" t="s">
        <v>106</v>
      </c>
    </row>
    <row r="12675" spans="13:13" x14ac:dyDescent="0.25">
      <c r="M12675" s="60" t="s">
        <v>106</v>
      </c>
    </row>
    <row r="12676" spans="13:13" x14ac:dyDescent="0.25">
      <c r="M12676" s="60" t="s">
        <v>106</v>
      </c>
    </row>
    <row r="12677" spans="13:13" x14ac:dyDescent="0.25">
      <c r="M12677" s="60" t="s">
        <v>106</v>
      </c>
    </row>
    <row r="12678" spans="13:13" x14ac:dyDescent="0.25">
      <c r="M12678" s="60" t="s">
        <v>106</v>
      </c>
    </row>
    <row r="12679" spans="13:13" x14ac:dyDescent="0.25">
      <c r="M12679" s="60" t="s">
        <v>106</v>
      </c>
    </row>
    <row r="12680" spans="13:13" x14ac:dyDescent="0.25">
      <c r="M12680" s="60" t="s">
        <v>106</v>
      </c>
    </row>
    <row r="12681" spans="13:13" x14ac:dyDescent="0.25">
      <c r="M12681" s="60" t="s">
        <v>106</v>
      </c>
    </row>
    <row r="12682" spans="13:13" x14ac:dyDescent="0.25">
      <c r="M12682" s="60" t="s">
        <v>106</v>
      </c>
    </row>
    <row r="12683" spans="13:13" x14ac:dyDescent="0.25">
      <c r="M12683" s="60" t="s">
        <v>106</v>
      </c>
    </row>
    <row r="12684" spans="13:13" x14ac:dyDescent="0.25">
      <c r="M12684" s="60" t="s">
        <v>106</v>
      </c>
    </row>
    <row r="12685" spans="13:13" x14ac:dyDescent="0.25">
      <c r="M12685" s="60" t="s">
        <v>106</v>
      </c>
    </row>
    <row r="12686" spans="13:13" x14ac:dyDescent="0.25">
      <c r="M12686" s="60" t="s">
        <v>106</v>
      </c>
    </row>
    <row r="12687" spans="13:13" x14ac:dyDescent="0.25">
      <c r="M12687" s="60" t="s">
        <v>106</v>
      </c>
    </row>
    <row r="12688" spans="13:13" x14ac:dyDescent="0.25">
      <c r="M12688" s="60" t="s">
        <v>106</v>
      </c>
    </row>
    <row r="12689" spans="13:13" x14ac:dyDescent="0.25">
      <c r="M12689" s="60" t="s">
        <v>106</v>
      </c>
    </row>
    <row r="12690" spans="13:13" x14ac:dyDescent="0.25">
      <c r="M12690" s="60" t="s">
        <v>106</v>
      </c>
    </row>
    <row r="12691" spans="13:13" x14ac:dyDescent="0.25">
      <c r="M12691" s="60" t="s">
        <v>106</v>
      </c>
    </row>
    <row r="12692" spans="13:13" x14ac:dyDescent="0.25">
      <c r="M12692" s="60" t="s">
        <v>106</v>
      </c>
    </row>
    <row r="12693" spans="13:13" x14ac:dyDescent="0.25">
      <c r="M12693" s="60" t="s">
        <v>106</v>
      </c>
    </row>
    <row r="12694" spans="13:13" x14ac:dyDescent="0.25">
      <c r="M12694" s="60" t="s">
        <v>106</v>
      </c>
    </row>
    <row r="12695" spans="13:13" x14ac:dyDescent="0.25">
      <c r="M12695" s="60" t="s">
        <v>106</v>
      </c>
    </row>
    <row r="12696" spans="13:13" x14ac:dyDescent="0.25">
      <c r="M12696" s="60" t="s">
        <v>106</v>
      </c>
    </row>
    <row r="12697" spans="13:13" x14ac:dyDescent="0.25">
      <c r="M12697" s="60" t="s">
        <v>106</v>
      </c>
    </row>
    <row r="12698" spans="13:13" x14ac:dyDescent="0.25">
      <c r="M12698" s="60" t="s">
        <v>106</v>
      </c>
    </row>
    <row r="12699" spans="13:13" x14ac:dyDescent="0.25">
      <c r="M12699" s="60" t="s">
        <v>106</v>
      </c>
    </row>
    <row r="12700" spans="13:13" x14ac:dyDescent="0.25">
      <c r="M12700" s="60" t="s">
        <v>106</v>
      </c>
    </row>
    <row r="12701" spans="13:13" x14ac:dyDescent="0.25">
      <c r="M12701" s="60" t="s">
        <v>106</v>
      </c>
    </row>
    <row r="12702" spans="13:13" x14ac:dyDescent="0.25">
      <c r="M12702" s="60" t="s">
        <v>106</v>
      </c>
    </row>
    <row r="12703" spans="13:13" x14ac:dyDescent="0.25">
      <c r="M12703" s="60" t="s">
        <v>106</v>
      </c>
    </row>
    <row r="12704" spans="13:13" x14ac:dyDescent="0.25">
      <c r="M12704" s="60" t="s">
        <v>106</v>
      </c>
    </row>
    <row r="12705" spans="13:13" x14ac:dyDescent="0.25">
      <c r="M12705" s="60" t="s">
        <v>106</v>
      </c>
    </row>
    <row r="12706" spans="13:13" x14ac:dyDescent="0.25">
      <c r="M12706" s="60" t="s">
        <v>106</v>
      </c>
    </row>
    <row r="12707" spans="13:13" x14ac:dyDescent="0.25">
      <c r="M12707" s="60" t="s">
        <v>106</v>
      </c>
    </row>
    <row r="12708" spans="13:13" x14ac:dyDescent="0.25">
      <c r="M12708" s="60" t="s">
        <v>106</v>
      </c>
    </row>
    <row r="12709" spans="13:13" x14ac:dyDescent="0.25">
      <c r="M12709" s="60" t="s">
        <v>106</v>
      </c>
    </row>
    <row r="12710" spans="13:13" x14ac:dyDescent="0.25">
      <c r="M12710" s="60" t="s">
        <v>106</v>
      </c>
    </row>
    <row r="12711" spans="13:13" x14ac:dyDescent="0.25">
      <c r="M12711" s="60" t="s">
        <v>106</v>
      </c>
    </row>
    <row r="12712" spans="13:13" x14ac:dyDescent="0.25">
      <c r="M12712" s="60" t="s">
        <v>106</v>
      </c>
    </row>
    <row r="12713" spans="13:13" x14ac:dyDescent="0.25">
      <c r="M12713" s="60" t="s">
        <v>106</v>
      </c>
    </row>
    <row r="12714" spans="13:13" x14ac:dyDescent="0.25">
      <c r="M12714" s="60" t="s">
        <v>106</v>
      </c>
    </row>
    <row r="12715" spans="13:13" x14ac:dyDescent="0.25">
      <c r="M12715" s="60" t="s">
        <v>106</v>
      </c>
    </row>
    <row r="12716" spans="13:13" x14ac:dyDescent="0.25">
      <c r="M12716" s="60" t="s">
        <v>106</v>
      </c>
    </row>
    <row r="12717" spans="13:13" x14ac:dyDescent="0.25">
      <c r="M12717" s="60" t="s">
        <v>106</v>
      </c>
    </row>
    <row r="12718" spans="13:13" x14ac:dyDescent="0.25">
      <c r="M12718" s="60" t="s">
        <v>106</v>
      </c>
    </row>
    <row r="12719" spans="13:13" x14ac:dyDescent="0.25">
      <c r="M12719" s="60" t="s">
        <v>106</v>
      </c>
    </row>
    <row r="12720" spans="13:13" x14ac:dyDescent="0.25">
      <c r="M12720" s="60" t="s">
        <v>106</v>
      </c>
    </row>
    <row r="12721" spans="13:13" x14ac:dyDescent="0.25">
      <c r="M12721" s="60" t="s">
        <v>106</v>
      </c>
    </row>
    <row r="12722" spans="13:13" x14ac:dyDescent="0.25">
      <c r="M12722" s="60" t="s">
        <v>106</v>
      </c>
    </row>
    <row r="12723" spans="13:13" x14ac:dyDescent="0.25">
      <c r="M12723" s="60" t="s">
        <v>106</v>
      </c>
    </row>
    <row r="12724" spans="13:13" x14ac:dyDescent="0.25">
      <c r="M12724" s="60" t="s">
        <v>106</v>
      </c>
    </row>
    <row r="12725" spans="13:13" x14ac:dyDescent="0.25">
      <c r="M12725" s="60" t="s">
        <v>106</v>
      </c>
    </row>
    <row r="12726" spans="13:13" x14ac:dyDescent="0.25">
      <c r="M12726" s="60" t="s">
        <v>106</v>
      </c>
    </row>
    <row r="12727" spans="13:13" x14ac:dyDescent="0.25">
      <c r="M12727" s="60" t="s">
        <v>106</v>
      </c>
    </row>
    <row r="12728" spans="13:13" x14ac:dyDescent="0.25">
      <c r="M12728" s="60" t="s">
        <v>106</v>
      </c>
    </row>
    <row r="12729" spans="13:13" x14ac:dyDescent="0.25">
      <c r="M12729" s="60" t="s">
        <v>106</v>
      </c>
    </row>
    <row r="12730" spans="13:13" x14ac:dyDescent="0.25">
      <c r="M12730" s="60" t="s">
        <v>106</v>
      </c>
    </row>
    <row r="12731" spans="13:13" x14ac:dyDescent="0.25">
      <c r="M12731" s="60" t="s">
        <v>106</v>
      </c>
    </row>
    <row r="12732" spans="13:13" x14ac:dyDescent="0.25">
      <c r="M12732" s="60" t="s">
        <v>106</v>
      </c>
    </row>
    <row r="12733" spans="13:13" x14ac:dyDescent="0.25">
      <c r="M12733" s="60" t="s">
        <v>106</v>
      </c>
    </row>
    <row r="12734" spans="13:13" x14ac:dyDescent="0.25">
      <c r="M12734" s="60" t="s">
        <v>106</v>
      </c>
    </row>
    <row r="12735" spans="13:13" x14ac:dyDescent="0.25">
      <c r="M12735" s="60" t="s">
        <v>106</v>
      </c>
    </row>
    <row r="12736" spans="13:13" x14ac:dyDescent="0.25">
      <c r="M12736" s="60" t="s">
        <v>106</v>
      </c>
    </row>
    <row r="12737" spans="13:13" x14ac:dyDescent="0.25">
      <c r="M12737" s="60" t="s">
        <v>106</v>
      </c>
    </row>
    <row r="12738" spans="13:13" x14ac:dyDescent="0.25">
      <c r="M12738" s="60" t="s">
        <v>106</v>
      </c>
    </row>
    <row r="12739" spans="13:13" x14ac:dyDescent="0.25">
      <c r="M12739" s="60" t="s">
        <v>106</v>
      </c>
    </row>
    <row r="12740" spans="13:13" x14ac:dyDescent="0.25">
      <c r="M12740" s="60" t="s">
        <v>106</v>
      </c>
    </row>
    <row r="12741" spans="13:13" x14ac:dyDescent="0.25">
      <c r="M12741" s="60" t="s">
        <v>106</v>
      </c>
    </row>
    <row r="12742" spans="13:13" x14ac:dyDescent="0.25">
      <c r="M12742" s="60" t="s">
        <v>106</v>
      </c>
    </row>
    <row r="12743" spans="13:13" x14ac:dyDescent="0.25">
      <c r="M12743" s="60" t="s">
        <v>106</v>
      </c>
    </row>
    <row r="12744" spans="13:13" x14ac:dyDescent="0.25">
      <c r="M12744" s="60" t="s">
        <v>106</v>
      </c>
    </row>
    <row r="12745" spans="13:13" x14ac:dyDescent="0.25">
      <c r="M12745" s="60" t="s">
        <v>106</v>
      </c>
    </row>
    <row r="12746" spans="13:13" x14ac:dyDescent="0.25">
      <c r="M12746" s="60" t="s">
        <v>106</v>
      </c>
    </row>
    <row r="12747" spans="13:13" x14ac:dyDescent="0.25">
      <c r="M12747" s="60" t="s">
        <v>106</v>
      </c>
    </row>
    <row r="12748" spans="13:13" x14ac:dyDescent="0.25">
      <c r="M12748" s="60" t="s">
        <v>106</v>
      </c>
    </row>
    <row r="12749" spans="13:13" x14ac:dyDescent="0.25">
      <c r="M12749" s="60" t="s">
        <v>106</v>
      </c>
    </row>
    <row r="12750" spans="13:13" x14ac:dyDescent="0.25">
      <c r="M12750" s="60" t="s">
        <v>106</v>
      </c>
    </row>
    <row r="12751" spans="13:13" x14ac:dyDescent="0.25">
      <c r="M12751" s="60" t="s">
        <v>106</v>
      </c>
    </row>
    <row r="12752" spans="13:13" x14ac:dyDescent="0.25">
      <c r="M12752" s="60" t="s">
        <v>106</v>
      </c>
    </row>
    <row r="12753" spans="13:13" x14ac:dyDescent="0.25">
      <c r="M12753" s="60" t="s">
        <v>106</v>
      </c>
    </row>
    <row r="12754" spans="13:13" x14ac:dyDescent="0.25">
      <c r="M12754" s="60" t="s">
        <v>106</v>
      </c>
    </row>
    <row r="12755" spans="13:13" x14ac:dyDescent="0.25">
      <c r="M12755" s="60" t="s">
        <v>106</v>
      </c>
    </row>
    <row r="12756" spans="13:13" x14ac:dyDescent="0.25">
      <c r="M12756" s="60" t="s">
        <v>106</v>
      </c>
    </row>
    <row r="12757" spans="13:13" x14ac:dyDescent="0.25">
      <c r="M12757" s="60" t="s">
        <v>106</v>
      </c>
    </row>
    <row r="12758" spans="13:13" x14ac:dyDescent="0.25">
      <c r="M12758" s="60" t="s">
        <v>106</v>
      </c>
    </row>
    <row r="12759" spans="13:13" x14ac:dyDescent="0.25">
      <c r="M12759" s="60" t="s">
        <v>106</v>
      </c>
    </row>
    <row r="12760" spans="13:13" x14ac:dyDescent="0.25">
      <c r="M12760" s="60" t="s">
        <v>106</v>
      </c>
    </row>
    <row r="12761" spans="13:13" x14ac:dyDescent="0.25">
      <c r="M12761" s="60" t="s">
        <v>106</v>
      </c>
    </row>
    <row r="12762" spans="13:13" x14ac:dyDescent="0.25">
      <c r="M12762" s="60" t="s">
        <v>106</v>
      </c>
    </row>
    <row r="12763" spans="13:13" x14ac:dyDescent="0.25">
      <c r="M12763" s="60" t="s">
        <v>106</v>
      </c>
    </row>
    <row r="12764" spans="13:13" x14ac:dyDescent="0.25">
      <c r="M12764" s="60" t="s">
        <v>106</v>
      </c>
    </row>
    <row r="12765" spans="13:13" x14ac:dyDescent="0.25">
      <c r="M12765" s="60" t="s">
        <v>106</v>
      </c>
    </row>
    <row r="12766" spans="13:13" x14ac:dyDescent="0.25">
      <c r="M12766" s="60" t="s">
        <v>106</v>
      </c>
    </row>
    <row r="12767" spans="13:13" x14ac:dyDescent="0.25">
      <c r="M12767" s="60" t="s">
        <v>106</v>
      </c>
    </row>
    <row r="12768" spans="13:13" x14ac:dyDescent="0.25">
      <c r="M12768" s="60" t="s">
        <v>106</v>
      </c>
    </row>
    <row r="12769" spans="13:13" x14ac:dyDescent="0.25">
      <c r="M12769" s="60" t="s">
        <v>106</v>
      </c>
    </row>
    <row r="12770" spans="13:13" x14ac:dyDescent="0.25">
      <c r="M12770" s="60" t="s">
        <v>106</v>
      </c>
    </row>
    <row r="12771" spans="13:13" x14ac:dyDescent="0.25">
      <c r="M12771" s="60" t="s">
        <v>106</v>
      </c>
    </row>
    <row r="12772" spans="13:13" x14ac:dyDescent="0.25">
      <c r="M12772" s="60" t="s">
        <v>106</v>
      </c>
    </row>
    <row r="12773" spans="13:13" x14ac:dyDescent="0.25">
      <c r="M12773" s="60" t="s">
        <v>106</v>
      </c>
    </row>
    <row r="12774" spans="13:13" x14ac:dyDescent="0.25">
      <c r="M12774" s="60" t="s">
        <v>106</v>
      </c>
    </row>
    <row r="12775" spans="13:13" x14ac:dyDescent="0.25">
      <c r="M12775" s="60" t="s">
        <v>106</v>
      </c>
    </row>
    <row r="12776" spans="13:13" x14ac:dyDescent="0.25">
      <c r="M12776" s="60" t="s">
        <v>106</v>
      </c>
    </row>
    <row r="12777" spans="13:13" x14ac:dyDescent="0.25">
      <c r="M12777" s="60" t="s">
        <v>106</v>
      </c>
    </row>
    <row r="12778" spans="13:13" x14ac:dyDescent="0.25">
      <c r="M12778" s="60" t="s">
        <v>106</v>
      </c>
    </row>
    <row r="12779" spans="13:13" x14ac:dyDescent="0.25">
      <c r="M12779" s="60" t="s">
        <v>106</v>
      </c>
    </row>
    <row r="12780" spans="13:13" x14ac:dyDescent="0.25">
      <c r="M12780" s="60" t="s">
        <v>106</v>
      </c>
    </row>
    <row r="12781" spans="13:13" x14ac:dyDescent="0.25">
      <c r="M12781" s="60" t="s">
        <v>106</v>
      </c>
    </row>
    <row r="12782" spans="13:13" x14ac:dyDescent="0.25">
      <c r="M12782" s="60" t="s">
        <v>106</v>
      </c>
    </row>
    <row r="12783" spans="13:13" x14ac:dyDescent="0.25">
      <c r="M12783" s="60" t="s">
        <v>106</v>
      </c>
    </row>
    <row r="12784" spans="13:13" x14ac:dyDescent="0.25">
      <c r="M12784" s="60" t="s">
        <v>106</v>
      </c>
    </row>
    <row r="12785" spans="13:13" x14ac:dyDescent="0.25">
      <c r="M12785" s="60" t="s">
        <v>106</v>
      </c>
    </row>
    <row r="12786" spans="13:13" x14ac:dyDescent="0.25">
      <c r="M12786" s="60" t="s">
        <v>106</v>
      </c>
    </row>
    <row r="12787" spans="13:13" x14ac:dyDescent="0.25">
      <c r="M12787" s="60" t="s">
        <v>106</v>
      </c>
    </row>
    <row r="12788" spans="13:13" x14ac:dyDescent="0.25">
      <c r="M12788" s="60" t="s">
        <v>106</v>
      </c>
    </row>
    <row r="12789" spans="13:13" x14ac:dyDescent="0.25">
      <c r="M12789" s="60" t="s">
        <v>106</v>
      </c>
    </row>
    <row r="12790" spans="13:13" x14ac:dyDescent="0.25">
      <c r="M12790" s="60" t="s">
        <v>106</v>
      </c>
    </row>
    <row r="12791" spans="13:13" x14ac:dyDescent="0.25">
      <c r="M12791" s="60" t="s">
        <v>106</v>
      </c>
    </row>
    <row r="12792" spans="13:13" x14ac:dyDescent="0.25">
      <c r="M12792" s="60" t="s">
        <v>106</v>
      </c>
    </row>
    <row r="12793" spans="13:13" x14ac:dyDescent="0.25">
      <c r="M12793" s="60" t="s">
        <v>106</v>
      </c>
    </row>
    <row r="12794" spans="13:13" x14ac:dyDescent="0.25">
      <c r="M12794" s="60" t="s">
        <v>106</v>
      </c>
    </row>
    <row r="12795" spans="13:13" x14ac:dyDescent="0.25">
      <c r="M12795" s="60" t="s">
        <v>106</v>
      </c>
    </row>
    <row r="12796" spans="13:13" x14ac:dyDescent="0.25">
      <c r="M12796" s="60" t="s">
        <v>106</v>
      </c>
    </row>
    <row r="12797" spans="13:13" x14ac:dyDescent="0.25">
      <c r="M12797" s="60" t="s">
        <v>106</v>
      </c>
    </row>
    <row r="12798" spans="13:13" x14ac:dyDescent="0.25">
      <c r="M12798" s="60" t="s">
        <v>106</v>
      </c>
    </row>
    <row r="12799" spans="13:13" x14ac:dyDescent="0.25">
      <c r="M12799" s="60" t="s">
        <v>106</v>
      </c>
    </row>
    <row r="12800" spans="13:13" x14ac:dyDescent="0.25">
      <c r="M12800" s="60" t="s">
        <v>106</v>
      </c>
    </row>
    <row r="12801" spans="13:13" x14ac:dyDescent="0.25">
      <c r="M12801" s="60" t="s">
        <v>106</v>
      </c>
    </row>
    <row r="12802" spans="13:13" x14ac:dyDescent="0.25">
      <c r="M12802" s="60" t="s">
        <v>106</v>
      </c>
    </row>
    <row r="12803" spans="13:13" x14ac:dyDescent="0.25">
      <c r="M12803" s="60" t="s">
        <v>106</v>
      </c>
    </row>
    <row r="12804" spans="13:13" x14ac:dyDescent="0.25">
      <c r="M12804" s="60" t="s">
        <v>106</v>
      </c>
    </row>
    <row r="12805" spans="13:13" x14ac:dyDescent="0.25">
      <c r="M12805" s="60" t="s">
        <v>106</v>
      </c>
    </row>
    <row r="12806" spans="13:13" x14ac:dyDescent="0.25">
      <c r="M12806" s="60" t="s">
        <v>106</v>
      </c>
    </row>
    <row r="12807" spans="13:13" x14ac:dyDescent="0.25">
      <c r="M12807" s="60" t="s">
        <v>106</v>
      </c>
    </row>
    <row r="12808" spans="13:13" x14ac:dyDescent="0.25">
      <c r="M12808" s="60" t="s">
        <v>106</v>
      </c>
    </row>
    <row r="12809" spans="13:13" x14ac:dyDescent="0.25">
      <c r="M12809" s="60" t="s">
        <v>106</v>
      </c>
    </row>
    <row r="12810" spans="13:13" x14ac:dyDescent="0.25">
      <c r="M12810" s="60" t="s">
        <v>106</v>
      </c>
    </row>
    <row r="12811" spans="13:13" x14ac:dyDescent="0.25">
      <c r="M12811" s="60" t="s">
        <v>106</v>
      </c>
    </row>
    <row r="12812" spans="13:13" x14ac:dyDescent="0.25">
      <c r="M12812" s="60" t="s">
        <v>106</v>
      </c>
    </row>
    <row r="12813" spans="13:13" x14ac:dyDescent="0.25">
      <c r="M12813" s="60" t="s">
        <v>106</v>
      </c>
    </row>
    <row r="12814" spans="13:13" x14ac:dyDescent="0.25">
      <c r="M12814" s="60" t="s">
        <v>106</v>
      </c>
    </row>
    <row r="12815" spans="13:13" x14ac:dyDescent="0.25">
      <c r="M12815" s="60" t="s">
        <v>106</v>
      </c>
    </row>
    <row r="12816" spans="13:13" x14ac:dyDescent="0.25">
      <c r="M12816" s="60" t="s">
        <v>106</v>
      </c>
    </row>
    <row r="12817" spans="13:13" x14ac:dyDescent="0.25">
      <c r="M12817" s="60" t="s">
        <v>106</v>
      </c>
    </row>
    <row r="12818" spans="13:13" x14ac:dyDescent="0.25">
      <c r="M12818" s="60" t="s">
        <v>106</v>
      </c>
    </row>
    <row r="12819" spans="13:13" x14ac:dyDescent="0.25">
      <c r="M12819" s="60" t="s">
        <v>106</v>
      </c>
    </row>
    <row r="12820" spans="13:13" x14ac:dyDescent="0.25">
      <c r="M12820" s="60" t="s">
        <v>106</v>
      </c>
    </row>
    <row r="12821" spans="13:13" x14ac:dyDescent="0.25">
      <c r="M12821" s="60" t="s">
        <v>106</v>
      </c>
    </row>
    <row r="12822" spans="13:13" x14ac:dyDescent="0.25">
      <c r="M12822" s="60" t="s">
        <v>106</v>
      </c>
    </row>
    <row r="12823" spans="13:13" x14ac:dyDescent="0.25">
      <c r="M12823" s="60" t="s">
        <v>106</v>
      </c>
    </row>
    <row r="12824" spans="13:13" x14ac:dyDescent="0.25">
      <c r="M12824" s="60" t="s">
        <v>106</v>
      </c>
    </row>
    <row r="12825" spans="13:13" x14ac:dyDescent="0.25">
      <c r="M12825" s="60" t="s">
        <v>106</v>
      </c>
    </row>
    <row r="12826" spans="13:13" x14ac:dyDescent="0.25">
      <c r="M12826" s="60" t="s">
        <v>106</v>
      </c>
    </row>
    <row r="12827" spans="13:13" x14ac:dyDescent="0.25">
      <c r="M12827" s="60" t="s">
        <v>106</v>
      </c>
    </row>
    <row r="12828" spans="13:13" x14ac:dyDescent="0.25">
      <c r="M12828" s="60" t="s">
        <v>106</v>
      </c>
    </row>
    <row r="12829" spans="13:13" x14ac:dyDescent="0.25">
      <c r="M12829" s="60" t="s">
        <v>106</v>
      </c>
    </row>
    <row r="12830" spans="13:13" x14ac:dyDescent="0.25">
      <c r="M12830" s="60" t="s">
        <v>106</v>
      </c>
    </row>
    <row r="12831" spans="13:13" x14ac:dyDescent="0.25">
      <c r="M12831" s="60" t="s">
        <v>106</v>
      </c>
    </row>
    <row r="12832" spans="13:13" x14ac:dyDescent="0.25">
      <c r="M12832" s="60" t="s">
        <v>106</v>
      </c>
    </row>
    <row r="12833" spans="13:13" x14ac:dyDescent="0.25">
      <c r="M12833" s="60" t="s">
        <v>106</v>
      </c>
    </row>
    <row r="12834" spans="13:13" x14ac:dyDescent="0.25">
      <c r="M12834" s="60" t="s">
        <v>106</v>
      </c>
    </row>
    <row r="12835" spans="13:13" x14ac:dyDescent="0.25">
      <c r="M12835" s="60" t="s">
        <v>106</v>
      </c>
    </row>
    <row r="12836" spans="13:13" x14ac:dyDescent="0.25">
      <c r="M12836" s="60" t="s">
        <v>106</v>
      </c>
    </row>
    <row r="12837" spans="13:13" x14ac:dyDescent="0.25">
      <c r="M12837" s="60" t="s">
        <v>106</v>
      </c>
    </row>
    <row r="12838" spans="13:13" x14ac:dyDescent="0.25">
      <c r="M12838" s="60" t="s">
        <v>106</v>
      </c>
    </row>
    <row r="12839" spans="13:13" x14ac:dyDescent="0.25">
      <c r="M12839" s="60" t="s">
        <v>106</v>
      </c>
    </row>
    <row r="12840" spans="13:13" x14ac:dyDescent="0.25">
      <c r="M12840" s="60" t="s">
        <v>106</v>
      </c>
    </row>
    <row r="12841" spans="13:13" x14ac:dyDescent="0.25">
      <c r="M12841" s="60" t="s">
        <v>106</v>
      </c>
    </row>
    <row r="12842" spans="13:13" x14ac:dyDescent="0.25">
      <c r="M12842" s="60" t="s">
        <v>106</v>
      </c>
    </row>
    <row r="12843" spans="13:13" x14ac:dyDescent="0.25">
      <c r="M12843" s="60" t="s">
        <v>106</v>
      </c>
    </row>
    <row r="12844" spans="13:13" x14ac:dyDescent="0.25">
      <c r="M12844" s="60" t="s">
        <v>106</v>
      </c>
    </row>
    <row r="12845" spans="13:13" x14ac:dyDescent="0.25">
      <c r="M12845" s="60" t="s">
        <v>106</v>
      </c>
    </row>
    <row r="12846" spans="13:13" x14ac:dyDescent="0.25">
      <c r="M12846" s="60" t="s">
        <v>106</v>
      </c>
    </row>
    <row r="12847" spans="13:13" x14ac:dyDescent="0.25">
      <c r="M12847" s="60" t="s">
        <v>106</v>
      </c>
    </row>
    <row r="12848" spans="13:13" x14ac:dyDescent="0.25">
      <c r="M12848" s="60" t="s">
        <v>106</v>
      </c>
    </row>
    <row r="12849" spans="13:13" x14ac:dyDescent="0.25">
      <c r="M12849" s="60" t="s">
        <v>106</v>
      </c>
    </row>
    <row r="12850" spans="13:13" x14ac:dyDescent="0.25">
      <c r="M12850" s="60" t="s">
        <v>106</v>
      </c>
    </row>
    <row r="12851" spans="13:13" x14ac:dyDescent="0.25">
      <c r="M12851" s="60" t="s">
        <v>106</v>
      </c>
    </row>
    <row r="12852" spans="13:13" x14ac:dyDescent="0.25">
      <c r="M12852" s="60" t="s">
        <v>106</v>
      </c>
    </row>
    <row r="12853" spans="13:13" x14ac:dyDescent="0.25">
      <c r="M12853" s="60" t="s">
        <v>106</v>
      </c>
    </row>
    <row r="12854" spans="13:13" x14ac:dyDescent="0.25">
      <c r="M12854" s="60" t="s">
        <v>106</v>
      </c>
    </row>
    <row r="12855" spans="13:13" x14ac:dyDescent="0.25">
      <c r="M12855" s="60" t="s">
        <v>106</v>
      </c>
    </row>
    <row r="12856" spans="13:13" x14ac:dyDescent="0.25">
      <c r="M12856" s="60" t="s">
        <v>106</v>
      </c>
    </row>
    <row r="12857" spans="13:13" x14ac:dyDescent="0.25">
      <c r="M12857" s="60" t="s">
        <v>106</v>
      </c>
    </row>
    <row r="12858" spans="13:13" x14ac:dyDescent="0.25">
      <c r="M12858" s="60" t="s">
        <v>106</v>
      </c>
    </row>
    <row r="12859" spans="13:13" x14ac:dyDescent="0.25">
      <c r="M12859" s="60" t="s">
        <v>106</v>
      </c>
    </row>
    <row r="12860" spans="13:13" x14ac:dyDescent="0.25">
      <c r="M12860" s="60" t="s">
        <v>106</v>
      </c>
    </row>
    <row r="12861" spans="13:13" x14ac:dyDescent="0.25">
      <c r="M12861" s="60" t="s">
        <v>106</v>
      </c>
    </row>
    <row r="12862" spans="13:13" x14ac:dyDescent="0.25">
      <c r="M12862" s="60" t="s">
        <v>106</v>
      </c>
    </row>
    <row r="12863" spans="13:13" x14ac:dyDescent="0.25">
      <c r="M12863" s="60" t="s">
        <v>106</v>
      </c>
    </row>
    <row r="12864" spans="13:13" x14ac:dyDescent="0.25">
      <c r="M12864" s="60" t="s">
        <v>106</v>
      </c>
    </row>
    <row r="12865" spans="13:13" x14ac:dyDescent="0.25">
      <c r="M12865" s="60" t="s">
        <v>106</v>
      </c>
    </row>
    <row r="12866" spans="13:13" x14ac:dyDescent="0.25">
      <c r="M12866" s="60" t="s">
        <v>106</v>
      </c>
    </row>
    <row r="12867" spans="13:13" x14ac:dyDescent="0.25">
      <c r="M12867" s="60" t="s">
        <v>106</v>
      </c>
    </row>
    <row r="12868" spans="13:13" x14ac:dyDescent="0.25">
      <c r="M12868" s="60" t="s">
        <v>106</v>
      </c>
    </row>
    <row r="12869" spans="13:13" x14ac:dyDescent="0.25">
      <c r="M12869" s="60" t="s">
        <v>106</v>
      </c>
    </row>
    <row r="12870" spans="13:13" x14ac:dyDescent="0.25">
      <c r="M12870" s="60" t="s">
        <v>106</v>
      </c>
    </row>
    <row r="12871" spans="13:13" x14ac:dyDescent="0.25">
      <c r="M12871" s="60" t="s">
        <v>106</v>
      </c>
    </row>
    <row r="12872" spans="13:13" x14ac:dyDescent="0.25">
      <c r="M12872" s="60" t="s">
        <v>106</v>
      </c>
    </row>
    <row r="12873" spans="13:13" x14ac:dyDescent="0.25">
      <c r="M12873" s="60" t="s">
        <v>106</v>
      </c>
    </row>
    <row r="12874" spans="13:13" x14ac:dyDescent="0.25">
      <c r="M12874" s="60" t="s">
        <v>106</v>
      </c>
    </row>
    <row r="12875" spans="13:13" x14ac:dyDescent="0.25">
      <c r="M12875" s="60" t="s">
        <v>106</v>
      </c>
    </row>
    <row r="12876" spans="13:13" x14ac:dyDescent="0.25">
      <c r="M12876" s="60" t="s">
        <v>106</v>
      </c>
    </row>
    <row r="12877" spans="13:13" x14ac:dyDescent="0.25">
      <c r="M12877" s="60" t="s">
        <v>106</v>
      </c>
    </row>
    <row r="12878" spans="13:13" x14ac:dyDescent="0.25">
      <c r="M12878" s="60" t="s">
        <v>106</v>
      </c>
    </row>
    <row r="12879" spans="13:13" x14ac:dyDescent="0.25">
      <c r="M12879" s="60" t="s">
        <v>106</v>
      </c>
    </row>
    <row r="12880" spans="13:13" x14ac:dyDescent="0.25">
      <c r="M12880" s="60" t="s">
        <v>106</v>
      </c>
    </row>
    <row r="12881" spans="13:13" x14ac:dyDescent="0.25">
      <c r="M12881" s="60" t="s">
        <v>106</v>
      </c>
    </row>
    <row r="12882" spans="13:13" x14ac:dyDescent="0.25">
      <c r="M12882" s="60" t="s">
        <v>106</v>
      </c>
    </row>
    <row r="12883" spans="13:13" x14ac:dyDescent="0.25">
      <c r="M12883" s="60" t="s">
        <v>106</v>
      </c>
    </row>
    <row r="12884" spans="13:13" x14ac:dyDescent="0.25">
      <c r="M12884" s="60" t="s">
        <v>106</v>
      </c>
    </row>
    <row r="12885" spans="13:13" x14ac:dyDescent="0.25">
      <c r="M12885" s="60" t="s">
        <v>106</v>
      </c>
    </row>
    <row r="12886" spans="13:13" x14ac:dyDescent="0.25">
      <c r="M12886" s="60" t="s">
        <v>106</v>
      </c>
    </row>
    <row r="12887" spans="13:13" x14ac:dyDescent="0.25">
      <c r="M12887" s="60" t="s">
        <v>106</v>
      </c>
    </row>
    <row r="12888" spans="13:13" x14ac:dyDescent="0.25">
      <c r="M12888" s="60" t="s">
        <v>106</v>
      </c>
    </row>
    <row r="12889" spans="13:13" x14ac:dyDescent="0.25">
      <c r="M12889" s="60" t="s">
        <v>106</v>
      </c>
    </row>
    <row r="12890" spans="13:13" x14ac:dyDescent="0.25">
      <c r="M12890" s="60" t="s">
        <v>106</v>
      </c>
    </row>
    <row r="12891" spans="13:13" x14ac:dyDescent="0.25">
      <c r="M12891" s="60" t="s">
        <v>106</v>
      </c>
    </row>
    <row r="12892" spans="13:13" x14ac:dyDescent="0.25">
      <c r="M12892" s="60" t="s">
        <v>106</v>
      </c>
    </row>
    <row r="12893" spans="13:13" x14ac:dyDescent="0.25">
      <c r="M12893" s="60" t="s">
        <v>106</v>
      </c>
    </row>
    <row r="12894" spans="13:13" x14ac:dyDescent="0.25">
      <c r="M12894" s="60" t="s">
        <v>106</v>
      </c>
    </row>
    <row r="12895" spans="13:13" x14ac:dyDescent="0.25">
      <c r="M12895" s="60" t="s">
        <v>106</v>
      </c>
    </row>
    <row r="12896" spans="13:13" x14ac:dyDescent="0.25">
      <c r="M12896" s="60" t="s">
        <v>106</v>
      </c>
    </row>
    <row r="12897" spans="13:13" x14ac:dyDescent="0.25">
      <c r="M12897" s="60" t="s">
        <v>106</v>
      </c>
    </row>
    <row r="12898" spans="13:13" x14ac:dyDescent="0.25">
      <c r="M12898" s="60" t="s">
        <v>106</v>
      </c>
    </row>
    <row r="12899" spans="13:13" x14ac:dyDescent="0.25">
      <c r="M12899" s="60" t="s">
        <v>106</v>
      </c>
    </row>
    <row r="12900" spans="13:13" x14ac:dyDescent="0.25">
      <c r="M12900" s="60" t="s">
        <v>106</v>
      </c>
    </row>
    <row r="12901" spans="13:13" x14ac:dyDescent="0.25">
      <c r="M12901" s="60" t="s">
        <v>106</v>
      </c>
    </row>
    <row r="12902" spans="13:13" x14ac:dyDescent="0.25">
      <c r="M12902" s="60" t="s">
        <v>106</v>
      </c>
    </row>
    <row r="12903" spans="13:13" x14ac:dyDescent="0.25">
      <c r="M12903" s="60" t="s">
        <v>106</v>
      </c>
    </row>
    <row r="12904" spans="13:13" x14ac:dyDescent="0.25">
      <c r="M12904" s="60" t="s">
        <v>106</v>
      </c>
    </row>
    <row r="12905" spans="13:13" x14ac:dyDescent="0.25">
      <c r="M12905" s="60" t="s">
        <v>106</v>
      </c>
    </row>
    <row r="12906" spans="13:13" x14ac:dyDescent="0.25">
      <c r="M12906" s="60" t="s">
        <v>106</v>
      </c>
    </row>
    <row r="12907" spans="13:13" x14ac:dyDescent="0.25">
      <c r="M12907" s="60" t="s">
        <v>106</v>
      </c>
    </row>
    <row r="12908" spans="13:13" x14ac:dyDescent="0.25">
      <c r="M12908" s="60" t="s">
        <v>106</v>
      </c>
    </row>
    <row r="12909" spans="13:13" x14ac:dyDescent="0.25">
      <c r="M12909" s="60" t="s">
        <v>106</v>
      </c>
    </row>
    <row r="12910" spans="13:13" x14ac:dyDescent="0.25">
      <c r="M12910" s="60" t="s">
        <v>106</v>
      </c>
    </row>
    <row r="12911" spans="13:13" x14ac:dyDescent="0.25">
      <c r="M12911" s="60" t="s">
        <v>106</v>
      </c>
    </row>
    <row r="12912" spans="13:13" x14ac:dyDescent="0.25">
      <c r="M12912" s="60" t="s">
        <v>106</v>
      </c>
    </row>
    <row r="12913" spans="13:13" x14ac:dyDescent="0.25">
      <c r="M12913" s="60" t="s">
        <v>106</v>
      </c>
    </row>
    <row r="12914" spans="13:13" x14ac:dyDescent="0.25">
      <c r="M12914" s="60" t="s">
        <v>106</v>
      </c>
    </row>
    <row r="12915" spans="13:13" x14ac:dyDescent="0.25">
      <c r="M12915" s="60" t="s">
        <v>106</v>
      </c>
    </row>
    <row r="12916" spans="13:13" x14ac:dyDescent="0.25">
      <c r="M12916" s="60" t="s">
        <v>106</v>
      </c>
    </row>
    <row r="12917" spans="13:13" x14ac:dyDescent="0.25">
      <c r="M12917" s="60" t="s">
        <v>106</v>
      </c>
    </row>
    <row r="12918" spans="13:13" x14ac:dyDescent="0.25">
      <c r="M12918" s="60" t="s">
        <v>106</v>
      </c>
    </row>
    <row r="12919" spans="13:13" x14ac:dyDescent="0.25">
      <c r="M12919" s="60" t="s">
        <v>106</v>
      </c>
    </row>
    <row r="12920" spans="13:13" x14ac:dyDescent="0.25">
      <c r="M12920" s="60" t="s">
        <v>106</v>
      </c>
    </row>
    <row r="12921" spans="13:13" x14ac:dyDescent="0.25">
      <c r="M12921" s="60" t="s">
        <v>106</v>
      </c>
    </row>
    <row r="12922" spans="13:13" x14ac:dyDescent="0.25">
      <c r="M12922" s="60" t="s">
        <v>106</v>
      </c>
    </row>
    <row r="12923" spans="13:13" x14ac:dyDescent="0.25">
      <c r="M12923" s="60" t="s">
        <v>106</v>
      </c>
    </row>
    <row r="12924" spans="13:13" x14ac:dyDescent="0.25">
      <c r="M12924" s="60" t="s">
        <v>106</v>
      </c>
    </row>
    <row r="12925" spans="13:13" x14ac:dyDescent="0.25">
      <c r="M12925" s="60" t="s">
        <v>106</v>
      </c>
    </row>
    <row r="12926" spans="13:13" x14ac:dyDescent="0.25">
      <c r="M12926" s="60" t="s">
        <v>106</v>
      </c>
    </row>
    <row r="12927" spans="13:13" x14ac:dyDescent="0.25">
      <c r="M12927" s="60" t="s">
        <v>106</v>
      </c>
    </row>
    <row r="12928" spans="13:13" x14ac:dyDescent="0.25">
      <c r="M12928" s="60" t="s">
        <v>106</v>
      </c>
    </row>
    <row r="12929" spans="13:13" x14ac:dyDescent="0.25">
      <c r="M12929" s="60" t="s">
        <v>106</v>
      </c>
    </row>
    <row r="12930" spans="13:13" x14ac:dyDescent="0.25">
      <c r="M12930" s="60" t="s">
        <v>106</v>
      </c>
    </row>
    <row r="12931" spans="13:13" x14ac:dyDescent="0.25">
      <c r="M12931" s="60" t="s">
        <v>106</v>
      </c>
    </row>
    <row r="12932" spans="13:13" x14ac:dyDescent="0.25">
      <c r="M12932" s="60" t="s">
        <v>106</v>
      </c>
    </row>
    <row r="12933" spans="13:13" x14ac:dyDescent="0.25">
      <c r="M12933" s="60" t="s">
        <v>106</v>
      </c>
    </row>
    <row r="12934" spans="13:13" x14ac:dyDescent="0.25">
      <c r="M12934" s="60" t="s">
        <v>106</v>
      </c>
    </row>
    <row r="12935" spans="13:13" x14ac:dyDescent="0.25">
      <c r="M12935" s="60" t="s">
        <v>106</v>
      </c>
    </row>
    <row r="12936" spans="13:13" x14ac:dyDescent="0.25">
      <c r="M12936" s="60" t="s">
        <v>106</v>
      </c>
    </row>
    <row r="12937" spans="13:13" x14ac:dyDescent="0.25">
      <c r="M12937" s="60" t="s">
        <v>106</v>
      </c>
    </row>
    <row r="12938" spans="13:13" x14ac:dyDescent="0.25">
      <c r="M12938" s="60" t="s">
        <v>106</v>
      </c>
    </row>
    <row r="12939" spans="13:13" x14ac:dyDescent="0.25">
      <c r="M12939" s="60" t="s">
        <v>106</v>
      </c>
    </row>
    <row r="12940" spans="13:13" x14ac:dyDescent="0.25">
      <c r="M12940" s="60" t="s">
        <v>106</v>
      </c>
    </row>
    <row r="12941" spans="13:13" x14ac:dyDescent="0.25">
      <c r="M12941" s="60" t="s">
        <v>106</v>
      </c>
    </row>
    <row r="12942" spans="13:13" x14ac:dyDescent="0.25">
      <c r="M12942" s="60" t="s">
        <v>106</v>
      </c>
    </row>
    <row r="12943" spans="13:13" x14ac:dyDescent="0.25">
      <c r="M12943" s="60" t="s">
        <v>106</v>
      </c>
    </row>
    <row r="12944" spans="13:13" x14ac:dyDescent="0.25">
      <c r="M12944" s="60" t="s">
        <v>106</v>
      </c>
    </row>
    <row r="12945" spans="13:13" x14ac:dyDescent="0.25">
      <c r="M12945" s="60" t="s">
        <v>106</v>
      </c>
    </row>
    <row r="12946" spans="13:13" x14ac:dyDescent="0.25">
      <c r="M12946" s="60" t="s">
        <v>106</v>
      </c>
    </row>
    <row r="12947" spans="13:13" x14ac:dyDescent="0.25">
      <c r="M12947" s="60" t="s">
        <v>106</v>
      </c>
    </row>
    <row r="12948" spans="13:13" x14ac:dyDescent="0.25">
      <c r="M12948" s="60" t="s">
        <v>106</v>
      </c>
    </row>
    <row r="12949" spans="13:13" x14ac:dyDescent="0.25">
      <c r="M12949" s="60" t="s">
        <v>106</v>
      </c>
    </row>
    <row r="12950" spans="13:13" x14ac:dyDescent="0.25">
      <c r="M12950" s="60" t="s">
        <v>106</v>
      </c>
    </row>
    <row r="12951" spans="13:13" x14ac:dyDescent="0.25">
      <c r="M12951" s="60" t="s">
        <v>106</v>
      </c>
    </row>
    <row r="12952" spans="13:13" x14ac:dyDescent="0.25">
      <c r="M12952" s="60" t="s">
        <v>106</v>
      </c>
    </row>
    <row r="12953" spans="13:13" x14ac:dyDescent="0.25">
      <c r="M12953" s="60" t="s">
        <v>106</v>
      </c>
    </row>
    <row r="12954" spans="13:13" x14ac:dyDescent="0.25">
      <c r="M12954" s="60" t="s">
        <v>106</v>
      </c>
    </row>
    <row r="12955" spans="13:13" x14ac:dyDescent="0.25">
      <c r="M12955" s="60" t="s">
        <v>106</v>
      </c>
    </row>
    <row r="12956" spans="13:13" x14ac:dyDescent="0.25">
      <c r="M12956" s="60" t="s">
        <v>106</v>
      </c>
    </row>
    <row r="12957" spans="13:13" x14ac:dyDescent="0.25">
      <c r="M12957" s="60" t="s">
        <v>106</v>
      </c>
    </row>
    <row r="12958" spans="13:13" x14ac:dyDescent="0.25">
      <c r="M12958" s="60" t="s">
        <v>106</v>
      </c>
    </row>
    <row r="12959" spans="13:13" x14ac:dyDescent="0.25">
      <c r="M12959" s="60" t="s">
        <v>106</v>
      </c>
    </row>
    <row r="12960" spans="13:13" x14ac:dyDescent="0.25">
      <c r="M12960" s="60" t="s">
        <v>106</v>
      </c>
    </row>
    <row r="12961" spans="13:13" x14ac:dyDescent="0.25">
      <c r="M12961" s="60" t="s">
        <v>106</v>
      </c>
    </row>
    <row r="12962" spans="13:13" x14ac:dyDescent="0.25">
      <c r="M12962" s="60" t="s">
        <v>106</v>
      </c>
    </row>
    <row r="12963" spans="13:13" x14ac:dyDescent="0.25">
      <c r="M12963" s="60" t="s">
        <v>106</v>
      </c>
    </row>
    <row r="12964" spans="13:13" x14ac:dyDescent="0.25">
      <c r="M12964" s="60" t="s">
        <v>106</v>
      </c>
    </row>
    <row r="12965" spans="13:13" x14ac:dyDescent="0.25">
      <c r="M12965" s="60" t="s">
        <v>106</v>
      </c>
    </row>
    <row r="12966" spans="13:13" x14ac:dyDescent="0.25">
      <c r="M12966" s="60" t="s">
        <v>106</v>
      </c>
    </row>
    <row r="12967" spans="13:13" x14ac:dyDescent="0.25">
      <c r="M12967" s="60" t="s">
        <v>106</v>
      </c>
    </row>
    <row r="12968" spans="13:13" x14ac:dyDescent="0.25">
      <c r="M12968" s="60" t="s">
        <v>106</v>
      </c>
    </row>
    <row r="12969" spans="13:13" x14ac:dyDescent="0.25">
      <c r="M12969" s="60" t="s">
        <v>106</v>
      </c>
    </row>
    <row r="12970" spans="13:13" x14ac:dyDescent="0.25">
      <c r="M12970" s="60" t="s">
        <v>106</v>
      </c>
    </row>
    <row r="12971" spans="13:13" x14ac:dyDescent="0.25">
      <c r="M12971" s="60" t="s">
        <v>106</v>
      </c>
    </row>
    <row r="12972" spans="13:13" x14ac:dyDescent="0.25">
      <c r="M12972" s="60" t="s">
        <v>106</v>
      </c>
    </row>
    <row r="12973" spans="13:13" x14ac:dyDescent="0.25">
      <c r="M12973" s="60" t="s">
        <v>106</v>
      </c>
    </row>
    <row r="12974" spans="13:13" x14ac:dyDescent="0.25">
      <c r="M12974" s="60" t="s">
        <v>106</v>
      </c>
    </row>
    <row r="12975" spans="13:13" x14ac:dyDescent="0.25">
      <c r="M12975" s="60" t="s">
        <v>106</v>
      </c>
    </row>
    <row r="12976" spans="13:13" x14ac:dyDescent="0.25">
      <c r="M12976" s="60" t="s">
        <v>106</v>
      </c>
    </row>
    <row r="12977" spans="13:13" x14ac:dyDescent="0.25">
      <c r="M12977" s="60" t="s">
        <v>106</v>
      </c>
    </row>
    <row r="12978" spans="13:13" x14ac:dyDescent="0.25">
      <c r="M12978" s="60" t="s">
        <v>106</v>
      </c>
    </row>
    <row r="12979" spans="13:13" x14ac:dyDescent="0.25">
      <c r="M12979" s="60" t="s">
        <v>106</v>
      </c>
    </row>
    <row r="12980" spans="13:13" x14ac:dyDescent="0.25">
      <c r="M12980" s="60" t="s">
        <v>106</v>
      </c>
    </row>
    <row r="12981" spans="13:13" x14ac:dyDescent="0.25">
      <c r="M12981" s="60" t="s">
        <v>106</v>
      </c>
    </row>
    <row r="12982" spans="13:13" x14ac:dyDescent="0.25">
      <c r="M12982" s="60" t="s">
        <v>106</v>
      </c>
    </row>
    <row r="12983" spans="13:13" x14ac:dyDescent="0.25">
      <c r="M12983" s="60" t="s">
        <v>106</v>
      </c>
    </row>
    <row r="12984" spans="13:13" x14ac:dyDescent="0.25">
      <c r="M12984" s="60" t="s">
        <v>106</v>
      </c>
    </row>
    <row r="12985" spans="13:13" x14ac:dyDescent="0.25">
      <c r="M12985" s="60" t="s">
        <v>106</v>
      </c>
    </row>
    <row r="12986" spans="13:13" x14ac:dyDescent="0.25">
      <c r="M12986" s="60" t="s">
        <v>106</v>
      </c>
    </row>
    <row r="12987" spans="13:13" x14ac:dyDescent="0.25">
      <c r="M12987" s="60" t="s">
        <v>106</v>
      </c>
    </row>
    <row r="12988" spans="13:13" x14ac:dyDescent="0.25">
      <c r="M12988" s="60" t="s">
        <v>106</v>
      </c>
    </row>
    <row r="12989" spans="13:13" x14ac:dyDescent="0.25">
      <c r="M12989" s="60" t="s">
        <v>106</v>
      </c>
    </row>
    <row r="12990" spans="13:13" x14ac:dyDescent="0.25">
      <c r="M12990" s="60" t="s">
        <v>106</v>
      </c>
    </row>
    <row r="12991" spans="13:13" x14ac:dyDescent="0.25">
      <c r="M12991" s="60" t="s">
        <v>106</v>
      </c>
    </row>
    <row r="12992" spans="13:13" x14ac:dyDescent="0.25">
      <c r="M12992" s="60" t="s">
        <v>106</v>
      </c>
    </row>
    <row r="12993" spans="13:13" x14ac:dyDescent="0.25">
      <c r="M12993" s="60" t="s">
        <v>106</v>
      </c>
    </row>
    <row r="12994" spans="13:13" x14ac:dyDescent="0.25">
      <c r="M12994" s="60" t="s">
        <v>106</v>
      </c>
    </row>
    <row r="12995" spans="13:13" x14ac:dyDescent="0.25">
      <c r="M12995" s="60" t="s">
        <v>106</v>
      </c>
    </row>
    <row r="12996" spans="13:13" x14ac:dyDescent="0.25">
      <c r="M12996" s="60" t="s">
        <v>106</v>
      </c>
    </row>
    <row r="12997" spans="13:13" x14ac:dyDescent="0.25">
      <c r="M12997" s="60" t="s">
        <v>106</v>
      </c>
    </row>
    <row r="12998" spans="13:13" x14ac:dyDescent="0.25">
      <c r="M12998" s="60" t="s">
        <v>106</v>
      </c>
    </row>
    <row r="12999" spans="13:13" x14ac:dyDescent="0.25">
      <c r="M12999" s="60" t="s">
        <v>106</v>
      </c>
    </row>
    <row r="13000" spans="13:13" x14ac:dyDescent="0.25">
      <c r="M13000" s="60" t="s">
        <v>106</v>
      </c>
    </row>
    <row r="13001" spans="13:13" x14ac:dyDescent="0.25">
      <c r="M13001" s="60" t="s">
        <v>106</v>
      </c>
    </row>
    <row r="13002" spans="13:13" x14ac:dyDescent="0.25">
      <c r="M13002" s="60" t="s">
        <v>106</v>
      </c>
    </row>
    <row r="13003" spans="13:13" x14ac:dyDescent="0.25">
      <c r="M13003" s="60" t="s">
        <v>106</v>
      </c>
    </row>
    <row r="13004" spans="13:13" x14ac:dyDescent="0.25">
      <c r="M13004" s="60" t="s">
        <v>106</v>
      </c>
    </row>
    <row r="13005" spans="13:13" x14ac:dyDescent="0.25">
      <c r="M13005" s="60" t="s">
        <v>106</v>
      </c>
    </row>
    <row r="13006" spans="13:13" x14ac:dyDescent="0.25">
      <c r="M13006" s="60" t="s">
        <v>106</v>
      </c>
    </row>
    <row r="13007" spans="13:13" x14ac:dyDescent="0.25">
      <c r="M13007" s="60" t="s">
        <v>106</v>
      </c>
    </row>
    <row r="13008" spans="13:13" x14ac:dyDescent="0.25">
      <c r="M13008" s="60" t="s">
        <v>106</v>
      </c>
    </row>
    <row r="13009" spans="13:13" x14ac:dyDescent="0.25">
      <c r="M13009" s="60" t="s">
        <v>106</v>
      </c>
    </row>
    <row r="13010" spans="13:13" x14ac:dyDescent="0.25">
      <c r="M13010" s="60" t="s">
        <v>106</v>
      </c>
    </row>
    <row r="13011" spans="13:13" x14ac:dyDescent="0.25">
      <c r="M13011" s="60" t="s">
        <v>106</v>
      </c>
    </row>
    <row r="13012" spans="13:13" x14ac:dyDescent="0.25">
      <c r="M13012" s="60" t="s">
        <v>106</v>
      </c>
    </row>
    <row r="13013" spans="13:13" x14ac:dyDescent="0.25">
      <c r="M13013" s="60" t="s">
        <v>106</v>
      </c>
    </row>
    <row r="13014" spans="13:13" x14ac:dyDescent="0.25">
      <c r="M13014" s="60" t="s">
        <v>106</v>
      </c>
    </row>
    <row r="13015" spans="13:13" x14ac:dyDescent="0.25">
      <c r="M13015" s="60" t="s">
        <v>106</v>
      </c>
    </row>
    <row r="13016" spans="13:13" x14ac:dyDescent="0.25">
      <c r="M13016" s="60" t="s">
        <v>106</v>
      </c>
    </row>
    <row r="13017" spans="13:13" x14ac:dyDescent="0.25">
      <c r="M13017" s="60" t="s">
        <v>106</v>
      </c>
    </row>
    <row r="13018" spans="13:13" x14ac:dyDescent="0.25">
      <c r="M13018" s="60" t="s">
        <v>106</v>
      </c>
    </row>
    <row r="13019" spans="13:13" x14ac:dyDescent="0.25">
      <c r="M13019" s="60" t="s">
        <v>106</v>
      </c>
    </row>
    <row r="13020" spans="13:13" x14ac:dyDescent="0.25">
      <c r="M13020" s="60" t="s">
        <v>106</v>
      </c>
    </row>
    <row r="13021" spans="13:13" x14ac:dyDescent="0.25">
      <c r="M13021" s="60" t="s">
        <v>106</v>
      </c>
    </row>
    <row r="13022" spans="13:13" x14ac:dyDescent="0.25">
      <c r="M13022" s="60" t="s">
        <v>106</v>
      </c>
    </row>
    <row r="13023" spans="13:13" x14ac:dyDescent="0.25">
      <c r="M13023" s="60" t="s">
        <v>106</v>
      </c>
    </row>
    <row r="13024" spans="13:13" x14ac:dyDescent="0.25">
      <c r="M13024" s="60" t="s">
        <v>106</v>
      </c>
    </row>
    <row r="13025" spans="13:13" x14ac:dyDescent="0.25">
      <c r="M13025" s="60" t="s">
        <v>106</v>
      </c>
    </row>
    <row r="13026" spans="13:13" x14ac:dyDescent="0.25">
      <c r="M13026" s="60" t="s">
        <v>106</v>
      </c>
    </row>
    <row r="13027" spans="13:13" x14ac:dyDescent="0.25">
      <c r="M13027" s="60" t="s">
        <v>106</v>
      </c>
    </row>
    <row r="13028" spans="13:13" x14ac:dyDescent="0.25">
      <c r="M13028" s="60" t="s">
        <v>106</v>
      </c>
    </row>
    <row r="13029" spans="13:13" x14ac:dyDescent="0.25">
      <c r="M13029" s="60" t="s">
        <v>106</v>
      </c>
    </row>
    <row r="13030" spans="13:13" x14ac:dyDescent="0.25">
      <c r="M13030" s="60" t="s">
        <v>106</v>
      </c>
    </row>
    <row r="13031" spans="13:13" x14ac:dyDescent="0.25">
      <c r="M13031" s="60" t="s">
        <v>106</v>
      </c>
    </row>
    <row r="13032" spans="13:13" x14ac:dyDescent="0.25">
      <c r="M13032" s="60" t="s">
        <v>106</v>
      </c>
    </row>
    <row r="13033" spans="13:13" x14ac:dyDescent="0.25">
      <c r="M13033" s="60" t="s">
        <v>106</v>
      </c>
    </row>
    <row r="13034" spans="13:13" x14ac:dyDescent="0.25">
      <c r="M13034" s="60" t="s">
        <v>106</v>
      </c>
    </row>
    <row r="13035" spans="13:13" x14ac:dyDescent="0.25">
      <c r="M13035" s="60" t="s">
        <v>106</v>
      </c>
    </row>
    <row r="13036" spans="13:13" x14ac:dyDescent="0.25">
      <c r="M13036" s="60" t="s">
        <v>106</v>
      </c>
    </row>
    <row r="13037" spans="13:13" x14ac:dyDescent="0.25">
      <c r="M13037" s="60" t="s">
        <v>106</v>
      </c>
    </row>
    <row r="13038" spans="13:13" x14ac:dyDescent="0.25">
      <c r="M13038" s="60" t="s">
        <v>106</v>
      </c>
    </row>
    <row r="13039" spans="13:13" x14ac:dyDescent="0.25">
      <c r="M13039" s="60" t="s">
        <v>106</v>
      </c>
    </row>
    <row r="13040" spans="13:13" x14ac:dyDescent="0.25">
      <c r="M13040" s="60" t="s">
        <v>106</v>
      </c>
    </row>
    <row r="13041" spans="13:13" x14ac:dyDescent="0.25">
      <c r="M13041" s="60" t="s">
        <v>106</v>
      </c>
    </row>
    <row r="13042" spans="13:13" x14ac:dyDescent="0.25">
      <c r="M13042" s="60" t="s">
        <v>106</v>
      </c>
    </row>
    <row r="13043" spans="13:13" x14ac:dyDescent="0.25">
      <c r="M13043" s="60" t="s">
        <v>106</v>
      </c>
    </row>
    <row r="13044" spans="13:13" x14ac:dyDescent="0.25">
      <c r="M13044" s="60" t="s">
        <v>106</v>
      </c>
    </row>
    <row r="13045" spans="13:13" x14ac:dyDescent="0.25">
      <c r="M13045" s="60" t="s">
        <v>106</v>
      </c>
    </row>
    <row r="13046" spans="13:13" x14ac:dyDescent="0.25">
      <c r="M13046" s="60" t="s">
        <v>106</v>
      </c>
    </row>
    <row r="13047" spans="13:13" x14ac:dyDescent="0.25">
      <c r="M13047" s="60" t="s">
        <v>106</v>
      </c>
    </row>
    <row r="13048" spans="13:13" x14ac:dyDescent="0.25">
      <c r="M13048" s="60" t="s">
        <v>106</v>
      </c>
    </row>
    <row r="13049" spans="13:13" x14ac:dyDescent="0.25">
      <c r="M13049" s="60" t="s">
        <v>106</v>
      </c>
    </row>
    <row r="13050" spans="13:13" x14ac:dyDescent="0.25">
      <c r="M13050" s="60" t="s">
        <v>106</v>
      </c>
    </row>
    <row r="13051" spans="13:13" x14ac:dyDescent="0.25">
      <c r="M13051" s="60" t="s">
        <v>106</v>
      </c>
    </row>
    <row r="13052" spans="13:13" x14ac:dyDescent="0.25">
      <c r="M13052" s="60" t="s">
        <v>106</v>
      </c>
    </row>
    <row r="13053" spans="13:13" x14ac:dyDescent="0.25">
      <c r="M13053" s="60" t="s">
        <v>106</v>
      </c>
    </row>
    <row r="13054" spans="13:13" x14ac:dyDescent="0.25">
      <c r="M13054" s="60" t="s">
        <v>106</v>
      </c>
    </row>
    <row r="13055" spans="13:13" x14ac:dyDescent="0.25">
      <c r="M13055" s="60" t="s">
        <v>106</v>
      </c>
    </row>
    <row r="13056" spans="13:13" x14ac:dyDescent="0.25">
      <c r="M13056" s="60" t="s">
        <v>106</v>
      </c>
    </row>
    <row r="13057" spans="13:13" x14ac:dyDescent="0.25">
      <c r="M13057" s="60" t="s">
        <v>106</v>
      </c>
    </row>
    <row r="13058" spans="13:13" x14ac:dyDescent="0.25">
      <c r="M13058" s="60" t="s">
        <v>106</v>
      </c>
    </row>
    <row r="13059" spans="13:13" x14ac:dyDescent="0.25">
      <c r="M13059" s="60" t="s">
        <v>106</v>
      </c>
    </row>
    <row r="13060" spans="13:13" x14ac:dyDescent="0.25">
      <c r="M13060" s="60" t="s">
        <v>106</v>
      </c>
    </row>
    <row r="13061" spans="13:13" x14ac:dyDescent="0.25">
      <c r="M13061" s="60" t="s">
        <v>106</v>
      </c>
    </row>
    <row r="13062" spans="13:13" x14ac:dyDescent="0.25">
      <c r="M13062" s="60" t="s">
        <v>106</v>
      </c>
    </row>
    <row r="13063" spans="13:13" x14ac:dyDescent="0.25">
      <c r="M13063" s="60" t="s">
        <v>106</v>
      </c>
    </row>
    <row r="13064" spans="13:13" x14ac:dyDescent="0.25">
      <c r="M13064" s="60" t="s">
        <v>106</v>
      </c>
    </row>
    <row r="13065" spans="13:13" x14ac:dyDescent="0.25">
      <c r="M13065" s="60" t="s">
        <v>106</v>
      </c>
    </row>
    <row r="13066" spans="13:13" x14ac:dyDescent="0.25">
      <c r="M13066" s="60" t="s">
        <v>106</v>
      </c>
    </row>
    <row r="13067" spans="13:13" x14ac:dyDescent="0.25">
      <c r="M13067" s="60" t="s">
        <v>106</v>
      </c>
    </row>
    <row r="13068" spans="13:13" x14ac:dyDescent="0.25">
      <c r="M13068" s="60" t="s">
        <v>106</v>
      </c>
    </row>
    <row r="13069" spans="13:13" x14ac:dyDescent="0.25">
      <c r="M13069" s="60" t="s">
        <v>106</v>
      </c>
    </row>
    <row r="13070" spans="13:13" x14ac:dyDescent="0.25">
      <c r="M13070" s="60" t="s">
        <v>106</v>
      </c>
    </row>
    <row r="13071" spans="13:13" x14ac:dyDescent="0.25">
      <c r="M13071" s="60" t="s">
        <v>106</v>
      </c>
    </row>
    <row r="13072" spans="13:13" x14ac:dyDescent="0.25">
      <c r="M13072" s="60" t="s">
        <v>106</v>
      </c>
    </row>
    <row r="13073" spans="13:13" x14ac:dyDescent="0.25">
      <c r="M13073" s="60" t="s">
        <v>106</v>
      </c>
    </row>
    <row r="13074" spans="13:13" x14ac:dyDescent="0.25">
      <c r="M13074" s="60" t="s">
        <v>106</v>
      </c>
    </row>
    <row r="13075" spans="13:13" x14ac:dyDescent="0.25">
      <c r="M13075" s="60" t="s">
        <v>106</v>
      </c>
    </row>
    <row r="13076" spans="13:13" x14ac:dyDescent="0.25">
      <c r="M13076" s="60" t="s">
        <v>106</v>
      </c>
    </row>
    <row r="13077" spans="13:13" x14ac:dyDescent="0.25">
      <c r="M13077" s="60" t="s">
        <v>106</v>
      </c>
    </row>
    <row r="13078" spans="13:13" x14ac:dyDescent="0.25">
      <c r="M13078" s="60" t="s">
        <v>106</v>
      </c>
    </row>
    <row r="13079" spans="13:13" x14ac:dyDescent="0.25">
      <c r="M13079" s="60" t="s">
        <v>106</v>
      </c>
    </row>
    <row r="13080" spans="13:13" x14ac:dyDescent="0.25">
      <c r="M13080" s="60" t="s">
        <v>106</v>
      </c>
    </row>
    <row r="13081" spans="13:13" x14ac:dyDescent="0.25">
      <c r="M13081" s="60" t="s">
        <v>106</v>
      </c>
    </row>
    <row r="13082" spans="13:13" x14ac:dyDescent="0.25">
      <c r="M13082" s="60" t="s">
        <v>106</v>
      </c>
    </row>
    <row r="13083" spans="13:13" x14ac:dyDescent="0.25">
      <c r="M13083" s="60" t="s">
        <v>106</v>
      </c>
    </row>
    <row r="13084" spans="13:13" x14ac:dyDescent="0.25">
      <c r="M13084" s="60" t="s">
        <v>106</v>
      </c>
    </row>
    <row r="13085" spans="13:13" x14ac:dyDescent="0.25">
      <c r="M13085" s="60" t="s">
        <v>106</v>
      </c>
    </row>
    <row r="13086" spans="13:13" x14ac:dyDescent="0.25">
      <c r="M13086" s="60" t="s">
        <v>106</v>
      </c>
    </row>
    <row r="13087" spans="13:13" x14ac:dyDescent="0.25">
      <c r="M13087" s="60" t="s">
        <v>106</v>
      </c>
    </row>
    <row r="13088" spans="13:13" x14ac:dyDescent="0.25">
      <c r="M13088" s="60" t="s">
        <v>106</v>
      </c>
    </row>
    <row r="13089" spans="13:13" x14ac:dyDescent="0.25">
      <c r="M13089" s="60" t="s">
        <v>106</v>
      </c>
    </row>
    <row r="13090" spans="13:13" x14ac:dyDescent="0.25">
      <c r="M13090" s="60" t="s">
        <v>106</v>
      </c>
    </row>
    <row r="13091" spans="13:13" x14ac:dyDescent="0.25">
      <c r="M13091" s="60" t="s">
        <v>106</v>
      </c>
    </row>
    <row r="13092" spans="13:13" x14ac:dyDescent="0.25">
      <c r="M13092" s="60" t="s">
        <v>106</v>
      </c>
    </row>
    <row r="13093" spans="13:13" x14ac:dyDescent="0.25">
      <c r="M13093" s="60" t="s">
        <v>106</v>
      </c>
    </row>
    <row r="13094" spans="13:13" x14ac:dyDescent="0.25">
      <c r="M13094" s="60" t="s">
        <v>106</v>
      </c>
    </row>
    <row r="13095" spans="13:13" x14ac:dyDescent="0.25">
      <c r="M13095" s="60" t="s">
        <v>106</v>
      </c>
    </row>
    <row r="13096" spans="13:13" x14ac:dyDescent="0.25">
      <c r="M13096" s="60" t="s">
        <v>106</v>
      </c>
    </row>
    <row r="13097" spans="13:13" x14ac:dyDescent="0.25">
      <c r="M13097" s="60" t="s">
        <v>106</v>
      </c>
    </row>
    <row r="13098" spans="13:13" x14ac:dyDescent="0.25">
      <c r="M13098" s="60" t="s">
        <v>106</v>
      </c>
    </row>
    <row r="13099" spans="13:13" x14ac:dyDescent="0.25">
      <c r="M13099" s="60" t="s">
        <v>106</v>
      </c>
    </row>
    <row r="13100" spans="13:13" x14ac:dyDescent="0.25">
      <c r="M13100" s="60" t="s">
        <v>106</v>
      </c>
    </row>
    <row r="13101" spans="13:13" x14ac:dyDescent="0.25">
      <c r="M13101" s="60" t="s">
        <v>106</v>
      </c>
    </row>
    <row r="13102" spans="13:13" x14ac:dyDescent="0.25">
      <c r="M13102" s="60" t="s">
        <v>106</v>
      </c>
    </row>
    <row r="13103" spans="13:13" x14ac:dyDescent="0.25">
      <c r="M13103" s="60" t="s">
        <v>106</v>
      </c>
    </row>
    <row r="13104" spans="13:13" x14ac:dyDescent="0.25">
      <c r="M13104" s="60" t="s">
        <v>106</v>
      </c>
    </row>
    <row r="13105" spans="13:13" x14ac:dyDescent="0.25">
      <c r="M13105" s="60" t="s">
        <v>106</v>
      </c>
    </row>
    <row r="13106" spans="13:13" x14ac:dyDescent="0.25">
      <c r="M13106" s="60" t="s">
        <v>106</v>
      </c>
    </row>
    <row r="13107" spans="13:13" x14ac:dyDescent="0.25">
      <c r="M13107" s="60" t="s">
        <v>106</v>
      </c>
    </row>
    <row r="13108" spans="13:13" x14ac:dyDescent="0.25">
      <c r="M13108" s="60" t="s">
        <v>106</v>
      </c>
    </row>
    <row r="13109" spans="13:13" x14ac:dyDescent="0.25">
      <c r="M13109" s="60" t="s">
        <v>106</v>
      </c>
    </row>
    <row r="13110" spans="13:13" x14ac:dyDescent="0.25">
      <c r="M13110" s="60" t="s">
        <v>106</v>
      </c>
    </row>
    <row r="13111" spans="13:13" x14ac:dyDescent="0.25">
      <c r="M13111" s="60" t="s">
        <v>106</v>
      </c>
    </row>
    <row r="13112" spans="13:13" x14ac:dyDescent="0.25">
      <c r="M13112" s="60" t="s">
        <v>106</v>
      </c>
    </row>
    <row r="13113" spans="13:13" x14ac:dyDescent="0.25">
      <c r="M13113" s="60" t="s">
        <v>106</v>
      </c>
    </row>
    <row r="13114" spans="13:13" x14ac:dyDescent="0.25">
      <c r="M13114" s="60" t="s">
        <v>106</v>
      </c>
    </row>
    <row r="13115" spans="13:13" x14ac:dyDescent="0.25">
      <c r="M13115" s="60" t="s">
        <v>106</v>
      </c>
    </row>
    <row r="13116" spans="13:13" x14ac:dyDescent="0.25">
      <c r="M13116" s="60" t="s">
        <v>106</v>
      </c>
    </row>
    <row r="13117" spans="13:13" x14ac:dyDescent="0.25">
      <c r="M13117" s="60" t="s">
        <v>106</v>
      </c>
    </row>
    <row r="13118" spans="13:13" x14ac:dyDescent="0.25">
      <c r="M13118" s="60" t="s">
        <v>106</v>
      </c>
    </row>
    <row r="13119" spans="13:13" x14ac:dyDescent="0.25">
      <c r="M13119" s="60" t="s">
        <v>106</v>
      </c>
    </row>
    <row r="13120" spans="13:13" x14ac:dyDescent="0.25">
      <c r="M13120" s="60" t="s">
        <v>106</v>
      </c>
    </row>
    <row r="13121" spans="13:13" x14ac:dyDescent="0.25">
      <c r="M13121" s="60" t="s">
        <v>106</v>
      </c>
    </row>
    <row r="13122" spans="13:13" x14ac:dyDescent="0.25">
      <c r="M13122" s="60" t="s">
        <v>106</v>
      </c>
    </row>
    <row r="13123" spans="13:13" x14ac:dyDescent="0.25">
      <c r="M13123" s="60" t="s">
        <v>106</v>
      </c>
    </row>
    <row r="13124" spans="13:13" x14ac:dyDescent="0.25">
      <c r="M13124" s="60" t="s">
        <v>106</v>
      </c>
    </row>
    <row r="13125" spans="13:13" x14ac:dyDescent="0.25">
      <c r="M13125" s="60" t="s">
        <v>106</v>
      </c>
    </row>
    <row r="13126" spans="13:13" x14ac:dyDescent="0.25">
      <c r="M13126" s="60" t="s">
        <v>106</v>
      </c>
    </row>
    <row r="13127" spans="13:13" x14ac:dyDescent="0.25">
      <c r="M13127" s="60" t="s">
        <v>106</v>
      </c>
    </row>
    <row r="13128" spans="13:13" x14ac:dyDescent="0.25">
      <c r="M13128" s="60" t="s">
        <v>106</v>
      </c>
    </row>
    <row r="13129" spans="13:13" x14ac:dyDescent="0.25">
      <c r="M13129" s="60" t="s">
        <v>106</v>
      </c>
    </row>
    <row r="13130" spans="13:13" x14ac:dyDescent="0.25">
      <c r="M13130" s="60" t="s">
        <v>106</v>
      </c>
    </row>
    <row r="13131" spans="13:13" x14ac:dyDescent="0.25">
      <c r="M13131" s="60" t="s">
        <v>106</v>
      </c>
    </row>
    <row r="13132" spans="13:13" x14ac:dyDescent="0.25">
      <c r="M13132" s="60" t="s">
        <v>106</v>
      </c>
    </row>
    <row r="13133" spans="13:13" x14ac:dyDescent="0.25">
      <c r="M13133" s="60" t="s">
        <v>106</v>
      </c>
    </row>
    <row r="13134" spans="13:13" x14ac:dyDescent="0.25">
      <c r="M13134" s="60" t="s">
        <v>106</v>
      </c>
    </row>
    <row r="13135" spans="13:13" x14ac:dyDescent="0.25">
      <c r="M13135" s="60" t="s">
        <v>106</v>
      </c>
    </row>
    <row r="13136" spans="13:13" x14ac:dyDescent="0.25">
      <c r="M13136" s="60" t="s">
        <v>106</v>
      </c>
    </row>
    <row r="13137" spans="13:13" x14ac:dyDescent="0.25">
      <c r="M13137" s="60" t="s">
        <v>106</v>
      </c>
    </row>
    <row r="13138" spans="13:13" x14ac:dyDescent="0.25">
      <c r="M13138" s="60" t="s">
        <v>106</v>
      </c>
    </row>
    <row r="13139" spans="13:13" x14ac:dyDescent="0.25">
      <c r="M13139" s="60" t="s">
        <v>106</v>
      </c>
    </row>
    <row r="13140" spans="13:13" x14ac:dyDescent="0.25">
      <c r="M13140" s="60" t="s">
        <v>106</v>
      </c>
    </row>
    <row r="13141" spans="13:13" x14ac:dyDescent="0.25">
      <c r="M13141" s="60" t="s">
        <v>106</v>
      </c>
    </row>
    <row r="13142" spans="13:13" x14ac:dyDescent="0.25">
      <c r="M13142" s="60" t="s">
        <v>106</v>
      </c>
    </row>
    <row r="13143" spans="13:13" x14ac:dyDescent="0.25">
      <c r="M13143" s="60" t="s">
        <v>106</v>
      </c>
    </row>
    <row r="13144" spans="13:13" x14ac:dyDescent="0.25">
      <c r="M13144" s="60" t="s">
        <v>106</v>
      </c>
    </row>
    <row r="13145" spans="13:13" x14ac:dyDescent="0.25">
      <c r="M13145" s="60" t="s">
        <v>106</v>
      </c>
    </row>
    <row r="13146" spans="13:13" x14ac:dyDescent="0.25">
      <c r="M13146" s="60" t="s">
        <v>106</v>
      </c>
    </row>
    <row r="13147" spans="13:13" x14ac:dyDescent="0.25">
      <c r="M13147" s="60" t="s">
        <v>106</v>
      </c>
    </row>
    <row r="13148" spans="13:13" x14ac:dyDescent="0.25">
      <c r="M13148" s="60" t="s">
        <v>106</v>
      </c>
    </row>
    <row r="13149" spans="13:13" x14ac:dyDescent="0.25">
      <c r="M13149" s="60" t="s">
        <v>106</v>
      </c>
    </row>
    <row r="13150" spans="13:13" x14ac:dyDescent="0.25">
      <c r="M13150" s="60" t="s">
        <v>106</v>
      </c>
    </row>
    <row r="13151" spans="13:13" x14ac:dyDescent="0.25">
      <c r="M13151" s="60" t="s">
        <v>106</v>
      </c>
    </row>
    <row r="13152" spans="13:13" x14ac:dyDescent="0.25">
      <c r="M13152" s="60" t="s">
        <v>106</v>
      </c>
    </row>
    <row r="13153" spans="13:13" x14ac:dyDescent="0.25">
      <c r="M13153" s="60" t="s">
        <v>106</v>
      </c>
    </row>
    <row r="13154" spans="13:13" x14ac:dyDescent="0.25">
      <c r="M13154" s="60" t="s">
        <v>106</v>
      </c>
    </row>
    <row r="13155" spans="13:13" x14ac:dyDescent="0.25">
      <c r="M13155" s="60" t="s">
        <v>106</v>
      </c>
    </row>
    <row r="13156" spans="13:13" x14ac:dyDescent="0.25">
      <c r="M13156" s="60" t="s">
        <v>106</v>
      </c>
    </row>
    <row r="13157" spans="13:13" x14ac:dyDescent="0.25">
      <c r="M13157" s="60" t="s">
        <v>106</v>
      </c>
    </row>
    <row r="13158" spans="13:13" x14ac:dyDescent="0.25">
      <c r="M13158" s="60" t="s">
        <v>106</v>
      </c>
    </row>
    <row r="13159" spans="13:13" x14ac:dyDescent="0.25">
      <c r="M13159" s="60" t="s">
        <v>106</v>
      </c>
    </row>
    <row r="13160" spans="13:13" x14ac:dyDescent="0.25">
      <c r="M13160" s="60" t="s">
        <v>106</v>
      </c>
    </row>
    <row r="13161" spans="13:13" x14ac:dyDescent="0.25">
      <c r="M13161" s="60" t="s">
        <v>106</v>
      </c>
    </row>
    <row r="13162" spans="13:13" x14ac:dyDescent="0.25">
      <c r="M13162" s="60" t="s">
        <v>106</v>
      </c>
    </row>
    <row r="13163" spans="13:13" x14ac:dyDescent="0.25">
      <c r="M13163" s="60" t="s">
        <v>106</v>
      </c>
    </row>
    <row r="13164" spans="13:13" x14ac:dyDescent="0.25">
      <c r="M13164" s="60" t="s">
        <v>106</v>
      </c>
    </row>
    <row r="13165" spans="13:13" x14ac:dyDescent="0.25">
      <c r="M13165" s="60" t="s">
        <v>106</v>
      </c>
    </row>
    <row r="13166" spans="13:13" x14ac:dyDescent="0.25">
      <c r="M13166" s="60" t="s">
        <v>106</v>
      </c>
    </row>
    <row r="13167" spans="13:13" x14ac:dyDescent="0.25">
      <c r="M13167" s="60" t="s">
        <v>106</v>
      </c>
    </row>
    <row r="13168" spans="13:13" x14ac:dyDescent="0.25">
      <c r="M13168" s="60" t="s">
        <v>106</v>
      </c>
    </row>
    <row r="13169" spans="13:13" x14ac:dyDescent="0.25">
      <c r="M13169" s="60" t="s">
        <v>106</v>
      </c>
    </row>
    <row r="13170" spans="13:13" x14ac:dyDescent="0.25">
      <c r="M13170" s="60" t="s">
        <v>106</v>
      </c>
    </row>
    <row r="13171" spans="13:13" x14ac:dyDescent="0.25">
      <c r="M13171" s="60" t="s">
        <v>106</v>
      </c>
    </row>
    <row r="13172" spans="13:13" x14ac:dyDescent="0.25">
      <c r="M13172" s="60" t="s">
        <v>106</v>
      </c>
    </row>
    <row r="13173" spans="13:13" x14ac:dyDescent="0.25">
      <c r="M13173" s="60" t="s">
        <v>106</v>
      </c>
    </row>
    <row r="13174" spans="13:13" x14ac:dyDescent="0.25">
      <c r="M13174" s="60" t="s">
        <v>106</v>
      </c>
    </row>
    <row r="13175" spans="13:13" x14ac:dyDescent="0.25">
      <c r="M13175" s="60" t="s">
        <v>106</v>
      </c>
    </row>
    <row r="13176" spans="13:13" x14ac:dyDescent="0.25">
      <c r="M13176" s="60" t="s">
        <v>106</v>
      </c>
    </row>
    <row r="13177" spans="13:13" x14ac:dyDescent="0.25">
      <c r="M13177" s="60" t="s">
        <v>106</v>
      </c>
    </row>
    <row r="13178" spans="13:13" x14ac:dyDescent="0.25">
      <c r="M13178" s="60" t="s">
        <v>106</v>
      </c>
    </row>
    <row r="13179" spans="13:13" x14ac:dyDescent="0.25">
      <c r="M13179" s="60" t="s">
        <v>106</v>
      </c>
    </row>
    <row r="13180" spans="13:13" x14ac:dyDescent="0.25">
      <c r="M13180" s="60" t="s">
        <v>106</v>
      </c>
    </row>
    <row r="13181" spans="13:13" x14ac:dyDescent="0.25">
      <c r="M13181" s="60" t="s">
        <v>106</v>
      </c>
    </row>
    <row r="13182" spans="13:13" x14ac:dyDescent="0.25">
      <c r="M13182" s="60" t="s">
        <v>106</v>
      </c>
    </row>
    <row r="13183" spans="13:13" x14ac:dyDescent="0.25">
      <c r="M13183" s="60" t="s">
        <v>106</v>
      </c>
    </row>
    <row r="13184" spans="13:13" x14ac:dyDescent="0.25">
      <c r="M13184" s="60" t="s">
        <v>106</v>
      </c>
    </row>
    <row r="13185" spans="13:13" x14ac:dyDescent="0.25">
      <c r="M13185" s="60" t="s">
        <v>106</v>
      </c>
    </row>
    <row r="13186" spans="13:13" x14ac:dyDescent="0.25">
      <c r="M13186" s="60" t="s">
        <v>106</v>
      </c>
    </row>
    <row r="13187" spans="13:13" x14ac:dyDescent="0.25">
      <c r="M13187" s="60" t="s">
        <v>106</v>
      </c>
    </row>
    <row r="13188" spans="13:13" x14ac:dyDescent="0.25">
      <c r="M13188" s="60" t="s">
        <v>106</v>
      </c>
    </row>
    <row r="13189" spans="13:13" x14ac:dyDescent="0.25">
      <c r="M13189" s="60" t="s">
        <v>106</v>
      </c>
    </row>
    <row r="13190" spans="13:13" x14ac:dyDescent="0.25">
      <c r="M13190" s="60" t="s">
        <v>106</v>
      </c>
    </row>
    <row r="13191" spans="13:13" x14ac:dyDescent="0.25">
      <c r="M13191" s="60" t="s">
        <v>106</v>
      </c>
    </row>
    <row r="13192" spans="13:13" x14ac:dyDescent="0.25">
      <c r="M13192" s="60" t="s">
        <v>106</v>
      </c>
    </row>
    <row r="13193" spans="13:13" x14ac:dyDescent="0.25">
      <c r="M13193" s="60" t="s">
        <v>106</v>
      </c>
    </row>
    <row r="13194" spans="13:13" x14ac:dyDescent="0.25">
      <c r="M13194" s="60" t="s">
        <v>106</v>
      </c>
    </row>
    <row r="13195" spans="13:13" x14ac:dyDescent="0.25">
      <c r="M13195" s="60" t="s">
        <v>106</v>
      </c>
    </row>
    <row r="13196" spans="13:13" x14ac:dyDescent="0.25">
      <c r="M13196" s="60" t="s">
        <v>106</v>
      </c>
    </row>
    <row r="13197" spans="13:13" x14ac:dyDescent="0.25">
      <c r="M13197" s="60" t="s">
        <v>106</v>
      </c>
    </row>
    <row r="13198" spans="13:13" x14ac:dyDescent="0.25">
      <c r="M13198" s="60" t="s">
        <v>106</v>
      </c>
    </row>
    <row r="13199" spans="13:13" x14ac:dyDescent="0.25">
      <c r="M13199" s="60" t="s">
        <v>106</v>
      </c>
    </row>
    <row r="13200" spans="13:13" x14ac:dyDescent="0.25">
      <c r="M13200" s="60" t="s">
        <v>106</v>
      </c>
    </row>
    <row r="13201" spans="13:13" x14ac:dyDescent="0.25">
      <c r="M13201" s="60" t="s">
        <v>106</v>
      </c>
    </row>
    <row r="13202" spans="13:13" x14ac:dyDescent="0.25">
      <c r="M13202" s="60" t="s">
        <v>106</v>
      </c>
    </row>
    <row r="13203" spans="13:13" x14ac:dyDescent="0.25">
      <c r="M13203" s="60" t="s">
        <v>106</v>
      </c>
    </row>
    <row r="13204" spans="13:13" x14ac:dyDescent="0.25">
      <c r="M13204" s="60" t="s">
        <v>106</v>
      </c>
    </row>
    <row r="13205" spans="13:13" x14ac:dyDescent="0.25">
      <c r="M13205" s="60" t="s">
        <v>106</v>
      </c>
    </row>
    <row r="13206" spans="13:13" x14ac:dyDescent="0.25">
      <c r="M13206" s="60" t="s">
        <v>106</v>
      </c>
    </row>
    <row r="13207" spans="13:13" x14ac:dyDescent="0.25">
      <c r="M13207" s="60" t="s">
        <v>106</v>
      </c>
    </row>
    <row r="13208" spans="13:13" x14ac:dyDescent="0.25">
      <c r="M13208" s="60" t="s">
        <v>106</v>
      </c>
    </row>
    <row r="13209" spans="13:13" x14ac:dyDescent="0.25">
      <c r="M13209" s="60" t="s">
        <v>106</v>
      </c>
    </row>
    <row r="13210" spans="13:13" x14ac:dyDescent="0.25">
      <c r="M13210" s="60" t="s">
        <v>106</v>
      </c>
    </row>
    <row r="13211" spans="13:13" x14ac:dyDescent="0.25">
      <c r="M13211" s="60" t="s">
        <v>106</v>
      </c>
    </row>
    <row r="13212" spans="13:13" x14ac:dyDescent="0.25">
      <c r="M13212" s="60" t="s">
        <v>106</v>
      </c>
    </row>
    <row r="13213" spans="13:13" x14ac:dyDescent="0.25">
      <c r="M13213" s="60" t="s">
        <v>106</v>
      </c>
    </row>
    <row r="13214" spans="13:13" x14ac:dyDescent="0.25">
      <c r="M13214" s="60" t="s">
        <v>106</v>
      </c>
    </row>
    <row r="13215" spans="13:13" x14ac:dyDescent="0.25">
      <c r="M13215" s="60" t="s">
        <v>106</v>
      </c>
    </row>
    <row r="13216" spans="13:13" x14ac:dyDescent="0.25">
      <c r="M13216" s="60" t="s">
        <v>106</v>
      </c>
    </row>
    <row r="13217" spans="13:13" x14ac:dyDescent="0.25">
      <c r="M13217" s="60" t="s">
        <v>106</v>
      </c>
    </row>
    <row r="13218" spans="13:13" x14ac:dyDescent="0.25">
      <c r="M13218" s="60" t="s">
        <v>106</v>
      </c>
    </row>
    <row r="13219" spans="13:13" x14ac:dyDescent="0.25">
      <c r="M13219" s="60" t="s">
        <v>106</v>
      </c>
    </row>
    <row r="13220" spans="13:13" x14ac:dyDescent="0.25">
      <c r="M13220" s="60" t="s">
        <v>106</v>
      </c>
    </row>
    <row r="13221" spans="13:13" x14ac:dyDescent="0.25">
      <c r="M13221" s="60" t="s">
        <v>106</v>
      </c>
    </row>
    <row r="13222" spans="13:13" x14ac:dyDescent="0.25">
      <c r="M13222" s="60" t="s">
        <v>106</v>
      </c>
    </row>
    <row r="13223" spans="13:13" x14ac:dyDescent="0.25">
      <c r="M13223" s="60" t="s">
        <v>106</v>
      </c>
    </row>
    <row r="13224" spans="13:13" x14ac:dyDescent="0.25">
      <c r="M13224" s="60" t="s">
        <v>106</v>
      </c>
    </row>
    <row r="13225" spans="13:13" x14ac:dyDescent="0.25">
      <c r="M13225" s="60" t="s">
        <v>106</v>
      </c>
    </row>
    <row r="13226" spans="13:13" x14ac:dyDescent="0.25">
      <c r="M13226" s="60" t="s">
        <v>106</v>
      </c>
    </row>
    <row r="13227" spans="13:13" x14ac:dyDescent="0.25">
      <c r="M13227" s="60" t="s">
        <v>106</v>
      </c>
    </row>
    <row r="13228" spans="13:13" x14ac:dyDescent="0.25">
      <c r="M13228" s="60" t="s">
        <v>106</v>
      </c>
    </row>
    <row r="13229" spans="13:13" x14ac:dyDescent="0.25">
      <c r="M13229" s="60" t="s">
        <v>106</v>
      </c>
    </row>
    <row r="13230" spans="13:13" x14ac:dyDescent="0.25">
      <c r="M13230" s="60" t="s">
        <v>106</v>
      </c>
    </row>
    <row r="13231" spans="13:13" x14ac:dyDescent="0.25">
      <c r="M13231" s="60" t="s">
        <v>106</v>
      </c>
    </row>
    <row r="13232" spans="13:13" x14ac:dyDescent="0.25">
      <c r="M13232" s="60" t="s">
        <v>106</v>
      </c>
    </row>
    <row r="13233" spans="13:13" x14ac:dyDescent="0.25">
      <c r="M13233" s="60" t="s">
        <v>106</v>
      </c>
    </row>
    <row r="13234" spans="13:13" x14ac:dyDescent="0.25">
      <c r="M13234" s="60" t="s">
        <v>106</v>
      </c>
    </row>
    <row r="13235" spans="13:13" x14ac:dyDescent="0.25">
      <c r="M13235" s="60" t="s">
        <v>106</v>
      </c>
    </row>
    <row r="13236" spans="13:13" x14ac:dyDescent="0.25">
      <c r="M13236" s="60" t="s">
        <v>106</v>
      </c>
    </row>
    <row r="13237" spans="13:13" x14ac:dyDescent="0.25">
      <c r="M13237" s="60" t="s">
        <v>106</v>
      </c>
    </row>
    <row r="13238" spans="13:13" x14ac:dyDescent="0.25">
      <c r="M13238" s="60" t="s">
        <v>106</v>
      </c>
    </row>
    <row r="13239" spans="13:13" x14ac:dyDescent="0.25">
      <c r="M13239" s="60" t="s">
        <v>106</v>
      </c>
    </row>
    <row r="13240" spans="13:13" x14ac:dyDescent="0.25">
      <c r="M13240" s="60" t="s">
        <v>106</v>
      </c>
    </row>
    <row r="13241" spans="13:13" x14ac:dyDescent="0.25">
      <c r="M13241" s="60" t="s">
        <v>106</v>
      </c>
    </row>
    <row r="13242" spans="13:13" x14ac:dyDescent="0.25">
      <c r="M13242" s="60" t="s">
        <v>106</v>
      </c>
    </row>
    <row r="13243" spans="13:13" x14ac:dyDescent="0.25">
      <c r="M13243" s="60" t="s">
        <v>106</v>
      </c>
    </row>
    <row r="13244" spans="13:13" x14ac:dyDescent="0.25">
      <c r="M13244" s="60" t="s">
        <v>106</v>
      </c>
    </row>
    <row r="13245" spans="13:13" x14ac:dyDescent="0.25">
      <c r="M13245" s="60" t="s">
        <v>106</v>
      </c>
    </row>
    <row r="13246" spans="13:13" x14ac:dyDescent="0.25">
      <c r="M13246" s="60" t="s">
        <v>106</v>
      </c>
    </row>
    <row r="13247" spans="13:13" x14ac:dyDescent="0.25">
      <c r="M13247" s="60" t="s">
        <v>106</v>
      </c>
    </row>
    <row r="13248" spans="13:13" x14ac:dyDescent="0.25">
      <c r="M13248" s="60" t="s">
        <v>106</v>
      </c>
    </row>
    <row r="13249" spans="13:13" x14ac:dyDescent="0.25">
      <c r="M13249" s="60" t="s">
        <v>106</v>
      </c>
    </row>
    <row r="13250" spans="13:13" x14ac:dyDescent="0.25">
      <c r="M13250" s="60" t="s">
        <v>106</v>
      </c>
    </row>
    <row r="13251" spans="13:13" x14ac:dyDescent="0.25">
      <c r="M13251" s="60" t="s">
        <v>106</v>
      </c>
    </row>
    <row r="13252" spans="13:13" x14ac:dyDescent="0.25">
      <c r="M13252" s="60" t="s">
        <v>106</v>
      </c>
    </row>
    <row r="13253" spans="13:13" x14ac:dyDescent="0.25">
      <c r="M13253" s="60" t="s">
        <v>106</v>
      </c>
    </row>
    <row r="13254" spans="13:13" x14ac:dyDescent="0.25">
      <c r="M13254" s="60" t="s">
        <v>106</v>
      </c>
    </row>
    <row r="13255" spans="13:13" x14ac:dyDescent="0.25">
      <c r="M13255" s="60" t="s">
        <v>106</v>
      </c>
    </row>
    <row r="13256" spans="13:13" x14ac:dyDescent="0.25">
      <c r="M13256" s="60" t="s">
        <v>106</v>
      </c>
    </row>
    <row r="13257" spans="13:13" x14ac:dyDescent="0.25">
      <c r="M13257" s="60" t="s">
        <v>106</v>
      </c>
    </row>
    <row r="13258" spans="13:13" x14ac:dyDescent="0.25">
      <c r="M13258" s="60" t="s">
        <v>106</v>
      </c>
    </row>
    <row r="13259" spans="13:13" x14ac:dyDescent="0.25">
      <c r="M13259" s="60" t="s">
        <v>106</v>
      </c>
    </row>
    <row r="13260" spans="13:13" x14ac:dyDescent="0.25">
      <c r="M13260" s="60" t="s">
        <v>106</v>
      </c>
    </row>
    <row r="13261" spans="13:13" x14ac:dyDescent="0.25">
      <c r="M13261" s="60" t="s">
        <v>106</v>
      </c>
    </row>
    <row r="13262" spans="13:13" x14ac:dyDescent="0.25">
      <c r="M13262" s="60" t="s">
        <v>106</v>
      </c>
    </row>
    <row r="13263" spans="13:13" x14ac:dyDescent="0.25">
      <c r="M13263" s="60" t="s">
        <v>106</v>
      </c>
    </row>
    <row r="13264" spans="13:13" x14ac:dyDescent="0.25">
      <c r="M13264" s="60" t="s">
        <v>106</v>
      </c>
    </row>
    <row r="13265" spans="13:13" x14ac:dyDescent="0.25">
      <c r="M13265" s="60" t="s">
        <v>106</v>
      </c>
    </row>
    <row r="13266" spans="13:13" x14ac:dyDescent="0.25">
      <c r="M13266" s="60" t="s">
        <v>106</v>
      </c>
    </row>
    <row r="13267" spans="13:13" x14ac:dyDescent="0.25">
      <c r="M13267" s="60" t="s">
        <v>106</v>
      </c>
    </row>
    <row r="13268" spans="13:13" x14ac:dyDescent="0.25">
      <c r="M13268" s="60" t="s">
        <v>106</v>
      </c>
    </row>
    <row r="13269" spans="13:13" x14ac:dyDescent="0.25">
      <c r="M13269" s="60" t="s">
        <v>106</v>
      </c>
    </row>
    <row r="13270" spans="13:13" x14ac:dyDescent="0.25">
      <c r="M13270" s="60" t="s">
        <v>106</v>
      </c>
    </row>
    <row r="13271" spans="13:13" x14ac:dyDescent="0.25">
      <c r="M13271" s="60" t="s">
        <v>106</v>
      </c>
    </row>
    <row r="13272" spans="13:13" x14ac:dyDescent="0.25">
      <c r="M13272" s="60" t="s">
        <v>106</v>
      </c>
    </row>
    <row r="13273" spans="13:13" x14ac:dyDescent="0.25">
      <c r="M13273" s="60" t="s">
        <v>106</v>
      </c>
    </row>
    <row r="13274" spans="13:13" x14ac:dyDescent="0.25">
      <c r="M13274" s="60" t="s">
        <v>106</v>
      </c>
    </row>
    <row r="13275" spans="13:13" x14ac:dyDescent="0.25">
      <c r="M13275" s="60" t="s">
        <v>106</v>
      </c>
    </row>
    <row r="13276" spans="13:13" x14ac:dyDescent="0.25">
      <c r="M13276" s="60" t="s">
        <v>106</v>
      </c>
    </row>
    <row r="13277" spans="13:13" x14ac:dyDescent="0.25">
      <c r="M13277" s="60" t="s">
        <v>106</v>
      </c>
    </row>
    <row r="13278" spans="13:13" x14ac:dyDescent="0.25">
      <c r="M13278" s="60" t="s">
        <v>106</v>
      </c>
    </row>
    <row r="13279" spans="13:13" x14ac:dyDescent="0.25">
      <c r="M13279" s="60" t="s">
        <v>106</v>
      </c>
    </row>
    <row r="13280" spans="13:13" x14ac:dyDescent="0.25">
      <c r="M13280" s="60" t="s">
        <v>106</v>
      </c>
    </row>
    <row r="13281" spans="13:13" x14ac:dyDescent="0.25">
      <c r="M13281" s="60" t="s">
        <v>106</v>
      </c>
    </row>
    <row r="13282" spans="13:13" x14ac:dyDescent="0.25">
      <c r="M13282" s="60" t="s">
        <v>106</v>
      </c>
    </row>
    <row r="13283" spans="13:13" x14ac:dyDescent="0.25">
      <c r="M13283" s="60" t="s">
        <v>106</v>
      </c>
    </row>
    <row r="13284" spans="13:13" x14ac:dyDescent="0.25">
      <c r="M13284" s="60" t="s">
        <v>106</v>
      </c>
    </row>
    <row r="13285" spans="13:13" x14ac:dyDescent="0.25">
      <c r="M13285" s="60" t="s">
        <v>106</v>
      </c>
    </row>
    <row r="13286" spans="13:13" x14ac:dyDescent="0.25">
      <c r="M13286" s="60" t="s">
        <v>106</v>
      </c>
    </row>
    <row r="13287" spans="13:13" x14ac:dyDescent="0.25">
      <c r="M13287" s="60" t="s">
        <v>106</v>
      </c>
    </row>
    <row r="13288" spans="13:13" x14ac:dyDescent="0.25">
      <c r="M13288" s="60" t="s">
        <v>106</v>
      </c>
    </row>
    <row r="13289" spans="13:13" x14ac:dyDescent="0.25">
      <c r="M13289" s="60" t="s">
        <v>106</v>
      </c>
    </row>
    <row r="13290" spans="13:13" x14ac:dyDescent="0.25">
      <c r="M13290" s="60" t="s">
        <v>106</v>
      </c>
    </row>
    <row r="13291" spans="13:13" x14ac:dyDescent="0.25">
      <c r="M13291" s="60" t="s">
        <v>106</v>
      </c>
    </row>
    <row r="13292" spans="13:13" x14ac:dyDescent="0.25">
      <c r="M13292" s="60" t="s">
        <v>106</v>
      </c>
    </row>
    <row r="13293" spans="13:13" x14ac:dyDescent="0.25">
      <c r="M13293" s="60" t="s">
        <v>106</v>
      </c>
    </row>
    <row r="13294" spans="13:13" x14ac:dyDescent="0.25">
      <c r="M13294" s="60" t="s">
        <v>106</v>
      </c>
    </row>
    <row r="13295" spans="13:13" x14ac:dyDescent="0.25">
      <c r="M13295" s="60" t="s">
        <v>106</v>
      </c>
    </row>
    <row r="13296" spans="13:13" x14ac:dyDescent="0.25">
      <c r="M13296" s="60" t="s">
        <v>106</v>
      </c>
    </row>
    <row r="13297" spans="13:13" x14ac:dyDescent="0.25">
      <c r="M13297" s="60" t="s">
        <v>106</v>
      </c>
    </row>
    <row r="13298" spans="13:13" x14ac:dyDescent="0.25">
      <c r="M13298" s="60" t="s">
        <v>106</v>
      </c>
    </row>
    <row r="13299" spans="13:13" x14ac:dyDescent="0.25">
      <c r="M13299" s="60" t="s">
        <v>106</v>
      </c>
    </row>
    <row r="13300" spans="13:13" x14ac:dyDescent="0.25">
      <c r="M13300" s="60" t="s">
        <v>106</v>
      </c>
    </row>
    <row r="13301" spans="13:13" x14ac:dyDescent="0.25">
      <c r="M13301" s="60" t="s">
        <v>106</v>
      </c>
    </row>
    <row r="13302" spans="13:13" x14ac:dyDescent="0.25">
      <c r="M13302" s="60" t="s">
        <v>106</v>
      </c>
    </row>
    <row r="13303" spans="13:13" x14ac:dyDescent="0.25">
      <c r="M13303" s="60" t="s">
        <v>106</v>
      </c>
    </row>
    <row r="13304" spans="13:13" x14ac:dyDescent="0.25">
      <c r="M13304" s="60" t="s">
        <v>106</v>
      </c>
    </row>
    <row r="13305" spans="13:13" x14ac:dyDescent="0.25">
      <c r="M13305" s="60" t="s">
        <v>106</v>
      </c>
    </row>
    <row r="13306" spans="13:13" x14ac:dyDescent="0.25">
      <c r="M13306" s="60" t="s">
        <v>106</v>
      </c>
    </row>
    <row r="13307" spans="13:13" x14ac:dyDescent="0.25">
      <c r="M13307" s="60" t="s">
        <v>106</v>
      </c>
    </row>
    <row r="13308" spans="13:13" x14ac:dyDescent="0.25">
      <c r="M13308" s="60" t="s">
        <v>106</v>
      </c>
    </row>
    <row r="13309" spans="13:13" x14ac:dyDescent="0.25">
      <c r="M13309" s="60" t="s">
        <v>106</v>
      </c>
    </row>
    <row r="13310" spans="13:13" x14ac:dyDescent="0.25">
      <c r="M13310" s="60" t="s">
        <v>106</v>
      </c>
    </row>
    <row r="13311" spans="13:13" x14ac:dyDescent="0.25">
      <c r="M13311" s="60" t="s">
        <v>106</v>
      </c>
    </row>
    <row r="13312" spans="13:13" x14ac:dyDescent="0.25">
      <c r="M13312" s="60" t="s">
        <v>106</v>
      </c>
    </row>
    <row r="13313" spans="13:13" x14ac:dyDescent="0.25">
      <c r="M13313" s="60" t="s">
        <v>106</v>
      </c>
    </row>
    <row r="13314" spans="13:13" x14ac:dyDescent="0.25">
      <c r="M13314" s="60" t="s">
        <v>106</v>
      </c>
    </row>
    <row r="13315" spans="13:13" x14ac:dyDescent="0.25">
      <c r="M13315" s="60" t="s">
        <v>106</v>
      </c>
    </row>
    <row r="13316" spans="13:13" x14ac:dyDescent="0.25">
      <c r="M13316" s="60" t="s">
        <v>106</v>
      </c>
    </row>
    <row r="13317" spans="13:13" x14ac:dyDescent="0.25">
      <c r="M13317" s="60" t="s">
        <v>106</v>
      </c>
    </row>
    <row r="13318" spans="13:13" x14ac:dyDescent="0.25">
      <c r="M13318" s="60" t="s">
        <v>106</v>
      </c>
    </row>
    <row r="13319" spans="13:13" x14ac:dyDescent="0.25">
      <c r="M13319" s="60" t="s">
        <v>106</v>
      </c>
    </row>
    <row r="13320" spans="13:13" x14ac:dyDescent="0.25">
      <c r="M13320" s="60" t="s">
        <v>106</v>
      </c>
    </row>
    <row r="13321" spans="13:13" x14ac:dyDescent="0.25">
      <c r="M13321" s="60" t="s">
        <v>106</v>
      </c>
    </row>
    <row r="13322" spans="13:13" x14ac:dyDescent="0.25">
      <c r="M13322" s="60" t="s">
        <v>106</v>
      </c>
    </row>
    <row r="13323" spans="13:13" x14ac:dyDescent="0.25">
      <c r="M13323" s="60" t="s">
        <v>106</v>
      </c>
    </row>
    <row r="13324" spans="13:13" x14ac:dyDescent="0.25">
      <c r="M13324" s="60" t="s">
        <v>106</v>
      </c>
    </row>
    <row r="13325" spans="13:13" x14ac:dyDescent="0.25">
      <c r="M13325" s="60" t="s">
        <v>106</v>
      </c>
    </row>
    <row r="13326" spans="13:13" x14ac:dyDescent="0.25">
      <c r="M13326" s="60" t="s">
        <v>106</v>
      </c>
    </row>
  </sheetData>
  <autoFilter ref="A1:M13326" xr:uid="{6EE599A8-925D-4982-ACCB-6454BBD296B1}">
    <sortState xmlns:xlrd2="http://schemas.microsoft.com/office/spreadsheetml/2017/richdata2" ref="A2:M13300">
      <sortCondition ref="K2:K13300"/>
    </sortState>
  </autoFilter>
  <sortState xmlns:xlrd2="http://schemas.microsoft.com/office/spreadsheetml/2017/richdata2" ref="A2:M326">
    <sortCondition ref="B2:B326"/>
  </sortState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f a U L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f a U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2 l C 1 d k 4 / T 3 O w E A A E 4 D A A A T A B w A R m 9 y b X V s Y X M v U 2 V j d G l v b j E u b S C i G A A o o B Q A A A A A A A A A A A A A A A A A A A A A A A A A A A C t U b F q w z A Q 3 Q 3 + B 6 E s C b i G t K V L y V I n p V l K w K Y d Q g Z F v t g m l h T k U 0 k w + f d K d k k o t j O U a p F 4 7 9 2 7 0 7 0 K O B Z K k r i 9 p 8 + + 5 3 t V z j S k Z E Q T t i 1 h S u 5 I b I R g + k T J j J S A v k f s i Z X R H C y y O H I o w 8 h o D R I / l d 5 v l d q P J / X 6 n Q m Y / Z j Q z X k d K Y l W s g l a g x G N c i Y z 2 y k 5 H c B 5 N 9 I w 0 U x W O 6 V F p E o j p C O r c d s t q G u 6 0 o p D V d G A o G U I w h H P A a n p h 1 O D h Z c S n x 5 D V 9 b g b 7 b y o p Z G b E E 3 e J J r Z b L 8 Y L C P Z D o D 7 J o t d r u C F y D 5 6 a Y j i T E k c / j q E V 0 d B k T n i e 8 V s n d F P e n c 2 3 T m D J l N E P 8 e z 8 P / x e N c O 9 n Y C S 9 g a t 8 N G J V 2 D d j R v j D k e a S M 7 F n / U r A M B r j V M D V X f I B p Z y C v x R H S z i T u K 4 7 6 R d y K 5 x t Q S w E C L Q A U A A I A C A B 9 p Q t X r 9 r s P a Q A A A D 2 A A A A E g A A A A A A A A A A A A A A A A A A A A A A Q 2 9 u Z m l n L 1 B h Y 2 t h Z 2 U u e G 1 s U E s B A i 0 A F A A C A A g A f a U L V w / K 6 a u k A A A A 6 Q A A A B M A A A A A A A A A A A A A A A A A 8 A A A A F t D b 2 5 0 Z W 5 0 X 1 R 5 c G V z X S 5 4 b W x Q S w E C L Q A U A A I A C A B 9 p Q t X Z O P 0 9 z s B A A B O A w A A E w A A A A A A A A A A A A A A A A D h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G A A A A A A A A B I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l M j A t J T I w R G F 0 Y S U y M F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J U M D A 6 M T M 6 M z Q u N T c 0 N z Q 1 N 1 o i I C 8 + P E V u d H J 5 I F R 5 c G U 9 I k Z p b G x D b 2 x 1 b W 5 U e X B l c y I g V m F s d W U 9 I n N C Z 2 t H Q X d N R E F 3 W U c i I C 8 + P E V u d H J 5 I F R 5 c G U 9 I k Z p b G x D b 2 x 1 b W 5 O Y W 1 l c y I g V m F s d W U 9 I n N b J n F 1 b 3 Q 7 T m F t Z S Z x d W 9 0 O y w m c X V v d D t E Y X R l J n F 1 b 3 Q 7 L C Z x d W 9 0 O 0 N s a W V u d C Z x d W 9 0 O y w m c X V v d D t C Y X R j a E N v d W 5 0 J n F 1 b 3 Q 7 L C Z x d W 9 0 O 0 l t Y W d l Q 2 9 1 b n Q m c X V v d D s s J n F 1 b 3 Q 7 U G F n Z U N v d W 5 0 J n F 1 b 3 Q 7 L C Z x d W 9 0 O 0 R v Y 0 N v d W 5 0 J n F 1 b 3 Q 7 L C Z x d W 9 0 O 0 N s a W V u d C B G a X h l Z C Z x d W 9 0 O y w m c X V v d D t O Y W 1 l I E Z p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A t I E R h d G E g U 2 V 0 L 0 F 1 d G 9 S Z W 1 v d m V k Q 2 9 s d W 1 u c z E u e 0 5 h b W U s M H 0 m c X V v d D s s J n F 1 b 3 Q 7 U 2 V j d G l v b j E v V G F i b G U y I C 0 g R G F 0 Y S B T Z X Q v Q X V 0 b 1 J l b W 9 2 Z W R D b 2 x 1 b W 5 z M S 5 7 R G F 0 Z S w x f S Z x d W 9 0 O y w m c X V v d D t T Z W N 0 a W 9 u M S 9 U Y W J s Z T I g L S B E Y X R h I F N l d C 9 B d X R v U m V t b 3 Z l Z E N v b H V t b n M x L n t D b G l l b n Q s M n 0 m c X V v d D s s J n F 1 b 3 Q 7 U 2 V j d G l v b j E v V G F i b G U y I C 0 g R G F 0 Y S B T Z X Q v Q X V 0 b 1 J l b W 9 2 Z W R D b 2 x 1 b W 5 z M S 5 7 Q m F 0 Y 2 h D b 3 V u d C w z f S Z x d W 9 0 O y w m c X V v d D t T Z W N 0 a W 9 u M S 9 U Y W J s Z T I g L S B E Y X R h I F N l d C 9 B d X R v U m V t b 3 Z l Z E N v b H V t b n M x L n t J b W F n Z U N v d W 5 0 L D R 9 J n F 1 b 3 Q 7 L C Z x d W 9 0 O 1 N l Y 3 R p b 2 4 x L 1 R h Y m x l M i A t I E R h d G E g U 2 V 0 L 0 F 1 d G 9 S Z W 1 v d m V k Q 2 9 s d W 1 u c z E u e 1 B h Z 2 V D b 3 V u d C w 1 f S Z x d W 9 0 O y w m c X V v d D t T Z W N 0 a W 9 u M S 9 U Y W J s Z T I g L S B E Y X R h I F N l d C 9 B d X R v U m V t b 3 Z l Z E N v b H V t b n M x L n t E b 2 N D b 3 V u d C w 2 f S Z x d W 9 0 O y w m c X V v d D t T Z W N 0 a W 9 u M S 9 U Y W J s Z T I g L S B E Y X R h I F N l d C 9 B d X R v U m V t b 3 Z l Z E N v b H V t b n M x L n t D b G l l b n Q g R m l 4 Z W Q s N 3 0 m c X V v d D s s J n F 1 b 3 Q 7 U 2 V j d G l v b j E v V G F i b G U y I C 0 g R G F 0 Y S B T Z X Q v Q X V 0 b 1 J l b W 9 2 Z W R D b 2 x 1 b W 5 z M S 5 7 T m F t Z S B G a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y I C 0 g R G F 0 Y S B T Z X Q v Q X V 0 b 1 J l b W 9 2 Z W R D b 2 x 1 b W 5 z M S 5 7 T m F t Z S w w f S Z x d W 9 0 O y w m c X V v d D t T Z W N 0 a W 9 u M S 9 U Y W J s Z T I g L S B E Y X R h I F N l d C 9 B d X R v U m V t b 3 Z l Z E N v b H V t b n M x L n t E Y X R l L D F 9 J n F 1 b 3 Q 7 L C Z x d W 9 0 O 1 N l Y 3 R p b 2 4 x L 1 R h Y m x l M i A t I E R h d G E g U 2 V 0 L 0 F 1 d G 9 S Z W 1 v d m V k Q 2 9 s d W 1 u c z E u e 0 N s a W V u d C w y f S Z x d W 9 0 O y w m c X V v d D t T Z W N 0 a W 9 u M S 9 U Y W J s Z T I g L S B E Y X R h I F N l d C 9 B d X R v U m V t b 3 Z l Z E N v b H V t b n M x L n t C Y X R j a E N v d W 5 0 L D N 9 J n F 1 b 3 Q 7 L C Z x d W 9 0 O 1 N l Y 3 R p b 2 4 x L 1 R h Y m x l M i A t I E R h d G E g U 2 V 0 L 0 F 1 d G 9 S Z W 1 v d m V k Q 2 9 s d W 1 u c z E u e 0 l t Y W d l Q 2 9 1 b n Q s N H 0 m c X V v d D s s J n F 1 b 3 Q 7 U 2 V j d G l v b j E v V G F i b G U y I C 0 g R G F 0 Y S B T Z X Q v Q X V 0 b 1 J l b W 9 2 Z W R D b 2 x 1 b W 5 z M S 5 7 U G F n Z U N v d W 5 0 L D V 9 J n F 1 b 3 Q 7 L C Z x d W 9 0 O 1 N l Y 3 R p b 2 4 x L 1 R h Y m x l M i A t I E R h d G E g U 2 V 0 L 0 F 1 d G 9 S Z W 1 v d m V k Q 2 9 s d W 1 u c z E u e 0 R v Y 0 N v d W 5 0 L D Z 9 J n F 1 b 3 Q 7 L C Z x d W 9 0 O 1 N l Y 3 R p b 2 4 x L 1 R h Y m x l M i A t I E R h d G E g U 2 V 0 L 0 F 1 d G 9 S Z W 1 v d m V k Q 2 9 s d W 1 u c z E u e 0 N s a W V u d C B G a X h l Z C w 3 f S Z x d W 9 0 O y w m c X V v d D t T Z W N 0 a W 9 u M S 9 U Y W J s Z T I g L S B E Y X R h I F N l d C 9 B d X R v U m V t b 3 Z l Z E N v b H V t b n M x L n t O Y W 1 l I E Z p e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J T I w L S U y M E R h d G E l M j B T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L S U y M E R h d G E l M j B T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t J T I w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y V D A w O j E w O j Q 2 L j g 2 N D Y w M j J a I i A v P j x F b n R y e S B U e X B l P S J G a W x s Q 2 9 s d W 1 u V H l w Z X M i I F Z h b H V l P S J z Q m d N R k J R T U Z C U V U 9 I i A v P j x F b n R y e S B U e X B l P S J G a W x s Q 2 9 s d W 1 u T m F t Z X M i I F Z h b H V l P S J z W y Z x d W 9 0 O 1 B y b 2 N l c 3 M m c X V v d D s s J n F 1 b 3 Q 7 V m 9 s d W 1 l J n F 1 b 3 Q 7 L C Z x d W 9 0 O 0 h v d X J z J n F 1 b 3 Q 7 L C Z x d W 9 0 O 1 R o c m 9 1 Z 2 h w d X Q m c X V v d D s s J n F 1 b 3 Q 7 V G F y Z 2 V 0 J n F 1 b 3 Q 7 L C Z x d W 9 0 O 0 V m Z m l j a W V u Y 3 k m c X V v d D s s J n F 1 b 3 Q 7 V G h y b 3 V n a H B 1 d C B T d C 4 g R G V 2 J n F 1 b 3 Q 7 L C Z x d W 9 0 O 0 V m Z m l j a W V u Y 3 k g U 3 Q u I E R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Q c m 9 j Z X N z L D B 9 J n F 1 b 3 Q 7 L C Z x d W 9 0 O 1 N l Y 3 R p b 2 4 x L 1 R h Y m x l M S 9 B d X R v U m V t b 3 Z l Z E N v b H V t b n M x L n t W b 2 x 1 b W U s M X 0 m c X V v d D s s J n F 1 b 3 Q 7 U 2 V j d G l v b j E v V G F i b G U x L 0 F 1 d G 9 S Z W 1 v d m V k Q 2 9 s d W 1 u c z E u e 0 h v d X J z L D J 9 J n F 1 b 3 Q 7 L C Z x d W 9 0 O 1 N l Y 3 R p b 2 4 x L 1 R h Y m x l M S 9 B d X R v U m V t b 3 Z l Z E N v b H V t b n M x L n t U a H J v d W d o c H V 0 L D N 9 J n F 1 b 3 Q 7 L C Z x d W 9 0 O 1 N l Y 3 R p b 2 4 x L 1 R h Y m x l M S 9 B d X R v U m V t b 3 Z l Z E N v b H V t b n M x L n t U Y X J n Z X Q s N H 0 m c X V v d D s s J n F 1 b 3 Q 7 U 2 V j d G l v b j E v V G F i b G U x L 0 F 1 d G 9 S Z W 1 v d m V k Q 2 9 s d W 1 u c z E u e 0 V m Z m l j a W V u Y 3 k s N X 0 m c X V v d D s s J n F 1 b 3 Q 7 U 2 V j d G l v b j E v V G F i b G U x L 0 F 1 d G 9 S Z W 1 v d m V k Q 2 9 s d W 1 u c z E u e 1 R o c m 9 1 Z 2 h w d X Q g U 3 Q u I E R l d i w 2 f S Z x d W 9 0 O y w m c X V v d D t T Z W N 0 a W 9 u M S 9 U Y W J s Z T E v Q X V 0 b 1 J l b W 9 2 Z W R D b 2 x 1 b W 5 z M S 5 7 R W Z m a W N p Z W 5 j e S B T d C 4 g R G V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S 9 B d X R v U m V t b 3 Z l Z E N v b H V t b n M x L n t Q c m 9 j Z X N z L D B 9 J n F 1 b 3 Q 7 L C Z x d W 9 0 O 1 N l Y 3 R p b 2 4 x L 1 R h Y m x l M S 9 B d X R v U m V t b 3 Z l Z E N v b H V t b n M x L n t W b 2 x 1 b W U s M X 0 m c X V v d D s s J n F 1 b 3 Q 7 U 2 V j d G l v b j E v V G F i b G U x L 0 F 1 d G 9 S Z W 1 v d m V k Q 2 9 s d W 1 u c z E u e 0 h v d X J z L D J 9 J n F 1 b 3 Q 7 L C Z x d W 9 0 O 1 N l Y 3 R p b 2 4 x L 1 R h Y m x l M S 9 B d X R v U m V t b 3 Z l Z E N v b H V t b n M x L n t U a H J v d W d o c H V 0 L D N 9 J n F 1 b 3 Q 7 L C Z x d W 9 0 O 1 N l Y 3 R p b 2 4 x L 1 R h Y m x l M S 9 B d X R v U m V t b 3 Z l Z E N v b H V t b n M x L n t U Y X J n Z X Q s N H 0 m c X V v d D s s J n F 1 b 3 Q 7 U 2 V j d G l v b j E v V G F i b G U x L 0 F 1 d G 9 S Z W 1 v d m V k Q 2 9 s d W 1 u c z E u e 0 V m Z m l j a W V u Y 3 k s N X 0 m c X V v d D s s J n F 1 b 3 Q 7 U 2 V j d G l v b j E v V G F i b G U x L 0 F 1 d G 9 S Z W 1 v d m V k Q 2 9 s d W 1 u c z E u e 1 R o c m 9 1 Z 2 h w d X Q g U 3 Q u I E R l d i w 2 f S Z x d W 9 0 O y w m c X V v d D t T Z W N 0 a W 9 u M S 9 U Y W J s Z T E v Q X V 0 b 1 J l b W 9 2 Z W R D b 2 x 1 b W 5 z M S 5 7 R W Z m a W N p Z W 5 j e S B T d C 4 g R G V 2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t J T I w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t J T I w U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G v F S B 9 5 m V S I n L k r 6 0 X 3 V t A A A A A A I A A A A A A A N m A A D A A A A A E A A A A I s F R j A S 1 F E + U R U w N B U 1 n o 8 A A A A A B I A A A K A A A A A Q A A A A K e z v 1 k 7 j / I x 1 Y + M d n 8 u w + 1 A A A A C E U W + 0 z F P n T T 7 p 0 A 3 S E 6 P g s s R y m g o L e T 6 Z 1 8 J 8 T S 5 W Y H u I X Z p W u s S W f S s r Y K N D a f R X M 6 V j C c 0 j Z P H I R q b j S e M S 8 B w e I J a Y D e m a C C N B P t 8 l m R Q A A A C t T A r L s J E e 0 s Z o 4 d X X w N V p t 6 k b b w = = < / D a t a M a s h u p > 
</file>

<file path=customXml/itemProps1.xml><?xml version="1.0" encoding="utf-8"?>
<ds:datastoreItem xmlns:ds="http://schemas.openxmlformats.org/officeDocument/2006/customXml" ds:itemID="{42EF57AC-4A9F-4188-9EFF-17FC3C243E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C - Company Company Dummy</vt:lpstr>
      <vt:lpstr>N - Company Dummy</vt:lpstr>
      <vt:lpstr>E - Company Dummy</vt:lpstr>
      <vt:lpstr>G - Company Dummy</vt:lpstr>
      <vt:lpstr>Look Up Table - The Heart</vt:lpstr>
      <vt:lpstr>Operator Productivity Data</vt:lpstr>
      <vt:lpstr>Operator Hours Tasks Data (ADP)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Clifford</dc:creator>
  <cp:lastModifiedBy>Brian Clifford</cp:lastModifiedBy>
  <dcterms:created xsi:type="dcterms:W3CDTF">2020-07-28T14:45:16Z</dcterms:created>
  <dcterms:modified xsi:type="dcterms:W3CDTF">2023-08-12T02:00:23Z</dcterms:modified>
</cp:coreProperties>
</file>