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Kuznetsov\Desktop\PhD\MyPapers\ModelingBcLOV\CytosolicFRAP\"/>
    </mc:Choice>
  </mc:AlternateContent>
  <xr:revisionPtr revIDLastSave="0" documentId="13_ncr:1_{CBBAC0C2-EF99-4554-B245-441FE346123E}" xr6:coauthVersionLast="45" xr6:coauthVersionMax="45" xr10:uidLastSave="{00000000-0000-0000-0000-000000000000}"/>
  <bookViews>
    <workbookView xWindow="4230" yWindow="5910" windowWidth="28800" windowHeight="14745" xr2:uid="{7C10976E-E751-43A0-8347-1B9E5B5B6983}"/>
  </bookViews>
  <sheets>
    <sheet name="Single Exponent" sheetId="1" r:id="rId1"/>
    <sheet name="Double Expon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I16" i="1"/>
  <c r="I15" i="1"/>
  <c r="I14" i="1"/>
  <c r="I13" i="1"/>
  <c r="I11" i="1"/>
  <c r="I12" i="1"/>
  <c r="B16" i="1"/>
  <c r="B15" i="1"/>
  <c r="B14" i="1"/>
  <c r="B13" i="1"/>
  <c r="B12" i="1"/>
  <c r="B11" i="1"/>
  <c r="I8" i="1"/>
  <c r="I9" i="1"/>
  <c r="I10" i="1"/>
  <c r="B10" i="1"/>
  <c r="B9" i="1"/>
  <c r="B8" i="1"/>
  <c r="I7" i="1" l="1"/>
  <c r="B7" i="1"/>
  <c r="B2" i="2"/>
  <c r="I2" i="2" s="1"/>
  <c r="I4" i="1"/>
  <c r="I5" i="1"/>
  <c r="I6" i="1"/>
  <c r="B6" i="1"/>
  <c r="B5" i="1"/>
  <c r="B4" i="1"/>
  <c r="I3" i="1"/>
  <c r="B3" i="1"/>
  <c r="N2" i="1" l="1"/>
  <c r="M2" i="1"/>
  <c r="I2" i="1"/>
  <c r="B2" i="1"/>
</calcChain>
</file>

<file path=xl/sharedStrings.xml><?xml version="1.0" encoding="utf-8"?>
<sst xmlns="http://schemas.openxmlformats.org/spreadsheetml/2006/main" count="36" uniqueCount="27">
  <si>
    <t>Name</t>
  </si>
  <si>
    <t>12.19.20-Cyto-5-1</t>
  </si>
  <si>
    <t>t_1/2 (s)</t>
  </si>
  <si>
    <t>R_effective (um)</t>
  </si>
  <si>
    <t>ROI Rn (um)</t>
  </si>
  <si>
    <t>Mobile Fraction</t>
  </si>
  <si>
    <t>R Square</t>
  </si>
  <si>
    <t>Bleach Depth</t>
  </si>
  <si>
    <t>Gap Ratio</t>
  </si>
  <si>
    <t>D (um^2/s)</t>
  </si>
  <si>
    <t>12.19.20-Cyto-5-2</t>
  </si>
  <si>
    <t>12.19.20-Cyto-5-3</t>
  </si>
  <si>
    <t>12.19.20-Cyto-5-4</t>
  </si>
  <si>
    <t>12.19.20-Cyto-5-5</t>
  </si>
  <si>
    <t>Cyto-5</t>
  </si>
  <si>
    <t>12.19.20-Cyto-4-1</t>
  </si>
  <si>
    <t>12.19.20-Cyto-4-2</t>
  </si>
  <si>
    <t>12.19.20-Cyto-4-3</t>
  </si>
  <si>
    <t>12.19.20-Cyto-4-4</t>
  </si>
  <si>
    <t>12.19.20-Cyto-4-5</t>
  </si>
  <si>
    <t>12.19.20-Cyto-3-1</t>
  </si>
  <si>
    <t>12.19.20-Cyto-3-2</t>
  </si>
  <si>
    <t>12.19.20-Cyto-3-3</t>
  </si>
  <si>
    <t>12.19.20-Cyto-3-4</t>
  </si>
  <si>
    <t>12.19.20-Cyto-3-5</t>
  </si>
  <si>
    <t>Mean t_1/2</t>
  </si>
  <si>
    <t>STD t_1/2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</si>
</sst>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5D396-2086-47C4-A7E4-255A969EDE3C}">
  <dimension ref="A1:N16"/>
  <sheetViews>
    <sheetView tabSelected="1" workbookViewId="0">
      <selection activeCell="L2" sqref="L2"/>
    </sheetView>
  </sheetViews>
  <sheetFormatPr defaultRowHeight="14.25" x14ac:dyDescent="0.45"/>
  <cols>
    <col min="1" max="1" width="15.265625" bestFit="1" customWidth="1"/>
    <col min="2" max="2" width="10.73046875" bestFit="1" customWidth="1"/>
    <col min="3" max="3" width="14.86328125" bestFit="1" customWidth="1"/>
    <col min="5" max="5" width="13.9296875" bestFit="1" customWidth="1"/>
  </cols>
  <sheetData>
    <row r="1" spans="1:14" x14ac:dyDescent="0.45">
      <c r="A1" t="s">
        <v>0</v>
      </c>
      <c r="B1" t="s">
        <v>4</v>
      </c>
      <c r="C1" t="s">
        <v>3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K1" t="s">
        <v>25</v>
      </c>
      <c r="L1" t="s">
        <v>26</v>
      </c>
    </row>
    <row r="2" spans="1:14" x14ac:dyDescent="0.45">
      <c r="A2" t="s">
        <v>1</v>
      </c>
      <c r="B2">
        <f>(1.5+1.65)/2</f>
        <v>1.575</v>
      </c>
      <c r="C2">
        <v>1.95</v>
      </c>
      <c r="D2">
        <v>0.1</v>
      </c>
      <c r="E2">
        <v>0.88</v>
      </c>
      <c r="F2">
        <v>0.87</v>
      </c>
      <c r="G2">
        <v>0.38</v>
      </c>
      <c r="H2">
        <v>0.84</v>
      </c>
      <c r="I2">
        <f>(B2^2+C2^2)/8/D2</f>
        <v>7.8539062499999996</v>
      </c>
      <c r="K2">
        <f>AVERAGE(D:D)</f>
        <v>0.11066666666666669</v>
      </c>
      <c r="L2">
        <f>_xlfn.STDEV.S(E:E)</f>
        <v>3.2921262488086973E-2</v>
      </c>
      <c r="M2">
        <f>AVERAGE(I:I)</f>
        <v>8.9323922879782245</v>
      </c>
      <c r="N2">
        <f>_xlfn.STDEV.S(I:I)</f>
        <v>2.3601472603223801</v>
      </c>
    </row>
    <row r="3" spans="1:14" x14ac:dyDescent="0.45">
      <c r="A3" t="s">
        <v>10</v>
      </c>
      <c r="B3">
        <f>(1.5+1.65)/2</f>
        <v>1.575</v>
      </c>
      <c r="C3">
        <v>1.95</v>
      </c>
      <c r="D3">
        <v>0.09</v>
      </c>
      <c r="E3">
        <v>0.9</v>
      </c>
      <c r="F3">
        <v>0.85</v>
      </c>
      <c r="G3">
        <v>0.3</v>
      </c>
      <c r="H3">
        <v>0.94</v>
      </c>
      <c r="I3">
        <f>(B3^2+C3^2)/8/D3</f>
        <v>8.7265625</v>
      </c>
    </row>
    <row r="4" spans="1:14" x14ac:dyDescent="0.45">
      <c r="A4" t="s">
        <v>11</v>
      </c>
      <c r="B4">
        <f>(1.5+1.65)/2</f>
        <v>1.575</v>
      </c>
      <c r="C4">
        <v>1.95</v>
      </c>
      <c r="D4">
        <v>0.1</v>
      </c>
      <c r="E4">
        <v>0.96</v>
      </c>
      <c r="F4">
        <v>0.82</v>
      </c>
      <c r="G4">
        <v>0.32</v>
      </c>
      <c r="H4">
        <v>0.94</v>
      </c>
      <c r="I4">
        <f t="shared" ref="I4:I16" si="0">(B4^2+C4^2)/8/D4</f>
        <v>7.8539062499999996</v>
      </c>
    </row>
    <row r="5" spans="1:14" x14ac:dyDescent="0.45">
      <c r="A5" s="1" t="s">
        <v>12</v>
      </c>
      <c r="B5">
        <f>(1.5+1.65)/2</f>
        <v>1.575</v>
      </c>
      <c r="C5">
        <v>1.95</v>
      </c>
      <c r="D5">
        <v>0.06</v>
      </c>
      <c r="E5">
        <v>0.95</v>
      </c>
      <c r="F5" s="1">
        <v>0.83</v>
      </c>
      <c r="G5">
        <v>0.33</v>
      </c>
      <c r="H5">
        <v>0.96</v>
      </c>
      <c r="I5">
        <f t="shared" si="0"/>
        <v>13.08984375</v>
      </c>
    </row>
    <row r="6" spans="1:14" x14ac:dyDescent="0.45">
      <c r="A6" t="s">
        <v>13</v>
      </c>
      <c r="B6">
        <f>(1.5+1.65)/2</f>
        <v>1.575</v>
      </c>
      <c r="C6">
        <v>1.95</v>
      </c>
      <c r="D6">
        <v>0.08</v>
      </c>
      <c r="E6">
        <v>0.95</v>
      </c>
      <c r="F6">
        <v>0.75</v>
      </c>
      <c r="G6">
        <v>0.27</v>
      </c>
      <c r="H6">
        <v>0.97</v>
      </c>
      <c r="I6">
        <f t="shared" si="0"/>
        <v>9.8173828125</v>
      </c>
    </row>
    <row r="7" spans="1:14" x14ac:dyDescent="0.45">
      <c r="A7" t="s">
        <v>15</v>
      </c>
      <c r="B7">
        <f>(1.5+1.65)/2</f>
        <v>1.575</v>
      </c>
      <c r="C7">
        <v>2.5</v>
      </c>
      <c r="D7">
        <v>0.13</v>
      </c>
      <c r="E7">
        <v>0.86</v>
      </c>
      <c r="F7">
        <v>0.92</v>
      </c>
      <c r="G7">
        <v>0.49</v>
      </c>
      <c r="H7">
        <v>0.88</v>
      </c>
      <c r="I7">
        <f t="shared" si="0"/>
        <v>8.3948317307692299</v>
      </c>
    </row>
    <row r="8" spans="1:14" x14ac:dyDescent="0.45">
      <c r="A8" t="s">
        <v>16</v>
      </c>
      <c r="B8">
        <f>(1.5+1.65)/2</f>
        <v>1.575</v>
      </c>
      <c r="C8">
        <v>2.5</v>
      </c>
      <c r="D8">
        <v>0.14000000000000001</v>
      </c>
      <c r="E8">
        <v>0.91</v>
      </c>
      <c r="F8">
        <v>0.9</v>
      </c>
      <c r="G8">
        <v>0.42</v>
      </c>
      <c r="H8">
        <v>0.92</v>
      </c>
      <c r="I8">
        <f t="shared" si="0"/>
        <v>7.7952008928571423</v>
      </c>
    </row>
    <row r="9" spans="1:14" x14ac:dyDescent="0.45">
      <c r="A9" t="s">
        <v>17</v>
      </c>
      <c r="B9">
        <f>(1.5+1.65)/2</f>
        <v>1.575</v>
      </c>
      <c r="C9">
        <v>2.5</v>
      </c>
      <c r="D9">
        <v>0.15</v>
      </c>
      <c r="E9">
        <v>0.95</v>
      </c>
      <c r="F9">
        <v>0.86</v>
      </c>
      <c r="G9">
        <v>0.42</v>
      </c>
      <c r="H9">
        <v>0.93</v>
      </c>
      <c r="I9">
        <f t="shared" si="0"/>
        <v>7.2755208333333332</v>
      </c>
    </row>
    <row r="10" spans="1:14" x14ac:dyDescent="0.45">
      <c r="A10" t="s">
        <v>18</v>
      </c>
      <c r="B10">
        <f>(1.5+1.65)/2</f>
        <v>1.575</v>
      </c>
      <c r="C10">
        <v>2.5</v>
      </c>
      <c r="D10">
        <v>0.13</v>
      </c>
      <c r="E10">
        <v>0.95</v>
      </c>
      <c r="F10">
        <v>0.78</v>
      </c>
      <c r="G10">
        <v>0.38</v>
      </c>
      <c r="H10">
        <v>0.95</v>
      </c>
      <c r="I10">
        <f t="shared" si="0"/>
        <v>8.3948317307692299</v>
      </c>
    </row>
    <row r="11" spans="1:14" x14ac:dyDescent="0.45">
      <c r="A11" s="1" t="s">
        <v>19</v>
      </c>
      <c r="B11">
        <f>(1.5+1.65)/2</f>
        <v>1.575</v>
      </c>
      <c r="C11">
        <v>2.5</v>
      </c>
      <c r="D11">
        <v>0.2</v>
      </c>
      <c r="E11">
        <v>0.95</v>
      </c>
      <c r="F11" s="1">
        <v>0.82</v>
      </c>
      <c r="G11">
        <v>0.36</v>
      </c>
      <c r="H11">
        <v>0.96</v>
      </c>
      <c r="I11">
        <f t="shared" si="0"/>
        <v>5.4566406249999995</v>
      </c>
    </row>
    <row r="12" spans="1:14" x14ac:dyDescent="0.45">
      <c r="A12" t="s">
        <v>20</v>
      </c>
      <c r="B12">
        <f>(1.5+1.65)/2</f>
        <v>1.575</v>
      </c>
      <c r="C12">
        <v>2.15</v>
      </c>
      <c r="D12">
        <v>0.12</v>
      </c>
      <c r="E12">
        <v>0.93</v>
      </c>
      <c r="F12">
        <v>0.86</v>
      </c>
      <c r="G12">
        <v>0.41</v>
      </c>
      <c r="H12">
        <v>0.91</v>
      </c>
      <c r="I12">
        <f t="shared" si="0"/>
        <v>7.3990885416666661</v>
      </c>
    </row>
    <row r="13" spans="1:14" x14ac:dyDescent="0.45">
      <c r="A13" t="s">
        <v>21</v>
      </c>
      <c r="B13">
        <f>(1.5+1.65)/2</f>
        <v>1.575</v>
      </c>
      <c r="C13">
        <v>2.15</v>
      </c>
      <c r="D13">
        <v>0.09</v>
      </c>
      <c r="E13">
        <v>0.9</v>
      </c>
      <c r="F13">
        <v>0.81</v>
      </c>
      <c r="G13">
        <v>0.36</v>
      </c>
      <c r="H13">
        <v>0.94</v>
      </c>
      <c r="I13">
        <f t="shared" si="0"/>
        <v>9.8654513888888893</v>
      </c>
    </row>
    <row r="14" spans="1:14" x14ac:dyDescent="0.45">
      <c r="A14" t="s">
        <v>22</v>
      </c>
      <c r="B14">
        <f>(1.5+1.65)/2</f>
        <v>1.575</v>
      </c>
      <c r="C14">
        <v>2.15</v>
      </c>
      <c r="D14">
        <v>0.12</v>
      </c>
      <c r="E14">
        <v>0.92</v>
      </c>
      <c r="F14">
        <v>0.84</v>
      </c>
      <c r="G14">
        <v>0.34</v>
      </c>
      <c r="H14">
        <v>0.95</v>
      </c>
      <c r="I14">
        <f t="shared" si="0"/>
        <v>7.3990885416666661</v>
      </c>
    </row>
    <row r="15" spans="1:14" x14ac:dyDescent="0.45">
      <c r="A15" t="s">
        <v>23</v>
      </c>
      <c r="B15">
        <f>(1.5+1.65)/2</f>
        <v>1.575</v>
      </c>
      <c r="C15">
        <v>2.15</v>
      </c>
      <c r="D15">
        <v>0.09</v>
      </c>
      <c r="E15">
        <v>0.94</v>
      </c>
      <c r="F15">
        <v>0.83</v>
      </c>
      <c r="G15">
        <v>0.32</v>
      </c>
      <c r="H15">
        <v>0.96</v>
      </c>
      <c r="I15">
        <f t="shared" si="0"/>
        <v>9.8654513888888893</v>
      </c>
    </row>
    <row r="16" spans="1:14" x14ac:dyDescent="0.45">
      <c r="A16" t="s">
        <v>24</v>
      </c>
      <c r="B16">
        <f>(1.5+1.65)/2</f>
        <v>1.575</v>
      </c>
      <c r="C16">
        <v>2.15</v>
      </c>
      <c r="D16">
        <v>0.06</v>
      </c>
      <c r="E16">
        <v>0.98</v>
      </c>
      <c r="F16">
        <v>0.79</v>
      </c>
      <c r="G16">
        <v>0.32</v>
      </c>
      <c r="H16">
        <v>0.96</v>
      </c>
      <c r="I16">
        <f t="shared" si="0"/>
        <v>14.798177083333332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A0B32-D8D1-4B7B-9597-C8DBE19158E5}">
  <dimension ref="A1:I2"/>
  <sheetViews>
    <sheetView workbookViewId="0">
      <selection activeCell="C3" sqref="C3"/>
    </sheetView>
  </sheetViews>
  <sheetFormatPr defaultRowHeight="14.25" x14ac:dyDescent="0.45"/>
  <sheetData>
    <row r="1" spans="1:9" x14ac:dyDescent="0.45">
      <c r="A1" t="s">
        <v>0</v>
      </c>
      <c r="B1" t="s">
        <v>4</v>
      </c>
      <c r="C1" t="s">
        <v>3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45">
      <c r="A2" t="s">
        <v>14</v>
      </c>
      <c r="B2">
        <f>(1.5+1.65)/2</f>
        <v>1.575</v>
      </c>
      <c r="C2">
        <v>1.95</v>
      </c>
      <c r="D2">
        <v>0.05</v>
      </c>
      <c r="E2">
        <v>0.94</v>
      </c>
      <c r="F2">
        <v>0.97</v>
      </c>
      <c r="G2">
        <v>0.33</v>
      </c>
      <c r="H2">
        <v>0.93</v>
      </c>
      <c r="I2">
        <f>(B2^2+C2^2)/8/D2</f>
        <v>15.707812499999999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Exponent</vt:lpstr>
      <vt:lpstr>Double Exponent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Kuznetsov</dc:creator>
  <cp:lastModifiedBy>Ivan Kuznetsov</cp:lastModifiedBy>
  <dcterms:created xsi:type="dcterms:W3CDTF">2020-12-21T22:37:24Z</dcterms:created>
  <dcterms:modified xsi:type="dcterms:W3CDTF">2020-12-23T20:10:01Z</dcterms:modified>
</cp:coreProperties>
</file>