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GitHub\Controls-Research-Project\"/>
    </mc:Choice>
  </mc:AlternateContent>
  <bookViews>
    <workbookView xWindow="0" yWindow="0" windowWidth="18600" windowHeight="6216" xr2:uid="{484D2386-4D20-4CC4-9D02-FB6AB88827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/>
  <c r="E3" i="1"/>
  <c r="E5" i="1"/>
  <c r="F9" i="1"/>
  <c r="E9" i="1"/>
  <c r="D9" i="1"/>
  <c r="C9" i="1"/>
  <c r="D6" i="1"/>
  <c r="C6" i="1"/>
  <c r="F6" i="1"/>
  <c r="E6" i="1"/>
  <c r="F4" i="1"/>
  <c r="E4" i="1"/>
  <c r="D5" i="1"/>
  <c r="C5" i="1"/>
</calcChain>
</file>

<file path=xl/sharedStrings.xml><?xml version="1.0" encoding="utf-8"?>
<sst xmlns="http://schemas.openxmlformats.org/spreadsheetml/2006/main" count="25" uniqueCount="14">
  <si>
    <t>Plating</t>
  </si>
  <si>
    <t>Reel?</t>
  </si>
  <si>
    <t>Tin</t>
  </si>
  <si>
    <t>Gold</t>
  </si>
  <si>
    <t>Yes</t>
  </si>
  <si>
    <t>No</t>
  </si>
  <si>
    <t>Mouser</t>
  </si>
  <si>
    <t>Digikey</t>
  </si>
  <si>
    <t>50ct</t>
  </si>
  <si>
    <t>100ct</t>
  </si>
  <si>
    <t>N/A</t>
  </si>
  <si>
    <t>8-Pin Housing</t>
  </si>
  <si>
    <t>5ct</t>
  </si>
  <si>
    <t>10ct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</si>
</sst>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harwin-inc/M20-1180046/952-2159-ND/3728125" TargetMode="External"/><Relationship Id="rId13" Type="http://schemas.openxmlformats.org/officeDocument/2006/relationships/hyperlink" Target="https://www.mouser.com/ProductDetail/Harwin/M20-1180042/?qs=pYcASEcTDE4r0B52MhViPw%3D%3D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harwin-inc/M20-1160042/952-2157-1-ND/3728122" TargetMode="External"/><Relationship Id="rId7" Type="http://schemas.openxmlformats.org/officeDocument/2006/relationships/hyperlink" Target="https://www.digikey.com/product-detail/en/harwin-inc/M20-1180046/952-2159-ND/3728125" TargetMode="External"/><Relationship Id="rId12" Type="http://schemas.openxmlformats.org/officeDocument/2006/relationships/hyperlink" Target="https://www.mouser.com/ProductDetail/Harwin/M20-1180042/?qs=pYcASEcTDE4r0B52MhViPw%3D%3D" TargetMode="External"/><Relationship Id="rId17" Type="http://schemas.openxmlformats.org/officeDocument/2006/relationships/hyperlink" Target="https://www.digikey.com/product-detail/en/harwin-inc/M20-1060800/952-2234-ND/3728198" TargetMode="External"/><Relationship Id="rId2" Type="http://schemas.openxmlformats.org/officeDocument/2006/relationships/hyperlink" Target="https://www.digikey.com/product-detail/en/harwin-inc/M20-1160046/952-3097-1-ND/5995214" TargetMode="External"/><Relationship Id="rId16" Type="http://schemas.openxmlformats.org/officeDocument/2006/relationships/hyperlink" Target="https://www.digikey.com/product-detail/en/harwin-inc/M20-1060800/952-2234-ND/3728198" TargetMode="External"/><Relationship Id="rId1" Type="http://schemas.openxmlformats.org/officeDocument/2006/relationships/hyperlink" Target="https://www.digikey.com/product-detail/en/harwin-inc/M20-1160046/952-3097-1-ND/5995214" TargetMode="External"/><Relationship Id="rId6" Type="http://schemas.openxmlformats.org/officeDocument/2006/relationships/hyperlink" Target="https://www.mouser.com/ProductDetail/Harwin/M20-1160042/?qs=pYcASEcTDE5O1Aia4WrhLw%3D%3D" TargetMode="External"/><Relationship Id="rId11" Type="http://schemas.openxmlformats.org/officeDocument/2006/relationships/hyperlink" Target="https://www.digikey.com/product-detail/en/harwin-inc/M20-1180042/952-2158-ND/3728124" TargetMode="External"/><Relationship Id="rId5" Type="http://schemas.openxmlformats.org/officeDocument/2006/relationships/hyperlink" Target="https://www.mouser.com/ProductDetail/Harwin/M20-1160042/?qs=pYcASEcTDE5O1Aia4WrhLw%3D%3D" TargetMode="External"/><Relationship Id="rId15" Type="http://schemas.openxmlformats.org/officeDocument/2006/relationships/hyperlink" Target="https://www.mouser.com/ProductDetail/Harwin/M20-1060800/?qs=sGAEpiMZZMs%252bGHln7q6pmzlZUuX%2f53qjZBqL6Lue9Fs%3d" TargetMode="External"/><Relationship Id="rId10" Type="http://schemas.openxmlformats.org/officeDocument/2006/relationships/hyperlink" Target="https://www.digikey.com/product-detail/en/harwin-inc/M20-1180042/952-2158-ND/3728124" TargetMode="External"/><Relationship Id="rId4" Type="http://schemas.openxmlformats.org/officeDocument/2006/relationships/hyperlink" Target="https://www.digikey.com/product-detail/en/harwin-inc/M20-1160042/952-2157-1-ND/3728122" TargetMode="External"/><Relationship Id="rId9" Type="http://schemas.openxmlformats.org/officeDocument/2006/relationships/hyperlink" Target="https://www.mouser.com/ProductDetail/Harwin/M20-1180046/?qs=pYcASEcTDE4tjBjrymC1ng%3D%3D" TargetMode="External"/><Relationship Id="rId14" Type="http://schemas.openxmlformats.org/officeDocument/2006/relationships/hyperlink" Target="https://www.mouser.com/ProductDetail/Harwin/M20-1060800/?qs=sGAEpiMZZMs%252bGHln7q6pmzlZUuX%2f53qjZBqL6Lue9F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DE94-B9D9-4EE4-81AD-41E62E80618E}">
  <dimension ref="A1:F9"/>
  <sheetViews>
    <sheetView tabSelected="1" workbookViewId="0">
      <selection activeCell="F9" sqref="F9"/>
    </sheetView>
  </sheetViews>
  <sheetFormatPr defaultRowHeight="14.4" x14ac:dyDescent="0.3"/>
  <cols>
    <col min="1" max="1" width="13.5546875" bestFit="1" customWidth="1"/>
  </cols>
  <sheetData>
    <row r="1" spans="1:6" x14ac:dyDescent="0.3">
      <c r="C1" s="2" t="s">
        <v>6</v>
      </c>
      <c r="D1" s="2"/>
      <c r="E1" s="2" t="s">
        <v>7</v>
      </c>
      <c r="F1" s="2"/>
    </row>
    <row r="2" spans="1:6" x14ac:dyDescent="0.3">
      <c r="A2" s="1" t="s">
        <v>0</v>
      </c>
      <c r="B2" s="1" t="s">
        <v>1</v>
      </c>
      <c r="C2" t="s">
        <v>8</v>
      </c>
      <c r="D2" t="s">
        <v>9</v>
      </c>
      <c r="E2" t="s">
        <v>8</v>
      </c>
      <c r="F2" t="s">
        <v>9</v>
      </c>
    </row>
    <row r="3" spans="1:6" x14ac:dyDescent="0.3">
      <c r="A3" t="s">
        <v>2</v>
      </c>
      <c r="B3" t="s">
        <v>4</v>
      </c>
      <c r="C3" s="3" t="s">
        <v>10</v>
      </c>
      <c r="D3" s="3" t="s">
        <v>10</v>
      </c>
      <c r="E3" s="4">
        <f>0.0528*50</f>
        <v>2.64</v>
      </c>
      <c r="F3" s="4">
        <f>0.051*100</f>
        <v>5.0999999999999996</v>
      </c>
    </row>
    <row r="4" spans="1:6" x14ac:dyDescent="0.3">
      <c r="A4" t="s">
        <v>2</v>
      </c>
      <c r="B4" t="s">
        <v>5</v>
      </c>
      <c r="C4" s="3" t="s">
        <v>10</v>
      </c>
      <c r="D4" s="4">
        <v>6.95</v>
      </c>
      <c r="E4" s="4">
        <f>0.087*50</f>
        <v>4.3499999999999996</v>
      </c>
      <c r="F4" s="4">
        <f>0.0841*100</f>
        <v>8.41</v>
      </c>
    </row>
    <row r="5" spans="1:6" x14ac:dyDescent="0.3">
      <c r="A5" t="s">
        <v>3</v>
      </c>
      <c r="B5" t="s">
        <v>4</v>
      </c>
      <c r="C5" s="4">
        <f>0.06*50</f>
        <v>3</v>
      </c>
      <c r="D5" s="4">
        <f>0.048*100</f>
        <v>4.8</v>
      </c>
      <c r="E5" s="4">
        <f>0.0594*50</f>
        <v>2.97</v>
      </c>
      <c r="F5" s="4">
        <f>0.0574*100</f>
        <v>5.74</v>
      </c>
    </row>
    <row r="6" spans="1:6" x14ac:dyDescent="0.3">
      <c r="A6" t="s">
        <v>3</v>
      </c>
      <c r="B6" t="s">
        <v>5</v>
      </c>
      <c r="C6" s="4">
        <f>0.087*50</f>
        <v>4.3499999999999996</v>
      </c>
      <c r="D6" s="4">
        <f>0.07*100</f>
        <v>7.0000000000000009</v>
      </c>
      <c r="E6" s="4">
        <f>0.087*50</f>
        <v>4.3499999999999996</v>
      </c>
      <c r="F6" s="4">
        <f>0.0841*100</f>
        <v>8.41</v>
      </c>
    </row>
    <row r="8" spans="1:6" x14ac:dyDescent="0.3">
      <c r="C8" t="s">
        <v>12</v>
      </c>
      <c r="D8" t="s">
        <v>13</v>
      </c>
      <c r="E8" t="s">
        <v>12</v>
      </c>
      <c r="F8" t="s">
        <v>13</v>
      </c>
    </row>
    <row r="9" spans="1:6" x14ac:dyDescent="0.3">
      <c r="A9" s="1" t="s">
        <v>11</v>
      </c>
      <c r="B9" t="s">
        <v>10</v>
      </c>
      <c r="C9" s="4">
        <f>5*0.35</f>
        <v>1.75</v>
      </c>
      <c r="D9" s="4">
        <f>10*0.245</f>
        <v>2.4500000000000002</v>
      </c>
      <c r="E9" s="4">
        <f>5*0.36</f>
        <v>1.7999999999999998</v>
      </c>
      <c r="F9" s="4">
        <f>10*0.336</f>
        <v>3.3600000000000003</v>
      </c>
    </row>
  </sheetData>
  <mergeCells count="2">
    <mergeCell ref="C1:D1"/>
    <mergeCell ref="E1:F1"/>
  </mergeCells>
  <hyperlinks>
    <hyperlink ref="E3" r:id="rId1" display="https://www.digikey.com/product-detail/en/harwin-inc/M20-1160046/952-3097-1-ND/5995214" xr:uid="{BB70993D-7E05-479C-B81A-2F7C21C7E966}"/>
    <hyperlink ref="F3" r:id="rId2" display="https://www.digikey.com/product-detail/en/harwin-inc/M20-1160046/952-3097-1-ND/5995214" xr:uid="{44B2D58E-1C67-4752-80E5-53B79D9CEF2B}"/>
    <hyperlink ref="E5" r:id="rId3" display="https://www.digikey.com/product-detail/en/harwin-inc/M20-1160042/952-2157-1-ND/3728122" xr:uid="{27B3641E-33DE-49C4-9C27-DB4C4BCB656A}"/>
    <hyperlink ref="F5" r:id="rId4" display="https://www.digikey.com/product-detail/en/harwin-inc/M20-1160042/952-2157-1-ND/3728122" xr:uid="{B575F344-D1FF-4AD3-B4DC-2E9C7B82AE0D}"/>
    <hyperlink ref="C5" r:id="rId5" display="https://www.mouser.com/ProductDetail/Harwin/M20-1160042/?qs=pYcASEcTDE5O1Aia4WrhLw%3D%3D" xr:uid="{382E36C9-3268-4A2A-8C05-FF47F67A1DF8}"/>
    <hyperlink ref="D5" r:id="rId6" display="https://www.mouser.com/ProductDetail/Harwin/M20-1160042/?qs=pYcASEcTDE5O1Aia4WrhLw%3D%3D" xr:uid="{7D5E51BF-7329-437D-9D2D-C6CB5D4C8D02}"/>
    <hyperlink ref="E4" r:id="rId7" display="https://www.digikey.com/product-detail/en/harwin-inc/M20-1180046/952-2159-ND/3728125" xr:uid="{FB0FD1F5-BE37-427A-B5AB-5B7D47EF4117}"/>
    <hyperlink ref="F4" r:id="rId8" display="https://www.digikey.com/product-detail/en/harwin-inc/M20-1180046/952-2159-ND/3728125" xr:uid="{21FCA8F5-3338-4D67-8D09-C425C9599151}"/>
    <hyperlink ref="D4" r:id="rId9" display="https://www.mouser.com/ProductDetail/Harwin/M20-1180046/?qs=pYcASEcTDE4tjBjrymC1ng%3D%3D" xr:uid="{7401EA98-FE30-42B1-BEB5-A4860196DA52}"/>
    <hyperlink ref="E6" r:id="rId10" display="https://www.digikey.com/product-detail/en/harwin-inc/M20-1180042/952-2158-ND/3728124" xr:uid="{F55C7C4F-1789-41B4-9C2C-5917CFF8D182}"/>
    <hyperlink ref="F6" r:id="rId11" display="https://www.digikey.com/product-detail/en/harwin-inc/M20-1180042/952-2158-ND/3728124" xr:uid="{57271391-8DCE-431E-868B-F11F774E615C}"/>
    <hyperlink ref="C6" r:id="rId12" display="https://www.mouser.com/ProductDetail/Harwin/M20-1180042/?qs=pYcASEcTDE4r0B52MhViPw%3D%3D" xr:uid="{FED1C05C-5C4C-40CE-AE4A-9F9AF6343136}"/>
    <hyperlink ref="D6" r:id="rId13" display="https://www.mouser.com/ProductDetail/Harwin/M20-1180042/?qs=pYcASEcTDE4r0B52MhViPw%3D%3D" xr:uid="{EB30D998-C2FE-4CEC-9DA7-B076DEE3879D}"/>
    <hyperlink ref="C9" r:id="rId14" display="https://www.mouser.com/ProductDetail/Harwin/M20-1060800/?qs=sGAEpiMZZMs%252bGHln7q6pmzlZUuX%2f53qjZBqL6Lue9Fs%3d" xr:uid="{2034B281-8169-4C9D-905F-62578068228C}"/>
    <hyperlink ref="D9" r:id="rId15" display="https://www.mouser.com/ProductDetail/Harwin/M20-1060800/?qs=sGAEpiMZZMs%252bGHln7q6pmzlZUuX%2f53qjZBqL6Lue9Fs%3d" xr:uid="{1706C6DD-F6A1-415B-AF0A-B8ECBE4691A3}"/>
    <hyperlink ref="E9" r:id="rId16" display="https://www.digikey.com/product-detail/en/harwin-inc/M20-1060800/952-2234-ND/3728198" xr:uid="{7A9C453A-4803-4842-B02E-E1F2A0FA9370}"/>
    <hyperlink ref="F9" r:id="rId17" display="https://www.digikey.com/product-detail/en/harwin-inc/M20-1060800/952-2234-ND/3728198" xr:uid="{60B72442-5A15-45C1-B21C-85A6C891032A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Kaplan</dc:creator>
  <cp:lastModifiedBy>Brian Kaplan</cp:lastModifiedBy>
  <dcterms:created xsi:type="dcterms:W3CDTF">2017-11-16T18:10:03Z</dcterms:created>
  <dcterms:modified xsi:type="dcterms:W3CDTF">2017-11-27T00:31:55Z</dcterms:modified>
</cp:coreProperties>
</file>