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ing\Documents\Uni\Research\Thesis\Matlab\"/>
    </mc:Choice>
  </mc:AlternateContent>
  <xr:revisionPtr revIDLastSave="0" documentId="13_ncr:1_{280E92B9-E038-4934-870B-036839CF6DB6}" xr6:coauthVersionLast="47" xr6:coauthVersionMax="47" xr10:uidLastSave="{00000000-0000-0000-0000-000000000000}"/>
  <bookViews>
    <workbookView xWindow="28680" yWindow="-2490" windowWidth="29040" windowHeight="16440" activeTab="4" xr2:uid="{BD3CB24B-432F-404A-A98A-D93107AC1766}"/>
  </bookViews>
  <sheets>
    <sheet name="PPO" sheetId="2" r:id="rId1"/>
    <sheet name="DQN" sheetId="1" r:id="rId2"/>
    <sheet name="DQN Variable Lights" sheetId="3" r:id="rId3"/>
    <sheet name="DQN Variable Lights 2" sheetId="4" r:id="rId4"/>
    <sheet name="DQN with Traffic" sheetId="6" r:id="rId5"/>
    <sheet name="Total_Fuel_Consumption_traffic" sheetId="5" r:id="rId6"/>
  </sheets>
  <definedNames>
    <definedName name="_xlchart.v1.0" hidden="1">PPO!$O$18:$O$67</definedName>
    <definedName name="_xlchart.v1.1" hidden="1">PPO!$S$18:$S$45</definedName>
    <definedName name="_xlchart.v1.2" hidden="1">DQN!$O$18:$O$35</definedName>
    <definedName name="_xlchart.v1.3" hidden="1">DQN!$S$18:$S$45</definedName>
    <definedName name="_xlchart.v1.4" hidden="1">'DQN Variable Lights'!$O$18:$O$67</definedName>
    <definedName name="_xlchart.v1.5" hidden="1">'DQN Variable Lights'!$S$18:$S$45</definedName>
    <definedName name="_xlchart.v1.6" hidden="1">'DQN Variable Lights 2'!$O$18:$O$67</definedName>
    <definedName name="_xlchart.v1.7" hidden="1">'DQN Variable Lights 2'!$S$18:$S$45</definedName>
    <definedName name="_xlchart.v1.8" hidden="1">'DQN with Traffic'!$O$18:$O$67</definedName>
    <definedName name="_xlchart.v1.9" hidden="1">'DQN with Traffic'!$S$18:$S$44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6" l="1"/>
  <c r="O47" i="6"/>
  <c r="N2" i="6"/>
  <c r="S44" i="6" s="1"/>
  <c r="D2" i="5"/>
  <c r="O45" i="4"/>
  <c r="O46" i="4"/>
  <c r="O47" i="4"/>
  <c r="N3" i="4"/>
  <c r="N5" i="4" s="1"/>
  <c r="N2" i="4"/>
  <c r="O44" i="4" s="1"/>
  <c r="N3" i="3"/>
  <c r="N5" i="3" s="1"/>
  <c r="N2" i="3"/>
  <c r="N3" i="2"/>
  <c r="N5" i="2" s="1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S44" i="2"/>
  <c r="S43" i="2"/>
  <c r="S42" i="2"/>
  <c r="S41" i="2"/>
  <c r="S40" i="2"/>
  <c r="S39" i="2"/>
  <c r="S36" i="2"/>
  <c r="S35" i="2"/>
  <c r="O35" i="2"/>
  <c r="S34" i="2"/>
  <c r="O34" i="2"/>
  <c r="S33" i="2"/>
  <c r="O32" i="2"/>
  <c r="S31" i="2"/>
  <c r="O31" i="2"/>
  <c r="S30" i="2"/>
  <c r="O30" i="2"/>
  <c r="S29" i="2"/>
  <c r="O28" i="2"/>
  <c r="S27" i="2"/>
  <c r="O27" i="2"/>
  <c r="S26" i="2"/>
  <c r="O26" i="2"/>
  <c r="S25" i="2"/>
  <c r="O24" i="2"/>
  <c r="S23" i="2"/>
  <c r="O23" i="2"/>
  <c r="S22" i="2"/>
  <c r="O22" i="2"/>
  <c r="S21" i="2"/>
  <c r="O20" i="2"/>
  <c r="S19" i="2"/>
  <c r="O19" i="2"/>
  <c r="S18" i="2"/>
  <c r="O18" i="2"/>
  <c r="N2" i="2"/>
  <c r="S38" i="2" s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8" i="1"/>
  <c r="N2" i="1"/>
  <c r="N3" i="1"/>
  <c r="S45" i="6" l="1"/>
  <c r="O24" i="6"/>
  <c r="O40" i="6"/>
  <c r="S27" i="6"/>
  <c r="S42" i="6"/>
  <c r="O28" i="6"/>
  <c r="S31" i="6"/>
  <c r="N5" i="6"/>
  <c r="O32" i="6"/>
  <c r="S19" i="6"/>
  <c r="S34" i="6"/>
  <c r="O20" i="6"/>
  <c r="O36" i="6"/>
  <c r="S23" i="6"/>
  <c r="S38" i="6"/>
  <c r="O44" i="6"/>
  <c r="O18" i="6"/>
  <c r="O22" i="6"/>
  <c r="O26" i="6"/>
  <c r="O30" i="6"/>
  <c r="O34" i="6"/>
  <c r="O38" i="6"/>
  <c r="O42" i="6"/>
  <c r="O46" i="6"/>
  <c r="S18" i="6"/>
  <c r="S22" i="6"/>
  <c r="S26" i="6"/>
  <c r="S30" i="6"/>
  <c r="S33" i="6"/>
  <c r="S37" i="6"/>
  <c r="S41" i="6"/>
  <c r="O19" i="6"/>
  <c r="O23" i="6"/>
  <c r="O27" i="6"/>
  <c r="O31" i="6"/>
  <c r="O35" i="6"/>
  <c r="O39" i="6"/>
  <c r="O43" i="6"/>
  <c r="O21" i="6"/>
  <c r="O25" i="6"/>
  <c r="O29" i="6"/>
  <c r="O33" i="6"/>
  <c r="O37" i="6"/>
  <c r="O41" i="6"/>
  <c r="O45" i="6"/>
  <c r="S20" i="6"/>
  <c r="S24" i="6"/>
  <c r="S28" i="6"/>
  <c r="S32" i="6"/>
  <c r="S35" i="6"/>
  <c r="S39" i="6"/>
  <c r="S43" i="6"/>
  <c r="S21" i="6"/>
  <c r="S25" i="6"/>
  <c r="S29" i="6"/>
  <c r="S36" i="6"/>
  <c r="S40" i="6"/>
  <c r="S20" i="4"/>
  <c r="S24" i="4"/>
  <c r="S28" i="4"/>
  <c r="S32" i="4"/>
  <c r="S36" i="4"/>
  <c r="S40" i="4"/>
  <c r="S44" i="4"/>
  <c r="O21" i="4"/>
  <c r="O29" i="4"/>
  <c r="O37" i="4"/>
  <c r="S45" i="4"/>
  <c r="S21" i="4"/>
  <c r="S25" i="4"/>
  <c r="S29" i="4"/>
  <c r="S33" i="4"/>
  <c r="S37" i="4"/>
  <c r="S41" i="4"/>
  <c r="O18" i="4"/>
  <c r="O22" i="4"/>
  <c r="O26" i="4"/>
  <c r="O30" i="4"/>
  <c r="O34" i="4"/>
  <c r="O38" i="4"/>
  <c r="O42" i="4"/>
  <c r="S18" i="4"/>
  <c r="S22" i="4"/>
  <c r="S26" i="4"/>
  <c r="S30" i="4"/>
  <c r="S34" i="4"/>
  <c r="S38" i="4"/>
  <c r="S42" i="4"/>
  <c r="O25" i="4"/>
  <c r="O33" i="4"/>
  <c r="O41" i="4"/>
  <c r="O19" i="4"/>
  <c r="O23" i="4"/>
  <c r="O27" i="4"/>
  <c r="O31" i="4"/>
  <c r="O35" i="4"/>
  <c r="O39" i="4"/>
  <c r="O43" i="4"/>
  <c r="S19" i="4"/>
  <c r="S23" i="4"/>
  <c r="S27" i="4"/>
  <c r="S31" i="4"/>
  <c r="S35" i="4"/>
  <c r="S39" i="4"/>
  <c r="S43" i="4"/>
  <c r="O20" i="4"/>
  <c r="O24" i="4"/>
  <c r="O28" i="4"/>
  <c r="O32" i="4"/>
  <c r="O36" i="4"/>
  <c r="O40" i="4"/>
  <c r="S18" i="3"/>
  <c r="S27" i="3"/>
  <c r="O39" i="3"/>
  <c r="O19" i="3"/>
  <c r="S30" i="3"/>
  <c r="S39" i="3"/>
  <c r="S38" i="3"/>
  <c r="S19" i="3"/>
  <c r="S42" i="3"/>
  <c r="S22" i="3"/>
  <c r="O43" i="3"/>
  <c r="O23" i="3"/>
  <c r="S34" i="3"/>
  <c r="S43" i="3"/>
  <c r="S26" i="3"/>
  <c r="S35" i="3"/>
  <c r="O27" i="3"/>
  <c r="O31" i="3"/>
  <c r="S31" i="3"/>
  <c r="S23" i="3"/>
  <c r="O35" i="3"/>
  <c r="O20" i="3"/>
  <c r="O28" i="3"/>
  <c r="O36" i="3"/>
  <c r="O40" i="3"/>
  <c r="O44" i="3"/>
  <c r="O21" i="3"/>
  <c r="O25" i="3"/>
  <c r="O29" i="3"/>
  <c r="O33" i="3"/>
  <c r="O37" i="3"/>
  <c r="O41" i="3"/>
  <c r="S20" i="3"/>
  <c r="S24" i="3"/>
  <c r="S28" i="3"/>
  <c r="S32" i="3"/>
  <c r="S36" i="3"/>
  <c r="S40" i="3"/>
  <c r="S44" i="3"/>
  <c r="S21" i="3"/>
  <c r="S25" i="3"/>
  <c r="S29" i="3"/>
  <c r="S33" i="3"/>
  <c r="S37" i="3"/>
  <c r="S41" i="3"/>
  <c r="S45" i="3"/>
  <c r="O24" i="3"/>
  <c r="O32" i="3"/>
  <c r="O18" i="3"/>
  <c r="O22" i="3"/>
  <c r="O26" i="3"/>
  <c r="O30" i="3"/>
  <c r="O34" i="3"/>
  <c r="O38" i="3"/>
  <c r="O42" i="3"/>
  <c r="S20" i="2"/>
  <c r="S24" i="2"/>
  <c r="S28" i="2"/>
  <c r="S32" i="2"/>
  <c r="S37" i="2"/>
  <c r="S45" i="2"/>
  <c r="O21" i="2"/>
  <c r="O25" i="2"/>
  <c r="O29" i="2"/>
  <c r="O33" i="2"/>
  <c r="N5" i="1"/>
</calcChain>
</file>

<file path=xl/sharedStrings.xml><?xml version="1.0" encoding="utf-8"?>
<sst xmlns="http://schemas.openxmlformats.org/spreadsheetml/2006/main" count="60" uniqueCount="13">
  <si>
    <t>Training Plot</t>
  </si>
  <si>
    <t>Baseline Average (mL/meter)</t>
  </si>
  <si>
    <t>RL Average</t>
  </si>
  <si>
    <t>RL Fuel Consumption Values (mL/meter)</t>
  </si>
  <si>
    <t>Example</t>
  </si>
  <si>
    <t>Notes</t>
  </si>
  <si>
    <t>Agent is trained on light cycles of green=red=30 seconds</t>
  </si>
  <si>
    <t>Trained agent has learned almost never to get stopped at a red light</t>
  </si>
  <si>
    <t>Reward Fcn</t>
  </si>
  <si>
    <t>Improvement</t>
  </si>
  <si>
    <t>Baseline Fuel Consumption Values (mL/meter)</t>
  </si>
  <si>
    <t>Box &amp; Whisker Plot</t>
  </si>
  <si>
    <t>Agent is trained on 60 second light cycles with random red/green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</si>
</sst>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  <xf numFmtId="0" fontId="0" fillId="0" borderId="0" xfId="0" applyAlignment="1">
      <alignment horizontal="left"/>
    </xf>
    <xf numFmtId="9" fontId="0" fillId="0" borderId="0" xfId="1" applyFont="1" applyAlignment="1">
      <alignment horizontal="left"/>
    </xf>
    <xf numFmtId="0" fontId="0" fillId="5" borderId="0" xfId="0" applyFill="1"/>
    <xf numFmtId="0" fontId="0" fillId="6" borderId="0" xfId="0" applyFill="1"/>
    <xf numFmtId="0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_xlchart.v1.2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_xlchart.v1.4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_xlchart.v1.6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_xlchart.v1.8</cx:f>
      </cx:numDim>
    </cx:data>
  </cx:chartData>
  <cx:chart>
    <cx:plotArea>
      <cx:plotAreaRegion>
        <cx:series layoutId="boxWhisker" uniqueId="{978A6524-3714-40CD-8CDB-D1B67E0D9BCA}">
          <cx:tx>
            <cx:txData>
              <cx:f/>
              <cx:v>Baseline</cx:v>
            </cx:txData>
          </cx:tx>
          <cx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00000001-AE42-4F26-947C-82ED0E8C7832}">
          <cx:tx>
            <cx:txData>
              <cx:f/>
              <cx:v>RL</cx:v>
            </cx:txData>
          </cx:tx>
          <cx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Fuel Consumption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US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Fuel Consumption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endParaRPr lang="en-US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microsoft.com/office/2014/relationships/chartEx" Target="../charts/chartEx3.xml"/><Relationship Id="rId1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microsoft.com/office/2014/relationships/chartEx" Target="../charts/chartEx4.xml"/><Relationship Id="rId1" Type="http://schemas.openxmlformats.org/officeDocument/2006/relationships/image" Target="../media/image1.png"/><Relationship Id="rId4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microsoft.com/office/2014/relationships/chartEx" Target="../charts/chartEx5.xml"/><Relationship Id="rId1" Type="http://schemas.openxmlformats.org/officeDocument/2006/relationships/image" Target="../media/image1.png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19197</xdr:colOff>
      <xdr:row>35</xdr:row>
      <xdr:rowOff>91525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860273-B354-40BE-B381-F898C15D7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7027" cy="98116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00272D0-4DD9-4F89-BDF3-2638ED5245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108857</xdr:colOff>
      <xdr:row>38</xdr:row>
      <xdr:rowOff>122463</xdr:rowOff>
    </xdr:from>
    <xdr:to>
      <xdr:col>10</xdr:col>
      <xdr:colOff>557893</xdr:colOff>
      <xdr:row>60</xdr:row>
      <xdr:rowOff>97971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E2B729-9C9F-391B-E4A1-6A23F5490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6844392"/>
          <a:ext cx="534760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281940</xdr:colOff>
      <xdr:row>2</xdr:row>
      <xdr:rowOff>122464</xdr:rowOff>
    </xdr:from>
    <xdr:to>
      <xdr:col>9</xdr:col>
      <xdr:colOff>341811</xdr:colOff>
      <xdr:row>21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0674D0-1E0F-1028-4466-E9C522B5C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6583" y="476250"/>
          <a:ext cx="4346121" cy="3374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2</xdr:row>
      <xdr:rowOff>171450</xdr:rowOff>
    </xdr:from>
    <xdr:to>
      <xdr:col>9</xdr:col>
      <xdr:colOff>325120</xdr:colOff>
      <xdr:row>21</xdr:row>
      <xdr:rowOff>95250</xdr:rowOff>
    </xdr:to>
    <xdr:pic>
      <xdr:nvPicPr>
        <xdr:cNvPr id="2" name="Picture 1" descr="Chart&#10;&#10;Description automatically generated">
          <a:extLst>
            <a:ext uri="{FF2B5EF4-FFF2-40B4-BE49-F238E27FC236}">
              <a16:creationId xmlns:a16="http://schemas.microsoft.com/office/drawing/2014/main" id="{73944477-52D2-5311-BC85-A918EA116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533400"/>
          <a:ext cx="4331335" cy="334899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37</xdr:row>
      <xdr:rowOff>152400</xdr:rowOff>
    </xdr:from>
    <xdr:to>
      <xdr:col>10</xdr:col>
      <xdr:colOff>478155</xdr:colOff>
      <xdr:row>59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A80C6A-FC61-9B84-1C4A-B0E265F3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1386" y="337457"/>
          <a:ext cx="5316855" cy="40903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142875</xdr:colOff>
      <xdr:row>30</xdr:row>
      <xdr:rowOff>19050</xdr:rowOff>
    </xdr:from>
    <xdr:to>
      <xdr:col>5</xdr:col>
      <xdr:colOff>15387</xdr:colOff>
      <xdr:row>35</xdr:row>
      <xdr:rowOff>95335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0D9F2E-9C4B-8F61-649A-3988021E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2075" y="5448300"/>
          <a:ext cx="1695597" cy="973540"/>
        </a:xfrm>
        <a:prstGeom prst="rect">
          <a:avLst/>
        </a:prstGeom>
      </xdr:spPr>
    </xdr:pic>
    <xdr:clientData/>
  </xdr:twoCellAnchor>
  <xdr:twoCellAnchor>
    <xdr:from>
      <xdr:col>12</xdr:col>
      <xdr:colOff>555172</xdr:colOff>
      <xdr:row>49</xdr:row>
      <xdr:rowOff>152401</xdr:rowOff>
    </xdr:from>
    <xdr:to>
      <xdr:col>17</xdr:col>
      <xdr:colOff>2394858</xdr:colOff>
      <xdr:row>68</xdr:row>
      <xdr:rowOff>141514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B913729-9992-DDE7-F4F3-C2B6957808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6562" y="9020176"/>
              <a:ext cx="6775541" cy="3425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19197</xdr:colOff>
      <xdr:row>35</xdr:row>
      <xdr:rowOff>91525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C5637C-11FE-4490-AF7E-70AE8C464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3217" cy="98497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E741FF-E21F-412C-A148-10DE19805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54429</xdr:colOff>
      <xdr:row>38</xdr:row>
      <xdr:rowOff>54428</xdr:rowOff>
    </xdr:from>
    <xdr:to>
      <xdr:col>10</xdr:col>
      <xdr:colOff>507819</xdr:colOff>
      <xdr:row>60</xdr:row>
      <xdr:rowOff>22316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DBC472-058F-79D5-3316-2D5844D2A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9072" y="6776357"/>
          <a:ext cx="5346246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281941</xdr:colOff>
      <xdr:row>3</xdr:row>
      <xdr:rowOff>0</xdr:rowOff>
    </xdr:from>
    <xdr:to>
      <xdr:col>9</xdr:col>
      <xdr:colOff>321839</xdr:colOff>
      <xdr:row>21</xdr:row>
      <xdr:rowOff>172811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FA7D47-4088-C211-C770-7B330D557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6584" y="530679"/>
          <a:ext cx="4329958" cy="33473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15387</xdr:colOff>
      <xdr:row>35</xdr:row>
      <xdr:rowOff>95335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430B1-2D33-46E3-B7E9-9CAD5DE04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3217" cy="98497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6AB539-7807-4AA2-BC88-F9510C261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445227</xdr:colOff>
      <xdr:row>3</xdr:row>
      <xdr:rowOff>13607</xdr:rowOff>
    </xdr:from>
    <xdr:to>
      <xdr:col>9</xdr:col>
      <xdr:colOff>322892</xdr:colOff>
      <xdr:row>21</xdr:row>
      <xdr:rowOff>54428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20E81D9-5BAE-94B4-183C-F046705CB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9870" y="544286"/>
          <a:ext cx="4163915" cy="3224892"/>
        </a:xfrm>
        <a:prstGeom prst="rect">
          <a:avLst/>
        </a:prstGeom>
      </xdr:spPr>
    </xdr:pic>
    <xdr:clientData/>
  </xdr:twoCellAnchor>
  <xdr:twoCellAnchor editAs="oneCell">
    <xdr:from>
      <xdr:col>2</xdr:col>
      <xdr:colOff>122464</xdr:colOff>
      <xdr:row>38</xdr:row>
      <xdr:rowOff>68035</xdr:rowOff>
    </xdr:from>
    <xdr:to>
      <xdr:col>10</xdr:col>
      <xdr:colOff>570140</xdr:colOff>
      <xdr:row>60</xdr:row>
      <xdr:rowOff>43543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3C147D-1957-43ED-4E81-C0B754DE8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7107" y="6789964"/>
          <a:ext cx="534624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30</xdr:row>
      <xdr:rowOff>19050</xdr:rowOff>
    </xdr:from>
    <xdr:to>
      <xdr:col>5</xdr:col>
      <xdr:colOff>15387</xdr:colOff>
      <xdr:row>35</xdr:row>
      <xdr:rowOff>95335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FE6F2-C7C1-4C26-BBB5-D2B53C504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170" y="5444490"/>
          <a:ext cx="1707027" cy="981160"/>
        </a:xfrm>
        <a:prstGeom prst="rect">
          <a:avLst/>
        </a:prstGeom>
      </xdr:spPr>
    </xdr:pic>
    <xdr:clientData/>
  </xdr:twoCellAnchor>
  <xdr:twoCellAnchor>
    <xdr:from>
      <xdr:col>20</xdr:col>
      <xdr:colOff>555172</xdr:colOff>
      <xdr:row>48</xdr:row>
      <xdr:rowOff>152401</xdr:rowOff>
    </xdr:from>
    <xdr:to>
      <xdr:col>32</xdr:col>
      <xdr:colOff>398417</xdr:colOff>
      <xdr:row>75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7215DFE-24D6-4E61-9E6A-D8D90F1B6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6262" y="8839201"/>
              <a:ext cx="7166065" cy="48253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466454</xdr:colOff>
      <xdr:row>3</xdr:row>
      <xdr:rowOff>33369</xdr:rowOff>
    </xdr:from>
    <xdr:to>
      <xdr:col>9</xdr:col>
      <xdr:colOff>190501</xdr:colOff>
      <xdr:row>20</xdr:row>
      <xdr:rowOff>131490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9E1764-1584-2A23-448E-E217014E5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1097" y="564048"/>
          <a:ext cx="4010297" cy="3114824"/>
        </a:xfrm>
        <a:prstGeom prst="rect">
          <a:avLst/>
        </a:prstGeom>
      </xdr:spPr>
    </xdr:pic>
    <xdr:clientData/>
  </xdr:twoCellAnchor>
  <xdr:twoCellAnchor editAs="oneCell">
    <xdr:from>
      <xdr:col>1</xdr:col>
      <xdr:colOff>598715</xdr:colOff>
      <xdr:row>38</xdr:row>
      <xdr:rowOff>149679</xdr:rowOff>
    </xdr:from>
    <xdr:to>
      <xdr:col>10</xdr:col>
      <xdr:colOff>434069</xdr:colOff>
      <xdr:row>60</xdr:row>
      <xdr:rowOff>125187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93244F-73CB-A00E-C9A5-4126A5F39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036" y="6871608"/>
          <a:ext cx="534624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74D4-7195-4895-ABD2-AE1CC5EDBE1A}">
  <dimension ref="C2:AH79"/>
  <sheetViews>
    <sheetView topLeftCell="A16" zoomScale="70" zoomScaleNormal="70" workbookViewId="0">
      <selection activeCell="J34" sqref="J34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49.359492829023999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-0.12367182578745689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 s="10">
        <v>48.729382829797103</v>
      </c>
      <c r="O18" s="10">
        <f>N18-N$2</f>
        <v>-7.5959691119886159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 s="10">
        <v>54.814690417384199</v>
      </c>
      <c r="O19" s="10">
        <f t="shared" ref="O19:O67" si="0">N19-N$2</f>
        <v>-1.5106615244015202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 s="10">
        <v>46.699306434793698</v>
      </c>
      <c r="O20" s="10">
        <f t="shared" si="0"/>
        <v>-9.6260455069920212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 s="10">
        <v>52.4144558749461</v>
      </c>
      <c r="O21" s="10">
        <f t="shared" si="0"/>
        <v>-3.9108960668396193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 s="10">
        <v>47.155632998909702</v>
      </c>
      <c r="O22" s="10">
        <f t="shared" si="0"/>
        <v>-9.1697189428760169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 s="10">
        <v>49.687665328508203</v>
      </c>
      <c r="O23" s="10">
        <f t="shared" si="0"/>
        <v>-6.6376866132775163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 s="10">
        <v>45.893133657568498</v>
      </c>
      <c r="O24" s="10">
        <f t="shared" si="0"/>
        <v>-10.432218284217221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 s="10">
        <v>45.580915009442698</v>
      </c>
      <c r="O25" s="10">
        <f t="shared" si="0"/>
        <v>-10.744436932343021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6</v>
      </c>
      <c r="M26" s="5"/>
      <c r="N26" s="10">
        <v>48.753118904369003</v>
      </c>
      <c r="O26" s="10">
        <f t="shared" si="0"/>
        <v>-7.5722330374167157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 s="10">
        <v>49.1679280944537</v>
      </c>
      <c r="O27" s="10">
        <f t="shared" si="0"/>
        <v>-7.1574238473320193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 s="10">
        <v>49.1622003784585</v>
      </c>
      <c r="O28" s="10">
        <f t="shared" si="0"/>
        <v>-7.1631515633272187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 s="10">
        <v>49.480366998437603</v>
      </c>
      <c r="O29" s="10">
        <f t="shared" si="0"/>
        <v>-6.8449849433481162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 s="10">
        <v>50.264988120920002</v>
      </c>
      <c r="O30" s="10">
        <f t="shared" si="0"/>
        <v>-6.0603638208657173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 s="10">
        <v>47.727304492342</v>
      </c>
      <c r="O31" s="10">
        <f t="shared" si="0"/>
        <v>-8.5980474494437189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 s="10">
        <v>51.054468798970802</v>
      </c>
      <c r="O32" s="10">
        <f t="shared" si="0"/>
        <v>-5.2708831428149168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 s="10">
        <v>48.300598369550599</v>
      </c>
      <c r="O33" s="10">
        <f t="shared" si="0"/>
        <v>-8.0247535722351202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 s="10">
        <v>49.217088263997901</v>
      </c>
      <c r="O34" s="10">
        <f t="shared" si="0"/>
        <v>-7.1082636777878179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 s="10">
        <v>51.178777371618501</v>
      </c>
      <c r="O35" s="10">
        <f t="shared" si="0"/>
        <v>-5.1465745701672176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 s="10">
        <v>47.496106009757199</v>
      </c>
      <c r="O36" s="10">
        <f t="shared" si="0"/>
        <v>-8.8292459320285204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 s="10">
        <v>52.132555882819197</v>
      </c>
      <c r="O37" s="10">
        <f t="shared" si="0"/>
        <v>-4.1927960589665219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 s="10">
        <v>51.049766804215999</v>
      </c>
      <c r="O38" s="10">
        <f t="shared" si="0"/>
        <v>-5.2755851375697205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 s="10">
        <v>47.637665645795003</v>
      </c>
      <c r="O39" s="10">
        <f t="shared" si="0"/>
        <v>-8.6876862959907157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 s="10">
        <v>49.171558930313701</v>
      </c>
      <c r="O40" s="10">
        <f t="shared" si="0"/>
        <v>-7.1537930114720183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 s="10">
        <v>47.021382887449597</v>
      </c>
      <c r="O41" s="10">
        <f t="shared" si="0"/>
        <v>-9.3039690543361218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 s="10">
        <v>48.131373008410897</v>
      </c>
      <c r="O42" s="10">
        <f t="shared" si="0"/>
        <v>-8.1939789333748223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 s="10">
        <v>47.149951910129197</v>
      </c>
      <c r="O43" s="10">
        <f t="shared" si="0"/>
        <v>-9.1754000316565225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 s="10">
        <v>52.993287253579297</v>
      </c>
      <c r="O44" s="10">
        <f t="shared" si="0"/>
        <v>-3.3320646882064224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>
        <v>45.145741346146202</v>
      </c>
      <c r="O45" s="10">
        <f t="shared" si="0"/>
        <v>-11.179610595639517</v>
      </c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 s="10">
        <v>51.053865747577198</v>
      </c>
      <c r="O46" s="10">
        <f t="shared" si="0"/>
        <v>-5.2714861942085207</v>
      </c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 s="10">
        <v>50.177933379981098</v>
      </c>
      <c r="O47" s="10">
        <f t="shared" si="0"/>
        <v>-6.1474185618046207</v>
      </c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>
        <v>47.543482336735003</v>
      </c>
      <c r="O48" s="10">
        <f t="shared" si="0"/>
        <v>-8.7818696050507157</v>
      </c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>
        <v>49.2350949978619</v>
      </c>
      <c r="O49" s="10">
        <f t="shared" si="0"/>
        <v>-7.0902569439238192</v>
      </c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>
        <v>49.212522573079703</v>
      </c>
      <c r="O50" s="10">
        <f t="shared" si="0"/>
        <v>-7.1128293687060165</v>
      </c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>
        <v>49.511193398786602</v>
      </c>
      <c r="O51" s="10">
        <f t="shared" si="0"/>
        <v>-6.8141585429991167</v>
      </c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>
        <v>52.298499432809798</v>
      </c>
      <c r="O52" s="10">
        <f t="shared" si="0"/>
        <v>-4.0268525089759208</v>
      </c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>
        <v>48.9842100389913</v>
      </c>
      <c r="O53" s="10">
        <f t="shared" si="0"/>
        <v>-7.3411419027944191</v>
      </c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>
        <v>48.134692631482402</v>
      </c>
      <c r="O54" s="10">
        <f t="shared" si="0"/>
        <v>-8.1906593103033174</v>
      </c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>
        <v>50.179998027750898</v>
      </c>
      <c r="O55" s="10">
        <f t="shared" si="0"/>
        <v>-6.1453539140348212</v>
      </c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>
        <v>51.679489744722197</v>
      </c>
      <c r="O56" s="10">
        <f t="shared" si="0"/>
        <v>-4.6458621970635221</v>
      </c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>
        <v>50.999933624976499</v>
      </c>
      <c r="O57" s="10">
        <f t="shared" si="0"/>
        <v>-5.3254183168092197</v>
      </c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>
        <v>49.739691448836403</v>
      </c>
      <c r="O58" s="10">
        <f t="shared" si="0"/>
        <v>-6.5856604929493159</v>
      </c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>
        <v>53.814469245897499</v>
      </c>
      <c r="O59" s="10">
        <f t="shared" si="0"/>
        <v>-2.5108826958882204</v>
      </c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>
        <v>50.231805448321097</v>
      </c>
      <c r="O60" s="10">
        <f t="shared" si="0"/>
        <v>-6.093546493464622</v>
      </c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>
        <v>50.543485276038403</v>
      </c>
      <c r="O61" s="10">
        <f t="shared" si="0"/>
        <v>-5.7818666657473159</v>
      </c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>
        <v>50.391239321866898</v>
      </c>
      <c r="O62" s="10">
        <f t="shared" si="0"/>
        <v>-5.934112619918821</v>
      </c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>
        <v>50.003107059170297</v>
      </c>
      <c r="O63" s="10">
        <f t="shared" si="0"/>
        <v>-6.3222448826154221</v>
      </c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>
        <v>46.574819764073901</v>
      </c>
      <c r="O64" s="10">
        <f t="shared" si="0"/>
        <v>-9.7505321777118183</v>
      </c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>
        <v>47.570233743514699</v>
      </c>
      <c r="O65" s="10">
        <f t="shared" si="0"/>
        <v>-8.7551181982710204</v>
      </c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>
        <v>49.504513635787497</v>
      </c>
      <c r="O66" s="10">
        <f t="shared" si="0"/>
        <v>-6.8208383059982225</v>
      </c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>
        <v>47.378948549853099</v>
      </c>
      <c r="O67" s="10">
        <f t="shared" si="0"/>
        <v>-8.9464033919326198</v>
      </c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F476-13F6-4082-BD82-BA7E875349BE}">
  <dimension ref="C2:S70"/>
  <sheetViews>
    <sheetView zoomScale="70" zoomScaleNormal="70" workbookViewId="0">
      <selection activeCell="U13" sqref="U13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AVERAGE(N18:N35)</f>
        <v>53.06516212046332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-5.7881392817428337E-2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 s="10">
        <v>52.839713006240402</v>
      </c>
      <c r="O18" s="10">
        <f>N18-N$2</f>
        <v>-3.4856389355453175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 s="10">
        <v>53.076078484900698</v>
      </c>
      <c r="O19" s="10">
        <f t="shared" ref="O19:O35" si="0">N19-N$2</f>
        <v>-3.249273456885021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 s="10">
        <v>53.274503510903202</v>
      </c>
      <c r="O20" s="10">
        <f t="shared" si="0"/>
        <v>-3.0508484308825174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 s="10">
        <v>50.890451976435401</v>
      </c>
      <c r="O21" s="10">
        <f t="shared" si="0"/>
        <v>-5.4348999653503185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 s="10">
        <v>58.928224634143596</v>
      </c>
      <c r="O22" s="10">
        <f t="shared" si="0"/>
        <v>2.6028726923578773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 s="10">
        <v>55.019339838089202</v>
      </c>
      <c r="O23" s="10">
        <f t="shared" si="0"/>
        <v>-1.3060121036965171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 s="10">
        <v>52.534414049601899</v>
      </c>
      <c r="O24" s="10">
        <f t="shared" si="0"/>
        <v>-3.7909378921838197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 s="10">
        <v>54.943176621306499</v>
      </c>
      <c r="O25" s="10">
        <f t="shared" si="0"/>
        <v>-1.3821753204792202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6</v>
      </c>
      <c r="M26" s="5"/>
      <c r="N26" s="10">
        <v>53.773450401772998</v>
      </c>
      <c r="O26" s="10">
        <f t="shared" si="0"/>
        <v>-2.5519015400127216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 s="10">
        <v>52.705064640568601</v>
      </c>
      <c r="O27" s="10">
        <f t="shared" si="0"/>
        <v>-3.6202873012171182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 s="10">
        <v>51.4267549580617</v>
      </c>
      <c r="O28" s="10">
        <f t="shared" si="0"/>
        <v>-4.8985969837240191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 s="10">
        <v>47.416636591380801</v>
      </c>
      <c r="O29" s="10">
        <f t="shared" si="0"/>
        <v>-8.9087153504049184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 s="10">
        <v>55.541457889109502</v>
      </c>
      <c r="O30" s="10">
        <f t="shared" si="0"/>
        <v>-0.78389405267621726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 s="10">
        <v>52.389697670173398</v>
      </c>
      <c r="O31" s="10">
        <f t="shared" si="0"/>
        <v>-3.9356542716123215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 s="10">
        <v>52.7639821060149</v>
      </c>
      <c r="O32" s="10">
        <f t="shared" si="0"/>
        <v>-3.5613698357708188</v>
      </c>
      <c r="P32" s="10"/>
      <c r="Q32" s="10"/>
      <c r="R32" s="10">
        <v>54.073658459999997</v>
      </c>
      <c r="S32" s="6">
        <f t="shared" si="1"/>
        <v>-2.2516934817857219</v>
      </c>
    </row>
    <row r="33" spans="3:19" x14ac:dyDescent="0.3">
      <c r="M33" s="5"/>
      <c r="N33" s="10">
        <v>56.524246721346003</v>
      </c>
      <c r="O33" s="10">
        <f t="shared" si="0"/>
        <v>0.19889477956028401</v>
      </c>
      <c r="P33" s="10"/>
      <c r="Q33" s="10"/>
      <c r="R33" s="10">
        <v>59.005782549999999</v>
      </c>
      <c r="S33" s="6">
        <f t="shared" si="1"/>
        <v>2.6804306082142801</v>
      </c>
    </row>
    <row r="34" spans="3:19" x14ac:dyDescent="0.3">
      <c r="M34" s="5"/>
      <c r="N34" s="10">
        <v>50.401772858975399</v>
      </c>
      <c r="O34" s="10">
        <f t="shared" si="0"/>
        <v>-5.9235790828103205</v>
      </c>
      <c r="P34" s="10"/>
      <c r="Q34" s="10"/>
      <c r="R34" s="10">
        <v>55.578358080000001</v>
      </c>
      <c r="S34" s="6">
        <f t="shared" si="1"/>
        <v>-0.74699386178571814</v>
      </c>
    </row>
    <row r="35" spans="3:19" x14ac:dyDescent="0.3">
      <c r="M35" s="5"/>
      <c r="N35" s="10">
        <v>50.723952209315499</v>
      </c>
      <c r="O35" s="10">
        <f t="shared" si="0"/>
        <v>-5.6013997324702203</v>
      </c>
      <c r="P35" s="10"/>
      <c r="Q35" s="10"/>
      <c r="R35" s="10">
        <v>55.299924130000001</v>
      </c>
      <c r="S35" s="6">
        <f t="shared" si="1"/>
        <v>-1.0254278117857183</v>
      </c>
    </row>
    <row r="36" spans="3:19" x14ac:dyDescent="0.3">
      <c r="M36" s="5"/>
      <c r="N36" s="10"/>
      <c r="O36" s="10"/>
      <c r="P36" s="10"/>
      <c r="Q36" s="10"/>
      <c r="R36" s="10">
        <v>47.957164939999998</v>
      </c>
      <c r="S36" s="6">
        <f t="shared" si="1"/>
        <v>-8.3681870017857207</v>
      </c>
    </row>
    <row r="37" spans="3:19" x14ac:dyDescent="0.3">
      <c r="M37" s="5"/>
      <c r="N37" s="10"/>
      <c r="O37" s="10"/>
      <c r="P37" s="10"/>
      <c r="Q37" s="10"/>
      <c r="R37" s="10">
        <v>53.093258210000002</v>
      </c>
      <c r="S37" s="6">
        <f t="shared" si="1"/>
        <v>-3.2320937317857172</v>
      </c>
    </row>
    <row r="38" spans="3:19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 s="10"/>
      <c r="O38" s="10"/>
      <c r="P38" s="10"/>
      <c r="Q38" s="10"/>
      <c r="R38" s="10">
        <v>60.336640629999998</v>
      </c>
      <c r="S38" s="6">
        <f t="shared" si="1"/>
        <v>4.0112886882142789</v>
      </c>
    </row>
    <row r="39" spans="3:19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 s="10"/>
      <c r="O39" s="10"/>
      <c r="P39" s="10"/>
      <c r="Q39" s="10"/>
      <c r="R39" s="10">
        <v>59.340146660000002</v>
      </c>
      <c r="S39" s="6">
        <f t="shared" si="1"/>
        <v>3.0147947182142829</v>
      </c>
    </row>
    <row r="40" spans="3:19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 s="10"/>
      <c r="O40" s="10"/>
      <c r="P40" s="10"/>
      <c r="Q40" s="10"/>
      <c r="R40" s="10">
        <v>56.111201149999999</v>
      </c>
      <c r="S40" s="6">
        <f t="shared" si="1"/>
        <v>-0.21415079178571972</v>
      </c>
    </row>
    <row r="41" spans="3:19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 s="10"/>
      <c r="O41" s="10"/>
      <c r="P41" s="10"/>
      <c r="Q41" s="10"/>
      <c r="R41" s="10">
        <v>50.695253299999997</v>
      </c>
      <c r="S41" s="6">
        <f t="shared" si="1"/>
        <v>-5.6300986417857217</v>
      </c>
    </row>
    <row r="42" spans="3:19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 s="10"/>
      <c r="O42" s="10"/>
      <c r="P42" s="10"/>
      <c r="Q42" s="10"/>
      <c r="R42" s="10">
        <v>51.130443620000001</v>
      </c>
      <c r="S42" s="6">
        <f t="shared" si="1"/>
        <v>-5.1949083217857179</v>
      </c>
    </row>
    <row r="43" spans="3:19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 s="10"/>
      <c r="O43" s="10"/>
      <c r="P43" s="10"/>
      <c r="Q43" s="10"/>
      <c r="R43" s="10">
        <v>55.310947480000003</v>
      </c>
      <c r="S43" s="6">
        <f t="shared" si="1"/>
        <v>-1.0144044617857162</v>
      </c>
    </row>
    <row r="44" spans="3:19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 s="10"/>
      <c r="O44" s="10"/>
      <c r="P44" s="10"/>
      <c r="Q44" s="10"/>
      <c r="R44" s="10">
        <v>60.977075239999998</v>
      </c>
      <c r="S44" s="6">
        <f t="shared" si="1"/>
        <v>4.6517232982142787</v>
      </c>
    </row>
    <row r="45" spans="3:19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/>
      <c r="O45" s="10"/>
      <c r="P45" s="10"/>
      <c r="Q45" s="10"/>
      <c r="R45" s="10">
        <v>55.583209799999999</v>
      </c>
      <c r="S45" s="6">
        <f t="shared" si="1"/>
        <v>-0.74214214178572036</v>
      </c>
    </row>
    <row r="46" spans="3:19" x14ac:dyDescent="0.3">
      <c r="C46" s="2"/>
      <c r="D46" s="2"/>
      <c r="E46" s="2"/>
      <c r="F46" s="2"/>
      <c r="G46" s="2"/>
      <c r="H46" s="2"/>
      <c r="I46" s="2"/>
      <c r="J46" s="2"/>
      <c r="K46" s="2"/>
      <c r="M46" s="7"/>
      <c r="N46" s="11"/>
      <c r="O46" s="11"/>
      <c r="P46" s="11"/>
      <c r="Q46" s="11"/>
      <c r="R46" s="11"/>
      <c r="S46" s="8"/>
    </row>
    <row r="47" spans="3:19" x14ac:dyDescent="0.3">
      <c r="C47" s="2"/>
      <c r="D47" s="2"/>
      <c r="E47" s="2"/>
      <c r="F47" s="2"/>
      <c r="G47" s="2"/>
      <c r="H47" s="2"/>
      <c r="I47" s="2"/>
      <c r="J47" s="2"/>
      <c r="K47" s="2"/>
    </row>
    <row r="48" spans="3:19" x14ac:dyDescent="0.3">
      <c r="C48" s="2"/>
      <c r="D48" s="2"/>
      <c r="E48" s="2"/>
      <c r="F48" s="2"/>
      <c r="G48" s="2"/>
      <c r="H48" s="2"/>
      <c r="I48" s="2"/>
      <c r="J48" s="2"/>
      <c r="K48" s="2"/>
    </row>
    <row r="49" spans="3:18" x14ac:dyDescent="0.3">
      <c r="C49" s="2"/>
      <c r="D49" s="2"/>
      <c r="E49" s="2"/>
      <c r="F49" s="2"/>
      <c r="G49" s="2"/>
      <c r="H49" s="2"/>
      <c r="I49" s="2"/>
      <c r="J49" s="2"/>
      <c r="K49" s="2"/>
      <c r="M49" s="14" t="s">
        <v>11</v>
      </c>
      <c r="N49" s="14"/>
      <c r="O49" s="14"/>
      <c r="P49" s="14"/>
      <c r="Q49" s="14"/>
      <c r="R49" s="14"/>
    </row>
    <row r="50" spans="3:18" x14ac:dyDescent="0.3">
      <c r="C50" s="2"/>
      <c r="D50" s="2"/>
      <c r="E50" s="2"/>
      <c r="F50" s="2"/>
      <c r="G50" s="2"/>
      <c r="H50" s="2"/>
      <c r="I50" s="2"/>
      <c r="J50" s="2"/>
      <c r="K50" s="2"/>
      <c r="M50" s="14"/>
      <c r="N50" s="14"/>
      <c r="O50" s="14"/>
      <c r="P50" s="14"/>
      <c r="Q50" s="14"/>
      <c r="R50" s="14"/>
    </row>
    <row r="51" spans="3:18" x14ac:dyDescent="0.3">
      <c r="C51" s="2"/>
      <c r="D51" s="2"/>
      <c r="E51" s="2"/>
      <c r="F51" s="2"/>
      <c r="G51" s="2"/>
      <c r="H51" s="2"/>
      <c r="I51" s="2"/>
      <c r="J51" s="2"/>
      <c r="K51" s="2"/>
      <c r="M51" s="14"/>
      <c r="N51" s="14"/>
      <c r="O51" s="14"/>
      <c r="P51" s="14"/>
      <c r="Q51" s="14"/>
      <c r="R51" s="14"/>
    </row>
    <row r="52" spans="3:18" x14ac:dyDescent="0.3">
      <c r="C52" s="2"/>
      <c r="D52" s="2"/>
      <c r="E52" s="2"/>
      <c r="F52" s="2"/>
      <c r="G52" s="2"/>
      <c r="H52" s="2"/>
      <c r="I52" s="2"/>
      <c r="J52" s="2"/>
      <c r="K52" s="2"/>
      <c r="M52" s="14"/>
      <c r="N52" s="14"/>
      <c r="O52" s="14"/>
      <c r="P52" s="14"/>
      <c r="Q52" s="14"/>
      <c r="R52" s="14"/>
    </row>
    <row r="53" spans="3:18" x14ac:dyDescent="0.3">
      <c r="C53" s="2"/>
      <c r="D53" s="2"/>
      <c r="E53" s="2"/>
      <c r="F53" s="2"/>
      <c r="G53" s="2"/>
      <c r="H53" s="2"/>
      <c r="I53" s="2"/>
      <c r="J53" s="2"/>
      <c r="K53" s="2"/>
      <c r="M53" s="14"/>
      <c r="N53" s="14"/>
      <c r="O53" s="14"/>
      <c r="P53" s="14"/>
      <c r="Q53" s="14"/>
      <c r="R53" s="14"/>
    </row>
    <row r="54" spans="3:18" x14ac:dyDescent="0.3">
      <c r="C54" s="2"/>
      <c r="D54" s="2"/>
      <c r="E54" s="2"/>
      <c r="F54" s="2"/>
      <c r="G54" s="2"/>
      <c r="H54" s="2"/>
      <c r="I54" s="2"/>
      <c r="J54" s="2"/>
      <c r="K54" s="2"/>
      <c r="M54" s="14"/>
      <c r="N54" s="14"/>
      <c r="O54" s="14"/>
      <c r="P54" s="14"/>
      <c r="Q54" s="14"/>
      <c r="R54" s="14"/>
    </row>
    <row r="55" spans="3:18" x14ac:dyDescent="0.3">
      <c r="C55" s="2"/>
      <c r="D55" s="2"/>
      <c r="E55" s="2"/>
      <c r="F55" s="2"/>
      <c r="G55" s="2"/>
      <c r="H55" s="2"/>
      <c r="I55" s="2"/>
      <c r="J55" s="2"/>
      <c r="K55" s="2"/>
      <c r="M55" s="14"/>
      <c r="N55" s="14"/>
      <c r="O55" s="14"/>
      <c r="P55" s="14"/>
      <c r="Q55" s="14"/>
      <c r="R55" s="14"/>
    </row>
    <row r="56" spans="3:18" x14ac:dyDescent="0.3">
      <c r="C56" s="2"/>
      <c r="D56" s="2"/>
      <c r="E56" s="2"/>
      <c r="F56" s="2"/>
      <c r="G56" s="2"/>
      <c r="H56" s="2"/>
      <c r="I56" s="2"/>
      <c r="J56" s="2"/>
      <c r="K56" s="2"/>
      <c r="M56" s="14"/>
      <c r="N56" s="14"/>
      <c r="O56" s="14"/>
      <c r="P56" s="14"/>
      <c r="Q56" s="14"/>
      <c r="R56" s="14"/>
    </row>
    <row r="57" spans="3:18" x14ac:dyDescent="0.3">
      <c r="C57" s="2"/>
      <c r="D57" s="2"/>
      <c r="E57" s="2"/>
      <c r="F57" s="2"/>
      <c r="G57" s="2"/>
      <c r="H57" s="2"/>
      <c r="I57" s="2"/>
      <c r="J57" s="2"/>
      <c r="K57" s="2"/>
      <c r="M57" s="14"/>
      <c r="N57" s="14"/>
      <c r="O57" s="14"/>
      <c r="P57" s="14"/>
      <c r="Q57" s="14"/>
      <c r="R57" s="14"/>
    </row>
    <row r="58" spans="3:18" x14ac:dyDescent="0.3">
      <c r="C58" s="2"/>
      <c r="D58" s="2"/>
      <c r="E58" s="2"/>
      <c r="F58" s="2"/>
      <c r="G58" s="2"/>
      <c r="H58" s="2"/>
      <c r="I58" s="2"/>
      <c r="J58" s="2"/>
      <c r="K58" s="2"/>
      <c r="M58" s="14"/>
      <c r="N58" s="14"/>
      <c r="O58" s="14"/>
      <c r="P58" s="14"/>
      <c r="Q58" s="14"/>
      <c r="R58" s="14"/>
    </row>
    <row r="59" spans="3:18" x14ac:dyDescent="0.3">
      <c r="C59" s="2"/>
      <c r="D59" s="2"/>
      <c r="E59" s="2"/>
      <c r="F59" s="2"/>
      <c r="G59" s="2"/>
      <c r="H59" s="2"/>
      <c r="I59" s="2"/>
      <c r="J59" s="2"/>
      <c r="K59" s="2"/>
      <c r="M59" s="14"/>
      <c r="N59" s="14"/>
      <c r="O59" s="14"/>
      <c r="P59" s="14"/>
      <c r="Q59" s="14"/>
      <c r="R59" s="14"/>
    </row>
    <row r="60" spans="3:18" x14ac:dyDescent="0.3">
      <c r="C60" s="2"/>
      <c r="D60" s="2"/>
      <c r="E60" s="2"/>
      <c r="F60" s="2"/>
      <c r="G60" s="2"/>
      <c r="H60" s="2"/>
      <c r="I60" s="2"/>
      <c r="J60" s="2"/>
      <c r="K60" s="2"/>
      <c r="M60" s="14"/>
      <c r="N60" s="14"/>
      <c r="O60" s="14"/>
      <c r="P60" s="14"/>
      <c r="Q60" s="14"/>
      <c r="R60" s="14"/>
    </row>
    <row r="61" spans="3:18" x14ac:dyDescent="0.3">
      <c r="C61" s="2"/>
      <c r="D61" s="2"/>
      <c r="E61" s="2"/>
      <c r="F61" s="2"/>
      <c r="G61" s="2"/>
      <c r="H61" s="2"/>
      <c r="I61" s="2"/>
      <c r="J61" s="2"/>
      <c r="K61" s="2"/>
      <c r="M61" s="14"/>
      <c r="N61" s="14"/>
      <c r="O61" s="14"/>
      <c r="P61" s="14"/>
      <c r="Q61" s="14"/>
      <c r="R61" s="14"/>
    </row>
    <row r="62" spans="3:18" x14ac:dyDescent="0.3">
      <c r="M62" s="14"/>
      <c r="N62" s="14"/>
      <c r="O62" s="14"/>
      <c r="P62" s="14"/>
      <c r="Q62" s="14"/>
      <c r="R62" s="14"/>
    </row>
    <row r="63" spans="3:18" x14ac:dyDescent="0.3">
      <c r="M63" s="14"/>
      <c r="N63" s="14"/>
      <c r="O63" s="14"/>
      <c r="P63" s="14"/>
      <c r="Q63" s="14"/>
      <c r="R63" s="14"/>
    </row>
    <row r="64" spans="3:18" x14ac:dyDescent="0.3">
      <c r="M64" s="14"/>
      <c r="N64" s="14"/>
      <c r="O64" s="14"/>
      <c r="P64" s="14"/>
      <c r="Q64" s="14"/>
      <c r="R64" s="14"/>
    </row>
    <row r="65" spans="13:18" x14ac:dyDescent="0.3">
      <c r="M65" s="14"/>
      <c r="N65" s="14"/>
      <c r="O65" s="14"/>
      <c r="P65" s="14"/>
      <c r="Q65" s="14"/>
      <c r="R65" s="14"/>
    </row>
    <row r="66" spans="13:18" x14ac:dyDescent="0.3">
      <c r="M66" s="14"/>
      <c r="N66" s="14"/>
      <c r="O66" s="14"/>
      <c r="P66" s="14"/>
      <c r="Q66" s="14"/>
      <c r="R66" s="14"/>
    </row>
    <row r="67" spans="13:18" x14ac:dyDescent="0.3">
      <c r="M67" s="14"/>
      <c r="N67" s="14"/>
      <c r="O67" s="14"/>
      <c r="P67" s="14"/>
      <c r="Q67" s="14"/>
      <c r="R67" s="14"/>
    </row>
    <row r="68" spans="13:18" x14ac:dyDescent="0.3">
      <c r="M68" s="14"/>
      <c r="N68" s="14"/>
      <c r="O68" s="14"/>
      <c r="P68" s="14"/>
      <c r="Q68" s="14"/>
      <c r="R68" s="14"/>
    </row>
    <row r="69" spans="13:18" x14ac:dyDescent="0.3">
      <c r="M69" s="14"/>
      <c r="N69" s="14"/>
      <c r="O69" s="14"/>
      <c r="P69" s="14"/>
      <c r="Q69" s="14"/>
      <c r="R69" s="14"/>
    </row>
    <row r="70" spans="13:18" x14ac:dyDescent="0.3">
      <c r="M70" s="14"/>
      <c r="N70" s="14"/>
      <c r="O70" s="14"/>
      <c r="P70" s="14"/>
      <c r="Q70" s="14"/>
      <c r="R70" s="14"/>
    </row>
  </sheetData>
  <conditionalFormatting sqref="N18:N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22F5-B49B-441B-AD0D-19E038A4035C}">
  <dimension ref="C2:AH79"/>
  <sheetViews>
    <sheetView topLeftCell="A4" zoomScale="70" zoomScaleNormal="70" workbookViewId="0">
      <selection activeCell="I29" sqref="I29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51.650164395540656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-8.3003254929983172E-2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>
        <v>52.1790009019971</v>
      </c>
      <c r="O18" s="10">
        <f>N18-N$2</f>
        <v>-4.1463510397886196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>
        <v>50.453516340671598</v>
      </c>
      <c r="O19" s="10">
        <f t="shared" ref="O19:O44" si="0">N19-N$2</f>
        <v>-5.8718356011141211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>
        <v>47.579369418967403</v>
      </c>
      <c r="O20" s="10">
        <f t="shared" si="0"/>
        <v>-8.7459825228183163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>
        <v>52.074316463864797</v>
      </c>
      <c r="O21" s="10">
        <f t="shared" si="0"/>
        <v>-4.2510354779209223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>
        <v>51.817041206937098</v>
      </c>
      <c r="O22" s="10">
        <f t="shared" si="0"/>
        <v>-4.5083107348486209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>
        <v>48.968194999853203</v>
      </c>
      <c r="O23" s="10">
        <f t="shared" si="0"/>
        <v>-7.3571569419325158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>
        <v>52.481010986141399</v>
      </c>
      <c r="O24" s="10">
        <f t="shared" si="0"/>
        <v>-3.84434095564432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>
        <v>49.297123746356</v>
      </c>
      <c r="O25" s="10">
        <f t="shared" si="0"/>
        <v>-7.028228195429719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12</v>
      </c>
      <c r="M26" s="5"/>
      <c r="N26">
        <v>52.6304040391095</v>
      </c>
      <c r="O26" s="10">
        <f t="shared" si="0"/>
        <v>-3.6949479026762191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>
        <v>52.658109449941001</v>
      </c>
      <c r="O27" s="10">
        <f t="shared" si="0"/>
        <v>-3.6672424918447177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>
        <v>52.108030400148003</v>
      </c>
      <c r="O28" s="10">
        <f t="shared" si="0"/>
        <v>-4.2173215416377161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>
        <v>48.169739802360901</v>
      </c>
      <c r="O29" s="10">
        <f t="shared" si="0"/>
        <v>-8.155612139424818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>
        <v>51.676285623901101</v>
      </c>
      <c r="O30" s="10">
        <f t="shared" si="0"/>
        <v>-4.6490663178846177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>
        <v>53.941005666598699</v>
      </c>
      <c r="O31" s="10">
        <f t="shared" si="0"/>
        <v>-2.3843462751870206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>
        <v>52.516083719060298</v>
      </c>
      <c r="O32" s="10">
        <f t="shared" si="0"/>
        <v>-3.8092682227254215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>
        <v>46.444015589512802</v>
      </c>
      <c r="O33" s="10">
        <f t="shared" si="0"/>
        <v>-9.8813363522729176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>
        <v>53.434738436850303</v>
      </c>
      <c r="O34" s="10">
        <f t="shared" si="0"/>
        <v>-2.8906135049354162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>
        <v>49.552898522710699</v>
      </c>
      <c r="O35" s="10">
        <f t="shared" si="0"/>
        <v>-6.7724534190750205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>
        <v>53.531700032026301</v>
      </c>
      <c r="O36" s="10">
        <f t="shared" si="0"/>
        <v>-2.7936519097594186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>
        <v>47.9060852356412</v>
      </c>
      <c r="O37" s="10">
        <f t="shared" si="0"/>
        <v>-8.4192667061445192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>
        <v>51.725605335934702</v>
      </c>
      <c r="O38" s="10">
        <f t="shared" si="0"/>
        <v>-4.599746605851017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>
        <v>52.578992466445797</v>
      </c>
      <c r="O39" s="10">
        <f t="shared" si="0"/>
        <v>-3.7463594753399221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>
        <v>51.4098306997642</v>
      </c>
      <c r="O40" s="10">
        <f t="shared" si="0"/>
        <v>-4.9155212420215193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>
        <v>53.663433409555601</v>
      </c>
      <c r="O41" s="10">
        <f t="shared" si="0"/>
        <v>-2.6619185322301178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>
        <v>57.379822182546498</v>
      </c>
      <c r="O42" s="10">
        <f t="shared" si="0"/>
        <v>1.0544702407607787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>
        <v>53.803979203156899</v>
      </c>
      <c r="O43" s="10">
        <f t="shared" si="0"/>
        <v>-2.5213727386288198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>
        <v>54.574104799544799</v>
      </c>
      <c r="O44" s="10">
        <f t="shared" si="0"/>
        <v>-1.7512471422409206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 s="10"/>
      <c r="O45" s="10"/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 s="10"/>
      <c r="O46" s="10"/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 s="10"/>
      <c r="O47" s="10"/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/>
      <c r="O48" s="10"/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/>
      <c r="O49" s="10"/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/>
      <c r="O50" s="10"/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/>
      <c r="O51" s="10"/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/>
      <c r="O52" s="10"/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/>
      <c r="O53" s="10"/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/>
      <c r="O54" s="10"/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/>
      <c r="O55" s="10"/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/>
      <c r="O56" s="10"/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/>
      <c r="O57" s="10"/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/>
      <c r="O58" s="10"/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/>
      <c r="O59" s="10"/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/>
      <c r="O60" s="10"/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/>
      <c r="O61" s="10"/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/>
      <c r="O62" s="10"/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/>
      <c r="O63" s="10"/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/>
      <c r="O64" s="10"/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/>
      <c r="O65" s="10"/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/>
      <c r="O66" s="10"/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/>
      <c r="O67" s="10"/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E85D-9F90-4480-88ED-AA158FB4457A}">
  <dimension ref="C2:AH79"/>
  <sheetViews>
    <sheetView topLeftCell="A4" zoomScale="70" zoomScaleNormal="70" workbookViewId="0">
      <selection activeCell="J35" sqref="J35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56.325351941785719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AVERAGE(N18:N67)</f>
        <v>53.919885657192296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-4.2706635674102121E-2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>
        <v>51.247241685380601</v>
      </c>
      <c r="O18" s="10">
        <f>N18-N$2</f>
        <v>-5.0781102564051182</v>
      </c>
      <c r="P18" s="10"/>
      <c r="Q18" s="10"/>
      <c r="R18" s="10">
        <v>56.355159020000002</v>
      </c>
      <c r="S18" s="6">
        <f>R18-N$2</f>
        <v>2.9807078214282967E-2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>
        <v>54.163952916756102</v>
      </c>
      <c r="O19" s="10">
        <f t="shared" ref="O19:O47" si="0">N19-N$2</f>
        <v>-2.1613990250296169</v>
      </c>
      <c r="P19" s="10"/>
      <c r="Q19" s="10"/>
      <c r="R19" s="10">
        <v>58.901536239999999</v>
      </c>
      <c r="S19" s="6">
        <f t="shared" ref="S19:S45" si="1">R19-N$2</f>
        <v>2.5761842982142795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>
        <v>51.766536518394197</v>
      </c>
      <c r="O20" s="10">
        <f t="shared" si="0"/>
        <v>-4.5588154233915219</v>
      </c>
      <c r="P20" s="10"/>
      <c r="Q20" s="10"/>
      <c r="R20" s="10">
        <v>56.019502770000003</v>
      </c>
      <c r="S20" s="6">
        <f t="shared" si="1"/>
        <v>-0.30584917178571658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>
        <v>66.678368473326103</v>
      </c>
      <c r="O21" s="10">
        <f t="shared" si="0"/>
        <v>10.353016531540383</v>
      </c>
      <c r="P21" s="10"/>
      <c r="Q21" s="10"/>
      <c r="R21" s="10">
        <v>62.512576719999998</v>
      </c>
      <c r="S21" s="6">
        <f t="shared" si="1"/>
        <v>6.1872247782142793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>
        <v>50.123359710994201</v>
      </c>
      <c r="O22" s="10">
        <f t="shared" si="0"/>
        <v>-6.2019922307915181</v>
      </c>
      <c r="P22" s="10"/>
      <c r="Q22" s="10"/>
      <c r="R22" s="10">
        <v>64.650075340000001</v>
      </c>
      <c r="S22" s="6">
        <f t="shared" si="1"/>
        <v>8.3247233982142816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>
        <v>52.704908630593003</v>
      </c>
      <c r="O23" s="10">
        <f t="shared" si="0"/>
        <v>-3.6204433111927159</v>
      </c>
      <c r="P23" s="10"/>
      <c r="Q23" s="10"/>
      <c r="R23" s="10">
        <v>57.75093863</v>
      </c>
      <c r="S23" s="6">
        <f t="shared" si="1"/>
        <v>1.4255866882142811</v>
      </c>
    </row>
    <row r="24" spans="3:19" x14ac:dyDescent="0.3">
      <c r="M24" s="5"/>
      <c r="N24">
        <v>56.854580448543501</v>
      </c>
      <c r="O24" s="10">
        <f t="shared" si="0"/>
        <v>0.52922850675778221</v>
      </c>
      <c r="P24" s="10"/>
      <c r="Q24" s="10"/>
      <c r="R24" s="10">
        <v>53.287905430000002</v>
      </c>
      <c r="S24" s="6">
        <f t="shared" si="1"/>
        <v>-3.037446511785717</v>
      </c>
    </row>
    <row r="25" spans="3:19" x14ac:dyDescent="0.3">
      <c r="C25" t="s">
        <v>5</v>
      </c>
      <c r="M25" s="5"/>
      <c r="N25">
        <v>51.915237968331603</v>
      </c>
      <c r="O25" s="10">
        <f t="shared" si="0"/>
        <v>-4.4101139734541164</v>
      </c>
      <c r="P25" s="10"/>
      <c r="Q25" s="10"/>
      <c r="R25" s="10">
        <v>60.020692070000003</v>
      </c>
      <c r="S25" s="6">
        <f t="shared" si="1"/>
        <v>3.6953401282142835</v>
      </c>
    </row>
    <row r="26" spans="3:19" x14ac:dyDescent="0.3">
      <c r="C26" t="s">
        <v>12</v>
      </c>
      <c r="M26" s="5"/>
      <c r="N26">
        <v>51.5854838433713</v>
      </c>
      <c r="O26" s="10">
        <f t="shared" si="0"/>
        <v>-4.7398680984144193</v>
      </c>
      <c r="P26" s="10"/>
      <c r="Q26" s="10"/>
      <c r="R26" s="10">
        <v>53.789269949999998</v>
      </c>
      <c r="S26" s="6">
        <f t="shared" si="1"/>
        <v>-2.5360819917857214</v>
      </c>
    </row>
    <row r="27" spans="3:19" x14ac:dyDescent="0.3">
      <c r="C27" t="s">
        <v>7</v>
      </c>
      <c r="M27" s="5"/>
      <c r="N27">
        <v>49.731432455134303</v>
      </c>
      <c r="O27" s="10">
        <f t="shared" si="0"/>
        <v>-6.5939194866514157</v>
      </c>
      <c r="P27" s="10"/>
      <c r="Q27" s="10"/>
      <c r="R27" s="10">
        <v>57.563077880000002</v>
      </c>
      <c r="S27" s="6">
        <f t="shared" si="1"/>
        <v>1.2377259382142825</v>
      </c>
    </row>
    <row r="28" spans="3:19" x14ac:dyDescent="0.3">
      <c r="M28" s="5"/>
      <c r="N28">
        <v>54.625177778890802</v>
      </c>
      <c r="O28" s="10">
        <f t="shared" si="0"/>
        <v>-1.7001741628949176</v>
      </c>
      <c r="P28" s="10"/>
      <c r="Q28" s="10"/>
      <c r="R28" s="10">
        <v>59.510131749999999</v>
      </c>
      <c r="S28" s="6">
        <f t="shared" si="1"/>
        <v>3.1847798082142802</v>
      </c>
    </row>
    <row r="29" spans="3:19" x14ac:dyDescent="0.3">
      <c r="M29" s="5"/>
      <c r="N29">
        <v>50.977902631209197</v>
      </c>
      <c r="O29" s="10">
        <f t="shared" si="0"/>
        <v>-5.347449310576522</v>
      </c>
      <c r="P29" s="10"/>
      <c r="Q29" s="10"/>
      <c r="R29" s="10">
        <v>57.686922979999999</v>
      </c>
      <c r="S29" s="6">
        <f t="shared" si="1"/>
        <v>1.3615710382142794</v>
      </c>
    </row>
    <row r="30" spans="3:19" x14ac:dyDescent="0.3">
      <c r="C30" t="s">
        <v>8</v>
      </c>
      <c r="M30" s="5"/>
      <c r="N30">
        <v>50.040165196953602</v>
      </c>
      <c r="O30" s="10">
        <f t="shared" si="0"/>
        <v>-6.2851867448321173</v>
      </c>
      <c r="P30" s="10"/>
      <c r="Q30" s="10"/>
      <c r="R30" s="10">
        <v>49.393394280000003</v>
      </c>
      <c r="S30" s="6">
        <f t="shared" si="1"/>
        <v>-6.9319576617857166</v>
      </c>
    </row>
    <row r="31" spans="3:19" x14ac:dyDescent="0.3">
      <c r="M31" s="5"/>
      <c r="N31">
        <v>60.400663215586597</v>
      </c>
      <c r="O31" s="10">
        <f t="shared" si="0"/>
        <v>4.0753112738008781</v>
      </c>
      <c r="P31" s="10"/>
      <c r="Q31" s="10"/>
      <c r="R31" s="10">
        <v>55.175607059999997</v>
      </c>
      <c r="S31" s="6">
        <f t="shared" si="1"/>
        <v>-1.1497448817857219</v>
      </c>
    </row>
    <row r="32" spans="3:19" x14ac:dyDescent="0.3">
      <c r="M32" s="5"/>
      <c r="N32">
        <v>56.964870346402002</v>
      </c>
      <c r="O32" s="10">
        <f t="shared" si="0"/>
        <v>0.63951840461628251</v>
      </c>
      <c r="P32" s="10"/>
      <c r="Q32" s="10"/>
      <c r="R32" s="10">
        <v>54.073658459999997</v>
      </c>
      <c r="S32" s="6">
        <f t="shared" si="1"/>
        <v>-2.2516934817857219</v>
      </c>
    </row>
    <row r="33" spans="3:34" x14ac:dyDescent="0.3">
      <c r="M33" s="5"/>
      <c r="N33">
        <v>52.850548810138498</v>
      </c>
      <c r="O33" s="10">
        <f t="shared" si="0"/>
        <v>-3.4748031316472208</v>
      </c>
      <c r="P33" s="10"/>
      <c r="Q33" s="10"/>
      <c r="R33" s="10">
        <v>59.005782549999999</v>
      </c>
      <c r="S33" s="6">
        <f t="shared" si="1"/>
        <v>2.6804306082142801</v>
      </c>
    </row>
    <row r="34" spans="3:34" x14ac:dyDescent="0.3">
      <c r="M34" s="5"/>
      <c r="N34">
        <v>49.174584924433098</v>
      </c>
      <c r="O34" s="10">
        <f t="shared" si="0"/>
        <v>-7.1507670173526208</v>
      </c>
      <c r="P34" s="10"/>
      <c r="Q34" s="10"/>
      <c r="R34" s="10">
        <v>55.578358080000001</v>
      </c>
      <c r="S34" s="6">
        <f t="shared" si="1"/>
        <v>-0.74699386178571814</v>
      </c>
    </row>
    <row r="35" spans="3:34" x14ac:dyDescent="0.3">
      <c r="M35" s="5"/>
      <c r="N35">
        <v>49.971638357420403</v>
      </c>
      <c r="O35" s="10">
        <f t="shared" si="0"/>
        <v>-6.3537135843653161</v>
      </c>
      <c r="P35" s="10"/>
      <c r="Q35" s="10"/>
      <c r="R35" s="10">
        <v>55.299924130000001</v>
      </c>
      <c r="S35" s="6">
        <f t="shared" si="1"/>
        <v>-1.0254278117857183</v>
      </c>
    </row>
    <row r="36" spans="3:34" x14ac:dyDescent="0.3">
      <c r="M36" s="5"/>
      <c r="N36">
        <v>52.653369553994899</v>
      </c>
      <c r="O36" s="10">
        <f t="shared" si="0"/>
        <v>-3.6719823877908198</v>
      </c>
      <c r="P36" s="10"/>
      <c r="Q36" s="10"/>
      <c r="R36" s="10">
        <v>47.957164939999998</v>
      </c>
      <c r="S36" s="6">
        <f t="shared" si="1"/>
        <v>-8.3681870017857207</v>
      </c>
    </row>
    <row r="37" spans="3:34" x14ac:dyDescent="0.3">
      <c r="M37" s="5"/>
      <c r="N37">
        <v>49.392096764031798</v>
      </c>
      <c r="O37" s="10">
        <f t="shared" si="0"/>
        <v>-6.9332551777539209</v>
      </c>
      <c r="P37" s="10"/>
      <c r="Q37" s="10"/>
      <c r="R37" s="10">
        <v>53.093258210000002</v>
      </c>
      <c r="S37" s="6">
        <f t="shared" si="1"/>
        <v>-3.2320937317857172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>
        <v>49.034491944753398</v>
      </c>
      <c r="O38" s="10">
        <f t="shared" si="0"/>
        <v>-7.2908599970323209</v>
      </c>
      <c r="P38" s="10"/>
      <c r="Q38" s="10"/>
      <c r="R38" s="10">
        <v>60.336640629999998</v>
      </c>
      <c r="S38" s="6">
        <f t="shared" si="1"/>
        <v>4.0112886882142789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>
        <v>47.005546403947903</v>
      </c>
      <c r="O39" s="10">
        <f t="shared" si="0"/>
        <v>-9.3198055378378157</v>
      </c>
      <c r="P39" s="10"/>
      <c r="Q39" s="10"/>
      <c r="R39" s="10">
        <v>59.340146660000002</v>
      </c>
      <c r="S39" s="6">
        <f t="shared" si="1"/>
        <v>3.0147947182142829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>
        <v>48.717000442136097</v>
      </c>
      <c r="O40" s="10">
        <f t="shared" si="0"/>
        <v>-7.608351499649622</v>
      </c>
      <c r="P40" s="10"/>
      <c r="Q40" s="10"/>
      <c r="R40" s="10">
        <v>56.111201149999999</v>
      </c>
      <c r="S40" s="6">
        <f t="shared" si="1"/>
        <v>-0.21415079178571972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>
        <v>86.425056370672905</v>
      </c>
      <c r="O41" s="10">
        <f t="shared" si="0"/>
        <v>30.099704428887186</v>
      </c>
      <c r="P41" s="10"/>
      <c r="Q41" s="10"/>
      <c r="R41" s="10">
        <v>50.695253299999997</v>
      </c>
      <c r="S41" s="6">
        <f t="shared" si="1"/>
        <v>-5.6300986417857217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>
        <v>54.205364368728198</v>
      </c>
      <c r="O42" s="10">
        <f t="shared" si="0"/>
        <v>-2.1199875730575215</v>
      </c>
      <c r="P42" s="10"/>
      <c r="Q42" s="10"/>
      <c r="R42" s="10">
        <v>51.130443620000001</v>
      </c>
      <c r="S42" s="6">
        <f t="shared" si="1"/>
        <v>-5.1949083217857179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>
        <v>55.298635535743301</v>
      </c>
      <c r="O43" s="10">
        <f t="shared" si="0"/>
        <v>-1.0267164060424179</v>
      </c>
      <c r="P43" s="10"/>
      <c r="Q43" s="10"/>
      <c r="R43" s="10">
        <v>55.310947480000003</v>
      </c>
      <c r="S43" s="6">
        <f t="shared" si="1"/>
        <v>-1.0144044617857162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>
        <v>57.018158035364898</v>
      </c>
      <c r="O44" s="10">
        <f t="shared" si="0"/>
        <v>0.69280609357917911</v>
      </c>
      <c r="P44" s="10"/>
      <c r="Q44" s="10"/>
      <c r="R44" s="10">
        <v>60.977075239999998</v>
      </c>
      <c r="S44" s="6">
        <f t="shared" si="1"/>
        <v>4.6517232982142787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>
        <v>50.289164413406603</v>
      </c>
      <c r="O45" s="10">
        <f t="shared" si="0"/>
        <v>-6.0361875283791164</v>
      </c>
      <c r="P45" s="10"/>
      <c r="Q45" s="10"/>
      <c r="R45" s="10">
        <v>55.583209799999999</v>
      </c>
      <c r="S45" s="6">
        <f t="shared" si="1"/>
        <v>-0.74214214178572036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>
        <v>53.709474689786099</v>
      </c>
      <c r="O46" s="10">
        <f t="shared" si="0"/>
        <v>-2.6158772519996205</v>
      </c>
      <c r="P46" s="10"/>
      <c r="Q46" s="10"/>
      <c r="R46" s="10"/>
      <c r="S46" s="6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>
        <v>52.071557281343502</v>
      </c>
      <c r="O47" s="10">
        <f t="shared" si="0"/>
        <v>-4.2537946604422174</v>
      </c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/>
      <c r="O48" s="10"/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/>
      <c r="O49" s="10"/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/>
      <c r="O50" s="10"/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/>
      <c r="O51" s="10"/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/>
      <c r="O52" s="10"/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/>
      <c r="O53" s="10"/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/>
      <c r="O54" s="10"/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/>
      <c r="O55" s="10"/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/>
      <c r="O56" s="10"/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/>
      <c r="O57" s="10"/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/>
      <c r="O58" s="10"/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/>
      <c r="O59" s="10"/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/>
      <c r="O60" s="10"/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/>
      <c r="O61" s="10"/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/>
      <c r="O62" s="10"/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/>
      <c r="O63" s="10"/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/>
      <c r="O64" s="10"/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/>
      <c r="O65" s="10"/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/>
      <c r="O66" s="10"/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/>
      <c r="O67" s="10"/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4BB9-BA36-455C-B4B1-369A61AE2048}">
  <dimension ref="C2:AH79"/>
  <sheetViews>
    <sheetView tabSelected="1" topLeftCell="A4" zoomScale="70" zoomScaleNormal="70" workbookViewId="0">
      <selection activeCell="J32" sqref="J32"/>
    </sheetView>
  </sheetViews>
  <sheetFormatPr defaultRowHeight="14.4" x14ac:dyDescent="0.3"/>
  <cols>
    <col min="13" max="13" width="11.21875" customWidth="1"/>
    <col min="14" max="14" width="36.109375" bestFit="1" customWidth="1"/>
    <col min="17" max="17" width="6.77734375" customWidth="1"/>
    <col min="18" max="18" width="41.88671875" bestFit="1" customWidth="1"/>
  </cols>
  <sheetData>
    <row r="2" spans="3:19" x14ac:dyDescent="0.3">
      <c r="C2" s="1" t="s">
        <v>0</v>
      </c>
      <c r="D2" s="1"/>
      <c r="E2" s="1"/>
      <c r="F2" s="1"/>
      <c r="G2" s="1"/>
      <c r="H2" s="1"/>
      <c r="I2" s="1"/>
      <c r="J2" s="1"/>
      <c r="M2" t="s">
        <v>1</v>
      </c>
      <c r="N2" s="12">
        <f>AVERAGE(R18:R45)</f>
        <v>58.597565183539118</v>
      </c>
    </row>
    <row r="3" spans="3:19" x14ac:dyDescent="0.3">
      <c r="C3" s="1"/>
      <c r="D3" s="1"/>
      <c r="E3" s="1"/>
      <c r="F3" s="1"/>
      <c r="G3" s="1"/>
      <c r="H3" s="1"/>
      <c r="I3" s="1"/>
      <c r="J3" s="1"/>
      <c r="M3" t="s">
        <v>2</v>
      </c>
      <c r="N3" s="12">
        <f>AVERAGE(N18:N47)</f>
        <v>57.193274131907309</v>
      </c>
    </row>
    <row r="4" spans="3:19" x14ac:dyDescent="0.3">
      <c r="C4" s="1"/>
      <c r="D4" s="1"/>
      <c r="E4" s="1"/>
      <c r="F4" s="1"/>
      <c r="G4" s="1"/>
      <c r="H4" s="1"/>
      <c r="I4" s="1"/>
      <c r="J4" s="1"/>
      <c r="N4" s="12"/>
    </row>
    <row r="5" spans="3:19" x14ac:dyDescent="0.3">
      <c r="C5" s="1"/>
      <c r="D5" s="1"/>
      <c r="E5" s="1"/>
      <c r="F5" s="1"/>
      <c r="G5" s="1"/>
      <c r="H5" s="1"/>
      <c r="I5" s="1"/>
      <c r="J5" s="1"/>
      <c r="M5" t="s">
        <v>9</v>
      </c>
      <c r="N5" s="13">
        <f>(N3-N2)/N2</f>
        <v>-2.3965006860494846E-2</v>
      </c>
    </row>
    <row r="6" spans="3:19" x14ac:dyDescent="0.3">
      <c r="C6" s="1"/>
      <c r="D6" s="1"/>
      <c r="E6" s="1"/>
      <c r="F6" s="1"/>
      <c r="G6" s="1"/>
      <c r="H6" s="1"/>
      <c r="I6" s="1"/>
      <c r="J6" s="1"/>
    </row>
    <row r="7" spans="3:19" x14ac:dyDescent="0.3">
      <c r="C7" s="1"/>
      <c r="D7" s="1"/>
      <c r="E7" s="1"/>
      <c r="F7" s="1"/>
      <c r="G7" s="1"/>
      <c r="H7" s="1"/>
      <c r="I7" s="1"/>
      <c r="J7" s="1"/>
    </row>
    <row r="8" spans="3:19" x14ac:dyDescent="0.3">
      <c r="C8" s="1"/>
      <c r="D8" s="1"/>
      <c r="E8" s="1"/>
      <c r="F8" s="1"/>
      <c r="G8" s="1"/>
      <c r="H8" s="1"/>
      <c r="I8" s="1"/>
      <c r="J8" s="1"/>
    </row>
    <row r="9" spans="3:19" x14ac:dyDescent="0.3">
      <c r="C9" s="1"/>
      <c r="D9" s="1"/>
      <c r="E9" s="1"/>
      <c r="F9" s="1"/>
      <c r="G9" s="1"/>
      <c r="H9" s="1"/>
      <c r="I9" s="1"/>
      <c r="J9" s="1"/>
    </row>
    <row r="10" spans="3:19" x14ac:dyDescent="0.3">
      <c r="C10" s="1"/>
      <c r="D10" s="1"/>
      <c r="E10" s="1"/>
      <c r="F10" s="1"/>
      <c r="G10" s="1"/>
      <c r="H10" s="1"/>
      <c r="I10" s="1"/>
      <c r="J10" s="1"/>
    </row>
    <row r="11" spans="3:19" x14ac:dyDescent="0.3">
      <c r="C11" s="1"/>
      <c r="D11" s="1"/>
      <c r="E11" s="1"/>
      <c r="F11" s="1"/>
      <c r="G11" s="1"/>
      <c r="H11" s="1"/>
      <c r="I11" s="1"/>
      <c r="J11" s="1"/>
    </row>
    <row r="12" spans="3:19" x14ac:dyDescent="0.3">
      <c r="C12" s="1"/>
      <c r="D12" s="1"/>
      <c r="E12" s="1"/>
      <c r="F12" s="1"/>
      <c r="G12" s="1"/>
      <c r="H12" s="1"/>
      <c r="I12" s="1"/>
      <c r="J12" s="1"/>
    </row>
    <row r="13" spans="3:19" x14ac:dyDescent="0.3">
      <c r="C13" s="1"/>
      <c r="D13" s="1"/>
      <c r="E13" s="1"/>
      <c r="F13" s="1"/>
      <c r="G13" s="1"/>
      <c r="H13" s="1"/>
      <c r="I13" s="1"/>
      <c r="J13" s="1"/>
    </row>
    <row r="14" spans="3:19" x14ac:dyDescent="0.3">
      <c r="C14" s="1"/>
      <c r="D14" s="1"/>
      <c r="E14" s="1"/>
      <c r="F14" s="1"/>
      <c r="G14" s="1"/>
      <c r="H14" s="1"/>
      <c r="I14" s="1"/>
      <c r="J14" s="1"/>
    </row>
    <row r="15" spans="3:19" x14ac:dyDescent="0.3">
      <c r="C15" s="1"/>
      <c r="D15" s="1"/>
      <c r="E15" s="1"/>
      <c r="F15" s="1"/>
      <c r="G15" s="1"/>
      <c r="H15" s="1"/>
      <c r="I15" s="1"/>
      <c r="J15" s="1"/>
    </row>
    <row r="16" spans="3:19" x14ac:dyDescent="0.3">
      <c r="C16" s="1"/>
      <c r="D16" s="1"/>
      <c r="E16" s="1"/>
      <c r="F16" s="1"/>
      <c r="G16" s="1"/>
      <c r="H16" s="1"/>
      <c r="I16" s="1"/>
      <c r="J16" s="1"/>
      <c r="M16" s="3"/>
      <c r="N16" s="9"/>
      <c r="O16" s="9"/>
      <c r="P16" s="9"/>
      <c r="Q16" s="9"/>
      <c r="R16" s="9"/>
      <c r="S16" s="4"/>
    </row>
    <row r="17" spans="3:19" x14ac:dyDescent="0.3">
      <c r="C17" s="1"/>
      <c r="D17" s="1"/>
      <c r="E17" s="1"/>
      <c r="F17" s="1"/>
      <c r="G17" s="1"/>
      <c r="H17" s="1"/>
      <c r="I17" s="1"/>
      <c r="J17" s="1"/>
      <c r="M17" s="5"/>
      <c r="N17" s="10" t="s">
        <v>3</v>
      </c>
      <c r="O17" s="10"/>
      <c r="P17" s="10"/>
      <c r="Q17" s="10"/>
      <c r="R17" s="10" t="s">
        <v>10</v>
      </c>
      <c r="S17" s="6"/>
    </row>
    <row r="18" spans="3:19" x14ac:dyDescent="0.3">
      <c r="C18" s="1"/>
      <c r="D18" s="1"/>
      <c r="E18" s="1"/>
      <c r="F18" s="1"/>
      <c r="G18" s="1"/>
      <c r="H18" s="1"/>
      <c r="I18" s="1"/>
      <c r="J18" s="1"/>
      <c r="M18" s="5"/>
      <c r="N18">
        <v>62.024269628153498</v>
      </c>
      <c r="O18" s="10">
        <f>N18-N$2</f>
        <v>3.42670444461438</v>
      </c>
      <c r="P18" s="10"/>
      <c r="Q18" s="10"/>
      <c r="R18" s="16">
        <v>63.861532910081301</v>
      </c>
      <c r="S18" s="6">
        <f>R18-N$2</f>
        <v>5.2639677265421838</v>
      </c>
    </row>
    <row r="19" spans="3:19" x14ac:dyDescent="0.3">
      <c r="C19" s="1"/>
      <c r="D19" s="1"/>
      <c r="E19" s="1"/>
      <c r="F19" s="1"/>
      <c r="G19" s="1"/>
      <c r="H19" s="1"/>
      <c r="I19" s="1"/>
      <c r="J19" s="1"/>
      <c r="M19" s="5"/>
      <c r="N19">
        <v>57.420475827959599</v>
      </c>
      <c r="O19" s="10">
        <f t="shared" ref="O19:O47" si="0">N19-N$2</f>
        <v>-1.1770893555795183</v>
      </c>
      <c r="P19" s="10"/>
      <c r="Q19" s="10"/>
      <c r="R19" s="16">
        <v>70.607795284247501</v>
      </c>
      <c r="S19" s="6">
        <f t="shared" ref="S19:S47" si="1">R19-N$2</f>
        <v>12.010230100708384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M20" s="5"/>
      <c r="N20">
        <v>51.574472556961801</v>
      </c>
      <c r="O20" s="10">
        <f t="shared" si="0"/>
        <v>-7.0230926265773164</v>
      </c>
      <c r="P20" s="10"/>
      <c r="Q20" s="10"/>
      <c r="R20" s="16">
        <v>50.838459080163098</v>
      </c>
      <c r="S20" s="6">
        <f t="shared" si="1"/>
        <v>-7.7591061033760198</v>
      </c>
    </row>
    <row r="21" spans="3:19" x14ac:dyDescent="0.3">
      <c r="C21" s="1"/>
      <c r="D21" s="1"/>
      <c r="E21" s="1"/>
      <c r="F21" s="1"/>
      <c r="G21" s="1"/>
      <c r="H21" s="1"/>
      <c r="I21" s="1"/>
      <c r="J21" s="1"/>
      <c r="M21" s="5"/>
      <c r="N21">
        <v>52.171653121815801</v>
      </c>
      <c r="O21" s="10">
        <f t="shared" si="0"/>
        <v>-6.4259120617233165</v>
      </c>
      <c r="P21" s="10"/>
      <c r="Q21" s="10"/>
      <c r="R21" s="16">
        <v>64.319927451827198</v>
      </c>
      <c r="S21" s="6">
        <f t="shared" si="1"/>
        <v>5.7223622682880801</v>
      </c>
    </row>
    <row r="22" spans="3:19" x14ac:dyDescent="0.3">
      <c r="C22" s="1"/>
      <c r="D22" s="1"/>
      <c r="E22" s="1"/>
      <c r="F22" s="1"/>
      <c r="G22" s="1"/>
      <c r="H22" s="1"/>
      <c r="I22" s="1"/>
      <c r="J22" s="1"/>
      <c r="M22" s="5"/>
      <c r="N22">
        <v>57.082714594657503</v>
      </c>
      <c r="O22" s="10">
        <f t="shared" si="0"/>
        <v>-1.5148505888816146</v>
      </c>
      <c r="P22" s="10"/>
      <c r="Q22" s="10"/>
      <c r="R22" s="16">
        <v>54.376935072882503</v>
      </c>
      <c r="S22" s="6">
        <f t="shared" si="1"/>
        <v>-4.2206301106566144</v>
      </c>
    </row>
    <row r="23" spans="3:19" x14ac:dyDescent="0.3">
      <c r="C23" s="1"/>
      <c r="D23" s="1"/>
      <c r="E23" s="1"/>
      <c r="F23" s="1"/>
      <c r="G23" s="1"/>
      <c r="H23" s="1"/>
      <c r="I23" s="1"/>
      <c r="J23" s="1"/>
      <c r="M23" s="5"/>
      <c r="N23">
        <v>63.619323385905503</v>
      </c>
      <c r="O23" s="10">
        <f t="shared" si="0"/>
        <v>5.0217582023663851</v>
      </c>
      <c r="P23" s="10"/>
      <c r="Q23" s="10"/>
      <c r="R23" s="16">
        <v>48.3059581991551</v>
      </c>
      <c r="S23" s="6">
        <f t="shared" si="1"/>
        <v>-10.291606984384018</v>
      </c>
    </row>
    <row r="24" spans="3:19" x14ac:dyDescent="0.3">
      <c r="M24" s="5"/>
      <c r="N24">
        <v>53.500400414071301</v>
      </c>
      <c r="O24" s="10">
        <f t="shared" si="0"/>
        <v>-5.0971647694678168</v>
      </c>
      <c r="P24" s="10"/>
      <c r="Q24" s="10"/>
      <c r="R24" s="16">
        <v>47.603189912014201</v>
      </c>
      <c r="S24" s="6">
        <f t="shared" si="1"/>
        <v>-10.994375271524916</v>
      </c>
    </row>
    <row r="25" spans="3:19" x14ac:dyDescent="0.3">
      <c r="C25" t="s">
        <v>5</v>
      </c>
      <c r="M25" s="5"/>
      <c r="N25">
        <v>63.268964480711197</v>
      </c>
      <c r="O25" s="10">
        <f t="shared" si="0"/>
        <v>4.6713992971720799</v>
      </c>
      <c r="P25" s="10"/>
      <c r="Q25" s="10"/>
      <c r="R25" s="16">
        <v>63.999940981266398</v>
      </c>
      <c r="S25" s="6">
        <f t="shared" si="1"/>
        <v>5.4023757977272808</v>
      </c>
    </row>
    <row r="26" spans="3:19" x14ac:dyDescent="0.3">
      <c r="C26" t="s">
        <v>12</v>
      </c>
      <c r="M26" s="5"/>
      <c r="N26">
        <v>54.885053067435898</v>
      </c>
      <c r="O26" s="10">
        <f t="shared" si="0"/>
        <v>-3.7125121161032197</v>
      </c>
      <c r="P26" s="10"/>
      <c r="Q26" s="10"/>
      <c r="R26" s="16">
        <v>61.085403352154202</v>
      </c>
      <c r="S26" s="6">
        <f t="shared" si="1"/>
        <v>2.4878381686150846</v>
      </c>
    </row>
    <row r="27" spans="3:19" x14ac:dyDescent="0.3">
      <c r="M27" s="5"/>
      <c r="N27">
        <v>51.391051951221797</v>
      </c>
      <c r="O27" s="10">
        <f t="shared" si="0"/>
        <v>-7.2065132323173202</v>
      </c>
      <c r="P27" s="10"/>
      <c r="Q27" s="10"/>
      <c r="R27" s="16">
        <v>62.507350830789797</v>
      </c>
      <c r="S27" s="6">
        <f t="shared" si="1"/>
        <v>3.9097856472506791</v>
      </c>
    </row>
    <row r="28" spans="3:19" x14ac:dyDescent="0.3">
      <c r="M28" s="5"/>
      <c r="N28">
        <v>55.077527171306699</v>
      </c>
      <c r="O28" s="10">
        <f t="shared" si="0"/>
        <v>-3.5200380122324191</v>
      </c>
      <c r="P28" s="10"/>
      <c r="Q28" s="10"/>
      <c r="R28" s="16">
        <v>58.399858716019502</v>
      </c>
      <c r="S28" s="6">
        <f t="shared" si="1"/>
        <v>-0.19770646751961607</v>
      </c>
    </row>
    <row r="29" spans="3:19" x14ac:dyDescent="0.3">
      <c r="M29" s="5"/>
      <c r="N29">
        <v>53.2855319311711</v>
      </c>
      <c r="O29" s="10">
        <f t="shared" si="0"/>
        <v>-5.3120332523680176</v>
      </c>
      <c r="P29" s="10"/>
      <c r="Q29" s="10"/>
      <c r="R29" s="16">
        <v>62.902218073128203</v>
      </c>
      <c r="S29" s="6">
        <f t="shared" si="1"/>
        <v>4.3046528895890859</v>
      </c>
    </row>
    <row r="30" spans="3:19" x14ac:dyDescent="0.3">
      <c r="C30" t="s">
        <v>8</v>
      </c>
      <c r="M30" s="5"/>
      <c r="N30">
        <v>51.206679765754103</v>
      </c>
      <c r="O30" s="10">
        <f t="shared" si="0"/>
        <v>-7.3908854177850145</v>
      </c>
      <c r="P30" s="10"/>
      <c r="Q30" s="10"/>
      <c r="R30" s="16">
        <v>50.534387269948098</v>
      </c>
      <c r="S30" s="6">
        <f t="shared" si="1"/>
        <v>-8.0631779135910193</v>
      </c>
    </row>
    <row r="31" spans="3:19" x14ac:dyDescent="0.3">
      <c r="M31" s="5"/>
      <c r="N31">
        <v>64.820412361810995</v>
      </c>
      <c r="O31" s="10">
        <f t="shared" si="0"/>
        <v>6.2228471782718771</v>
      </c>
      <c r="P31" s="10"/>
      <c r="Q31" s="10"/>
      <c r="R31" s="16">
        <v>60.264646238055597</v>
      </c>
      <c r="S31" s="6">
        <f t="shared" si="1"/>
        <v>1.6670810545164798</v>
      </c>
    </row>
    <row r="32" spans="3:19" x14ac:dyDescent="0.3">
      <c r="M32" s="5"/>
      <c r="N32">
        <v>59.317502533038798</v>
      </c>
      <c r="O32" s="10">
        <f t="shared" si="0"/>
        <v>0.71993734949968058</v>
      </c>
      <c r="P32" s="10"/>
      <c r="Q32" s="10"/>
      <c r="R32" s="16">
        <v>56.207991064875202</v>
      </c>
      <c r="S32" s="6">
        <f t="shared" si="1"/>
        <v>-2.3895741186639157</v>
      </c>
    </row>
    <row r="33" spans="3:34" x14ac:dyDescent="0.3">
      <c r="M33" s="5"/>
      <c r="N33">
        <v>54.903918413070301</v>
      </c>
      <c r="O33" s="10">
        <f t="shared" si="0"/>
        <v>-3.693646770468817</v>
      </c>
      <c r="P33" s="10"/>
      <c r="Q33" s="10"/>
      <c r="R33" s="16">
        <v>62.439512225719199</v>
      </c>
      <c r="S33" s="6">
        <f>R33-N$2</f>
        <v>3.841947042180081</v>
      </c>
    </row>
    <row r="34" spans="3:34" x14ac:dyDescent="0.3">
      <c r="M34" s="5"/>
      <c r="N34">
        <v>58.364709485529701</v>
      </c>
      <c r="O34" s="10">
        <f t="shared" si="0"/>
        <v>-0.2328556980094163</v>
      </c>
      <c r="P34" s="10"/>
      <c r="Q34" s="10"/>
      <c r="R34" s="16">
        <v>66.447467634614995</v>
      </c>
      <c r="S34" s="6">
        <f>R34-N$2</f>
        <v>7.8499024510758773</v>
      </c>
    </row>
    <row r="35" spans="3:34" x14ac:dyDescent="0.3">
      <c r="M35" s="5"/>
      <c r="N35">
        <v>66.866787379290997</v>
      </c>
      <c r="O35" s="10">
        <f t="shared" si="0"/>
        <v>8.2692221957518797</v>
      </c>
      <c r="P35" s="10"/>
      <c r="Q35" s="10"/>
      <c r="R35" s="16">
        <v>59.022839789896899</v>
      </c>
      <c r="S35" s="6">
        <f>R35-N$2</f>
        <v>0.42527460635778169</v>
      </c>
    </row>
    <row r="36" spans="3:34" x14ac:dyDescent="0.3">
      <c r="M36" s="5"/>
      <c r="N36">
        <v>59.388107079464199</v>
      </c>
      <c r="O36" s="10">
        <f t="shared" si="0"/>
        <v>0.79054189592508095</v>
      </c>
      <c r="P36" s="10"/>
      <c r="Q36" s="10"/>
      <c r="R36" s="16">
        <v>57.561839131364998</v>
      </c>
      <c r="S36" s="6">
        <f>R36-N$2</f>
        <v>-1.0357260521741196</v>
      </c>
    </row>
    <row r="37" spans="3:34" x14ac:dyDescent="0.3">
      <c r="M37" s="5"/>
      <c r="N37">
        <v>53.551035496018699</v>
      </c>
      <c r="O37" s="10">
        <f t="shared" si="0"/>
        <v>-5.0465296875204189</v>
      </c>
      <c r="P37" s="10"/>
      <c r="Q37" s="10"/>
      <c r="R37" s="16">
        <v>68.309327543851893</v>
      </c>
      <c r="S37" s="6">
        <f>R37-N$2</f>
        <v>9.7117623603127754</v>
      </c>
    </row>
    <row r="38" spans="3:34" x14ac:dyDescent="0.3">
      <c r="C38" s="2" t="s">
        <v>4</v>
      </c>
      <c r="D38" s="2"/>
      <c r="E38" s="2"/>
      <c r="F38" s="2"/>
      <c r="G38" s="2"/>
      <c r="H38" s="2"/>
      <c r="I38" s="2"/>
      <c r="J38" s="2"/>
      <c r="K38" s="2"/>
      <c r="M38" s="5"/>
      <c r="N38">
        <v>59.2199260218555</v>
      </c>
      <c r="O38" s="10">
        <f t="shared" si="0"/>
        <v>0.62236083831638211</v>
      </c>
      <c r="P38" s="10"/>
      <c r="Q38" s="10"/>
      <c r="R38" s="16">
        <v>63.314556441683102</v>
      </c>
      <c r="S38" s="6">
        <f>R38-N$2</f>
        <v>4.7169912581439846</v>
      </c>
    </row>
    <row r="39" spans="3:34" x14ac:dyDescent="0.3">
      <c r="C39" s="2"/>
      <c r="D39" s="2"/>
      <c r="E39" s="2"/>
      <c r="F39" s="2"/>
      <c r="G39" s="2"/>
      <c r="H39" s="2"/>
      <c r="I39" s="2"/>
      <c r="J39" s="2"/>
      <c r="K39" s="2"/>
      <c r="M39" s="5"/>
      <c r="N39">
        <v>60.5710064586928</v>
      </c>
      <c r="O39" s="10">
        <f t="shared" si="0"/>
        <v>1.9734412751536823</v>
      </c>
      <c r="P39" s="10"/>
      <c r="Q39" s="10"/>
      <c r="R39" s="16">
        <v>58.977288895697399</v>
      </c>
      <c r="S39" s="6">
        <f>R39-N$2</f>
        <v>0.37972371215828105</v>
      </c>
    </row>
    <row r="40" spans="3:34" x14ac:dyDescent="0.3">
      <c r="C40" s="2"/>
      <c r="D40" s="2"/>
      <c r="E40" s="2"/>
      <c r="F40" s="2"/>
      <c r="G40" s="2"/>
      <c r="H40" s="2"/>
      <c r="I40" s="2"/>
      <c r="J40" s="2"/>
      <c r="K40" s="2"/>
      <c r="M40" s="5"/>
      <c r="N40">
        <v>55.318585925233101</v>
      </c>
      <c r="O40" s="10">
        <f t="shared" si="0"/>
        <v>-3.2789792583060162</v>
      </c>
      <c r="P40" s="10"/>
      <c r="Q40" s="10"/>
      <c r="R40" s="16">
        <v>52.478401637939101</v>
      </c>
      <c r="S40" s="6">
        <f>R40-N$2</f>
        <v>-6.1191635456000171</v>
      </c>
    </row>
    <row r="41" spans="3:34" x14ac:dyDescent="0.3">
      <c r="C41" s="2"/>
      <c r="D41" s="2"/>
      <c r="E41" s="2"/>
      <c r="F41" s="2"/>
      <c r="G41" s="2"/>
      <c r="H41" s="2"/>
      <c r="I41" s="2"/>
      <c r="J41" s="2"/>
      <c r="K41" s="2"/>
      <c r="M41" s="5"/>
      <c r="N41">
        <v>62.905884149579201</v>
      </c>
      <c r="O41" s="10">
        <f t="shared" si="0"/>
        <v>4.3083189660400834</v>
      </c>
      <c r="P41" s="10"/>
      <c r="Q41" s="10"/>
      <c r="R41" s="16">
        <v>52.1515765284704</v>
      </c>
      <c r="S41" s="6">
        <f>R41-N$2</f>
        <v>-6.4459886550687173</v>
      </c>
    </row>
    <row r="42" spans="3:34" x14ac:dyDescent="0.3">
      <c r="C42" s="2"/>
      <c r="D42" s="2"/>
      <c r="E42" s="2"/>
      <c r="F42" s="2"/>
      <c r="G42" s="2"/>
      <c r="H42" s="2"/>
      <c r="I42" s="2"/>
      <c r="J42" s="2"/>
      <c r="K42" s="2"/>
      <c r="M42" s="5"/>
      <c r="N42">
        <v>58.137426962554997</v>
      </c>
      <c r="O42" s="10">
        <f t="shared" si="0"/>
        <v>-0.46013822098412049</v>
      </c>
      <c r="P42" s="10"/>
      <c r="Q42" s="10"/>
      <c r="R42" s="16">
        <v>60.591040793208897</v>
      </c>
      <c r="S42" s="6">
        <f>R42-N$2</f>
        <v>1.9934756096697797</v>
      </c>
    </row>
    <row r="43" spans="3:34" x14ac:dyDescent="0.3">
      <c r="C43" s="2"/>
      <c r="D43" s="2"/>
      <c r="E43" s="2"/>
      <c r="F43" s="2"/>
      <c r="G43" s="2"/>
      <c r="H43" s="2"/>
      <c r="I43" s="2"/>
      <c r="J43" s="2"/>
      <c r="K43" s="2"/>
      <c r="M43" s="5"/>
      <c r="N43">
        <v>54.811621685205701</v>
      </c>
      <c r="O43" s="10">
        <f t="shared" si="0"/>
        <v>-3.7859434983334168</v>
      </c>
      <c r="P43" s="10"/>
      <c r="Q43" s="10"/>
      <c r="R43" s="16">
        <v>44.800829530442797</v>
      </c>
      <c r="S43" s="6">
        <f>R43-N$2</f>
        <v>-13.79673565309632</v>
      </c>
    </row>
    <row r="44" spans="3:34" x14ac:dyDescent="0.3">
      <c r="C44" s="2"/>
      <c r="D44" s="2"/>
      <c r="E44" s="2"/>
      <c r="F44" s="2"/>
      <c r="G44" s="2"/>
      <c r="H44" s="2"/>
      <c r="I44" s="2"/>
      <c r="J44" s="2"/>
      <c r="K44" s="2"/>
      <c r="M44" s="5"/>
      <c r="N44">
        <v>55.350849773123699</v>
      </c>
      <c r="O44" s="10">
        <f t="shared" si="0"/>
        <v>-3.246715410415419</v>
      </c>
      <c r="P44" s="10"/>
      <c r="Q44" s="10"/>
      <c r="R44" s="16">
        <v>52.361349076999197</v>
      </c>
      <c r="S44" s="6">
        <f>R44-N$2</f>
        <v>-6.2362161065399206</v>
      </c>
    </row>
    <row r="45" spans="3:34" x14ac:dyDescent="0.3">
      <c r="C45" s="2"/>
      <c r="D45" s="2"/>
      <c r="E45" s="2"/>
      <c r="F45" s="2"/>
      <c r="G45" s="2"/>
      <c r="H45" s="2"/>
      <c r="I45" s="2"/>
      <c r="J45" s="2"/>
      <c r="K45" s="2"/>
      <c r="M45" s="5"/>
      <c r="N45">
        <v>51.628290765520298</v>
      </c>
      <c r="O45" s="10">
        <f t="shared" si="0"/>
        <v>-6.96927441801882</v>
      </c>
      <c r="P45" s="10"/>
      <c r="Q45" s="10"/>
      <c r="R45" s="16">
        <v>66.4602014725982</v>
      </c>
      <c r="S45" s="6">
        <f>R45-N$2</f>
        <v>7.8626362890590826</v>
      </c>
    </row>
    <row r="46" spans="3:34" x14ac:dyDescent="0.3">
      <c r="C46" s="2"/>
      <c r="D46" s="2"/>
      <c r="E46" s="2"/>
      <c r="F46" s="2"/>
      <c r="G46" s="2"/>
      <c r="H46" s="2"/>
      <c r="I46" s="2"/>
      <c r="J46" s="2"/>
      <c r="K46" s="2"/>
      <c r="M46" s="5"/>
      <c r="N46">
        <v>60.420619790768498</v>
      </c>
      <c r="O46" s="10">
        <f t="shared" si="0"/>
        <v>1.8230546072293805</v>
      </c>
      <c r="P46" s="10"/>
      <c r="Q46" s="10"/>
    </row>
    <row r="47" spans="3:34" x14ac:dyDescent="0.3">
      <c r="C47" s="2"/>
      <c r="D47" s="2"/>
      <c r="E47" s="2"/>
      <c r="F47" s="2"/>
      <c r="G47" s="2"/>
      <c r="H47" s="2"/>
      <c r="I47" s="2"/>
      <c r="J47" s="2"/>
      <c r="K47" s="2"/>
      <c r="M47" s="5"/>
      <c r="N47">
        <v>53.713421779336002</v>
      </c>
      <c r="O47" s="10">
        <f t="shared" si="0"/>
        <v>-4.8841434042031153</v>
      </c>
      <c r="P47" s="10"/>
      <c r="Q47" s="10"/>
      <c r="R47" s="10"/>
      <c r="S47" s="6"/>
    </row>
    <row r="48" spans="3:34" x14ac:dyDescent="0.3">
      <c r="C48" s="2"/>
      <c r="D48" s="2"/>
      <c r="E48" s="2"/>
      <c r="F48" s="2"/>
      <c r="G48" s="2"/>
      <c r="H48" s="2"/>
      <c r="I48" s="2"/>
      <c r="J48" s="2"/>
      <c r="K48" s="2"/>
      <c r="M48" s="5"/>
      <c r="N48" s="10"/>
      <c r="O48" s="10"/>
      <c r="P48" s="10"/>
      <c r="Q48" s="10"/>
      <c r="R48" s="10"/>
      <c r="S48" s="6"/>
      <c r="U48" s="15" t="s">
        <v>11</v>
      </c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3:34" x14ac:dyDescent="0.3">
      <c r="C49" s="2"/>
      <c r="D49" s="2"/>
      <c r="E49" s="2"/>
      <c r="F49" s="2"/>
      <c r="G49" s="2"/>
      <c r="H49" s="2"/>
      <c r="I49" s="2"/>
      <c r="J49" s="2"/>
      <c r="K49" s="2"/>
      <c r="M49" s="5"/>
      <c r="N49" s="10"/>
      <c r="O49" s="10"/>
      <c r="P49" s="10"/>
      <c r="Q49" s="10"/>
      <c r="R49" s="10"/>
      <c r="S49" s="6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</row>
    <row r="50" spans="3:34" x14ac:dyDescent="0.3">
      <c r="C50" s="2"/>
      <c r="D50" s="2"/>
      <c r="E50" s="2"/>
      <c r="F50" s="2"/>
      <c r="G50" s="2"/>
      <c r="H50" s="2"/>
      <c r="I50" s="2"/>
      <c r="J50" s="2"/>
      <c r="K50" s="2"/>
      <c r="M50" s="5"/>
      <c r="N50" s="10"/>
      <c r="O50" s="10"/>
      <c r="P50" s="10"/>
      <c r="Q50" s="10"/>
      <c r="R50" s="10"/>
      <c r="S50" s="6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3:34" x14ac:dyDescent="0.3">
      <c r="C51" s="2"/>
      <c r="D51" s="2"/>
      <c r="E51" s="2"/>
      <c r="F51" s="2"/>
      <c r="G51" s="2"/>
      <c r="H51" s="2"/>
      <c r="I51" s="2"/>
      <c r="J51" s="2"/>
      <c r="K51" s="2"/>
      <c r="M51" s="5"/>
      <c r="N51" s="10"/>
      <c r="O51" s="10"/>
      <c r="P51" s="10"/>
      <c r="Q51" s="10"/>
      <c r="R51" s="10"/>
      <c r="S51" s="6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</row>
    <row r="52" spans="3:34" x14ac:dyDescent="0.3">
      <c r="C52" s="2"/>
      <c r="D52" s="2"/>
      <c r="E52" s="2"/>
      <c r="F52" s="2"/>
      <c r="G52" s="2"/>
      <c r="H52" s="2"/>
      <c r="I52" s="2"/>
      <c r="J52" s="2"/>
      <c r="K52" s="2"/>
      <c r="M52" s="5"/>
      <c r="N52" s="10"/>
      <c r="O52" s="10"/>
      <c r="P52" s="10"/>
      <c r="Q52" s="10"/>
      <c r="R52" s="10"/>
      <c r="S52" s="6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3:34" x14ac:dyDescent="0.3">
      <c r="C53" s="2"/>
      <c r="D53" s="2"/>
      <c r="E53" s="2"/>
      <c r="F53" s="2"/>
      <c r="G53" s="2"/>
      <c r="H53" s="2"/>
      <c r="I53" s="2"/>
      <c r="J53" s="2"/>
      <c r="K53" s="2"/>
      <c r="M53" s="5"/>
      <c r="N53" s="10"/>
      <c r="O53" s="10"/>
      <c r="P53" s="10"/>
      <c r="Q53" s="10"/>
      <c r="R53" s="10"/>
      <c r="S53" s="6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</row>
    <row r="54" spans="3:34" x14ac:dyDescent="0.3">
      <c r="C54" s="2"/>
      <c r="D54" s="2"/>
      <c r="E54" s="2"/>
      <c r="F54" s="2"/>
      <c r="G54" s="2"/>
      <c r="H54" s="2"/>
      <c r="I54" s="2"/>
      <c r="J54" s="2"/>
      <c r="K54" s="2"/>
      <c r="M54" s="5"/>
      <c r="N54" s="10"/>
      <c r="O54" s="10"/>
      <c r="P54" s="10"/>
      <c r="Q54" s="10"/>
      <c r="R54" s="10"/>
      <c r="S54" s="6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3:34" x14ac:dyDescent="0.3">
      <c r="C55" s="2"/>
      <c r="D55" s="2"/>
      <c r="E55" s="2"/>
      <c r="F55" s="2"/>
      <c r="G55" s="2"/>
      <c r="H55" s="2"/>
      <c r="I55" s="2"/>
      <c r="J55" s="2"/>
      <c r="K55" s="2"/>
      <c r="M55" s="5"/>
      <c r="N55" s="10"/>
      <c r="O55" s="10"/>
      <c r="P55" s="10"/>
      <c r="Q55" s="10"/>
      <c r="R55" s="10"/>
      <c r="S55" s="6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</row>
    <row r="56" spans="3:34" x14ac:dyDescent="0.3">
      <c r="C56" s="2"/>
      <c r="D56" s="2"/>
      <c r="E56" s="2"/>
      <c r="F56" s="2"/>
      <c r="G56" s="2"/>
      <c r="H56" s="2"/>
      <c r="I56" s="2"/>
      <c r="J56" s="2"/>
      <c r="K56" s="2"/>
      <c r="M56" s="5"/>
      <c r="N56" s="10"/>
      <c r="O56" s="10"/>
      <c r="P56" s="10"/>
      <c r="Q56" s="10"/>
      <c r="R56" s="10"/>
      <c r="S56" s="6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3:34" x14ac:dyDescent="0.3">
      <c r="C57" s="2"/>
      <c r="D57" s="2"/>
      <c r="E57" s="2"/>
      <c r="F57" s="2"/>
      <c r="G57" s="2"/>
      <c r="H57" s="2"/>
      <c r="I57" s="2"/>
      <c r="J57" s="2"/>
      <c r="K57" s="2"/>
      <c r="M57" s="5"/>
      <c r="N57" s="10"/>
      <c r="O57" s="10"/>
      <c r="P57" s="10"/>
      <c r="Q57" s="10"/>
      <c r="R57" s="10"/>
      <c r="S57" s="6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</row>
    <row r="58" spans="3:34" x14ac:dyDescent="0.3">
      <c r="C58" s="2"/>
      <c r="D58" s="2"/>
      <c r="E58" s="2"/>
      <c r="F58" s="2"/>
      <c r="G58" s="2"/>
      <c r="H58" s="2"/>
      <c r="I58" s="2"/>
      <c r="J58" s="2"/>
      <c r="K58" s="2"/>
      <c r="M58" s="5"/>
      <c r="N58" s="10"/>
      <c r="O58" s="10"/>
      <c r="P58" s="10"/>
      <c r="Q58" s="10"/>
      <c r="R58" s="10"/>
      <c r="S58" s="6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3:34" x14ac:dyDescent="0.3">
      <c r="C59" s="2"/>
      <c r="D59" s="2"/>
      <c r="E59" s="2"/>
      <c r="F59" s="2"/>
      <c r="G59" s="2"/>
      <c r="H59" s="2"/>
      <c r="I59" s="2"/>
      <c r="J59" s="2"/>
      <c r="K59" s="2"/>
      <c r="M59" s="5"/>
      <c r="N59" s="10"/>
      <c r="O59" s="10"/>
      <c r="P59" s="10"/>
      <c r="Q59" s="10"/>
      <c r="R59" s="10"/>
      <c r="S59" s="6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</row>
    <row r="60" spans="3:34" x14ac:dyDescent="0.3">
      <c r="C60" s="2"/>
      <c r="D60" s="2"/>
      <c r="E60" s="2"/>
      <c r="F60" s="2"/>
      <c r="G60" s="2"/>
      <c r="H60" s="2"/>
      <c r="I60" s="2"/>
      <c r="J60" s="2"/>
      <c r="K60" s="2"/>
      <c r="M60" s="5"/>
      <c r="N60" s="10"/>
      <c r="O60" s="10"/>
      <c r="P60" s="10"/>
      <c r="Q60" s="10"/>
      <c r="R60" s="10"/>
      <c r="S60" s="6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3:34" x14ac:dyDescent="0.3">
      <c r="C61" s="2"/>
      <c r="D61" s="2"/>
      <c r="E61" s="2"/>
      <c r="F61" s="2"/>
      <c r="G61" s="2"/>
      <c r="H61" s="2"/>
      <c r="I61" s="2"/>
      <c r="J61" s="2"/>
      <c r="K61" s="2"/>
      <c r="M61" s="5"/>
      <c r="N61" s="10"/>
      <c r="O61" s="10"/>
      <c r="P61" s="10"/>
      <c r="Q61" s="10"/>
      <c r="R61" s="10"/>
      <c r="S61" s="6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</row>
    <row r="62" spans="3:34" x14ac:dyDescent="0.3">
      <c r="M62" s="5"/>
      <c r="N62" s="10"/>
      <c r="O62" s="10"/>
      <c r="P62" s="10"/>
      <c r="Q62" s="10"/>
      <c r="R62" s="10"/>
      <c r="S62" s="6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3:34" x14ac:dyDescent="0.3">
      <c r="M63" s="5"/>
      <c r="N63" s="10"/>
      <c r="O63" s="10"/>
      <c r="P63" s="10"/>
      <c r="Q63" s="10"/>
      <c r="R63" s="10"/>
      <c r="S63" s="6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</row>
    <row r="64" spans="3:34" x14ac:dyDescent="0.3">
      <c r="M64" s="5"/>
      <c r="N64" s="10"/>
      <c r="O64" s="10"/>
      <c r="P64" s="10"/>
      <c r="Q64" s="10"/>
      <c r="R64" s="10"/>
      <c r="S64" s="6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3:34" x14ac:dyDescent="0.3">
      <c r="M65" s="5"/>
      <c r="N65" s="10"/>
      <c r="O65" s="10"/>
      <c r="P65" s="10"/>
      <c r="Q65" s="10"/>
      <c r="R65" s="10"/>
      <c r="S65" s="6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</row>
    <row r="66" spans="13:34" x14ac:dyDescent="0.3">
      <c r="M66" s="5"/>
      <c r="N66" s="10"/>
      <c r="O66" s="10"/>
      <c r="P66" s="10"/>
      <c r="Q66" s="10"/>
      <c r="R66" s="10"/>
      <c r="S66" s="6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3:34" x14ac:dyDescent="0.3">
      <c r="M67" s="5"/>
      <c r="N67" s="10"/>
      <c r="O67" s="10"/>
      <c r="P67" s="10"/>
      <c r="Q67" s="10"/>
      <c r="R67" s="10"/>
      <c r="S67" s="6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</row>
    <row r="68" spans="13:34" x14ac:dyDescent="0.3">
      <c r="M68" s="5"/>
      <c r="N68" s="10"/>
      <c r="O68" s="10"/>
      <c r="P68" s="10"/>
      <c r="Q68" s="10"/>
      <c r="R68" s="10"/>
      <c r="S68" s="6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3:34" x14ac:dyDescent="0.3">
      <c r="M69" s="5"/>
      <c r="N69" s="10"/>
      <c r="O69" s="10"/>
      <c r="P69" s="10"/>
      <c r="Q69" s="10"/>
      <c r="R69" s="10"/>
      <c r="S69" s="6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</row>
    <row r="70" spans="13:34" x14ac:dyDescent="0.3">
      <c r="M70" s="5"/>
      <c r="N70" s="10"/>
      <c r="O70" s="10"/>
      <c r="P70" s="10"/>
      <c r="Q70" s="10"/>
      <c r="R70" s="10"/>
      <c r="S70" s="6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3:34" x14ac:dyDescent="0.3">
      <c r="M71" s="7"/>
      <c r="N71" s="11"/>
      <c r="O71" s="11"/>
      <c r="P71" s="11"/>
      <c r="Q71" s="11"/>
      <c r="R71" s="11"/>
      <c r="S71" s="8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</row>
    <row r="72" spans="13:34" x14ac:dyDescent="0.3"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3:34" x14ac:dyDescent="0.3"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</row>
    <row r="74" spans="13:34" x14ac:dyDescent="0.3"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3:34" x14ac:dyDescent="0.3"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</row>
    <row r="76" spans="13:34" x14ac:dyDescent="0.3"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3:34" x14ac:dyDescent="0.3"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</row>
    <row r="78" spans="13:34" x14ac:dyDescent="0.3"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3:34" x14ac:dyDescent="0.3"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</row>
  </sheetData>
  <conditionalFormatting sqref="N18:N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A590-9498-4BDD-A1D6-7F20FBE88CCD}">
  <dimension ref="A1:D29"/>
  <sheetViews>
    <sheetView workbookViewId="0">
      <selection sqref="A1:A29"/>
    </sheetView>
  </sheetViews>
  <sheetFormatPr defaultRowHeight="14.4" x14ac:dyDescent="0.3"/>
  <sheetData>
    <row r="1" spans="1:4" x14ac:dyDescent="0.3">
      <c r="A1">
        <v>66.614839512964096</v>
      </c>
    </row>
    <row r="2" spans="1:4" x14ac:dyDescent="0.3">
      <c r="A2">
        <v>50.387895973150002</v>
      </c>
      <c r="C2" t="s">
        <v>2</v>
      </c>
      <c r="D2">
        <f>AVERAGE(A1:A29)</f>
        <v>62.624590419121944</v>
      </c>
    </row>
    <row r="3" spans="1:4" x14ac:dyDescent="0.3">
      <c r="A3">
        <v>55.240574533909097</v>
      </c>
    </row>
    <row r="4" spans="1:4" x14ac:dyDescent="0.3">
      <c r="A4">
        <v>49.062274564435</v>
      </c>
    </row>
    <row r="5" spans="1:4" x14ac:dyDescent="0.3">
      <c r="A5">
        <v>75.343739535533501</v>
      </c>
    </row>
    <row r="6" spans="1:4" x14ac:dyDescent="0.3">
      <c r="A6">
        <v>54.272874134086301</v>
      </c>
    </row>
    <row r="7" spans="1:4" x14ac:dyDescent="0.3">
      <c r="A7">
        <v>55.290686805701498</v>
      </c>
    </row>
    <row r="8" spans="1:4" x14ac:dyDescent="0.3">
      <c r="A8">
        <v>83.847086855025296</v>
      </c>
    </row>
    <row r="9" spans="1:4" x14ac:dyDescent="0.3">
      <c r="A9">
        <v>51.032611690966903</v>
      </c>
    </row>
    <row r="10" spans="1:4" x14ac:dyDescent="0.3">
      <c r="A10">
        <v>56.163429958565501</v>
      </c>
    </row>
    <row r="11" spans="1:4" x14ac:dyDescent="0.3">
      <c r="A11">
        <v>53.8861919669069</v>
      </c>
    </row>
    <row r="12" spans="1:4" x14ac:dyDescent="0.3">
      <c r="A12">
        <v>52.4676277091922</v>
      </c>
    </row>
    <row r="13" spans="1:4" x14ac:dyDescent="0.3">
      <c r="A13">
        <v>84.185290159499303</v>
      </c>
    </row>
    <row r="14" spans="1:4" x14ac:dyDescent="0.3">
      <c r="A14">
        <v>53.425673631414497</v>
      </c>
    </row>
    <row r="15" spans="1:4" x14ac:dyDescent="0.3">
      <c r="A15">
        <v>57.205284240572098</v>
      </c>
    </row>
    <row r="16" spans="1:4" x14ac:dyDescent="0.3">
      <c r="A16">
        <v>91.385994678641197</v>
      </c>
    </row>
    <row r="17" spans="1:1" x14ac:dyDescent="0.3">
      <c r="A17">
        <v>54.442761657870001</v>
      </c>
    </row>
    <row r="18" spans="1:1" x14ac:dyDescent="0.3">
      <c r="A18">
        <v>54.485592296231601</v>
      </c>
    </row>
    <row r="19" spans="1:1" x14ac:dyDescent="0.3">
      <c r="A19">
        <v>76.539122821437203</v>
      </c>
    </row>
    <row r="20" spans="1:1" x14ac:dyDescent="0.3">
      <c r="A20">
        <v>55.896076398212898</v>
      </c>
    </row>
    <row r="21" spans="1:1" x14ac:dyDescent="0.3">
      <c r="A21">
        <v>49.4527527587938</v>
      </c>
    </row>
    <row r="22" spans="1:1" x14ac:dyDescent="0.3">
      <c r="A22">
        <v>61.383140908175697</v>
      </c>
    </row>
    <row r="23" spans="1:1" x14ac:dyDescent="0.3">
      <c r="A23">
        <v>63.134707261721303</v>
      </c>
    </row>
    <row r="24" spans="1:1" x14ac:dyDescent="0.3">
      <c r="A24">
        <v>71.181231717212597</v>
      </c>
    </row>
    <row r="25" spans="1:1" x14ac:dyDescent="0.3">
      <c r="A25">
        <v>87.219581061164206</v>
      </c>
    </row>
    <row r="26" spans="1:1" x14ac:dyDescent="0.3">
      <c r="A26">
        <v>64.512049976052396</v>
      </c>
    </row>
    <row r="27" spans="1:1" x14ac:dyDescent="0.3">
      <c r="A27">
        <v>59.253744868826502</v>
      </c>
    </row>
    <row r="28" spans="1:1" x14ac:dyDescent="0.3">
      <c r="A28">
        <v>62.033701929497902</v>
      </c>
    </row>
    <row r="29" spans="1:1" x14ac:dyDescent="0.3">
      <c r="A29">
        <v>66.766582548776697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PPO</vt:lpstr>
      <vt:lpstr>DQN</vt:lpstr>
      <vt:lpstr>DQN Variable Lights</vt:lpstr>
      <vt:lpstr>DQN Variable Lights 2</vt:lpstr>
      <vt:lpstr>DQN with Traffic</vt:lpstr>
      <vt:lpstr>Total_Fuel_Consumption_traffic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King</dc:creator>
  <cp:lastModifiedBy>Brian King</cp:lastModifiedBy>
  <dcterms:created xsi:type="dcterms:W3CDTF">2023-02-08T17:54:52Z</dcterms:created>
  <dcterms:modified xsi:type="dcterms:W3CDTF">2023-02-09T05:19:11Z</dcterms:modified>
</cp:coreProperties>
</file>