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4680"/>
  </bookViews>
  <sheets>
    <sheet name="Virginia" sheetId="3" r:id="rId1"/>
    <sheet name="Districts" sheetId="8" r:id="rId2"/>
    <sheet name="Residencies" sheetId="9" r:id="rId3"/>
  </sheets>
  <definedNames>
    <definedName name="text" localSheetId="1">Districts!#REF!</definedName>
    <definedName name="text" localSheetId="2">Residencies!#REF!</definedName>
  </definedNames>
  <calcPr calcId="145621"/>
</workbook>
</file>

<file path=xl/calcChain.xml><?xml version="1.0" encoding="utf-8"?>
<calcChain xmlns="http://schemas.openxmlformats.org/spreadsheetml/2006/main">
  <c r="F11" i="8" l="1"/>
  <c r="I11" i="8" s="1"/>
  <c r="B11" i="8"/>
  <c r="E11" i="8" s="1"/>
  <c r="F10" i="8"/>
  <c r="I10" i="8" s="1"/>
  <c r="B10" i="8"/>
  <c r="E10" i="8" s="1"/>
  <c r="F9" i="8"/>
  <c r="I9" i="8" s="1"/>
  <c r="B9" i="8"/>
  <c r="E9" i="8" s="1"/>
  <c r="F8" i="8"/>
  <c r="I8" i="8" s="1"/>
  <c r="B8" i="8"/>
  <c r="E8" i="8" s="1"/>
  <c r="F7" i="8"/>
  <c r="I7" i="8" s="1"/>
  <c r="B7" i="8"/>
  <c r="E7" i="8" s="1"/>
  <c r="F6" i="8"/>
  <c r="I6" i="8" s="1"/>
  <c r="B6" i="8"/>
  <c r="E6" i="8" s="1"/>
  <c r="F5" i="8"/>
  <c r="I5" i="8" s="1"/>
  <c r="B5" i="8"/>
  <c r="E5" i="8" s="1"/>
  <c r="F4" i="8"/>
  <c r="I4" i="8" s="1"/>
  <c r="B4" i="8"/>
  <c r="E4" i="8" s="1"/>
  <c r="F3" i="8"/>
  <c r="I3" i="8" s="1"/>
  <c r="B3" i="8"/>
  <c r="E3" i="8" s="1"/>
  <c r="G21" i="9" l="1"/>
  <c r="J21" i="9" s="1"/>
  <c r="C21" i="9"/>
  <c r="F21" i="9" s="1"/>
  <c r="G30" i="9"/>
  <c r="J30" i="9" s="1"/>
  <c r="C30" i="9"/>
  <c r="F30" i="9" s="1"/>
  <c r="G33" i="9"/>
  <c r="J33" i="9" s="1"/>
  <c r="C33" i="9"/>
  <c r="F33" i="9" s="1"/>
  <c r="G19" i="9"/>
  <c r="J19" i="9" s="1"/>
  <c r="C19" i="9"/>
  <c r="F19" i="9" s="1"/>
  <c r="G27" i="9"/>
  <c r="J27" i="9" s="1"/>
  <c r="C27" i="9"/>
  <c r="F27" i="9" s="1"/>
  <c r="G17" i="9"/>
  <c r="J17" i="9" s="1"/>
  <c r="C17" i="9"/>
  <c r="F17" i="9" s="1"/>
  <c r="G16" i="9"/>
  <c r="J16" i="9" s="1"/>
  <c r="C16" i="9"/>
  <c r="F16" i="9" s="1"/>
  <c r="G12" i="9"/>
  <c r="J12" i="9" s="1"/>
  <c r="C12" i="9"/>
  <c r="F12" i="9" s="1"/>
  <c r="G10" i="9"/>
  <c r="J10" i="9" s="1"/>
  <c r="C10" i="9"/>
  <c r="F10" i="9" s="1"/>
  <c r="G14" i="9"/>
  <c r="J14" i="9" s="1"/>
  <c r="C14" i="9"/>
  <c r="F14" i="9" s="1"/>
  <c r="G20" i="9"/>
  <c r="J20" i="9" s="1"/>
  <c r="C20" i="9"/>
  <c r="F20" i="9" s="1"/>
  <c r="G26" i="9"/>
  <c r="J26" i="9" s="1"/>
  <c r="C26" i="9"/>
  <c r="F26" i="9" s="1"/>
  <c r="G25" i="9"/>
  <c r="J25" i="9" s="1"/>
  <c r="C25" i="9"/>
  <c r="F25" i="9" s="1"/>
  <c r="G8" i="9"/>
  <c r="J8" i="9" s="1"/>
  <c r="C8" i="9"/>
  <c r="F8" i="9" s="1"/>
  <c r="G32" i="9"/>
  <c r="J32" i="9" s="1"/>
  <c r="C32" i="9"/>
  <c r="F32" i="9" s="1"/>
  <c r="G18" i="9"/>
  <c r="J18" i="9" s="1"/>
  <c r="C18" i="9"/>
  <c r="F18" i="9" s="1"/>
  <c r="G24" i="9"/>
  <c r="J24" i="9" s="1"/>
  <c r="C24" i="9"/>
  <c r="F24" i="9" s="1"/>
  <c r="G7" i="9"/>
  <c r="J7" i="9" s="1"/>
  <c r="C7" i="9"/>
  <c r="F7" i="9" s="1"/>
  <c r="G23" i="9"/>
  <c r="J23" i="9" s="1"/>
  <c r="C23" i="9"/>
  <c r="F23" i="9" s="1"/>
  <c r="G11" i="9"/>
  <c r="J11" i="9" s="1"/>
  <c r="C11" i="9"/>
  <c r="F11" i="9" s="1"/>
  <c r="G15" i="9"/>
  <c r="J15" i="9" s="1"/>
  <c r="C15" i="9"/>
  <c r="F15" i="9" s="1"/>
  <c r="G13" i="9"/>
  <c r="J13" i="9" s="1"/>
  <c r="C13" i="9"/>
  <c r="F13" i="9" s="1"/>
  <c r="G9" i="9"/>
  <c r="J9" i="9" s="1"/>
  <c r="C9" i="9"/>
  <c r="F9" i="9" s="1"/>
  <c r="G22" i="9"/>
  <c r="J22" i="9" s="1"/>
  <c r="C22" i="9"/>
  <c r="F22" i="9" s="1"/>
  <c r="G31" i="9"/>
  <c r="J31" i="9" s="1"/>
  <c r="C31" i="9"/>
  <c r="F31" i="9" s="1"/>
  <c r="G6" i="9"/>
  <c r="J6" i="9" s="1"/>
  <c r="C6" i="9"/>
  <c r="F6" i="9" s="1"/>
  <c r="G5" i="9"/>
  <c r="J5" i="9" s="1"/>
  <c r="C5" i="9"/>
  <c r="F5" i="9" s="1"/>
  <c r="G29" i="9"/>
  <c r="J29" i="9" s="1"/>
  <c r="C29" i="9"/>
  <c r="F29" i="9" s="1"/>
  <c r="G4" i="9"/>
  <c r="J4" i="9" s="1"/>
  <c r="C4" i="9"/>
  <c r="F4" i="9" s="1"/>
  <c r="G28" i="9"/>
  <c r="J28" i="9" s="1"/>
  <c r="C28" i="9"/>
  <c r="F28" i="9" s="1"/>
  <c r="G3" i="9"/>
  <c r="J3" i="9" s="1"/>
  <c r="C3" i="9"/>
  <c r="F3" i="9" s="1"/>
  <c r="B9" i="3"/>
  <c r="B8" i="3"/>
  <c r="B4" i="3"/>
  <c r="B3" i="3"/>
  <c r="B7" i="3" l="1"/>
  <c r="C8" i="3" s="1"/>
  <c r="B2" i="3"/>
  <c r="C4" i="3" s="1"/>
  <c r="C9" i="3"/>
  <c r="C2" i="3" l="1"/>
  <c r="C3" i="3"/>
  <c r="C7" i="3"/>
</calcChain>
</file>

<file path=xl/sharedStrings.xml><?xml version="1.0" encoding="utf-8"?>
<sst xmlns="http://schemas.openxmlformats.org/spreadsheetml/2006/main" count="106" uniqueCount="59">
  <si>
    <t>Road Total</t>
  </si>
  <si>
    <t>Percent</t>
  </si>
  <si>
    <t>Area Total</t>
  </si>
  <si>
    <t>Miles</t>
  </si>
  <si>
    <t>SqMi</t>
  </si>
  <si>
    <t>Total</t>
  </si>
  <si>
    <t>Bristol</t>
  </si>
  <si>
    <t>Culpeper</t>
  </si>
  <si>
    <t>Fredericksburg</t>
  </si>
  <si>
    <t>Hampton Roads</t>
  </si>
  <si>
    <t>Lynchburg</t>
  </si>
  <si>
    <t>NOVA</t>
  </si>
  <si>
    <t>Richmond</t>
  </si>
  <si>
    <t>Salem</t>
  </si>
  <si>
    <t>Staunton</t>
  </si>
  <si>
    <t>Abingdon</t>
  </si>
  <si>
    <t>Accomack</t>
  </si>
  <si>
    <t>Appomattox</t>
  </si>
  <si>
    <t>Ashland</t>
  </si>
  <si>
    <t>Bedford</t>
  </si>
  <si>
    <t>Charlottesville</t>
  </si>
  <si>
    <t>Chesterfield</t>
  </si>
  <si>
    <t>Christiansburg</t>
  </si>
  <si>
    <t>Dillwyn</t>
  </si>
  <si>
    <t>Edinburg</t>
  </si>
  <si>
    <t>Fairfax</t>
  </si>
  <si>
    <t>Franklin</t>
  </si>
  <si>
    <t>Halifax</t>
  </si>
  <si>
    <t>Harrisonburg</t>
  </si>
  <si>
    <t>Lebanon</t>
  </si>
  <si>
    <t>Lexington</t>
  </si>
  <si>
    <t>Loudoun</t>
  </si>
  <si>
    <t>Louisa</t>
  </si>
  <si>
    <t>Martinsville</t>
  </si>
  <si>
    <t>Norfolk</t>
  </si>
  <si>
    <t>Northern Neck</t>
  </si>
  <si>
    <t>Petersburg</t>
  </si>
  <si>
    <t>Prince William</t>
  </si>
  <si>
    <t>Saluda</t>
  </si>
  <si>
    <t>South Hill</t>
  </si>
  <si>
    <t>Warrenton</t>
  </si>
  <si>
    <t>Williamsburg</t>
  </si>
  <si>
    <t>Wise</t>
  </si>
  <si>
    <t>Wytheville</t>
  </si>
  <si>
    <t>District</t>
  </si>
  <si>
    <t>Residency</t>
  </si>
  <si>
    <t>Roads (Miles)</t>
  </si>
  <si>
    <t>Area (SqMi)</t>
  </si>
  <si>
    <t>Percent
Uncovered</t>
  </si>
  <si>
    <t>Road
Uncovered</t>
  </si>
  <si>
    <t>Road
Covered</t>
  </si>
  <si>
    <t>Road
Total</t>
  </si>
  <si>
    <t>Total 
Covered</t>
  </si>
  <si>
    <t>Total 
Uncovered</t>
  </si>
  <si>
    <t>Percent 
Uncovered</t>
  </si>
  <si>
    <t>Broadband Covered</t>
  </si>
  <si>
    <t>VA Roads</t>
  </si>
  <si>
    <t>VA Area</t>
  </si>
  <si>
    <t>No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</si>
</sst>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10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10" fontId="0" fillId="2" borderId="1" xfId="0" applyNumberFormat="1" applyFill="1" applyBorder="1"/>
    <xf numFmtId="4" fontId="0" fillId="2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 applyAlignment="1">
      <alignment horizontal="left"/>
    </xf>
    <xf numFmtId="4" fontId="0" fillId="4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right"/>
    </xf>
    <xf numFmtId="10" fontId="3" fillId="0" borderId="1" xfId="0" applyNumberFormat="1" applyFont="1" applyFill="1" applyBorder="1"/>
    <xf numFmtId="4" fontId="3" fillId="0" borderId="1" xfId="0" applyNumberFormat="1" applyFont="1" applyFill="1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/>
    <xf numFmtId="10" fontId="0" fillId="0" borderId="1" xfId="0" applyNumberFormat="1" applyBorder="1" applyAlignment="1"/>
    <xf numFmtId="10" fontId="0" fillId="0" borderId="1" xfId="0" applyNumberFormat="1" applyFill="1" applyBorder="1" applyAlignment="1"/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30" zoomScaleNormal="130" workbookViewId="0"/>
  </sheetViews>
  <sheetFormatPr defaultRowHeight="15" x14ac:dyDescent="0.25"/>
  <cols>
    <col min="1" max="1" width="18.7109375" style="4" bestFit="1" customWidth="1"/>
    <col min="2" max="2" width="9.85546875" style="4" bestFit="1" customWidth="1"/>
    <col min="3" max="3" width="8.5703125" style="4" bestFit="1" customWidth="1"/>
    <col min="4" max="4" width="11.140625" style="4" customWidth="1"/>
  </cols>
  <sheetData>
    <row r="1" spans="1:3" x14ac:dyDescent="0.25">
      <c r="A1" s="22" t="s">
        <v>56</v>
      </c>
      <c r="B1" s="23" t="s">
        <v>3</v>
      </c>
      <c r="C1" s="24" t="s">
        <v>1</v>
      </c>
    </row>
    <row r="2" spans="1:3" x14ac:dyDescent="0.25">
      <c r="A2" s="17" t="s">
        <v>0</v>
      </c>
      <c r="B2" s="18">
        <f>B3+B4</f>
        <v>86439.079196800711</v>
      </c>
      <c r="C2" s="19">
        <f>B2/B2</f>
        <v>1</v>
      </c>
    </row>
    <row r="3" spans="1:3" x14ac:dyDescent="0.25">
      <c r="A3" s="17" t="s">
        <v>55</v>
      </c>
      <c r="B3" s="18">
        <f>SUM(Districts!C3:C11)</f>
        <v>80749.325579310011</v>
      </c>
      <c r="C3" s="20">
        <f>B3/B2</f>
        <v>0.93417614266185645</v>
      </c>
    </row>
    <row r="4" spans="1:3" x14ac:dyDescent="0.25">
      <c r="A4" s="17" t="s">
        <v>58</v>
      </c>
      <c r="B4" s="18">
        <f>SUM(Districts!D3:D11)</f>
        <v>5689.7536174907027</v>
      </c>
      <c r="C4" s="20">
        <f>B4/B2</f>
        <v>6.5823857338143554E-2</v>
      </c>
    </row>
    <row r="5" spans="1:3" x14ac:dyDescent="0.25">
      <c r="C5" s="21"/>
    </row>
    <row r="6" spans="1:3" x14ac:dyDescent="0.25">
      <c r="A6" s="22" t="s">
        <v>57</v>
      </c>
      <c r="B6" s="23" t="s">
        <v>4</v>
      </c>
      <c r="C6" s="24" t="s">
        <v>1</v>
      </c>
    </row>
    <row r="7" spans="1:3" x14ac:dyDescent="0.25">
      <c r="A7" s="17" t="s">
        <v>2</v>
      </c>
      <c r="B7" s="18">
        <f>B8+B9</f>
        <v>68114.330801867982</v>
      </c>
      <c r="C7" s="20">
        <f>B7/B7</f>
        <v>1</v>
      </c>
    </row>
    <row r="8" spans="1:3" x14ac:dyDescent="0.25">
      <c r="A8" s="17" t="s">
        <v>55</v>
      </c>
      <c r="B8" s="18">
        <f>SUM(Districts!G3:G11)</f>
        <v>57819.586066949996</v>
      </c>
      <c r="C8" s="20">
        <f>B8/B7</f>
        <v>0.84886081073212771</v>
      </c>
    </row>
    <row r="9" spans="1:3" x14ac:dyDescent="0.25">
      <c r="A9" s="17" t="s">
        <v>58</v>
      </c>
      <c r="B9" s="18">
        <f>SUM(Districts!H3:H11)</f>
        <v>10294.74473491798</v>
      </c>
      <c r="C9" s="20">
        <f>B9/B8</f>
        <v>0.17804943679461094</v>
      </c>
    </row>
    <row r="12" spans="1:3" x14ac:dyDescent="0.25">
      <c r="B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/>
  </sheetViews>
  <sheetFormatPr defaultRowHeight="15" x14ac:dyDescent="0.25"/>
  <cols>
    <col min="1" max="1" width="15" style="4" bestFit="1" customWidth="1"/>
    <col min="2" max="3" width="9.85546875" style="5" bestFit="1" customWidth="1"/>
    <col min="4" max="4" width="10.7109375" style="5" bestFit="1" customWidth="1"/>
    <col min="5" max="5" width="10.7109375" style="2" bestFit="1" customWidth="1"/>
    <col min="6" max="7" width="8.7109375" style="1" bestFit="1" customWidth="1"/>
    <col min="8" max="8" width="10.7109375" style="1" bestFit="1" customWidth="1"/>
    <col min="9" max="9" width="10.7109375" style="2" bestFit="1" customWidth="1"/>
  </cols>
  <sheetData>
    <row r="1" spans="1:9" x14ac:dyDescent="0.25">
      <c r="A1" s="16"/>
      <c r="B1" s="28" t="s">
        <v>46</v>
      </c>
      <c r="C1" s="28"/>
      <c r="D1" s="28"/>
      <c r="E1" s="28"/>
      <c r="F1" s="28" t="s">
        <v>47</v>
      </c>
      <c r="G1" s="28"/>
      <c r="H1" s="28"/>
      <c r="I1" s="28"/>
    </row>
    <row r="2" spans="1:9" ht="30" x14ac:dyDescent="0.25">
      <c r="A2" s="25" t="s">
        <v>44</v>
      </c>
      <c r="B2" s="26" t="s">
        <v>51</v>
      </c>
      <c r="C2" s="26" t="s">
        <v>50</v>
      </c>
      <c r="D2" s="26" t="s">
        <v>49</v>
      </c>
      <c r="E2" s="27" t="s">
        <v>48</v>
      </c>
      <c r="F2" s="26" t="s">
        <v>5</v>
      </c>
      <c r="G2" s="26" t="s">
        <v>52</v>
      </c>
      <c r="H2" s="26" t="s">
        <v>53</v>
      </c>
      <c r="I2" s="27" t="s">
        <v>54</v>
      </c>
    </row>
    <row r="3" spans="1:9" x14ac:dyDescent="0.25">
      <c r="A3" s="12" t="s">
        <v>6</v>
      </c>
      <c r="B3" s="13">
        <f>C3+D3</f>
        <v>10076.84687281</v>
      </c>
      <c r="C3" s="13">
        <v>7848.5087350200001</v>
      </c>
      <c r="D3" s="13">
        <v>2228.33813779</v>
      </c>
      <c r="E3" s="14">
        <f>(D3/B3)</f>
        <v>0.22113446457171501</v>
      </c>
      <c r="F3" s="15">
        <f>G3+H3</f>
        <v>8658.1037725200003</v>
      </c>
      <c r="G3" s="15">
        <v>6713.4349081700002</v>
      </c>
      <c r="H3" s="15">
        <v>1944.6688643499999</v>
      </c>
      <c r="I3" s="14">
        <f>H3/F3</f>
        <v>0.22460678636379877</v>
      </c>
    </row>
    <row r="4" spans="1:9" x14ac:dyDescent="0.25">
      <c r="A4" s="12" t="s">
        <v>7</v>
      </c>
      <c r="B4" s="13">
        <f t="shared" ref="B4:B11" si="0">C4+D4</f>
        <v>6815.2147859809993</v>
      </c>
      <c r="C4" s="13">
        <v>6461.4207819499998</v>
      </c>
      <c r="D4" s="13">
        <v>353.79400403099999</v>
      </c>
      <c r="E4" s="14">
        <f t="shared" ref="E4:E11" si="1">(D4/B4)</f>
        <v>5.191237769332812E-2</v>
      </c>
      <c r="F4" s="15">
        <f t="shared" ref="F4:F11" si="2">G4+H4</f>
        <v>5953.6409690150003</v>
      </c>
      <c r="G4" s="15">
        <v>5534.71884357</v>
      </c>
      <c r="H4" s="15">
        <v>418.92212544500001</v>
      </c>
      <c r="I4" s="14">
        <f t="shared" ref="I4:I11" si="3">H4/F4</f>
        <v>7.0364022221902398E-2</v>
      </c>
    </row>
    <row r="5" spans="1:9" x14ac:dyDescent="0.25">
      <c r="A5" s="12" t="s">
        <v>8</v>
      </c>
      <c r="B5" s="13">
        <f t="shared" si="0"/>
        <v>7476.09086171739</v>
      </c>
      <c r="C5" s="13">
        <v>7468.1954512100001</v>
      </c>
      <c r="D5" s="13">
        <v>7.8954105073900003</v>
      </c>
      <c r="E5" s="14">
        <f t="shared" si="1"/>
        <v>1.0560880884714508E-3</v>
      </c>
      <c r="F5" s="15">
        <f t="shared" si="2"/>
        <v>6537.9559203899998</v>
      </c>
      <c r="G5" s="15">
        <v>6015.9999264799999</v>
      </c>
      <c r="H5" s="15">
        <v>521.95599390999996</v>
      </c>
      <c r="I5" s="14">
        <f t="shared" si="3"/>
        <v>7.9834737380557991E-2</v>
      </c>
    </row>
    <row r="6" spans="1:9" x14ac:dyDescent="0.25">
      <c r="A6" s="12" t="s">
        <v>9</v>
      </c>
      <c r="B6" s="13">
        <f t="shared" si="0"/>
        <v>9344.7651948763996</v>
      </c>
      <c r="C6" s="13">
        <v>9262.2582204999999</v>
      </c>
      <c r="D6" s="13">
        <v>82.506974376399995</v>
      </c>
      <c r="E6" s="14">
        <f t="shared" si="1"/>
        <v>8.8292185684491452E-3</v>
      </c>
      <c r="F6" s="15">
        <f t="shared" si="2"/>
        <v>9994.8172988299993</v>
      </c>
      <c r="G6" s="15">
        <v>7256.6079898500002</v>
      </c>
      <c r="H6" s="15">
        <v>2738.2093089800001</v>
      </c>
      <c r="I6" s="14">
        <f t="shared" si="3"/>
        <v>0.27396291769140563</v>
      </c>
    </row>
    <row r="7" spans="1:9" x14ac:dyDescent="0.25">
      <c r="A7" s="12" t="s">
        <v>10</v>
      </c>
      <c r="B7" s="13">
        <f t="shared" si="0"/>
        <v>9847.1615902590001</v>
      </c>
      <c r="C7" s="13">
        <v>9379.6815474100003</v>
      </c>
      <c r="D7" s="13">
        <v>467.48004284899997</v>
      </c>
      <c r="E7" s="14">
        <f t="shared" si="1"/>
        <v>4.7473582977600383E-2</v>
      </c>
      <c r="F7" s="15">
        <f t="shared" si="2"/>
        <v>8546.0903895769989</v>
      </c>
      <c r="G7" s="15">
        <v>7774.8087789299998</v>
      </c>
      <c r="H7" s="15">
        <v>771.28161064699998</v>
      </c>
      <c r="I7" s="14">
        <f t="shared" si="3"/>
        <v>9.0249643461257106E-2</v>
      </c>
    </row>
    <row r="8" spans="1:9" x14ac:dyDescent="0.25">
      <c r="A8" s="12" t="s">
        <v>11</v>
      </c>
      <c r="B8" s="13">
        <f t="shared" si="0"/>
        <v>8940.4474316643136</v>
      </c>
      <c r="C8" s="13">
        <v>8940.2075943300006</v>
      </c>
      <c r="D8" s="13">
        <v>0.239837334313</v>
      </c>
      <c r="E8" s="14">
        <f t="shared" si="1"/>
        <v>2.6826099716617085E-5</v>
      </c>
      <c r="F8" s="15">
        <f t="shared" si="2"/>
        <v>2212.6233063559803</v>
      </c>
      <c r="G8" s="15">
        <v>2211.6186353500002</v>
      </c>
      <c r="H8" s="15">
        <v>1.0046710059799999</v>
      </c>
      <c r="I8" s="14">
        <f t="shared" si="3"/>
        <v>4.5406328456090229E-4</v>
      </c>
    </row>
    <row r="9" spans="1:9" x14ac:dyDescent="0.25">
      <c r="A9" s="12" t="s">
        <v>12</v>
      </c>
      <c r="B9" s="13">
        <f t="shared" si="0"/>
        <v>12728.256525922599</v>
      </c>
      <c r="C9" s="13">
        <v>12653.943206399999</v>
      </c>
      <c r="D9" s="13">
        <v>74.313319522599997</v>
      </c>
      <c r="E9" s="14">
        <f t="shared" si="1"/>
        <v>5.8384523733672504E-3</v>
      </c>
      <c r="F9" s="15">
        <f t="shared" si="2"/>
        <v>8503.76240392</v>
      </c>
      <c r="G9" s="15">
        <v>8340.4042223100005</v>
      </c>
      <c r="H9" s="15">
        <v>163.35818161</v>
      </c>
      <c r="I9" s="14">
        <f t="shared" si="3"/>
        <v>1.9210106521167194E-2</v>
      </c>
    </row>
    <row r="10" spans="1:9" x14ac:dyDescent="0.25">
      <c r="A10" s="12" t="s">
        <v>13</v>
      </c>
      <c r="B10" s="13">
        <f t="shared" si="0"/>
        <v>11789.505810820001</v>
      </c>
      <c r="C10" s="13">
        <v>10594.099613300001</v>
      </c>
      <c r="D10" s="13">
        <v>1195.40619752</v>
      </c>
      <c r="E10" s="14">
        <f t="shared" si="1"/>
        <v>0.1013957850907455</v>
      </c>
      <c r="F10" s="15">
        <f t="shared" si="2"/>
        <v>8679.4553007499999</v>
      </c>
      <c r="G10" s="15">
        <v>7368.8312864700001</v>
      </c>
      <c r="H10" s="15">
        <v>1310.62401428</v>
      </c>
      <c r="I10" s="14">
        <f t="shared" si="3"/>
        <v>0.15100302598099075</v>
      </c>
    </row>
    <row r="11" spans="1:9" x14ac:dyDescent="0.25">
      <c r="A11" s="12" t="s">
        <v>14</v>
      </c>
      <c r="B11" s="13">
        <f t="shared" si="0"/>
        <v>9420.7901227500006</v>
      </c>
      <c r="C11" s="13">
        <v>8141.0104291899997</v>
      </c>
      <c r="D11" s="13">
        <v>1279.7796935599999</v>
      </c>
      <c r="E11" s="14">
        <f t="shared" si="1"/>
        <v>0.13584632253609982</v>
      </c>
      <c r="F11" s="15">
        <f t="shared" si="2"/>
        <v>9027.8814405100002</v>
      </c>
      <c r="G11" s="15">
        <v>6603.1614758200003</v>
      </c>
      <c r="H11" s="15">
        <v>2424.7199646899999</v>
      </c>
      <c r="I11" s="14">
        <f t="shared" si="3"/>
        <v>0.26858128129704628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sqref="A1:B1"/>
    </sheetView>
  </sheetViews>
  <sheetFormatPr defaultRowHeight="15" x14ac:dyDescent="0.25"/>
  <cols>
    <col min="1" max="1" width="15" style="4" bestFit="1" customWidth="1"/>
    <col min="2" max="2" width="14.28515625" style="4" bestFit="1" customWidth="1"/>
    <col min="3" max="4" width="8.7109375" style="5" bestFit="1" customWidth="1"/>
    <col min="5" max="5" width="10.7109375" style="5" bestFit="1" customWidth="1"/>
    <col min="6" max="6" width="10.7109375" style="2" bestFit="1" customWidth="1"/>
    <col min="7" max="8" width="8.7109375" style="1" bestFit="1" customWidth="1"/>
    <col min="9" max="9" width="10.7109375" style="1" bestFit="1" customWidth="1"/>
    <col min="10" max="10" width="10.7109375" style="2" bestFit="1" customWidth="1"/>
  </cols>
  <sheetData>
    <row r="1" spans="1:10" x14ac:dyDescent="0.25">
      <c r="A1" s="29"/>
      <c r="B1" s="30"/>
      <c r="C1" s="28" t="s">
        <v>46</v>
      </c>
      <c r="D1" s="28"/>
      <c r="E1" s="28"/>
      <c r="F1" s="28"/>
      <c r="G1" s="28" t="s">
        <v>47</v>
      </c>
      <c r="H1" s="28"/>
      <c r="I1" s="28"/>
      <c r="J1" s="28"/>
    </row>
    <row r="2" spans="1:10" ht="30" x14ac:dyDescent="0.25">
      <c r="A2" s="25" t="s">
        <v>44</v>
      </c>
      <c r="B2" s="25" t="s">
        <v>45</v>
      </c>
      <c r="C2" s="26" t="s">
        <v>51</v>
      </c>
      <c r="D2" s="26" t="s">
        <v>50</v>
      </c>
      <c r="E2" s="26" t="s">
        <v>49</v>
      </c>
      <c r="F2" s="27" t="s">
        <v>48</v>
      </c>
      <c r="G2" s="26" t="s">
        <v>5</v>
      </c>
      <c r="H2" s="26" t="s">
        <v>52</v>
      </c>
      <c r="I2" s="26" t="s">
        <v>53</v>
      </c>
      <c r="J2" s="27" t="s">
        <v>54</v>
      </c>
    </row>
    <row r="3" spans="1:10" x14ac:dyDescent="0.25">
      <c r="A3" s="10" t="s">
        <v>6</v>
      </c>
      <c r="B3" s="10" t="s">
        <v>15</v>
      </c>
      <c r="C3" s="7">
        <f t="shared" ref="C3:C33" si="0">D3+E3</f>
        <v>2050.725102588</v>
      </c>
      <c r="D3" s="7">
        <v>1767.8061508200001</v>
      </c>
      <c r="E3" s="7">
        <v>282.918951768</v>
      </c>
      <c r="F3" s="6">
        <f t="shared" ref="F3:F33" si="1">(E3/C3)</f>
        <v>0.13796044697115101</v>
      </c>
      <c r="G3" s="8">
        <f t="shared" ref="G3:G33" si="2">H3+I3</f>
        <v>1610.7354156239999</v>
      </c>
      <c r="H3" s="8">
        <v>1365.5005388</v>
      </c>
      <c r="I3" s="8">
        <v>245.234876824</v>
      </c>
      <c r="J3" s="9">
        <f t="shared" ref="J3:J33" si="3">I3/G3</f>
        <v>0.15225025441499704</v>
      </c>
    </row>
    <row r="4" spans="1:10" x14ac:dyDescent="0.25">
      <c r="A4" s="10" t="s">
        <v>6</v>
      </c>
      <c r="B4" s="10" t="s">
        <v>29</v>
      </c>
      <c r="C4" s="7">
        <f t="shared" si="0"/>
        <v>2462.3904948059999</v>
      </c>
      <c r="D4" s="7">
        <v>1756.64657771</v>
      </c>
      <c r="E4" s="7">
        <v>705.74391709600002</v>
      </c>
      <c r="F4" s="6">
        <f t="shared" si="1"/>
        <v>0.28660925981668972</v>
      </c>
      <c r="G4" s="8">
        <f t="shared" si="2"/>
        <v>2363.8039243759999</v>
      </c>
      <c r="H4" s="8">
        <v>1686.41072188</v>
      </c>
      <c r="I4" s="8">
        <v>677.39320249599996</v>
      </c>
      <c r="J4" s="9">
        <f t="shared" si="3"/>
        <v>0.28656911663044093</v>
      </c>
    </row>
    <row r="5" spans="1:10" x14ac:dyDescent="0.25">
      <c r="A5" s="10" t="s">
        <v>6</v>
      </c>
      <c r="B5" s="10" t="s">
        <v>42</v>
      </c>
      <c r="C5" s="7">
        <f t="shared" si="0"/>
        <v>3346.1100723710001</v>
      </c>
      <c r="D5" s="7">
        <v>2646.02945628</v>
      </c>
      <c r="E5" s="7">
        <v>700.08061609100002</v>
      </c>
      <c r="F5" s="6">
        <f t="shared" si="1"/>
        <v>0.20922223147158278</v>
      </c>
      <c r="G5" s="8">
        <f t="shared" si="2"/>
        <v>2694.5446059010001</v>
      </c>
      <c r="H5" s="8">
        <v>2167.54312781</v>
      </c>
      <c r="I5" s="8">
        <v>527.00147809099997</v>
      </c>
      <c r="J5" s="9">
        <f t="shared" si="3"/>
        <v>0.19558090704339318</v>
      </c>
    </row>
    <row r="6" spans="1:10" x14ac:dyDescent="0.25">
      <c r="A6" s="10" t="s">
        <v>6</v>
      </c>
      <c r="B6" s="10" t="s">
        <v>43</v>
      </c>
      <c r="C6" s="7">
        <f t="shared" si="0"/>
        <v>2216.2274935989999</v>
      </c>
      <c r="D6" s="7">
        <v>1676.7892587900001</v>
      </c>
      <c r="E6" s="7">
        <v>539.43823480900005</v>
      </c>
      <c r="F6" s="6">
        <f t="shared" si="1"/>
        <v>0.2434038185912899</v>
      </c>
      <c r="G6" s="8">
        <f t="shared" si="2"/>
        <v>1988.0005896</v>
      </c>
      <c r="H6" s="8">
        <v>1493.8157012300001</v>
      </c>
      <c r="I6" s="8">
        <v>494.18488837000001</v>
      </c>
      <c r="J6" s="9">
        <f t="shared" si="3"/>
        <v>0.24858387414735805</v>
      </c>
    </row>
    <row r="7" spans="1:10" x14ac:dyDescent="0.25">
      <c r="A7" s="10" t="s">
        <v>7</v>
      </c>
      <c r="B7" s="10" t="s">
        <v>20</v>
      </c>
      <c r="C7" s="7">
        <f t="shared" si="0"/>
        <v>2344.805733098</v>
      </c>
      <c r="D7" s="7">
        <v>2204.3046629199998</v>
      </c>
      <c r="E7" s="7">
        <v>140.50107017799999</v>
      </c>
      <c r="F7" s="6">
        <f t="shared" si="1"/>
        <v>5.9920132484650411E-2</v>
      </c>
      <c r="G7" s="8">
        <f t="shared" si="2"/>
        <v>1968.796632347</v>
      </c>
      <c r="H7" s="8">
        <v>1791.5603494</v>
      </c>
      <c r="I7" s="8">
        <v>177.23628294700001</v>
      </c>
      <c r="J7" s="9">
        <f t="shared" si="3"/>
        <v>9.0022646338904416E-2</v>
      </c>
    </row>
    <row r="8" spans="1:10" x14ac:dyDescent="0.25">
      <c r="A8" s="10" t="s">
        <v>7</v>
      </c>
      <c r="B8" s="10" t="s">
        <v>32</v>
      </c>
      <c r="C8" s="7">
        <f t="shared" si="0"/>
        <v>1922.44546233659</v>
      </c>
      <c r="D8" s="7">
        <v>1919.4295509000001</v>
      </c>
      <c r="E8" s="7">
        <v>3.0159114365900002</v>
      </c>
      <c r="F8" s="6">
        <f t="shared" si="1"/>
        <v>1.5687890739560348E-3</v>
      </c>
      <c r="G8" s="8">
        <f t="shared" si="2"/>
        <v>1847.0249182388</v>
      </c>
      <c r="H8" s="8">
        <v>1829.7141554299999</v>
      </c>
      <c r="I8" s="8">
        <v>17.3107628088</v>
      </c>
      <c r="J8" s="9">
        <f t="shared" si="3"/>
        <v>9.3722410769132396E-3</v>
      </c>
    </row>
    <row r="9" spans="1:10" x14ac:dyDescent="0.25">
      <c r="A9" s="10" t="s">
        <v>7</v>
      </c>
      <c r="B9" s="10" t="s">
        <v>40</v>
      </c>
      <c r="C9" s="7">
        <f t="shared" si="0"/>
        <v>2547.534586966</v>
      </c>
      <c r="D9" s="7">
        <v>2337.1761829500001</v>
      </c>
      <c r="E9" s="7">
        <v>210.35840401600001</v>
      </c>
      <c r="F9" s="6">
        <f t="shared" si="1"/>
        <v>8.2573326027548646E-2</v>
      </c>
      <c r="G9" s="8">
        <f t="shared" si="2"/>
        <v>2136.6782939109999</v>
      </c>
      <c r="H9" s="8">
        <v>1912.2974160900001</v>
      </c>
      <c r="I9" s="8">
        <v>224.38087782100001</v>
      </c>
      <c r="J9" s="9">
        <f t="shared" si="3"/>
        <v>0.10501387993711057</v>
      </c>
    </row>
    <row r="10" spans="1:10" x14ac:dyDescent="0.25">
      <c r="A10" s="11" t="s">
        <v>8</v>
      </c>
      <c r="B10" s="10" t="s">
        <v>8</v>
      </c>
      <c r="C10" s="7">
        <f t="shared" si="0"/>
        <v>2977.2673605957002</v>
      </c>
      <c r="D10" s="7">
        <v>2975.3023572900001</v>
      </c>
      <c r="E10" s="7">
        <v>1.9650033057</v>
      </c>
      <c r="F10" s="6">
        <f t="shared" si="1"/>
        <v>6.6000229999728225E-4</v>
      </c>
      <c r="G10" s="8">
        <f t="shared" si="2"/>
        <v>2012.0449765376</v>
      </c>
      <c r="H10" s="8">
        <v>2004.71755095</v>
      </c>
      <c r="I10" s="8">
        <v>7.3274255875999996</v>
      </c>
      <c r="J10" s="9">
        <f t="shared" si="3"/>
        <v>3.6417802151765513E-3</v>
      </c>
    </row>
    <row r="11" spans="1:10" x14ac:dyDescent="0.25">
      <c r="A11" s="11" t="s">
        <v>8</v>
      </c>
      <c r="B11" s="10" t="s">
        <v>35</v>
      </c>
      <c r="C11" s="7">
        <f t="shared" si="0"/>
        <v>2111.8203971910011</v>
      </c>
      <c r="D11" s="7">
        <v>2110.9026185299999</v>
      </c>
      <c r="E11" s="7">
        <v>0.91777866100100003</v>
      </c>
      <c r="F11" s="6">
        <f t="shared" si="1"/>
        <v>4.3459124754253076E-4</v>
      </c>
      <c r="G11" s="8">
        <f t="shared" si="2"/>
        <v>1891.970187228</v>
      </c>
      <c r="H11" s="8">
        <v>1696.3830355099999</v>
      </c>
      <c r="I11" s="8">
        <v>195.587151718</v>
      </c>
      <c r="J11" s="9">
        <f t="shared" si="3"/>
        <v>0.10337750194920484</v>
      </c>
    </row>
    <row r="12" spans="1:10" x14ac:dyDescent="0.25">
      <c r="A12" s="11" t="s">
        <v>8</v>
      </c>
      <c r="B12" s="10" t="s">
        <v>38</v>
      </c>
      <c r="C12" s="7">
        <f t="shared" si="0"/>
        <v>2387.0136953598799</v>
      </c>
      <c r="D12" s="7">
        <v>2382.00126563</v>
      </c>
      <c r="E12" s="7">
        <v>5.01242972988</v>
      </c>
      <c r="F12" s="6">
        <f t="shared" si="1"/>
        <v>2.0998747261583251E-3</v>
      </c>
      <c r="G12" s="8">
        <f t="shared" si="2"/>
        <v>2633.8721562379997</v>
      </c>
      <c r="H12" s="8">
        <v>2314.8474953999998</v>
      </c>
      <c r="I12" s="8">
        <v>319.02466083799999</v>
      </c>
      <c r="J12" s="9">
        <f t="shared" si="3"/>
        <v>0.12112382147418568</v>
      </c>
    </row>
    <row r="13" spans="1:10" x14ac:dyDescent="0.25">
      <c r="A13" s="10" t="s">
        <v>9</v>
      </c>
      <c r="B13" s="10" t="s">
        <v>16</v>
      </c>
      <c r="C13" s="7">
        <f t="shared" si="0"/>
        <v>1354.9024777824</v>
      </c>
      <c r="D13" s="7">
        <v>1326.80642687</v>
      </c>
      <c r="E13" s="7">
        <v>28.096050912399999</v>
      </c>
      <c r="F13" s="6">
        <f t="shared" si="1"/>
        <v>2.0736585380215299E-2</v>
      </c>
      <c r="G13" s="8">
        <f t="shared" si="2"/>
        <v>3358.84329067</v>
      </c>
      <c r="H13" s="8">
        <v>1371.96103453</v>
      </c>
      <c r="I13" s="8">
        <v>1986.88225614</v>
      </c>
      <c r="J13" s="9">
        <f t="shared" si="3"/>
        <v>0.59153764680211374</v>
      </c>
    </row>
    <row r="14" spans="1:10" x14ac:dyDescent="0.25">
      <c r="A14" s="10" t="s">
        <v>9</v>
      </c>
      <c r="B14" s="10" t="s">
        <v>26</v>
      </c>
      <c r="C14" s="7">
        <f t="shared" si="0"/>
        <v>2926.6840393361999</v>
      </c>
      <c r="D14" s="7">
        <v>2915.1940562499999</v>
      </c>
      <c r="E14" s="7">
        <v>11.489983086200001</v>
      </c>
      <c r="F14" s="6">
        <f t="shared" si="1"/>
        <v>3.9259390257945434E-3</v>
      </c>
      <c r="G14" s="8">
        <f t="shared" si="2"/>
        <v>2766.5484517619998</v>
      </c>
      <c r="H14" s="8">
        <v>2741.7117792399999</v>
      </c>
      <c r="I14" s="8">
        <v>24.836672522000001</v>
      </c>
      <c r="J14" s="9">
        <f t="shared" si="3"/>
        <v>8.977494142993106E-3</v>
      </c>
    </row>
    <row r="15" spans="1:10" x14ac:dyDescent="0.25">
      <c r="A15" s="10" t="s">
        <v>9</v>
      </c>
      <c r="B15" s="10" t="s">
        <v>34</v>
      </c>
      <c r="C15" s="7">
        <f t="shared" si="0"/>
        <v>3492.9396550222</v>
      </c>
      <c r="D15" s="7">
        <v>3453.0105610800001</v>
      </c>
      <c r="E15" s="7">
        <v>39.929093942199998</v>
      </c>
      <c r="F15" s="6">
        <f t="shared" si="1"/>
        <v>1.1431372392817997E-2</v>
      </c>
      <c r="G15" s="8">
        <f t="shared" si="2"/>
        <v>2618.857283111</v>
      </c>
      <c r="H15" s="8">
        <v>2120.2527384800001</v>
      </c>
      <c r="I15" s="8">
        <v>498.60454463100001</v>
      </c>
      <c r="J15" s="9">
        <f t="shared" si="3"/>
        <v>0.19039011703558598</v>
      </c>
    </row>
    <row r="16" spans="1:10" x14ac:dyDescent="0.25">
      <c r="A16" s="10" t="s">
        <v>9</v>
      </c>
      <c r="B16" s="10" t="s">
        <v>41</v>
      </c>
      <c r="C16" s="7">
        <f t="shared" si="0"/>
        <v>1570.2972306469901</v>
      </c>
      <c r="D16" s="7">
        <v>1567.3165406400001</v>
      </c>
      <c r="E16" s="7">
        <v>2.9806900069900002</v>
      </c>
      <c r="F16" s="6">
        <f t="shared" si="1"/>
        <v>1.8981693075787336E-3</v>
      </c>
      <c r="G16" s="8">
        <f t="shared" si="2"/>
        <v>1250.523584113</v>
      </c>
      <c r="H16" s="8">
        <v>1022.70372245</v>
      </c>
      <c r="I16" s="8">
        <v>227.81986166300001</v>
      </c>
      <c r="J16" s="9">
        <f t="shared" si="3"/>
        <v>0.18217958026324893</v>
      </c>
    </row>
    <row r="17" spans="1:10" x14ac:dyDescent="0.25">
      <c r="A17" s="10" t="s">
        <v>10</v>
      </c>
      <c r="B17" s="10" t="s">
        <v>17</v>
      </c>
      <c r="C17" s="7">
        <f t="shared" si="0"/>
        <v>3537.9291544489997</v>
      </c>
      <c r="D17" s="7">
        <v>3313.9514309299998</v>
      </c>
      <c r="E17" s="7">
        <v>223.97772351899999</v>
      </c>
      <c r="F17" s="6">
        <f t="shared" si="1"/>
        <v>6.3307577325946343E-2</v>
      </c>
      <c r="G17" s="8">
        <f t="shared" si="2"/>
        <v>2935.9220515550001</v>
      </c>
      <c r="H17" s="8">
        <v>2668.08921018</v>
      </c>
      <c r="I17" s="8">
        <v>267.83284137499999</v>
      </c>
      <c r="J17" s="9">
        <f t="shared" si="3"/>
        <v>9.1226141795264393E-2</v>
      </c>
    </row>
    <row r="18" spans="1:10" x14ac:dyDescent="0.25">
      <c r="A18" s="10" t="s">
        <v>10</v>
      </c>
      <c r="B18" s="10" t="s">
        <v>23</v>
      </c>
      <c r="C18" s="7">
        <f t="shared" si="0"/>
        <v>2634.7107686533</v>
      </c>
      <c r="D18" s="7">
        <v>2552.3776646000001</v>
      </c>
      <c r="E18" s="7">
        <v>82.333104053300005</v>
      </c>
      <c r="F18" s="6">
        <f t="shared" si="1"/>
        <v>3.1249389888584833E-2</v>
      </c>
      <c r="G18" s="8">
        <f t="shared" si="2"/>
        <v>2717.165064113</v>
      </c>
      <c r="H18" s="8">
        <v>2511.6506765700001</v>
      </c>
      <c r="I18" s="8">
        <v>205.514387543</v>
      </c>
      <c r="J18" s="9">
        <f t="shared" si="3"/>
        <v>7.5635591763391366E-2</v>
      </c>
    </row>
    <row r="19" spans="1:10" x14ac:dyDescent="0.25">
      <c r="A19" s="10" t="s">
        <v>10</v>
      </c>
      <c r="B19" s="10" t="s">
        <v>27</v>
      </c>
      <c r="C19" s="7">
        <f t="shared" si="0"/>
        <v>3672.5737269230003</v>
      </c>
      <c r="D19" s="7">
        <v>3511.3495132500002</v>
      </c>
      <c r="E19" s="7">
        <v>161.22421367300001</v>
      </c>
      <c r="F19" s="6">
        <f t="shared" si="1"/>
        <v>4.3899517248923631E-2</v>
      </c>
      <c r="G19" s="8">
        <f t="shared" si="2"/>
        <v>2892.9837753310003</v>
      </c>
      <c r="H19" s="8">
        <v>2595.0774294500002</v>
      </c>
      <c r="I19" s="8">
        <v>297.90634588099999</v>
      </c>
      <c r="J19" s="9">
        <f t="shared" si="3"/>
        <v>0.10297546374829396</v>
      </c>
    </row>
    <row r="20" spans="1:10" x14ac:dyDescent="0.25">
      <c r="A20" s="10" t="s">
        <v>11</v>
      </c>
      <c r="B20" s="10" t="s">
        <v>25</v>
      </c>
      <c r="C20" s="7">
        <f t="shared" si="0"/>
        <v>4955.3416832791781</v>
      </c>
      <c r="D20" s="7">
        <v>4955.1068151999998</v>
      </c>
      <c r="E20" s="7">
        <v>0.23486807917800001</v>
      </c>
      <c r="F20" s="6">
        <f t="shared" si="1"/>
        <v>4.7396949431462206E-5</v>
      </c>
      <c r="G20" s="8">
        <f t="shared" si="2"/>
        <v>752.52286506655707</v>
      </c>
      <c r="H20" s="8">
        <v>752.09299863900003</v>
      </c>
      <c r="I20" s="8">
        <v>0.429866427557</v>
      </c>
      <c r="J20" s="9">
        <f t="shared" si="3"/>
        <v>5.7123370931590276E-4</v>
      </c>
    </row>
    <row r="21" spans="1:10" x14ac:dyDescent="0.25">
      <c r="A21" s="10" t="s">
        <v>11</v>
      </c>
      <c r="B21" s="10" t="s">
        <v>31</v>
      </c>
      <c r="C21" s="7">
        <f t="shared" si="0"/>
        <v>2039.1190131975015</v>
      </c>
      <c r="D21" s="7">
        <v>2039.1151240300001</v>
      </c>
      <c r="E21" s="7">
        <v>3.8891675014199999E-3</v>
      </c>
      <c r="F21" s="6">
        <f t="shared" si="1"/>
        <v>1.907278327674202E-6</v>
      </c>
      <c r="G21" s="8">
        <f t="shared" si="2"/>
        <v>866.47854964254202</v>
      </c>
      <c r="H21" s="8">
        <v>866.31385763399999</v>
      </c>
      <c r="I21" s="8">
        <v>0.164692008542</v>
      </c>
      <c r="J21" s="9">
        <f t="shared" si="3"/>
        <v>1.9007049696722697E-4</v>
      </c>
    </row>
    <row r="22" spans="1:10" x14ac:dyDescent="0.25">
      <c r="A22" s="10" t="s">
        <v>11</v>
      </c>
      <c r="B22" s="10" t="s">
        <v>37</v>
      </c>
      <c r="C22" s="7">
        <f t="shared" si="0"/>
        <v>1946.3484696800001</v>
      </c>
      <c r="D22" s="7">
        <v>1946.3484696800001</v>
      </c>
      <c r="E22" s="7">
        <v>0</v>
      </c>
      <c r="F22" s="6">
        <f t="shared" si="1"/>
        <v>0</v>
      </c>
      <c r="G22" s="8">
        <f t="shared" si="2"/>
        <v>593.55377768162896</v>
      </c>
      <c r="H22" s="8">
        <v>593.16782444499995</v>
      </c>
      <c r="I22" s="8">
        <v>0.385953236629</v>
      </c>
      <c r="J22" s="9">
        <f t="shared" si="3"/>
        <v>6.5024139537364384E-4</v>
      </c>
    </row>
    <row r="23" spans="1:10" x14ac:dyDescent="0.25">
      <c r="A23" s="10" t="s">
        <v>12</v>
      </c>
      <c r="B23" s="10" t="s">
        <v>18</v>
      </c>
      <c r="C23" s="7">
        <f t="shared" si="0"/>
        <v>3458.25953875</v>
      </c>
      <c r="D23" s="7">
        <v>3458.25953875</v>
      </c>
      <c r="E23" s="7">
        <v>0</v>
      </c>
      <c r="F23" s="6">
        <f t="shared" si="1"/>
        <v>0</v>
      </c>
      <c r="G23" s="8">
        <f t="shared" si="2"/>
        <v>2293.1873536703879</v>
      </c>
      <c r="H23" s="8">
        <v>2292.9098839899998</v>
      </c>
      <c r="I23" s="8">
        <v>0.27746968038800002</v>
      </c>
      <c r="J23" s="9">
        <f t="shared" si="3"/>
        <v>1.2099738817410303E-4</v>
      </c>
    </row>
    <row r="24" spans="1:10" x14ac:dyDescent="0.25">
      <c r="A24" s="10" t="s">
        <v>12</v>
      </c>
      <c r="B24" s="10" t="s">
        <v>21</v>
      </c>
      <c r="C24" s="7">
        <f t="shared" si="0"/>
        <v>4218.6799324911999</v>
      </c>
      <c r="D24" s="7">
        <v>4213.7045281199998</v>
      </c>
      <c r="E24" s="7">
        <v>4.9754043711999998</v>
      </c>
      <c r="F24" s="6">
        <f t="shared" si="1"/>
        <v>1.1793746979667031E-3</v>
      </c>
      <c r="G24" s="8">
        <f t="shared" si="2"/>
        <v>1791.3338472713001</v>
      </c>
      <c r="H24" s="8">
        <v>1768.6839276600001</v>
      </c>
      <c r="I24" s="8">
        <v>22.6499196113</v>
      </c>
      <c r="J24" s="9">
        <f t="shared" si="3"/>
        <v>1.2644164372711502E-2</v>
      </c>
    </row>
    <row r="25" spans="1:10" x14ac:dyDescent="0.25">
      <c r="A25" s="10" t="s">
        <v>12</v>
      </c>
      <c r="B25" s="10" t="s">
        <v>36</v>
      </c>
      <c r="C25" s="7">
        <f t="shared" si="0"/>
        <v>2187.5812523346221</v>
      </c>
      <c r="D25" s="7">
        <v>2187.4350012899999</v>
      </c>
      <c r="E25" s="7">
        <v>0.146251044622</v>
      </c>
      <c r="F25" s="6">
        <f t="shared" si="1"/>
        <v>6.6855137136469114E-5</v>
      </c>
      <c r="G25" s="8">
        <f t="shared" si="2"/>
        <v>1795.13779106179</v>
      </c>
      <c r="H25" s="8">
        <v>1792.85563871</v>
      </c>
      <c r="I25" s="8">
        <v>2.2821523517900002</v>
      </c>
      <c r="J25" s="9">
        <f t="shared" si="3"/>
        <v>1.2712964782720943E-3</v>
      </c>
    </row>
    <row r="26" spans="1:10" x14ac:dyDescent="0.25">
      <c r="A26" s="10" t="s">
        <v>12</v>
      </c>
      <c r="B26" s="10" t="s">
        <v>39</v>
      </c>
      <c r="C26" s="7">
        <f t="shared" si="0"/>
        <v>2866.9066400936999</v>
      </c>
      <c r="D26" s="7">
        <v>2797.7291000300002</v>
      </c>
      <c r="E26" s="7">
        <v>69.177540063699993</v>
      </c>
      <c r="F26" s="6">
        <f t="shared" si="1"/>
        <v>2.4129680086631296E-2</v>
      </c>
      <c r="G26" s="8">
        <f t="shared" si="2"/>
        <v>2625.2560510480002</v>
      </c>
      <c r="H26" s="8">
        <v>2487.1220034900002</v>
      </c>
      <c r="I26" s="8">
        <v>138.13404755799999</v>
      </c>
      <c r="J26" s="9">
        <f t="shared" si="3"/>
        <v>5.2617361838993564E-2</v>
      </c>
    </row>
    <row r="27" spans="1:10" x14ac:dyDescent="0.25">
      <c r="A27" s="10" t="s">
        <v>13</v>
      </c>
      <c r="B27" s="10" t="s">
        <v>19</v>
      </c>
      <c r="C27" s="7">
        <f t="shared" si="0"/>
        <v>3013.5783160599999</v>
      </c>
      <c r="D27" s="7">
        <v>2785.9319019599998</v>
      </c>
      <c r="E27" s="7">
        <v>227.64641409999999</v>
      </c>
      <c r="F27" s="6">
        <f t="shared" si="1"/>
        <v>7.5540234971437054E-2</v>
      </c>
      <c r="G27" s="8">
        <f t="shared" si="2"/>
        <v>2346.736032408</v>
      </c>
      <c r="H27" s="8">
        <v>2141.4605512600001</v>
      </c>
      <c r="I27" s="8">
        <v>205.27548114800001</v>
      </c>
      <c r="J27" s="9">
        <f t="shared" si="3"/>
        <v>8.747276144959755E-2</v>
      </c>
    </row>
    <row r="28" spans="1:10" x14ac:dyDescent="0.25">
      <c r="A28" s="10" t="s">
        <v>13</v>
      </c>
      <c r="B28" s="10" t="s">
        <v>22</v>
      </c>
      <c r="C28" s="7">
        <f t="shared" si="0"/>
        <v>2964.1610772039999</v>
      </c>
      <c r="D28" s="7">
        <v>2664.2268589999999</v>
      </c>
      <c r="E28" s="7">
        <v>299.93421820399999</v>
      </c>
      <c r="F28" s="6">
        <f t="shared" si="1"/>
        <v>0.10118688235624446</v>
      </c>
      <c r="G28" s="8">
        <f t="shared" si="2"/>
        <v>2317.547207478</v>
      </c>
      <c r="H28" s="8">
        <v>2022.8436078300001</v>
      </c>
      <c r="I28" s="8">
        <v>294.70359964800002</v>
      </c>
      <c r="J28" s="9">
        <f t="shared" si="3"/>
        <v>0.12716185400542593</v>
      </c>
    </row>
    <row r="29" spans="1:10" x14ac:dyDescent="0.25">
      <c r="A29" s="10" t="s">
        <v>13</v>
      </c>
      <c r="B29" s="10" t="s">
        <v>33</v>
      </c>
      <c r="C29" s="7">
        <f t="shared" si="0"/>
        <v>3341.6881818279999</v>
      </c>
      <c r="D29" s="7">
        <v>3022.9409771599999</v>
      </c>
      <c r="E29" s="7">
        <v>318.74720466799999</v>
      </c>
      <c r="F29" s="6">
        <f t="shared" si="1"/>
        <v>9.5385083025201975E-2</v>
      </c>
      <c r="G29" s="8">
        <f t="shared" si="2"/>
        <v>2130.7699323950001</v>
      </c>
      <c r="H29" s="8">
        <v>1863.3345563600001</v>
      </c>
      <c r="I29" s="8">
        <v>267.43537603499999</v>
      </c>
      <c r="J29" s="9">
        <f t="shared" si="3"/>
        <v>0.12551114598017665</v>
      </c>
    </row>
    <row r="30" spans="1:10" x14ac:dyDescent="0.25">
      <c r="A30" s="10" t="s">
        <v>13</v>
      </c>
      <c r="B30" s="10" t="s">
        <v>13</v>
      </c>
      <c r="C30" s="7">
        <f t="shared" si="0"/>
        <v>2471.1570475919998</v>
      </c>
      <c r="D30" s="7">
        <v>2122.1067423999998</v>
      </c>
      <c r="E30" s="7">
        <v>349.050305192</v>
      </c>
      <c r="F30" s="6">
        <f t="shared" si="1"/>
        <v>0.14124974595691092</v>
      </c>
      <c r="G30" s="8">
        <f t="shared" si="2"/>
        <v>1884.4398433050001</v>
      </c>
      <c r="H30" s="8">
        <v>1341.2537735999999</v>
      </c>
      <c r="I30" s="8">
        <v>543.18606970500002</v>
      </c>
      <c r="J30" s="9">
        <f t="shared" si="3"/>
        <v>0.28824802852413706</v>
      </c>
    </row>
    <row r="31" spans="1:10" x14ac:dyDescent="0.25">
      <c r="A31" s="10" t="s">
        <v>14</v>
      </c>
      <c r="B31" s="10" t="s">
        <v>24</v>
      </c>
      <c r="C31" s="7">
        <f t="shared" si="0"/>
        <v>2955.4647162655997</v>
      </c>
      <c r="D31" s="7">
        <v>2868.0424624299999</v>
      </c>
      <c r="E31" s="7">
        <v>87.422253835600003</v>
      </c>
      <c r="F31" s="6">
        <f t="shared" si="1"/>
        <v>2.9579867204797175E-2</v>
      </c>
      <c r="G31" s="8">
        <f t="shared" si="2"/>
        <v>2208.547754407</v>
      </c>
      <c r="H31" s="8">
        <v>2104.6926601700002</v>
      </c>
      <c r="I31" s="8">
        <v>103.855094237</v>
      </c>
      <c r="J31" s="9">
        <f t="shared" si="3"/>
        <v>4.7024156045421497E-2</v>
      </c>
    </row>
    <row r="32" spans="1:10" x14ac:dyDescent="0.25">
      <c r="A32" s="10" t="s">
        <v>14</v>
      </c>
      <c r="B32" s="10" t="s">
        <v>28</v>
      </c>
      <c r="C32" s="7">
        <f t="shared" si="0"/>
        <v>3967.0140227430002</v>
      </c>
      <c r="D32" s="7">
        <v>3766.03674585</v>
      </c>
      <c r="E32" s="7">
        <v>200.97727689300001</v>
      </c>
      <c r="F32" s="6">
        <f t="shared" si="1"/>
        <v>5.0662103975632998E-2</v>
      </c>
      <c r="G32" s="8">
        <f t="shared" si="2"/>
        <v>3569.7591016440001</v>
      </c>
      <c r="H32" s="8">
        <v>3002.7821604800001</v>
      </c>
      <c r="I32" s="8">
        <v>566.97694116399998</v>
      </c>
      <c r="J32" s="9">
        <f t="shared" si="3"/>
        <v>0.15882778781988036</v>
      </c>
    </row>
    <row r="33" spans="1:10" x14ac:dyDescent="0.25">
      <c r="A33" s="10" t="s">
        <v>14</v>
      </c>
      <c r="B33" s="10" t="s">
        <v>30</v>
      </c>
      <c r="C33" s="7">
        <f t="shared" si="0"/>
        <v>2496.142533444</v>
      </c>
      <c r="D33" s="7">
        <v>1505.1789472299999</v>
      </c>
      <c r="E33" s="7">
        <v>990.96358621399997</v>
      </c>
      <c r="F33" s="6">
        <f t="shared" si="1"/>
        <v>0.39699799708422051</v>
      </c>
      <c r="G33" s="8">
        <f t="shared" si="2"/>
        <v>3249.3750703999999</v>
      </c>
      <c r="H33" s="8">
        <v>1495.53371004</v>
      </c>
      <c r="I33" s="8">
        <v>1753.84136036</v>
      </c>
      <c r="J33" s="9">
        <f t="shared" si="3"/>
        <v>0.53974728135773542</v>
      </c>
    </row>
  </sheetData>
  <sortState ref="A3:J33">
    <sortCondition ref="A3:A33"/>
    <sortCondition ref="B3:B33"/>
  </sortState>
  <mergeCells count="3">
    <mergeCell ref="A1:B1"/>
    <mergeCell ref="C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</vt:lpstr>
      <vt:lpstr>Districts</vt:lpstr>
      <vt:lpstr>Residencies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Kingery, Brian (VDOT)</dc:creator>
  <cp:lastModifiedBy>Kingery, Brian (VDOT)</cp:lastModifiedBy>
  <dcterms:created xsi:type="dcterms:W3CDTF">2016-11-06T03:11:27Z</dcterms:created>
  <dcterms:modified xsi:type="dcterms:W3CDTF">2016-11-14T21:24:00Z</dcterms:modified>
</cp:coreProperties>
</file>