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SER\Desktop\"/>
    </mc:Choice>
  </mc:AlternateContent>
  <bookViews>
    <workbookView xWindow="0" yWindow="0" windowWidth="23040" windowHeight="9012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1" l="1"/>
  <c r="M1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H17" i="1"/>
  <c r="D17" i="1"/>
  <c r="C17" i="1"/>
  <c r="J1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</calcChain>
</file>

<file path=xl/sharedStrings.xml><?xml version="1.0" encoding="utf-8"?>
<sst xmlns="http://schemas.openxmlformats.org/spreadsheetml/2006/main" count="37" uniqueCount="37">
  <si>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</si>
  <si>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</si>
  <si>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</si>
  <si>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</si>
  <si>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</si>
  <si>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</si>
  <si>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</si>
  <si>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</si>
  <si>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</si>
  <si>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</si>
  <si>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</si>
  <si>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</si>
  <si>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</si>
  <si>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</si>
  <si>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</si>
  <si>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</si>
  <si>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</si>
  <si>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</si>
  <si>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</si>
  <si>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</si>
  <si>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</si>
  <si>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Midterm</t>
    <phoneticPr fontId="2" type="noConversion"/>
  </si>
  <si>
    <t>Q1: Exam_Average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</si>
  <si>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</si>
  <si>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</si>
  <si>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</si>
  <si>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</si>
  <si>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</si>
  <si>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</si>
  <si>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</si>
  <si>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</si>
  <si>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</si>
  <si>
    <t>fail</t>
    <phoneticPr fontId="2" type="noConversion"/>
  </si>
  <si>
    <t>pass</t>
    <phoneticPr fontId="2" type="noConversion"/>
  </si>
  <si>
    <t xml:space="preserve"> </t>
    <phoneticPr fontId="2" type="noConversion"/>
  </si>
  <si>
    <t xml:space="preserve"> </t>
    <phoneticPr fontId="2" type="noConversion"/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</si>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</sst>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  <font>
      <sz val="9"/>
      <color rgb="FF333333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  <xf numFmtId="0" fontId="5" fillId="0" borderId="0" xfId="0" applyFont="1">
      <alignment vertical="center"/>
    </xf>
  </cellXfs>
  <cellStyles count="1">
    <cellStyle name="一般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The proportions of the "pass" and "fail" grades of the students' overall score</a:t>
            </a:r>
            <a:endParaRPr lang="zh-TW" altLang="en-US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DB-4BD3-97AF-331D655F6C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DB-4BD3-97AF-331D655F6C72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工作表1!$L$17:$L$18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工作表1!$M$17:$M$18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1-467C-A9BD-2A3904525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The students' overall scores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工作表1!$J$1</c:f>
              <c:strCache>
                <c:ptCount val="1"/>
                <c:pt idx="0">
                  <c:v>Q2: overall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工作表1!$B$2:$B$15</c:f>
              <c:strCache>
                <c:ptCount val="14"/>
                <c:pt idx="0">
                  <c:v>何大美</c:v>
                </c:pt>
                <c:pt idx="1">
                  <c:v>陳慢慢</c:v>
                </c:pt>
                <c:pt idx="2">
                  <c:v>黃阿坤</c:v>
                </c:pt>
                <c:pt idx="3">
                  <c:v>李大仁</c:v>
                </c:pt>
                <c:pt idx="4">
                  <c:v>陳小奇</c:v>
                </c:pt>
                <c:pt idx="5">
                  <c:v>羅小花</c:v>
                </c:pt>
                <c:pt idx="6">
                  <c:v>李小君</c:v>
                </c:pt>
                <c:pt idx="7">
                  <c:v>李大輝</c:v>
                </c:pt>
                <c:pt idx="8">
                  <c:v>白阿國</c:v>
                </c:pt>
                <c:pt idx="9">
                  <c:v>王小明</c:v>
                </c:pt>
                <c:pt idx="10">
                  <c:v>李大月</c:v>
                </c:pt>
                <c:pt idx="11">
                  <c:v>林大義</c:v>
                </c:pt>
                <c:pt idx="12">
                  <c:v>宋小倫</c:v>
                </c:pt>
                <c:pt idx="13">
                  <c:v>許亮亮</c:v>
                </c:pt>
              </c:strCache>
            </c:strRef>
          </c:cat>
          <c:val>
            <c:numRef>
              <c:f>工作表1!$J$2:$J$15</c:f>
              <c:numCache>
                <c:formatCode>General</c:formatCode>
                <c:ptCount val="14"/>
                <c:pt idx="0">
                  <c:v>91.7</c:v>
                </c:pt>
                <c:pt idx="1">
                  <c:v>90</c:v>
                </c:pt>
                <c:pt idx="2">
                  <c:v>81.2</c:v>
                </c:pt>
                <c:pt idx="3">
                  <c:v>80.800000000000011</c:v>
                </c:pt>
                <c:pt idx="4">
                  <c:v>84.7</c:v>
                </c:pt>
                <c:pt idx="5">
                  <c:v>80.800000000000011</c:v>
                </c:pt>
                <c:pt idx="6">
                  <c:v>77.900000000000006</c:v>
                </c:pt>
                <c:pt idx="7">
                  <c:v>74.2</c:v>
                </c:pt>
                <c:pt idx="8">
                  <c:v>75.2</c:v>
                </c:pt>
                <c:pt idx="9">
                  <c:v>77.600000000000009</c:v>
                </c:pt>
                <c:pt idx="10">
                  <c:v>80.599999999999994</c:v>
                </c:pt>
                <c:pt idx="11">
                  <c:v>59</c:v>
                </c:pt>
                <c:pt idx="12">
                  <c:v>66.900000000000006</c:v>
                </c:pt>
                <c:pt idx="13">
                  <c:v>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2-4AF5-BDD8-F80D25015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9517216"/>
        <c:axId val="1199505152"/>
      </c:barChart>
      <c:catAx>
        <c:axId val="119951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99505152"/>
        <c:crosses val="autoZero"/>
        <c:auto val="1"/>
        <c:lblAlgn val="ctr"/>
        <c:lblOffset val="100"/>
        <c:noMultiLvlLbl val="0"/>
      </c:catAx>
      <c:valAx>
        <c:axId val="11995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9951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365760</xdr:colOff>
      <xdr:row>10</xdr:row>
      <xdr:rowOff>107578</xdr:rowOff>
    </xdr:from>
    <xdr:to>
      <xdr:col>25</xdr:col>
      <xdr:colOff>591670</xdr:colOff>
      <xdr:row>28</xdr:row>
      <xdr:rowOff>95251</xdr:rowOff>
    </xdr:to>
    <xdr:graphicFrame macro="">
      <xdr:nvGraphicFramePr>
        <xdr:cNvPr id="10" name="圖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24</xdr:row>
      <xdr:rowOff>110490</xdr:rowOff>
    </xdr:from>
    <xdr:to>
      <xdr:col>12</xdr:col>
      <xdr:colOff>236220</xdr:colOff>
      <xdr:row>37</xdr:row>
      <xdr:rowOff>179070</xdr:rowOff>
    </xdr:to>
    <xdr:graphicFrame macro="">
      <xdr:nvGraphicFramePr>
        <xdr:cNvPr id="11" name="圖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zoomScale="85" zoomScaleNormal="85" workbookViewId="0">
      <selection activeCell="Y36" sqref="Y36"/>
    </sheetView>
  </sheetViews>
  <sheetFormatPr defaultRowHeight="16.2"/>
  <cols>
    <col min="3" max="4" width="13" bestFit="1" customWidth="1"/>
    <col min="8" max="8" width="18.6640625" bestFit="1" customWidth="1"/>
    <col min="10" max="10" width="16.109375" bestFit="1" customWidth="1"/>
    <col min="11" max="11" width="24.21875" customWidth="1"/>
    <col min="12" max="12" width="23" customWidth="1"/>
    <col min="13" max="13" width="9.6640625" bestFit="1" customWidth="1"/>
  </cols>
  <sheetData>
    <row r="1" spans="1:12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3" t="s">
        <v>22</v>
      </c>
      <c r="I1" s="1" t="s">
        <v>21</v>
      </c>
      <c r="J1" s="3" t="s">
        <v>23</v>
      </c>
      <c r="K1" s="3" t="s">
        <v>24</v>
      </c>
      <c r="L1" s="3" t="s">
        <v>25</v>
      </c>
    </row>
    <row r="2" spans="1:12">
      <c r="A2" s="1">
        <v>4</v>
      </c>
      <c r="B2" s="1" t="s">
        <v>0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>AVERAGE(C2:G2)</f>
        <v>94.4</v>
      </c>
      <c r="I2" s="1">
        <v>89</v>
      </c>
      <c r="J2">
        <f>SUM(C2 * 0.1+D2 * 0.1 + E2 * 0.1 + F2 * 0.1 + G2 * 0.1 + I2 * 0.5)</f>
        <v>91.7</v>
      </c>
      <c r="K2" t="str">
        <f>IF(J2&gt;= 90,"A",IF(J2&gt;=80,"B",IF(J2&gt;=70,"C",IF(J2 &gt;= 60,"D","F"))))</f>
        <v>A</v>
      </c>
      <c r="L2" t="str">
        <f>IF(J2 &gt;= 60,"pass","fail")</f>
        <v>pass</v>
      </c>
    </row>
    <row r="3" spans="1:12">
      <c r="A3" s="1">
        <v>3</v>
      </c>
      <c r="B3" s="1" t="s">
        <v>1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 t="shared" ref="H3:H15" si="0">AVERAGE(C3:G3)</f>
        <v>86</v>
      </c>
      <c r="I3" s="1">
        <v>94</v>
      </c>
      <c r="J3">
        <f t="shared" ref="J3:J15" si="1">SUM(C3 * 0.1+D3 * 0.1 + E3 * 0.1 + F3 * 0.1 + G3 * 0.1 + I3 * 0.5)</f>
        <v>90</v>
      </c>
      <c r="K3" t="str">
        <f t="shared" ref="K3:K15" si="2">IF(J3&gt;= 90,"A",IF(J3&gt;=80,"B",IF(J3&gt;=70,"C",IF(J3 &gt;= 60,"D","F"))))</f>
        <v>A</v>
      </c>
      <c r="L3" t="str">
        <f t="shared" ref="L3:L15" si="3">IF(J3 &gt;= 60,"pass","fail")</f>
        <v>pass</v>
      </c>
    </row>
    <row r="4" spans="1:12">
      <c r="A4" s="1">
        <v>10</v>
      </c>
      <c r="B4" s="1" t="s">
        <v>2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 t="shared" si="0"/>
        <v>82.4</v>
      </c>
      <c r="I4" s="1">
        <v>80</v>
      </c>
      <c r="J4">
        <f t="shared" si="1"/>
        <v>81.2</v>
      </c>
      <c r="K4" t="str">
        <f t="shared" si="2"/>
        <v>B</v>
      </c>
      <c r="L4" t="str">
        <f t="shared" si="3"/>
        <v>pass</v>
      </c>
    </row>
    <row r="5" spans="1:12">
      <c r="A5" s="1">
        <v>6</v>
      </c>
      <c r="B5" s="1" t="s">
        <v>3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 t="shared" si="0"/>
        <v>81.599999999999994</v>
      </c>
      <c r="I5" s="1">
        <v>80</v>
      </c>
      <c r="J5">
        <f t="shared" si="1"/>
        <v>80.800000000000011</v>
      </c>
      <c r="K5" t="str">
        <f t="shared" si="2"/>
        <v>B</v>
      </c>
      <c r="L5" t="str">
        <f t="shared" si="3"/>
        <v>pass</v>
      </c>
    </row>
    <row r="6" spans="1:12">
      <c r="A6" s="1">
        <v>2</v>
      </c>
      <c r="B6" s="1" t="s">
        <v>4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 t="shared" si="0"/>
        <v>81.400000000000006</v>
      </c>
      <c r="I6" s="1">
        <v>88</v>
      </c>
      <c r="J6">
        <f t="shared" si="1"/>
        <v>84.7</v>
      </c>
      <c r="K6" t="str">
        <f t="shared" si="2"/>
        <v>B</v>
      </c>
      <c r="L6" t="str">
        <f t="shared" si="3"/>
        <v>pass</v>
      </c>
    </row>
    <row r="7" spans="1:12">
      <c r="A7" s="1">
        <v>5</v>
      </c>
      <c r="B7" s="1" t="s">
        <v>5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 t="shared" si="0"/>
        <v>80.599999999999994</v>
      </c>
      <c r="I7" s="1">
        <v>81</v>
      </c>
      <c r="J7">
        <f t="shared" si="1"/>
        <v>80.800000000000011</v>
      </c>
      <c r="K7" t="str">
        <f t="shared" si="2"/>
        <v>B</v>
      </c>
      <c r="L7" t="str">
        <f t="shared" si="3"/>
        <v>pass</v>
      </c>
    </row>
    <row r="8" spans="1:12">
      <c r="A8" s="1">
        <v>7</v>
      </c>
      <c r="B8" s="1" t="s">
        <v>6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0"/>
        <v>78.8</v>
      </c>
      <c r="I8" s="1">
        <v>77</v>
      </c>
      <c r="J8">
        <f t="shared" si="1"/>
        <v>77.900000000000006</v>
      </c>
      <c r="K8" t="str">
        <f t="shared" si="2"/>
        <v>C</v>
      </c>
      <c r="L8" t="str">
        <f t="shared" si="3"/>
        <v>pass</v>
      </c>
    </row>
    <row r="9" spans="1:12">
      <c r="A9" s="1">
        <v>9</v>
      </c>
      <c r="B9" s="1" t="s">
        <v>7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 t="shared" si="0"/>
        <v>75.400000000000006</v>
      </c>
      <c r="I9" s="1">
        <v>73</v>
      </c>
      <c r="J9">
        <f t="shared" si="1"/>
        <v>74.2</v>
      </c>
      <c r="K9" t="str">
        <f t="shared" si="2"/>
        <v>C</v>
      </c>
      <c r="L9" t="str">
        <f t="shared" si="3"/>
        <v>pass</v>
      </c>
    </row>
    <row r="10" spans="1:12">
      <c r="A10" s="1">
        <v>13</v>
      </c>
      <c r="B10" s="1" t="s">
        <v>8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si="0"/>
        <v>73.400000000000006</v>
      </c>
      <c r="I10" s="1">
        <v>77</v>
      </c>
      <c r="J10">
        <f t="shared" si="1"/>
        <v>75.2</v>
      </c>
      <c r="K10" t="str">
        <f t="shared" si="2"/>
        <v>C</v>
      </c>
      <c r="L10" t="str">
        <f t="shared" si="3"/>
        <v>pass</v>
      </c>
    </row>
    <row r="11" spans="1:12">
      <c r="A11" s="1">
        <v>1</v>
      </c>
      <c r="B11" s="1" t="s">
        <v>9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0"/>
        <v>73.2</v>
      </c>
      <c r="I11" s="1">
        <v>82</v>
      </c>
      <c r="J11">
        <f t="shared" si="1"/>
        <v>77.600000000000009</v>
      </c>
      <c r="K11" t="str">
        <f t="shared" si="2"/>
        <v>C</v>
      </c>
      <c r="L11" t="str">
        <f t="shared" si="3"/>
        <v>pass</v>
      </c>
    </row>
    <row r="12" spans="1:12">
      <c r="A12" s="1">
        <v>8</v>
      </c>
      <c r="B12" s="1" t="s">
        <v>10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 t="shared" si="0"/>
        <v>73.2</v>
      </c>
      <c r="I12" s="1">
        <v>88</v>
      </c>
      <c r="J12">
        <f t="shared" si="1"/>
        <v>80.599999999999994</v>
      </c>
      <c r="K12" t="str">
        <f t="shared" si="2"/>
        <v>B</v>
      </c>
      <c r="L12" t="str">
        <f t="shared" si="3"/>
        <v>pass</v>
      </c>
    </row>
    <row r="13" spans="1:12">
      <c r="A13" s="1">
        <v>12</v>
      </c>
      <c r="B13" s="1" t="s">
        <v>11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0"/>
        <v>66</v>
      </c>
      <c r="I13" s="1">
        <v>52</v>
      </c>
      <c r="J13">
        <f t="shared" si="1"/>
        <v>59</v>
      </c>
      <c r="K13" t="str">
        <f t="shared" si="2"/>
        <v>F</v>
      </c>
      <c r="L13" t="str">
        <f t="shared" si="3"/>
        <v>fail</v>
      </c>
    </row>
    <row r="14" spans="1:12">
      <c r="A14" s="1">
        <v>11</v>
      </c>
      <c r="B14" s="1" t="s">
        <v>12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 t="shared" si="0"/>
        <v>64.8</v>
      </c>
      <c r="I14" s="1">
        <v>69</v>
      </c>
      <c r="J14">
        <f t="shared" si="1"/>
        <v>66.900000000000006</v>
      </c>
      <c r="K14" t="str">
        <f t="shared" si="2"/>
        <v>D</v>
      </c>
      <c r="L14" t="str">
        <f t="shared" si="3"/>
        <v>pass</v>
      </c>
    </row>
    <row r="15" spans="1:12">
      <c r="A15" s="1">
        <v>14</v>
      </c>
      <c r="B15" s="1" t="s">
        <v>13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 t="shared" si="0"/>
        <v>57.2</v>
      </c>
      <c r="I15" s="1">
        <v>54</v>
      </c>
      <c r="J15">
        <f t="shared" si="1"/>
        <v>55.6</v>
      </c>
      <c r="K15" t="str">
        <f t="shared" si="2"/>
        <v>F</v>
      </c>
      <c r="L15" t="str">
        <f t="shared" si="3"/>
        <v>fail</v>
      </c>
    </row>
    <row r="16" spans="1:12">
      <c r="C16" s="4" t="s">
        <v>27</v>
      </c>
      <c r="D16" s="4" t="s">
        <v>28</v>
      </c>
      <c r="H16" s="4" t="s">
        <v>29</v>
      </c>
      <c r="J16" s="4" t="s">
        <v>26</v>
      </c>
      <c r="L16" s="4" t="s">
        <v>31</v>
      </c>
    </row>
    <row r="17" spans="3:20">
      <c r="C17">
        <f>LARGE(C2:C15,1)</f>
        <v>98</v>
      </c>
      <c r="D17">
        <f>LARGE(D2:D15,2)</f>
        <v>92</v>
      </c>
      <c r="H17" s="1">
        <f>COUNTIF(H2:H15,"&lt; 80")</f>
        <v>8</v>
      </c>
      <c r="J17">
        <f>AVERAGE(J2:J15)</f>
        <v>76.871428571428581</v>
      </c>
      <c r="L17" t="s">
        <v>33</v>
      </c>
      <c r="M17">
        <f>COUNTIF(L2:L15,"pass")</f>
        <v>12</v>
      </c>
    </row>
    <row r="18" spans="3:20">
      <c r="L18" t="s">
        <v>32</v>
      </c>
      <c r="M18">
        <f>COUNTIF(L2:L15,"fail")</f>
        <v>2</v>
      </c>
    </row>
    <row r="24" spans="3:20">
      <c r="J24" s="4" t="s">
        <v>30</v>
      </c>
    </row>
    <row r="32" spans="3:20">
      <c r="P32" s="5" t="s">
        <v>36</v>
      </c>
      <c r="S32" t="s">
        <v>35</v>
      </c>
      <c r="T32" t="s">
        <v>34</v>
      </c>
    </row>
  </sheetData>
  <phoneticPr fontId="2" type="noConversion"/>
  <conditionalFormatting sqref="L2:L15">
    <cfRule type="cellIs" dxfId="1" priority="2" operator="equal">
      <formula>"fail"</formula>
    </cfRule>
    <cfRule type="cellIs" dxfId="0" priority="1" operator="equal">
      <formula>"pass"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USER</cp:lastModifiedBy>
  <dcterms:created xsi:type="dcterms:W3CDTF">2023-10-19T05:27:10Z</dcterms:created>
  <dcterms:modified xsi:type="dcterms:W3CDTF">2024-10-16T14:15:37Z</dcterms:modified>
</cp:coreProperties>
</file>