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ryckman/Downloads/Research Projects/DICOM/Structure Templates/"/>
    </mc:Choice>
  </mc:AlternateContent>
  <xr:revisionPtr revIDLastSave="0" documentId="8_{DB981ADC-0AE7-C54D-90AB-61AB0374800E}" xr6:coauthVersionLast="47" xr6:coauthVersionMax="47" xr10:uidLastSave="{00000000-0000-0000-0000-000000000000}"/>
  <bookViews>
    <workbookView xWindow="0" yWindow="760" windowWidth="34560" windowHeight="20600" activeTab="1" xr2:uid="{118F63DF-5AB2-0749-B7F9-53C8D86A966F}"/>
  </bookViews>
  <sheets>
    <sheet name="Overview" sheetId="53" r:id="rId1"/>
    <sheet name="All_structures" sheetId="48" r:id="rId2"/>
    <sheet name="_Miscellaneous" sheetId="1" r:id="rId3"/>
    <sheet name="_Targets_Basic" sheetId="2" r:id="rId4"/>
    <sheet name="_Targets_1Level" sheetId="49" r:id="rId5"/>
    <sheet name="_Targets_2Levels" sheetId="50" r:id="rId6"/>
    <sheet name="_Targets_3Levels" sheetId="51" r:id="rId7"/>
    <sheet name="_Targets_4Levels" sheetId="52" r:id="rId8"/>
    <sheet name="_Targets_Details" sheetId="4" r:id="rId9"/>
    <sheet name="_Targets_Breast" sheetId="5" r:id="rId10"/>
    <sheet name="_Targets_CW" sheetId="7" r:id="rId11"/>
    <sheet name="_Targets_RNI" sheetId="9" r:id="rId12"/>
    <sheet name="AbdPelv_Anal" sheetId="11" r:id="rId13"/>
    <sheet name="AbdPelv_Bladder" sheetId="12" r:id="rId14"/>
    <sheet name="AbdPelv_Gyn" sheetId="13" r:id="rId15"/>
    <sheet name="AbdPelv_Liver" sheetId="14" r:id="rId16"/>
    <sheet name="AbdPelv_Pancreas" sheetId="15" r:id="rId17"/>
    <sheet name="AbdPelv_Paraaortic" sheetId="16" r:id="rId18"/>
    <sheet name="AbdPelv_Prostate" sheetId="17" r:id="rId19"/>
    <sheet name="AbdPelv_ProstBed" sheetId="18" r:id="rId20"/>
    <sheet name="AbdPelv_Rectum" sheetId="19" r:id="rId21"/>
    <sheet name="AbdPelv_RenalAdrenal" sheetId="20" r:id="rId22"/>
    <sheet name="AbdPelv_RetroperitonealSpace" sheetId="21" r:id="rId23"/>
    <sheet name="AbdPelv_Spleen" sheetId="22" r:id="rId24"/>
    <sheet name="AbdPelv_Stomach" sheetId="23" r:id="rId25"/>
    <sheet name="Brachy_Breast" sheetId="55" r:id="rId26"/>
    <sheet name="Brachy_Endobronch" sheetId="56" r:id="rId27"/>
    <sheet name="Brachy_Gyn" sheetId="57" r:id="rId28"/>
    <sheet name="Brachy_Ocular" sheetId="58" r:id="rId29"/>
    <sheet name="Brachy_Prostate" sheetId="59" r:id="rId30"/>
    <sheet name="Brachy_Skin" sheetId="60" r:id="rId31"/>
    <sheet name="CNS_Brain" sheetId="24" r:id="rId32"/>
    <sheet name="CNS_Cervical" sheetId="25" r:id="rId33"/>
    <sheet name="CNS_Thoracic" sheetId="26" r:id="rId34"/>
    <sheet name="CNS_Lumbar" sheetId="27" r:id="rId35"/>
    <sheet name="CNS_Sacral" sheetId="28" r:id="rId36"/>
    <sheet name="CNS_Craniospinal" sheetId="29" r:id="rId37"/>
    <sheet name="Extremities" sheetId="30" r:id="rId38"/>
    <sheet name="H&amp;N_Face_Parotid" sheetId="31" r:id="rId39"/>
    <sheet name="H&amp;N_LX_HPX_Thyroid" sheetId="32" r:id="rId40"/>
    <sheet name="H&amp;N_Nasopharynx" sheetId="33" r:id="rId41"/>
    <sheet name="H&amp;N_Neck" sheetId="34" r:id="rId42"/>
    <sheet name="H&amp;N_Orbit" sheetId="35" r:id="rId43"/>
    <sheet name="H&amp;N_Oropharynx" sheetId="36" r:id="rId44"/>
    <sheet name="H&amp;N_Sinonasal" sheetId="37" r:id="rId45"/>
    <sheet name="Thorax_BreastPBI" sheetId="38" r:id="rId46"/>
    <sheet name="Thorax_BreastWBI" sheetId="39" r:id="rId47"/>
    <sheet name="Thorax_BreastRNI" sheetId="40" r:id="rId48"/>
    <sheet name="Thorax_CWRNI" sheetId="41" r:id="rId49"/>
    <sheet name="Thorax_AxillaSCN" sheetId="42" r:id="rId50"/>
    <sheet name="Thorax_Esoph_S" sheetId="43" r:id="rId51"/>
    <sheet name="Thorax_Esoph" sheetId="44" r:id="rId52"/>
    <sheet name="Thorax_EsophGEJ" sheetId="45" r:id="rId53"/>
    <sheet name="Thorax_Lung" sheetId="46" r:id="rId54"/>
    <sheet name="Thorax_Mediastinum_Thymus" sheetId="47" r:id="rId55"/>
  </sheets>
  <definedNames>
    <definedName name="_xlnm._FilterDatabase" localSheetId="1" hidden="1">All_structures!$A$1:$L$247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57" l="1"/>
  <c r="D18" i="15"/>
  <c r="D26" i="35"/>
  <c r="D27" i="37"/>
  <c r="D4" i="60"/>
  <c r="D24" i="35"/>
  <c r="D14" i="58"/>
  <c r="D19" i="33"/>
  <c r="D32" i="29"/>
  <c r="D12" i="58"/>
  <c r="D15" i="33"/>
  <c r="D6" i="31"/>
  <c r="D25" i="36"/>
  <c r="D20" i="24"/>
  <c r="D19" i="24"/>
  <c r="D9" i="58"/>
  <c r="D5" i="19"/>
  <c r="D4" i="58"/>
  <c r="D3" i="45"/>
  <c r="D4" i="14"/>
  <c r="D3" i="58"/>
  <c r="D17" i="47"/>
  <c r="D7" i="55"/>
  <c r="D28" i="29"/>
  <c r="D6" i="28"/>
  <c r="D3" i="57"/>
  <c r="D13" i="47"/>
  <c r="D13" i="24"/>
  <c r="D7" i="56"/>
  <c r="D19" i="55"/>
  <c r="D31" i="37"/>
  <c r="D8" i="41"/>
  <c r="D23" i="59"/>
  <c r="D22" i="59"/>
  <c r="D26" i="59"/>
  <c r="D21" i="57"/>
  <c r="D20" i="57"/>
  <c r="D6" i="30"/>
  <c r="D3" i="60"/>
  <c r="E3" i="60"/>
  <c r="F3" i="60"/>
  <c r="G3" i="60"/>
  <c r="H3" i="60"/>
  <c r="I3" i="60"/>
  <c r="J3" i="60"/>
  <c r="K3" i="60"/>
  <c r="E4" i="60"/>
  <c r="F4" i="60"/>
  <c r="G4" i="60"/>
  <c r="H4" i="60"/>
  <c r="I4" i="60"/>
  <c r="J4" i="60"/>
  <c r="K4" i="60"/>
  <c r="D5" i="60"/>
  <c r="E5" i="60"/>
  <c r="F5" i="60"/>
  <c r="G5" i="60"/>
  <c r="H5" i="60"/>
  <c r="I5" i="60"/>
  <c r="J5" i="60"/>
  <c r="K5" i="60"/>
  <c r="D6" i="60"/>
  <c r="E6" i="60"/>
  <c r="F6" i="60"/>
  <c r="G6" i="60"/>
  <c r="H6" i="60"/>
  <c r="I6" i="60"/>
  <c r="J6" i="60"/>
  <c r="K6" i="60"/>
  <c r="E7" i="60"/>
  <c r="F7" i="60"/>
  <c r="G7" i="60"/>
  <c r="H7" i="60"/>
  <c r="I7" i="60"/>
  <c r="J7" i="60"/>
  <c r="K7" i="60"/>
  <c r="D8" i="60"/>
  <c r="E8" i="60"/>
  <c r="F8" i="60"/>
  <c r="G8" i="60"/>
  <c r="H8" i="60"/>
  <c r="I8" i="60"/>
  <c r="J8" i="60"/>
  <c r="K8" i="60"/>
  <c r="E9" i="60"/>
  <c r="F9" i="60"/>
  <c r="G9" i="60"/>
  <c r="H9" i="60"/>
  <c r="I9" i="60"/>
  <c r="J9" i="60"/>
  <c r="K9" i="60"/>
  <c r="D10" i="60"/>
  <c r="E10" i="60"/>
  <c r="F10" i="60"/>
  <c r="G10" i="60"/>
  <c r="H10" i="60"/>
  <c r="I10" i="60"/>
  <c r="J10" i="60"/>
  <c r="K10" i="60"/>
  <c r="D11" i="60"/>
  <c r="E11" i="60"/>
  <c r="F11" i="60"/>
  <c r="G11" i="60"/>
  <c r="H11" i="60"/>
  <c r="I11" i="60"/>
  <c r="J11" i="60"/>
  <c r="K11" i="60"/>
  <c r="D3" i="59"/>
  <c r="E3" i="59"/>
  <c r="F3" i="59"/>
  <c r="G3" i="59"/>
  <c r="H3" i="59"/>
  <c r="I3" i="59"/>
  <c r="J3" i="59"/>
  <c r="K3" i="59"/>
  <c r="D4" i="59"/>
  <c r="E4" i="59"/>
  <c r="F4" i="59"/>
  <c r="G4" i="59"/>
  <c r="H4" i="59"/>
  <c r="I4" i="59"/>
  <c r="J4" i="59"/>
  <c r="K4" i="59"/>
  <c r="D5" i="59"/>
  <c r="E5" i="59"/>
  <c r="F5" i="59"/>
  <c r="G5" i="59"/>
  <c r="H5" i="59"/>
  <c r="I5" i="59"/>
  <c r="J5" i="59"/>
  <c r="K5" i="59"/>
  <c r="D6" i="59"/>
  <c r="E6" i="59"/>
  <c r="F6" i="59"/>
  <c r="G6" i="59"/>
  <c r="H6" i="59"/>
  <c r="I6" i="59"/>
  <c r="J6" i="59"/>
  <c r="K6" i="59"/>
  <c r="D7" i="59"/>
  <c r="E7" i="59"/>
  <c r="F7" i="59"/>
  <c r="G7" i="59"/>
  <c r="H7" i="59"/>
  <c r="I7" i="59"/>
  <c r="J7" i="59"/>
  <c r="K7" i="59"/>
  <c r="E8" i="59"/>
  <c r="F8" i="59"/>
  <c r="G8" i="59"/>
  <c r="H8" i="59"/>
  <c r="I8" i="59"/>
  <c r="J8" i="59"/>
  <c r="K8" i="59"/>
  <c r="D9" i="59"/>
  <c r="E9" i="59"/>
  <c r="F9" i="59"/>
  <c r="G9" i="59"/>
  <c r="H9" i="59"/>
  <c r="I9" i="59"/>
  <c r="J9" i="59"/>
  <c r="K9" i="59"/>
  <c r="D10" i="59"/>
  <c r="E10" i="59"/>
  <c r="F10" i="59"/>
  <c r="G10" i="59"/>
  <c r="H10" i="59"/>
  <c r="I10" i="59"/>
  <c r="J10" i="59"/>
  <c r="K10" i="59"/>
  <c r="D11" i="59"/>
  <c r="E11" i="59"/>
  <c r="F11" i="59"/>
  <c r="G11" i="59"/>
  <c r="H11" i="59"/>
  <c r="I11" i="59"/>
  <c r="J11" i="59"/>
  <c r="K11" i="59"/>
  <c r="D12" i="59"/>
  <c r="E12" i="59"/>
  <c r="F12" i="59"/>
  <c r="G12" i="59"/>
  <c r="H12" i="59"/>
  <c r="I12" i="59"/>
  <c r="J12" i="59"/>
  <c r="K12" i="59"/>
  <c r="D13" i="59"/>
  <c r="E13" i="59"/>
  <c r="F13" i="59"/>
  <c r="G13" i="59"/>
  <c r="H13" i="59"/>
  <c r="I13" i="59"/>
  <c r="J13" i="59"/>
  <c r="K13" i="59"/>
  <c r="D14" i="59"/>
  <c r="E14" i="59"/>
  <c r="F14" i="59"/>
  <c r="G14" i="59"/>
  <c r="H14" i="59"/>
  <c r="I14" i="59"/>
  <c r="J14" i="59"/>
  <c r="K14" i="59"/>
  <c r="E15" i="59"/>
  <c r="F15" i="59"/>
  <c r="G15" i="59"/>
  <c r="H15" i="59"/>
  <c r="I15" i="59"/>
  <c r="J15" i="59"/>
  <c r="K15" i="59"/>
  <c r="D16" i="59"/>
  <c r="E16" i="59"/>
  <c r="F16" i="59"/>
  <c r="G16" i="59"/>
  <c r="H16" i="59"/>
  <c r="I16" i="59"/>
  <c r="J16" i="59"/>
  <c r="K16" i="59"/>
  <c r="D17" i="59"/>
  <c r="E17" i="59"/>
  <c r="F17" i="59"/>
  <c r="G17" i="59"/>
  <c r="H17" i="59"/>
  <c r="I17" i="59"/>
  <c r="J17" i="59"/>
  <c r="K17" i="59"/>
  <c r="D18" i="59"/>
  <c r="E18" i="59"/>
  <c r="F18" i="59"/>
  <c r="G18" i="59"/>
  <c r="H18" i="59"/>
  <c r="I18" i="59"/>
  <c r="J18" i="59"/>
  <c r="K18" i="59"/>
  <c r="D19" i="59"/>
  <c r="E19" i="59"/>
  <c r="F19" i="59"/>
  <c r="G19" i="59"/>
  <c r="H19" i="59"/>
  <c r="I19" i="59"/>
  <c r="J19" i="59"/>
  <c r="K19" i="59"/>
  <c r="D20" i="59"/>
  <c r="E20" i="59"/>
  <c r="F20" i="59"/>
  <c r="G20" i="59"/>
  <c r="H20" i="59"/>
  <c r="I20" i="59"/>
  <c r="J20" i="59"/>
  <c r="K20" i="59"/>
  <c r="D21" i="59"/>
  <c r="E21" i="59"/>
  <c r="F21" i="59"/>
  <c r="G21" i="59"/>
  <c r="H21" i="59"/>
  <c r="I21" i="59"/>
  <c r="J21" i="59"/>
  <c r="K21" i="59"/>
  <c r="E22" i="59"/>
  <c r="F22" i="59"/>
  <c r="G22" i="59"/>
  <c r="H22" i="59"/>
  <c r="I22" i="59"/>
  <c r="J22" i="59"/>
  <c r="K22" i="59"/>
  <c r="E23" i="59"/>
  <c r="F23" i="59"/>
  <c r="G23" i="59"/>
  <c r="H23" i="59"/>
  <c r="I23" i="59"/>
  <c r="J23" i="59"/>
  <c r="K23" i="59"/>
  <c r="D24" i="59"/>
  <c r="E24" i="59"/>
  <c r="F24" i="59"/>
  <c r="G24" i="59"/>
  <c r="H24" i="59"/>
  <c r="I24" i="59"/>
  <c r="J24" i="59"/>
  <c r="K24" i="59"/>
  <c r="D25" i="59"/>
  <c r="E25" i="59"/>
  <c r="F25" i="59"/>
  <c r="G25" i="59"/>
  <c r="H25" i="59"/>
  <c r="I25" i="59"/>
  <c r="J25" i="59"/>
  <c r="K25" i="59"/>
  <c r="E26" i="59"/>
  <c r="F26" i="59"/>
  <c r="G26" i="59"/>
  <c r="H26" i="59"/>
  <c r="I26" i="59"/>
  <c r="J26" i="59"/>
  <c r="K26" i="59"/>
  <c r="D27" i="59"/>
  <c r="E27" i="59"/>
  <c r="F27" i="59"/>
  <c r="G27" i="59"/>
  <c r="H27" i="59"/>
  <c r="I27" i="59"/>
  <c r="J27" i="59"/>
  <c r="K27" i="59"/>
  <c r="D28" i="59"/>
  <c r="E28" i="59"/>
  <c r="F28" i="59"/>
  <c r="G28" i="59"/>
  <c r="H28" i="59"/>
  <c r="I28" i="59"/>
  <c r="J28" i="59"/>
  <c r="K28" i="59"/>
  <c r="D29" i="59"/>
  <c r="E29" i="59"/>
  <c r="F29" i="59"/>
  <c r="G29" i="59"/>
  <c r="H29" i="59"/>
  <c r="I29" i="59"/>
  <c r="J29" i="59"/>
  <c r="K29" i="59"/>
  <c r="D30" i="59"/>
  <c r="E30" i="59"/>
  <c r="F30" i="59"/>
  <c r="G30" i="59"/>
  <c r="H30" i="59"/>
  <c r="I30" i="59"/>
  <c r="J30" i="59"/>
  <c r="K30" i="59"/>
  <c r="E3" i="58"/>
  <c r="F3" i="58"/>
  <c r="G3" i="58"/>
  <c r="H3" i="58"/>
  <c r="I3" i="58"/>
  <c r="J3" i="58"/>
  <c r="K3" i="58"/>
  <c r="E4" i="58"/>
  <c r="F4" i="58"/>
  <c r="G4" i="58"/>
  <c r="H4" i="58"/>
  <c r="I4" i="58"/>
  <c r="J4" i="58"/>
  <c r="K4" i="58"/>
  <c r="D5" i="58"/>
  <c r="E5" i="58"/>
  <c r="F5" i="58"/>
  <c r="G5" i="58"/>
  <c r="H5" i="58"/>
  <c r="I5" i="58"/>
  <c r="J5" i="58"/>
  <c r="K5" i="58"/>
  <c r="D6" i="58"/>
  <c r="E6" i="58"/>
  <c r="F6" i="58"/>
  <c r="G6" i="58"/>
  <c r="H6" i="58"/>
  <c r="I6" i="58"/>
  <c r="J6" i="58"/>
  <c r="K6" i="58"/>
  <c r="D7" i="58"/>
  <c r="E7" i="58"/>
  <c r="F7" i="58"/>
  <c r="G7" i="58"/>
  <c r="H7" i="58"/>
  <c r="I7" i="58"/>
  <c r="J7" i="58"/>
  <c r="K7" i="58"/>
  <c r="D8" i="58"/>
  <c r="E8" i="58"/>
  <c r="F8" i="58"/>
  <c r="G8" i="58"/>
  <c r="H8" i="58"/>
  <c r="I8" i="58"/>
  <c r="J8" i="58"/>
  <c r="K8" i="58"/>
  <c r="E9" i="58"/>
  <c r="F9" i="58"/>
  <c r="G9" i="58"/>
  <c r="H9" i="58"/>
  <c r="I9" i="58"/>
  <c r="J9" i="58"/>
  <c r="K9" i="58"/>
  <c r="E10" i="58"/>
  <c r="F10" i="58"/>
  <c r="G10" i="58"/>
  <c r="H10" i="58"/>
  <c r="I10" i="58"/>
  <c r="J10" i="58"/>
  <c r="K10" i="58"/>
  <c r="E11" i="58"/>
  <c r="F11" i="58"/>
  <c r="G11" i="58"/>
  <c r="H11" i="58"/>
  <c r="I11" i="58"/>
  <c r="J11" i="58"/>
  <c r="K11" i="58"/>
  <c r="E12" i="58"/>
  <c r="F12" i="58"/>
  <c r="G12" i="58"/>
  <c r="H12" i="58"/>
  <c r="I12" i="58"/>
  <c r="J12" i="58"/>
  <c r="K12" i="58"/>
  <c r="D13" i="58"/>
  <c r="E13" i="58"/>
  <c r="F13" i="58"/>
  <c r="G13" i="58"/>
  <c r="H13" i="58"/>
  <c r="I13" i="58"/>
  <c r="J13" i="58"/>
  <c r="K13" i="58"/>
  <c r="E14" i="58"/>
  <c r="F14" i="58"/>
  <c r="G14" i="58"/>
  <c r="H14" i="58"/>
  <c r="I14" i="58"/>
  <c r="J14" i="58"/>
  <c r="K14" i="58"/>
  <c r="D15" i="58"/>
  <c r="E15" i="58"/>
  <c r="F15" i="58"/>
  <c r="G15" i="58"/>
  <c r="H15" i="58"/>
  <c r="I15" i="58"/>
  <c r="J15" i="58"/>
  <c r="K15" i="58"/>
  <c r="D16" i="58"/>
  <c r="E16" i="58"/>
  <c r="F16" i="58"/>
  <c r="G16" i="58"/>
  <c r="H16" i="58"/>
  <c r="I16" i="58"/>
  <c r="J16" i="58"/>
  <c r="K16" i="58"/>
  <c r="D17" i="58"/>
  <c r="E17" i="58"/>
  <c r="F17" i="58"/>
  <c r="G17" i="58"/>
  <c r="H17" i="58"/>
  <c r="I17" i="58"/>
  <c r="J17" i="58"/>
  <c r="K17" i="58"/>
  <c r="D18" i="58"/>
  <c r="E18" i="58"/>
  <c r="F18" i="58"/>
  <c r="G18" i="58"/>
  <c r="H18" i="58"/>
  <c r="I18" i="58"/>
  <c r="J18" i="58"/>
  <c r="K18" i="58"/>
  <c r="D19" i="58"/>
  <c r="E19" i="58"/>
  <c r="F19" i="58"/>
  <c r="G19" i="58"/>
  <c r="H19" i="58"/>
  <c r="I19" i="58"/>
  <c r="J19" i="58"/>
  <c r="K19" i="58"/>
  <c r="D20" i="58"/>
  <c r="E20" i="58"/>
  <c r="F20" i="58"/>
  <c r="G20" i="58"/>
  <c r="H20" i="58"/>
  <c r="I20" i="58"/>
  <c r="J20" i="58"/>
  <c r="K20" i="58"/>
  <c r="D21" i="58"/>
  <c r="E21" i="58"/>
  <c r="F21" i="58"/>
  <c r="G21" i="58"/>
  <c r="H21" i="58"/>
  <c r="I21" i="58"/>
  <c r="J21" i="58"/>
  <c r="K21" i="58"/>
  <c r="E22" i="58"/>
  <c r="F22" i="58"/>
  <c r="G22" i="58"/>
  <c r="H22" i="58"/>
  <c r="I22" i="58"/>
  <c r="J22" i="58"/>
  <c r="K22" i="58"/>
  <c r="D23" i="58"/>
  <c r="E23" i="58"/>
  <c r="F23" i="58"/>
  <c r="G23" i="58"/>
  <c r="H23" i="58"/>
  <c r="I23" i="58"/>
  <c r="J23" i="58"/>
  <c r="K23" i="58"/>
  <c r="E3" i="57"/>
  <c r="F3" i="57"/>
  <c r="G3" i="57"/>
  <c r="H3" i="57"/>
  <c r="I3" i="57"/>
  <c r="J3" i="57"/>
  <c r="K3" i="57"/>
  <c r="E4" i="57"/>
  <c r="F4" i="57"/>
  <c r="G4" i="57"/>
  <c r="H4" i="57"/>
  <c r="I4" i="57"/>
  <c r="J4" i="57"/>
  <c r="K4" i="57"/>
  <c r="D5" i="57"/>
  <c r="E5" i="57"/>
  <c r="F5" i="57"/>
  <c r="G5" i="57"/>
  <c r="H5" i="57"/>
  <c r="I5" i="57"/>
  <c r="J5" i="57"/>
  <c r="K5" i="57"/>
  <c r="D6" i="57"/>
  <c r="E6" i="57"/>
  <c r="F6" i="57"/>
  <c r="G6" i="57"/>
  <c r="H6" i="57"/>
  <c r="I6" i="57"/>
  <c r="J6" i="57"/>
  <c r="K6" i="57"/>
  <c r="D7" i="57"/>
  <c r="E7" i="57"/>
  <c r="F7" i="57"/>
  <c r="G7" i="57"/>
  <c r="H7" i="57"/>
  <c r="I7" i="57"/>
  <c r="J7" i="57"/>
  <c r="K7" i="57"/>
  <c r="D8" i="57"/>
  <c r="E8" i="57"/>
  <c r="F8" i="57"/>
  <c r="G8" i="57"/>
  <c r="H8" i="57"/>
  <c r="I8" i="57"/>
  <c r="J8" i="57"/>
  <c r="K8" i="57"/>
  <c r="D9" i="57"/>
  <c r="E9" i="57"/>
  <c r="F9" i="57"/>
  <c r="G9" i="57"/>
  <c r="H9" i="57"/>
  <c r="I9" i="57"/>
  <c r="J9" i="57"/>
  <c r="K9" i="57"/>
  <c r="E10" i="57"/>
  <c r="F10" i="57"/>
  <c r="G10" i="57"/>
  <c r="H10" i="57"/>
  <c r="I10" i="57"/>
  <c r="J10" i="57"/>
  <c r="K10" i="57"/>
  <c r="D11" i="57"/>
  <c r="E11" i="57"/>
  <c r="F11" i="57"/>
  <c r="G11" i="57"/>
  <c r="H11" i="57"/>
  <c r="I11" i="57"/>
  <c r="J11" i="57"/>
  <c r="K11" i="57"/>
  <c r="D12" i="57"/>
  <c r="E12" i="57"/>
  <c r="F12" i="57"/>
  <c r="G12" i="57"/>
  <c r="H12" i="57"/>
  <c r="I12" i="57"/>
  <c r="J12" i="57"/>
  <c r="K12" i="57"/>
  <c r="D13" i="57"/>
  <c r="E13" i="57"/>
  <c r="F13" i="57"/>
  <c r="G13" i="57"/>
  <c r="H13" i="57"/>
  <c r="I13" i="57"/>
  <c r="J13" i="57"/>
  <c r="K13" i="57"/>
  <c r="D14" i="57"/>
  <c r="E14" i="57"/>
  <c r="F14" i="57"/>
  <c r="G14" i="57"/>
  <c r="H14" i="57"/>
  <c r="I14" i="57"/>
  <c r="J14" i="57"/>
  <c r="K14" i="57"/>
  <c r="D15" i="57"/>
  <c r="E15" i="57"/>
  <c r="F15" i="57"/>
  <c r="G15" i="57"/>
  <c r="H15" i="57"/>
  <c r="I15" i="57"/>
  <c r="J15" i="57"/>
  <c r="K15" i="57"/>
  <c r="D16" i="57"/>
  <c r="E16" i="57"/>
  <c r="F16" i="57"/>
  <c r="G16" i="57"/>
  <c r="H16" i="57"/>
  <c r="I16" i="57"/>
  <c r="J16" i="57"/>
  <c r="K16" i="57"/>
  <c r="D17" i="57"/>
  <c r="E17" i="57"/>
  <c r="F17" i="57"/>
  <c r="G17" i="57"/>
  <c r="H17" i="57"/>
  <c r="I17" i="57"/>
  <c r="J17" i="57"/>
  <c r="K17" i="57"/>
  <c r="D18" i="57"/>
  <c r="E18" i="57"/>
  <c r="F18" i="57"/>
  <c r="G18" i="57"/>
  <c r="H18" i="57"/>
  <c r="I18" i="57"/>
  <c r="J18" i="57"/>
  <c r="K18" i="57"/>
  <c r="D19" i="57"/>
  <c r="E19" i="57"/>
  <c r="F19" i="57"/>
  <c r="G19" i="57"/>
  <c r="H19" i="57"/>
  <c r="I19" i="57"/>
  <c r="J19" i="57"/>
  <c r="K19" i="57"/>
  <c r="E20" i="57"/>
  <c r="F20" i="57"/>
  <c r="G20" i="57"/>
  <c r="H20" i="57"/>
  <c r="I20" i="57"/>
  <c r="J20" i="57"/>
  <c r="K20" i="57"/>
  <c r="E21" i="57"/>
  <c r="F21" i="57"/>
  <c r="G21" i="57"/>
  <c r="H21" i="57"/>
  <c r="I21" i="57"/>
  <c r="J21" i="57"/>
  <c r="K21" i="57"/>
  <c r="D22" i="57"/>
  <c r="E22" i="57"/>
  <c r="F22" i="57"/>
  <c r="G22" i="57"/>
  <c r="H22" i="57"/>
  <c r="I22" i="57"/>
  <c r="J22" i="57"/>
  <c r="K22" i="57"/>
  <c r="D23" i="57"/>
  <c r="E23" i="57"/>
  <c r="F23" i="57"/>
  <c r="G23" i="57"/>
  <c r="H23" i="57"/>
  <c r="I23" i="57"/>
  <c r="J23" i="57"/>
  <c r="K23" i="57"/>
  <c r="D24" i="57"/>
  <c r="E24" i="57"/>
  <c r="F24" i="57"/>
  <c r="G24" i="57"/>
  <c r="H24" i="57"/>
  <c r="I24" i="57"/>
  <c r="J24" i="57"/>
  <c r="K24" i="57"/>
  <c r="E25" i="57"/>
  <c r="F25" i="57"/>
  <c r="G25" i="57"/>
  <c r="H25" i="57"/>
  <c r="I25" i="57"/>
  <c r="J25" i="57"/>
  <c r="K25" i="57"/>
  <c r="K2" i="60"/>
  <c r="J2" i="60"/>
  <c r="I2" i="60"/>
  <c r="H2" i="60"/>
  <c r="G2" i="60"/>
  <c r="F2" i="60"/>
  <c r="E2" i="60"/>
  <c r="D2" i="60"/>
  <c r="K2" i="59"/>
  <c r="J2" i="59"/>
  <c r="I2" i="59"/>
  <c r="H2" i="59"/>
  <c r="G2" i="59"/>
  <c r="F2" i="59"/>
  <c r="E2" i="59"/>
  <c r="D2" i="59"/>
  <c r="K2" i="58"/>
  <c r="J2" i="58"/>
  <c r="I2" i="58"/>
  <c r="H2" i="58"/>
  <c r="G2" i="58"/>
  <c r="F2" i="58"/>
  <c r="E2" i="58"/>
  <c r="D2" i="58"/>
  <c r="K2" i="57"/>
  <c r="J2" i="57"/>
  <c r="I2" i="57"/>
  <c r="H2" i="57"/>
  <c r="G2" i="57"/>
  <c r="F2" i="57"/>
  <c r="E2" i="57"/>
  <c r="D2" i="57"/>
  <c r="K10" i="56"/>
  <c r="J10" i="56"/>
  <c r="I10" i="56"/>
  <c r="H10" i="56"/>
  <c r="G10" i="56"/>
  <c r="F10" i="56"/>
  <c r="E10" i="56"/>
  <c r="D10" i="56"/>
  <c r="K9" i="56"/>
  <c r="J9" i="56"/>
  <c r="I9" i="56"/>
  <c r="H9" i="56"/>
  <c r="G9" i="56"/>
  <c r="F9" i="56"/>
  <c r="E9" i="56"/>
  <c r="K8" i="56"/>
  <c r="J8" i="56"/>
  <c r="I8" i="56"/>
  <c r="H8" i="56"/>
  <c r="G8" i="56"/>
  <c r="F8" i="56"/>
  <c r="E8" i="56"/>
  <c r="D8" i="56"/>
  <c r="K7" i="56"/>
  <c r="J7" i="56"/>
  <c r="I7" i="56"/>
  <c r="H7" i="56"/>
  <c r="G7" i="56"/>
  <c r="F7" i="56"/>
  <c r="E7" i="56"/>
  <c r="K6" i="56"/>
  <c r="J6" i="56"/>
  <c r="I6" i="56"/>
  <c r="H6" i="56"/>
  <c r="G6" i="56"/>
  <c r="F6" i="56"/>
  <c r="E6" i="56"/>
  <c r="D6" i="56"/>
  <c r="K5" i="56"/>
  <c r="J5" i="56"/>
  <c r="I5" i="56"/>
  <c r="H5" i="56"/>
  <c r="G5" i="56"/>
  <c r="F5" i="56"/>
  <c r="E5" i="56"/>
  <c r="D5" i="56"/>
  <c r="K4" i="56"/>
  <c r="J4" i="56"/>
  <c r="I4" i="56"/>
  <c r="H4" i="56"/>
  <c r="G4" i="56"/>
  <c r="F4" i="56"/>
  <c r="E4" i="56"/>
  <c r="D4" i="56"/>
  <c r="K3" i="56"/>
  <c r="J3" i="56"/>
  <c r="I3" i="56"/>
  <c r="H3" i="56"/>
  <c r="G3" i="56"/>
  <c r="F3" i="56"/>
  <c r="E3" i="56"/>
  <c r="D3" i="56"/>
  <c r="K2" i="56"/>
  <c r="J2" i="56"/>
  <c r="I2" i="56"/>
  <c r="H2" i="56"/>
  <c r="G2" i="56"/>
  <c r="F2" i="56"/>
  <c r="E2" i="56"/>
  <c r="D2" i="56"/>
  <c r="D3" i="47"/>
  <c r="E3" i="47"/>
  <c r="F3" i="47"/>
  <c r="G3" i="47"/>
  <c r="H3" i="47"/>
  <c r="I3" i="47"/>
  <c r="J3" i="47"/>
  <c r="K3" i="47"/>
  <c r="D4" i="47"/>
  <c r="E4" i="47"/>
  <c r="F4" i="47"/>
  <c r="G4" i="47"/>
  <c r="H4" i="47"/>
  <c r="I4" i="47"/>
  <c r="J4" i="47"/>
  <c r="K4" i="47"/>
  <c r="D5" i="47"/>
  <c r="E5" i="47"/>
  <c r="F5" i="47"/>
  <c r="G5" i="47"/>
  <c r="H5" i="47"/>
  <c r="I5" i="47"/>
  <c r="J5" i="47"/>
  <c r="K5" i="47"/>
  <c r="D6" i="47"/>
  <c r="E6" i="47"/>
  <c r="F6" i="47"/>
  <c r="G6" i="47"/>
  <c r="H6" i="47"/>
  <c r="I6" i="47"/>
  <c r="J6" i="47"/>
  <c r="K6" i="47"/>
  <c r="D7" i="47"/>
  <c r="E7" i="47"/>
  <c r="F7" i="47"/>
  <c r="G7" i="47"/>
  <c r="H7" i="47"/>
  <c r="I7" i="47"/>
  <c r="J7" i="47"/>
  <c r="K7" i="47"/>
  <c r="D8" i="47"/>
  <c r="E8" i="47"/>
  <c r="F8" i="47"/>
  <c r="G8" i="47"/>
  <c r="H8" i="47"/>
  <c r="I8" i="47"/>
  <c r="J8" i="47"/>
  <c r="K8" i="47"/>
  <c r="D9" i="47"/>
  <c r="E9" i="47"/>
  <c r="F9" i="47"/>
  <c r="G9" i="47"/>
  <c r="H9" i="47"/>
  <c r="I9" i="47"/>
  <c r="J9" i="47"/>
  <c r="K9" i="47"/>
  <c r="D10" i="47"/>
  <c r="E10" i="47"/>
  <c r="F10" i="47"/>
  <c r="G10" i="47"/>
  <c r="H10" i="47"/>
  <c r="I10" i="47"/>
  <c r="J10" i="47"/>
  <c r="K10" i="47"/>
  <c r="E11" i="47"/>
  <c r="F11" i="47"/>
  <c r="G11" i="47"/>
  <c r="H11" i="47"/>
  <c r="I11" i="47"/>
  <c r="J11" i="47"/>
  <c r="K11" i="47"/>
  <c r="D12" i="47"/>
  <c r="E12" i="47"/>
  <c r="F12" i="47"/>
  <c r="G12" i="47"/>
  <c r="H12" i="47"/>
  <c r="I12" i="47"/>
  <c r="J12" i="47"/>
  <c r="K12" i="47"/>
  <c r="E13" i="47"/>
  <c r="F13" i="47"/>
  <c r="G13" i="47"/>
  <c r="H13" i="47"/>
  <c r="I13" i="47"/>
  <c r="J13" i="47"/>
  <c r="K13" i="47"/>
  <c r="D14" i="47"/>
  <c r="E14" i="47"/>
  <c r="F14" i="47"/>
  <c r="G14" i="47"/>
  <c r="H14" i="47"/>
  <c r="I14" i="47"/>
  <c r="J14" i="47"/>
  <c r="K14" i="47"/>
  <c r="D15" i="47"/>
  <c r="E15" i="47"/>
  <c r="F15" i="47"/>
  <c r="G15" i="47"/>
  <c r="H15" i="47"/>
  <c r="I15" i="47"/>
  <c r="J15" i="47"/>
  <c r="K15" i="47"/>
  <c r="D16" i="47"/>
  <c r="E16" i="47"/>
  <c r="F16" i="47"/>
  <c r="G16" i="47"/>
  <c r="H16" i="47"/>
  <c r="I16" i="47"/>
  <c r="J16" i="47"/>
  <c r="K16" i="47"/>
  <c r="E17" i="47"/>
  <c r="F17" i="47"/>
  <c r="G17" i="47"/>
  <c r="H17" i="47"/>
  <c r="I17" i="47"/>
  <c r="J17" i="47"/>
  <c r="K17" i="47"/>
  <c r="D18" i="47"/>
  <c r="E18" i="47"/>
  <c r="F18" i="47"/>
  <c r="G18" i="47"/>
  <c r="H18" i="47"/>
  <c r="I18" i="47"/>
  <c r="J18" i="47"/>
  <c r="K18" i="47"/>
  <c r="D19" i="47"/>
  <c r="E19" i="47"/>
  <c r="F19" i="47"/>
  <c r="G19" i="47"/>
  <c r="H19" i="47"/>
  <c r="I19" i="47"/>
  <c r="J19" i="47"/>
  <c r="K19" i="47"/>
  <c r="D20" i="47"/>
  <c r="E20" i="47"/>
  <c r="F20" i="47"/>
  <c r="G20" i="47"/>
  <c r="H20" i="47"/>
  <c r="I20" i="47"/>
  <c r="J20" i="47"/>
  <c r="K20" i="47"/>
  <c r="D21" i="47"/>
  <c r="E21" i="47"/>
  <c r="F21" i="47"/>
  <c r="G21" i="47"/>
  <c r="H21" i="47"/>
  <c r="I21" i="47"/>
  <c r="J21" i="47"/>
  <c r="K21" i="47"/>
  <c r="E22" i="47"/>
  <c r="F22" i="47"/>
  <c r="G22" i="47"/>
  <c r="H22" i="47"/>
  <c r="I22" i="47"/>
  <c r="J22" i="47"/>
  <c r="K22" i="47"/>
  <c r="D23" i="47"/>
  <c r="E23" i="47"/>
  <c r="F23" i="47"/>
  <c r="G23" i="47"/>
  <c r="H23" i="47"/>
  <c r="I23" i="47"/>
  <c r="J23" i="47"/>
  <c r="K23" i="47"/>
  <c r="D24" i="47"/>
  <c r="E24" i="47"/>
  <c r="F24" i="47"/>
  <c r="G24" i="47"/>
  <c r="H24" i="47"/>
  <c r="I24" i="47"/>
  <c r="J24" i="47"/>
  <c r="K24" i="47"/>
  <c r="D3" i="46"/>
  <c r="E3" i="46"/>
  <c r="F3" i="46"/>
  <c r="G3" i="46"/>
  <c r="H3" i="46"/>
  <c r="I3" i="46"/>
  <c r="J3" i="46"/>
  <c r="K3" i="46"/>
  <c r="D4" i="46"/>
  <c r="E4" i="46"/>
  <c r="F4" i="46"/>
  <c r="G4" i="46"/>
  <c r="H4" i="46"/>
  <c r="I4" i="46"/>
  <c r="J4" i="46"/>
  <c r="K4" i="46"/>
  <c r="D5" i="46"/>
  <c r="E5" i="46"/>
  <c r="F5" i="46"/>
  <c r="G5" i="46"/>
  <c r="H5" i="46"/>
  <c r="I5" i="46"/>
  <c r="J5" i="46"/>
  <c r="K5" i="46"/>
  <c r="D6" i="46"/>
  <c r="E6" i="46"/>
  <c r="F6" i="46"/>
  <c r="G6" i="46"/>
  <c r="H6" i="46"/>
  <c r="I6" i="46"/>
  <c r="J6" i="46"/>
  <c r="K6" i="46"/>
  <c r="D7" i="46"/>
  <c r="E7" i="46"/>
  <c r="F7" i="46"/>
  <c r="G7" i="46"/>
  <c r="H7" i="46"/>
  <c r="I7" i="46"/>
  <c r="J7" i="46"/>
  <c r="K7" i="46"/>
  <c r="D8" i="46"/>
  <c r="E8" i="46"/>
  <c r="F8" i="46"/>
  <c r="G8" i="46"/>
  <c r="H8" i="46"/>
  <c r="I8" i="46"/>
  <c r="J8" i="46"/>
  <c r="K8" i="46"/>
  <c r="D9" i="46"/>
  <c r="E9" i="46"/>
  <c r="F9" i="46"/>
  <c r="G9" i="46"/>
  <c r="H9" i="46"/>
  <c r="I9" i="46"/>
  <c r="J9" i="46"/>
  <c r="K9" i="46"/>
  <c r="D10" i="46"/>
  <c r="E10" i="46"/>
  <c r="F10" i="46"/>
  <c r="G10" i="46"/>
  <c r="H10" i="46"/>
  <c r="I10" i="46"/>
  <c r="J10" i="46"/>
  <c r="K10" i="46"/>
  <c r="D11" i="46"/>
  <c r="E11" i="46"/>
  <c r="F11" i="46"/>
  <c r="G11" i="46"/>
  <c r="H11" i="46"/>
  <c r="I11" i="46"/>
  <c r="J11" i="46"/>
  <c r="K11" i="46"/>
  <c r="E12" i="46"/>
  <c r="F12" i="46"/>
  <c r="G12" i="46"/>
  <c r="H12" i="46"/>
  <c r="I12" i="46"/>
  <c r="J12" i="46"/>
  <c r="K12" i="46"/>
  <c r="D13" i="46"/>
  <c r="E13" i="46"/>
  <c r="F13" i="46"/>
  <c r="G13" i="46"/>
  <c r="H13" i="46"/>
  <c r="I13" i="46"/>
  <c r="J13" i="46"/>
  <c r="K13" i="46"/>
  <c r="E14" i="46"/>
  <c r="F14" i="46"/>
  <c r="G14" i="46"/>
  <c r="H14" i="46"/>
  <c r="I14" i="46"/>
  <c r="J14" i="46"/>
  <c r="K14" i="46"/>
  <c r="D15" i="46"/>
  <c r="E15" i="46"/>
  <c r="F15" i="46"/>
  <c r="G15" i="46"/>
  <c r="H15" i="46"/>
  <c r="I15" i="46"/>
  <c r="J15" i="46"/>
  <c r="K15" i="46"/>
  <c r="D16" i="46"/>
  <c r="E16" i="46"/>
  <c r="F16" i="46"/>
  <c r="G16" i="46"/>
  <c r="H16" i="46"/>
  <c r="I16" i="46"/>
  <c r="J16" i="46"/>
  <c r="K16" i="46"/>
  <c r="D17" i="46"/>
  <c r="E17" i="46"/>
  <c r="F17" i="46"/>
  <c r="G17" i="46"/>
  <c r="H17" i="46"/>
  <c r="I17" i="46"/>
  <c r="J17" i="46"/>
  <c r="K17" i="46"/>
  <c r="D18" i="46"/>
  <c r="E18" i="46"/>
  <c r="F18" i="46"/>
  <c r="G18" i="46"/>
  <c r="H18" i="46"/>
  <c r="I18" i="46"/>
  <c r="J18" i="46"/>
  <c r="K18" i="46"/>
  <c r="D19" i="46"/>
  <c r="E19" i="46"/>
  <c r="F19" i="46"/>
  <c r="G19" i="46"/>
  <c r="H19" i="46"/>
  <c r="I19" i="46"/>
  <c r="J19" i="46"/>
  <c r="K19" i="46"/>
  <c r="E20" i="46"/>
  <c r="F20" i="46"/>
  <c r="G20" i="46"/>
  <c r="H20" i="46"/>
  <c r="I20" i="46"/>
  <c r="J20" i="46"/>
  <c r="K20" i="46"/>
  <c r="D21" i="46"/>
  <c r="E21" i="46"/>
  <c r="F21" i="46"/>
  <c r="G21" i="46"/>
  <c r="H21" i="46"/>
  <c r="I21" i="46"/>
  <c r="J21" i="46"/>
  <c r="K21" i="46"/>
  <c r="D22" i="46"/>
  <c r="E22" i="46"/>
  <c r="F22" i="46"/>
  <c r="G22" i="46"/>
  <c r="H22" i="46"/>
  <c r="I22" i="46"/>
  <c r="J22" i="46"/>
  <c r="K22" i="46"/>
  <c r="D23" i="46"/>
  <c r="E23" i="46"/>
  <c r="F23" i="46"/>
  <c r="G23" i="46"/>
  <c r="H23" i="46"/>
  <c r="I23" i="46"/>
  <c r="J23" i="46"/>
  <c r="K23" i="46"/>
  <c r="D24" i="46"/>
  <c r="E24" i="46"/>
  <c r="F24" i="46"/>
  <c r="G24" i="46"/>
  <c r="H24" i="46"/>
  <c r="I24" i="46"/>
  <c r="J24" i="46"/>
  <c r="K24" i="46"/>
  <c r="D25" i="46"/>
  <c r="E25" i="46"/>
  <c r="F25" i="46"/>
  <c r="G25" i="46"/>
  <c r="H25" i="46"/>
  <c r="I25" i="46"/>
  <c r="J25" i="46"/>
  <c r="K25" i="46"/>
  <c r="D26" i="46"/>
  <c r="E26" i="46"/>
  <c r="F26" i="46"/>
  <c r="G26" i="46"/>
  <c r="H26" i="46"/>
  <c r="I26" i="46"/>
  <c r="J26" i="46"/>
  <c r="K26" i="46"/>
  <c r="E27" i="46"/>
  <c r="F27" i="46"/>
  <c r="G27" i="46"/>
  <c r="H27" i="46"/>
  <c r="I27" i="46"/>
  <c r="J27" i="46"/>
  <c r="K27" i="46"/>
  <c r="D28" i="46"/>
  <c r="E28" i="46"/>
  <c r="F28" i="46"/>
  <c r="G28" i="46"/>
  <c r="H28" i="46"/>
  <c r="I28" i="46"/>
  <c r="J28" i="46"/>
  <c r="K28" i="46"/>
  <c r="D29" i="46"/>
  <c r="E29" i="46"/>
  <c r="F29" i="46"/>
  <c r="G29" i="46"/>
  <c r="H29" i="46"/>
  <c r="I29" i="46"/>
  <c r="J29" i="46"/>
  <c r="K29" i="46"/>
  <c r="E3" i="45"/>
  <c r="F3" i="45"/>
  <c r="G3" i="45"/>
  <c r="H3" i="45"/>
  <c r="I3" i="45"/>
  <c r="J3" i="45"/>
  <c r="K3" i="45"/>
  <c r="D4" i="45"/>
  <c r="E4" i="45"/>
  <c r="F4" i="45"/>
  <c r="G4" i="45"/>
  <c r="H4" i="45"/>
  <c r="I4" i="45"/>
  <c r="J4" i="45"/>
  <c r="K4" i="45"/>
  <c r="D5" i="45"/>
  <c r="E5" i="45"/>
  <c r="F5" i="45"/>
  <c r="G5" i="45"/>
  <c r="H5" i="45"/>
  <c r="I5" i="45"/>
  <c r="J5" i="45"/>
  <c r="K5" i="45"/>
  <c r="D6" i="45"/>
  <c r="E6" i="45"/>
  <c r="F6" i="45"/>
  <c r="G6" i="45"/>
  <c r="H6" i="45"/>
  <c r="I6" i="45"/>
  <c r="J6" i="45"/>
  <c r="K6" i="45"/>
  <c r="D7" i="45"/>
  <c r="E7" i="45"/>
  <c r="F7" i="45"/>
  <c r="G7" i="45"/>
  <c r="H7" i="45"/>
  <c r="I7" i="45"/>
  <c r="J7" i="45"/>
  <c r="K7" i="45"/>
  <c r="D8" i="45"/>
  <c r="E8" i="45"/>
  <c r="F8" i="45"/>
  <c r="G8" i="45"/>
  <c r="H8" i="45"/>
  <c r="I8" i="45"/>
  <c r="J8" i="45"/>
  <c r="K8" i="45"/>
  <c r="D9" i="45"/>
  <c r="E9" i="45"/>
  <c r="F9" i="45"/>
  <c r="G9" i="45"/>
  <c r="H9" i="45"/>
  <c r="I9" i="45"/>
  <c r="J9" i="45"/>
  <c r="K9" i="45"/>
  <c r="D10" i="45"/>
  <c r="E10" i="45"/>
  <c r="F10" i="45"/>
  <c r="G10" i="45"/>
  <c r="H10" i="45"/>
  <c r="I10" i="45"/>
  <c r="J10" i="45"/>
  <c r="K10" i="45"/>
  <c r="D11" i="45"/>
  <c r="E11" i="45"/>
  <c r="F11" i="45"/>
  <c r="G11" i="45"/>
  <c r="H11" i="45"/>
  <c r="I11" i="45"/>
  <c r="J11" i="45"/>
  <c r="K11" i="45"/>
  <c r="D12" i="45"/>
  <c r="E12" i="45"/>
  <c r="F12" i="45"/>
  <c r="G12" i="45"/>
  <c r="H12" i="45"/>
  <c r="I12" i="45"/>
  <c r="J12" i="45"/>
  <c r="K12" i="45"/>
  <c r="D13" i="45"/>
  <c r="E13" i="45"/>
  <c r="F13" i="45"/>
  <c r="G13" i="45"/>
  <c r="H13" i="45"/>
  <c r="I13" i="45"/>
  <c r="J13" i="45"/>
  <c r="K13" i="45"/>
  <c r="D14" i="45"/>
  <c r="E14" i="45"/>
  <c r="F14" i="45"/>
  <c r="G14" i="45"/>
  <c r="H14" i="45"/>
  <c r="I14" i="45"/>
  <c r="J14" i="45"/>
  <c r="K14" i="45"/>
  <c r="D15" i="45"/>
  <c r="E15" i="45"/>
  <c r="F15" i="45"/>
  <c r="G15" i="45"/>
  <c r="H15" i="45"/>
  <c r="I15" i="45"/>
  <c r="J15" i="45"/>
  <c r="K15" i="45"/>
  <c r="E16" i="45"/>
  <c r="F16" i="45"/>
  <c r="G16" i="45"/>
  <c r="H16" i="45"/>
  <c r="I16" i="45"/>
  <c r="J16" i="45"/>
  <c r="K16" i="45"/>
  <c r="D17" i="45"/>
  <c r="E17" i="45"/>
  <c r="F17" i="45"/>
  <c r="G17" i="45"/>
  <c r="H17" i="45"/>
  <c r="I17" i="45"/>
  <c r="J17" i="45"/>
  <c r="K17" i="45"/>
  <c r="E18" i="45"/>
  <c r="F18" i="45"/>
  <c r="G18" i="45"/>
  <c r="H18" i="45"/>
  <c r="I18" i="45"/>
  <c r="J18" i="45"/>
  <c r="K18" i="45"/>
  <c r="D19" i="45"/>
  <c r="E19" i="45"/>
  <c r="F19" i="45"/>
  <c r="G19" i="45"/>
  <c r="H19" i="45"/>
  <c r="I19" i="45"/>
  <c r="J19" i="45"/>
  <c r="K19" i="45"/>
  <c r="D20" i="45"/>
  <c r="E20" i="45"/>
  <c r="F20" i="45"/>
  <c r="G20" i="45"/>
  <c r="H20" i="45"/>
  <c r="I20" i="45"/>
  <c r="J20" i="45"/>
  <c r="K20" i="45"/>
  <c r="D21" i="45"/>
  <c r="E21" i="45"/>
  <c r="F21" i="45"/>
  <c r="G21" i="45"/>
  <c r="H21" i="45"/>
  <c r="I21" i="45"/>
  <c r="J21" i="45"/>
  <c r="K21" i="45"/>
  <c r="D22" i="45"/>
  <c r="E22" i="45"/>
  <c r="F22" i="45"/>
  <c r="G22" i="45"/>
  <c r="H22" i="45"/>
  <c r="I22" i="45"/>
  <c r="J22" i="45"/>
  <c r="K22" i="45"/>
  <c r="D23" i="45"/>
  <c r="E23" i="45"/>
  <c r="F23" i="45"/>
  <c r="G23" i="45"/>
  <c r="H23" i="45"/>
  <c r="I23" i="45"/>
  <c r="J23" i="45"/>
  <c r="K23" i="45"/>
  <c r="D24" i="45"/>
  <c r="E24" i="45"/>
  <c r="F24" i="45"/>
  <c r="G24" i="45"/>
  <c r="H24" i="45"/>
  <c r="I24" i="45"/>
  <c r="J24" i="45"/>
  <c r="K24" i="45"/>
  <c r="D25" i="45"/>
  <c r="E25" i="45"/>
  <c r="F25" i="45"/>
  <c r="G25" i="45"/>
  <c r="H25" i="45"/>
  <c r="I25" i="45"/>
  <c r="J25" i="45"/>
  <c r="K25" i="45"/>
  <c r="D26" i="45"/>
  <c r="E26" i="45"/>
  <c r="F26" i="45"/>
  <c r="G26" i="45"/>
  <c r="H26" i="45"/>
  <c r="I26" i="45"/>
  <c r="J26" i="45"/>
  <c r="K26" i="45"/>
  <c r="D27" i="45"/>
  <c r="E27" i="45"/>
  <c r="F27" i="45"/>
  <c r="G27" i="45"/>
  <c r="H27" i="45"/>
  <c r="I27" i="45"/>
  <c r="J27" i="45"/>
  <c r="K27" i="45"/>
  <c r="D28" i="45"/>
  <c r="E28" i="45"/>
  <c r="F28" i="45"/>
  <c r="G28" i="45"/>
  <c r="H28" i="45"/>
  <c r="I28" i="45"/>
  <c r="J28" i="45"/>
  <c r="K28" i="45"/>
  <c r="D3" i="44"/>
  <c r="E3" i="44"/>
  <c r="F3" i="44"/>
  <c r="G3" i="44"/>
  <c r="H3" i="44"/>
  <c r="I3" i="44"/>
  <c r="J3" i="44"/>
  <c r="K3" i="44"/>
  <c r="D4" i="44"/>
  <c r="E4" i="44"/>
  <c r="F4" i="44"/>
  <c r="G4" i="44"/>
  <c r="H4" i="44"/>
  <c r="I4" i="44"/>
  <c r="J4" i="44"/>
  <c r="K4" i="44"/>
  <c r="D5" i="44"/>
  <c r="E5" i="44"/>
  <c r="F5" i="44"/>
  <c r="G5" i="44"/>
  <c r="H5" i="44"/>
  <c r="I5" i="44"/>
  <c r="J5" i="44"/>
  <c r="K5" i="44"/>
  <c r="D6" i="44"/>
  <c r="E6" i="44"/>
  <c r="F6" i="44"/>
  <c r="G6" i="44"/>
  <c r="H6" i="44"/>
  <c r="I6" i="44"/>
  <c r="J6" i="44"/>
  <c r="K6" i="44"/>
  <c r="D7" i="44"/>
  <c r="E7" i="44"/>
  <c r="F7" i="44"/>
  <c r="G7" i="44"/>
  <c r="H7" i="44"/>
  <c r="I7" i="44"/>
  <c r="J7" i="44"/>
  <c r="K7" i="44"/>
  <c r="D8" i="44"/>
  <c r="E8" i="44"/>
  <c r="F8" i="44"/>
  <c r="G8" i="44"/>
  <c r="H8" i="44"/>
  <c r="I8" i="44"/>
  <c r="J8" i="44"/>
  <c r="K8" i="44"/>
  <c r="D9" i="44"/>
  <c r="E9" i="44"/>
  <c r="F9" i="44"/>
  <c r="G9" i="44"/>
  <c r="H9" i="44"/>
  <c r="I9" i="44"/>
  <c r="J9" i="44"/>
  <c r="K9" i="44"/>
  <c r="D10" i="44"/>
  <c r="E10" i="44"/>
  <c r="F10" i="44"/>
  <c r="G10" i="44"/>
  <c r="H10" i="44"/>
  <c r="I10" i="44"/>
  <c r="J10" i="44"/>
  <c r="K10" i="44"/>
  <c r="E11" i="44"/>
  <c r="F11" i="44"/>
  <c r="G11" i="44"/>
  <c r="H11" i="44"/>
  <c r="I11" i="44"/>
  <c r="J11" i="44"/>
  <c r="K11" i="44"/>
  <c r="D12" i="44"/>
  <c r="E12" i="44"/>
  <c r="F12" i="44"/>
  <c r="G12" i="44"/>
  <c r="H12" i="44"/>
  <c r="I12" i="44"/>
  <c r="J12" i="44"/>
  <c r="K12" i="44"/>
  <c r="D13" i="44"/>
  <c r="E13" i="44"/>
  <c r="F13" i="44"/>
  <c r="G13" i="44"/>
  <c r="H13" i="44"/>
  <c r="I13" i="44"/>
  <c r="J13" i="44"/>
  <c r="K13" i="44"/>
  <c r="D14" i="44"/>
  <c r="E14" i="44"/>
  <c r="F14" i="44"/>
  <c r="G14" i="44"/>
  <c r="H14" i="44"/>
  <c r="I14" i="44"/>
  <c r="J14" i="44"/>
  <c r="K14" i="44"/>
  <c r="D15" i="44"/>
  <c r="E15" i="44"/>
  <c r="F15" i="44"/>
  <c r="G15" i="44"/>
  <c r="H15" i="44"/>
  <c r="I15" i="44"/>
  <c r="J15" i="44"/>
  <c r="K15" i="44"/>
  <c r="D16" i="44"/>
  <c r="E16" i="44"/>
  <c r="F16" i="44"/>
  <c r="G16" i="44"/>
  <c r="H16" i="44"/>
  <c r="I16" i="44"/>
  <c r="J16" i="44"/>
  <c r="K16" i="44"/>
  <c r="D17" i="44"/>
  <c r="E17" i="44"/>
  <c r="F17" i="44"/>
  <c r="G17" i="44"/>
  <c r="H17" i="44"/>
  <c r="I17" i="44"/>
  <c r="J17" i="44"/>
  <c r="K17" i="44"/>
  <c r="D18" i="44"/>
  <c r="E18" i="44"/>
  <c r="F18" i="44"/>
  <c r="G18" i="44"/>
  <c r="H18" i="44"/>
  <c r="I18" i="44"/>
  <c r="J18" i="44"/>
  <c r="K18" i="44"/>
  <c r="D19" i="44"/>
  <c r="E19" i="44"/>
  <c r="F19" i="44"/>
  <c r="G19" i="44"/>
  <c r="H19" i="44"/>
  <c r="I19" i="44"/>
  <c r="J19" i="44"/>
  <c r="K19" i="44"/>
  <c r="D20" i="44"/>
  <c r="E20" i="44"/>
  <c r="F20" i="44"/>
  <c r="G20" i="44"/>
  <c r="H20" i="44"/>
  <c r="I20" i="44"/>
  <c r="J20" i="44"/>
  <c r="K20" i="44"/>
  <c r="D21" i="44"/>
  <c r="E21" i="44"/>
  <c r="F21" i="44"/>
  <c r="G21" i="44"/>
  <c r="H21" i="44"/>
  <c r="I21" i="44"/>
  <c r="J21" i="44"/>
  <c r="K21" i="44"/>
  <c r="D22" i="44"/>
  <c r="E22" i="44"/>
  <c r="F22" i="44"/>
  <c r="G22" i="44"/>
  <c r="H22" i="44"/>
  <c r="I22" i="44"/>
  <c r="J22" i="44"/>
  <c r="K22" i="44"/>
  <c r="D23" i="44"/>
  <c r="E23" i="44"/>
  <c r="F23" i="44"/>
  <c r="G23" i="44"/>
  <c r="H23" i="44"/>
  <c r="I23" i="44"/>
  <c r="J23" i="44"/>
  <c r="K23" i="44"/>
  <c r="D24" i="44"/>
  <c r="E24" i="44"/>
  <c r="F24" i="44"/>
  <c r="G24" i="44"/>
  <c r="H24" i="44"/>
  <c r="I24" i="44"/>
  <c r="J24" i="44"/>
  <c r="K24" i="44"/>
  <c r="D25" i="44"/>
  <c r="E25" i="44"/>
  <c r="F25" i="44"/>
  <c r="G25" i="44"/>
  <c r="H25" i="44"/>
  <c r="I25" i="44"/>
  <c r="J25" i="44"/>
  <c r="K25" i="44"/>
  <c r="D26" i="44"/>
  <c r="E26" i="44"/>
  <c r="F26" i="44"/>
  <c r="G26" i="44"/>
  <c r="H26" i="44"/>
  <c r="I26" i="44"/>
  <c r="J26" i="44"/>
  <c r="K26" i="44"/>
  <c r="D3" i="43"/>
  <c r="E3" i="43"/>
  <c r="F3" i="43"/>
  <c r="G3" i="43"/>
  <c r="H3" i="43"/>
  <c r="I3" i="43"/>
  <c r="J3" i="43"/>
  <c r="K3" i="43"/>
  <c r="D4" i="43"/>
  <c r="E4" i="43"/>
  <c r="F4" i="43"/>
  <c r="G4" i="43"/>
  <c r="H4" i="43"/>
  <c r="I4" i="43"/>
  <c r="J4" i="43"/>
  <c r="K4" i="43"/>
  <c r="D5" i="43"/>
  <c r="E5" i="43"/>
  <c r="F5" i="43"/>
  <c r="G5" i="43"/>
  <c r="H5" i="43"/>
  <c r="I5" i="43"/>
  <c r="J5" i="43"/>
  <c r="K5" i="43"/>
  <c r="D6" i="43"/>
  <c r="E6" i="43"/>
  <c r="F6" i="43"/>
  <c r="G6" i="43"/>
  <c r="H6" i="43"/>
  <c r="I6" i="43"/>
  <c r="J6" i="43"/>
  <c r="K6" i="43"/>
  <c r="D7" i="43"/>
  <c r="E7" i="43"/>
  <c r="F7" i="43"/>
  <c r="G7" i="43"/>
  <c r="H7" i="43"/>
  <c r="I7" i="43"/>
  <c r="J7" i="43"/>
  <c r="K7" i="43"/>
  <c r="D8" i="43"/>
  <c r="E8" i="43"/>
  <c r="F8" i="43"/>
  <c r="G8" i="43"/>
  <c r="H8" i="43"/>
  <c r="I8" i="43"/>
  <c r="J8" i="43"/>
  <c r="K8" i="43"/>
  <c r="E9" i="43"/>
  <c r="F9" i="43"/>
  <c r="G9" i="43"/>
  <c r="H9" i="43"/>
  <c r="I9" i="43"/>
  <c r="J9" i="43"/>
  <c r="K9" i="43"/>
  <c r="D10" i="43"/>
  <c r="E10" i="43"/>
  <c r="F10" i="43"/>
  <c r="G10" i="43"/>
  <c r="H10" i="43"/>
  <c r="I10" i="43"/>
  <c r="J10" i="43"/>
  <c r="K10" i="43"/>
  <c r="D11" i="43"/>
  <c r="E11" i="43"/>
  <c r="F11" i="43"/>
  <c r="G11" i="43"/>
  <c r="H11" i="43"/>
  <c r="I11" i="43"/>
  <c r="J11" i="43"/>
  <c r="K11" i="43"/>
  <c r="D12" i="43"/>
  <c r="E12" i="43"/>
  <c r="F12" i="43"/>
  <c r="G12" i="43"/>
  <c r="H12" i="43"/>
  <c r="I12" i="43"/>
  <c r="J12" i="43"/>
  <c r="K12" i="43"/>
  <c r="D13" i="43"/>
  <c r="E13" i="43"/>
  <c r="F13" i="43"/>
  <c r="G13" i="43"/>
  <c r="H13" i="43"/>
  <c r="I13" i="43"/>
  <c r="J13" i="43"/>
  <c r="K13" i="43"/>
  <c r="D14" i="43"/>
  <c r="E14" i="43"/>
  <c r="F14" i="43"/>
  <c r="G14" i="43"/>
  <c r="H14" i="43"/>
  <c r="I14" i="43"/>
  <c r="J14" i="43"/>
  <c r="K14" i="43"/>
  <c r="D15" i="43"/>
  <c r="E15" i="43"/>
  <c r="F15" i="43"/>
  <c r="G15" i="43"/>
  <c r="H15" i="43"/>
  <c r="I15" i="43"/>
  <c r="J15" i="43"/>
  <c r="K15" i="43"/>
  <c r="D16" i="43"/>
  <c r="E16" i="43"/>
  <c r="F16" i="43"/>
  <c r="G16" i="43"/>
  <c r="H16" i="43"/>
  <c r="I16" i="43"/>
  <c r="J16" i="43"/>
  <c r="K16" i="43"/>
  <c r="D17" i="43"/>
  <c r="E17" i="43"/>
  <c r="F17" i="43"/>
  <c r="G17" i="43"/>
  <c r="H17" i="43"/>
  <c r="I17" i="43"/>
  <c r="J17" i="43"/>
  <c r="K17" i="43"/>
  <c r="D18" i="43"/>
  <c r="E18" i="43"/>
  <c r="F18" i="43"/>
  <c r="G18" i="43"/>
  <c r="H18" i="43"/>
  <c r="I18" i="43"/>
  <c r="J18" i="43"/>
  <c r="K18" i="43"/>
  <c r="D19" i="43"/>
  <c r="E19" i="43"/>
  <c r="F19" i="43"/>
  <c r="G19" i="43"/>
  <c r="H19" i="43"/>
  <c r="I19" i="43"/>
  <c r="J19" i="43"/>
  <c r="K19" i="43"/>
  <c r="D20" i="43"/>
  <c r="E20" i="43"/>
  <c r="F20" i="43"/>
  <c r="G20" i="43"/>
  <c r="H20" i="43"/>
  <c r="I20" i="43"/>
  <c r="J20" i="43"/>
  <c r="K20" i="43"/>
  <c r="D21" i="43"/>
  <c r="E21" i="43"/>
  <c r="F21" i="43"/>
  <c r="G21" i="43"/>
  <c r="H21" i="43"/>
  <c r="I21" i="43"/>
  <c r="J21" i="43"/>
  <c r="K21" i="43"/>
  <c r="D22" i="43"/>
  <c r="E22" i="43"/>
  <c r="F22" i="43"/>
  <c r="G22" i="43"/>
  <c r="H22" i="43"/>
  <c r="I22" i="43"/>
  <c r="J22" i="43"/>
  <c r="K22" i="43"/>
  <c r="D23" i="43"/>
  <c r="E23" i="43"/>
  <c r="F23" i="43"/>
  <c r="G23" i="43"/>
  <c r="H23" i="43"/>
  <c r="I23" i="43"/>
  <c r="J23" i="43"/>
  <c r="K23" i="43"/>
  <c r="D24" i="43"/>
  <c r="E24" i="43"/>
  <c r="F24" i="43"/>
  <c r="G24" i="43"/>
  <c r="H24" i="43"/>
  <c r="I24" i="43"/>
  <c r="J24" i="43"/>
  <c r="K24" i="43"/>
  <c r="E25" i="43"/>
  <c r="F25" i="43"/>
  <c r="G25" i="43"/>
  <c r="H25" i="43"/>
  <c r="I25" i="43"/>
  <c r="J25" i="43"/>
  <c r="K25" i="43"/>
  <c r="D26" i="43"/>
  <c r="E26" i="43"/>
  <c r="F26" i="43"/>
  <c r="G26" i="43"/>
  <c r="H26" i="43"/>
  <c r="I26" i="43"/>
  <c r="J26" i="43"/>
  <c r="K26" i="43"/>
  <c r="D27" i="43"/>
  <c r="E27" i="43"/>
  <c r="F27" i="43"/>
  <c r="G27" i="43"/>
  <c r="H27" i="43"/>
  <c r="I27" i="43"/>
  <c r="J27" i="43"/>
  <c r="K27" i="43"/>
  <c r="D28" i="43"/>
  <c r="E28" i="43"/>
  <c r="F28" i="43"/>
  <c r="G28" i="43"/>
  <c r="H28" i="43"/>
  <c r="I28" i="43"/>
  <c r="J28" i="43"/>
  <c r="K28" i="43"/>
  <c r="D29" i="43"/>
  <c r="E29" i="43"/>
  <c r="F29" i="43"/>
  <c r="G29" i="43"/>
  <c r="H29" i="43"/>
  <c r="I29" i="43"/>
  <c r="J29" i="43"/>
  <c r="K29" i="43"/>
  <c r="D30" i="43"/>
  <c r="E30" i="43"/>
  <c r="F30" i="43"/>
  <c r="G30" i="43"/>
  <c r="H30" i="43"/>
  <c r="I30" i="43"/>
  <c r="J30" i="43"/>
  <c r="K30" i="43"/>
  <c r="D3" i="42"/>
  <c r="E3" i="42"/>
  <c r="F3" i="42"/>
  <c r="G3" i="42"/>
  <c r="H3" i="42"/>
  <c r="I3" i="42"/>
  <c r="J3" i="42"/>
  <c r="K3" i="42"/>
  <c r="D4" i="42"/>
  <c r="E4" i="42"/>
  <c r="F4" i="42"/>
  <c r="G4" i="42"/>
  <c r="H4" i="42"/>
  <c r="I4" i="42"/>
  <c r="J4" i="42"/>
  <c r="K4" i="42"/>
  <c r="D5" i="42"/>
  <c r="E5" i="42"/>
  <c r="F5" i="42"/>
  <c r="G5" i="42"/>
  <c r="H5" i="42"/>
  <c r="I5" i="42"/>
  <c r="J5" i="42"/>
  <c r="K5" i="42"/>
  <c r="D6" i="42"/>
  <c r="E6" i="42"/>
  <c r="F6" i="42"/>
  <c r="G6" i="42"/>
  <c r="H6" i="42"/>
  <c r="I6" i="42"/>
  <c r="J6" i="42"/>
  <c r="K6" i="42"/>
  <c r="D7" i="42"/>
  <c r="E7" i="42"/>
  <c r="F7" i="42"/>
  <c r="G7" i="42"/>
  <c r="H7" i="42"/>
  <c r="I7" i="42"/>
  <c r="J7" i="42"/>
  <c r="K7" i="42"/>
  <c r="D8" i="42"/>
  <c r="E8" i="42"/>
  <c r="F8" i="42"/>
  <c r="G8" i="42"/>
  <c r="H8" i="42"/>
  <c r="I8" i="42"/>
  <c r="J8" i="42"/>
  <c r="K8" i="42"/>
  <c r="D9" i="42"/>
  <c r="E9" i="42"/>
  <c r="F9" i="42"/>
  <c r="G9" i="42"/>
  <c r="H9" i="42"/>
  <c r="I9" i="42"/>
  <c r="J9" i="42"/>
  <c r="K9" i="42"/>
  <c r="D10" i="42"/>
  <c r="E10" i="42"/>
  <c r="F10" i="42"/>
  <c r="G10" i="42"/>
  <c r="H10" i="42"/>
  <c r="I10" i="42"/>
  <c r="J10" i="42"/>
  <c r="K10" i="42"/>
  <c r="E11" i="42"/>
  <c r="F11" i="42"/>
  <c r="G11" i="42"/>
  <c r="H11" i="42"/>
  <c r="I11" i="42"/>
  <c r="J11" i="42"/>
  <c r="K11" i="42"/>
  <c r="D12" i="42"/>
  <c r="E12" i="42"/>
  <c r="F12" i="42"/>
  <c r="G12" i="42"/>
  <c r="H12" i="42"/>
  <c r="I12" i="42"/>
  <c r="J12" i="42"/>
  <c r="K12" i="42"/>
  <c r="D13" i="42"/>
  <c r="E13" i="42"/>
  <c r="F13" i="42"/>
  <c r="G13" i="42"/>
  <c r="H13" i="42"/>
  <c r="I13" i="42"/>
  <c r="J13" i="42"/>
  <c r="K13" i="42"/>
  <c r="D14" i="42"/>
  <c r="E14" i="42"/>
  <c r="F14" i="42"/>
  <c r="G14" i="42"/>
  <c r="H14" i="42"/>
  <c r="I14" i="42"/>
  <c r="J14" i="42"/>
  <c r="K14" i="42"/>
  <c r="D15" i="42"/>
  <c r="E15" i="42"/>
  <c r="F15" i="42"/>
  <c r="G15" i="42"/>
  <c r="H15" i="42"/>
  <c r="I15" i="42"/>
  <c r="J15" i="42"/>
  <c r="K15" i="42"/>
  <c r="E16" i="42"/>
  <c r="F16" i="42"/>
  <c r="G16" i="42"/>
  <c r="H16" i="42"/>
  <c r="I16" i="42"/>
  <c r="J16" i="42"/>
  <c r="K16" i="42"/>
  <c r="D17" i="42"/>
  <c r="E17" i="42"/>
  <c r="F17" i="42"/>
  <c r="G17" i="42"/>
  <c r="H17" i="42"/>
  <c r="I17" i="42"/>
  <c r="J17" i="42"/>
  <c r="K17" i="42"/>
  <c r="D18" i="42"/>
  <c r="E18" i="42"/>
  <c r="F18" i="42"/>
  <c r="G18" i="42"/>
  <c r="H18" i="42"/>
  <c r="I18" i="42"/>
  <c r="J18" i="42"/>
  <c r="K18" i="42"/>
  <c r="E19" i="42"/>
  <c r="F19" i="42"/>
  <c r="G19" i="42"/>
  <c r="H19" i="42"/>
  <c r="I19" i="42"/>
  <c r="J19" i="42"/>
  <c r="K19" i="42"/>
  <c r="E3" i="41"/>
  <c r="F3" i="41"/>
  <c r="G3" i="41"/>
  <c r="H3" i="41"/>
  <c r="I3" i="41"/>
  <c r="J3" i="41"/>
  <c r="K3" i="41"/>
  <c r="E4" i="41"/>
  <c r="F4" i="41"/>
  <c r="G4" i="41"/>
  <c r="H4" i="41"/>
  <c r="I4" i="41"/>
  <c r="J4" i="41"/>
  <c r="K4" i="41"/>
  <c r="D5" i="41"/>
  <c r="E5" i="41"/>
  <c r="F5" i="41"/>
  <c r="G5" i="41"/>
  <c r="H5" i="41"/>
  <c r="I5" i="41"/>
  <c r="J5" i="41"/>
  <c r="K5" i="41"/>
  <c r="D6" i="41"/>
  <c r="E6" i="41"/>
  <c r="F6" i="41"/>
  <c r="G6" i="41"/>
  <c r="H6" i="41"/>
  <c r="I6" i="41"/>
  <c r="J6" i="41"/>
  <c r="K6" i="41"/>
  <c r="D7" i="41"/>
  <c r="E7" i="41"/>
  <c r="F7" i="41"/>
  <c r="G7" i="41"/>
  <c r="H7" i="41"/>
  <c r="I7" i="41"/>
  <c r="J7" i="41"/>
  <c r="K7" i="41"/>
  <c r="E8" i="41"/>
  <c r="F8" i="41"/>
  <c r="G8" i="41"/>
  <c r="H8" i="41"/>
  <c r="I8" i="41"/>
  <c r="J8" i="41"/>
  <c r="K8" i="41"/>
  <c r="D9" i="41"/>
  <c r="E9" i="41"/>
  <c r="F9" i="41"/>
  <c r="G9" i="41"/>
  <c r="H9" i="41"/>
  <c r="I9" i="41"/>
  <c r="J9" i="41"/>
  <c r="K9" i="41"/>
  <c r="D10" i="41"/>
  <c r="E10" i="41"/>
  <c r="F10" i="41"/>
  <c r="G10" i="41"/>
  <c r="H10" i="41"/>
  <c r="I10" i="41"/>
  <c r="J10" i="41"/>
  <c r="K10" i="41"/>
  <c r="D11" i="41"/>
  <c r="E11" i="41"/>
  <c r="F11" i="41"/>
  <c r="G11" i="41"/>
  <c r="H11" i="41"/>
  <c r="I11" i="41"/>
  <c r="J11" i="41"/>
  <c r="K11" i="41"/>
  <c r="D12" i="41"/>
  <c r="E12" i="41"/>
  <c r="F12" i="41"/>
  <c r="G12" i="41"/>
  <c r="H12" i="41"/>
  <c r="I12" i="41"/>
  <c r="J12" i="41"/>
  <c r="K12" i="41"/>
  <c r="D13" i="41"/>
  <c r="E13" i="41"/>
  <c r="F13" i="41"/>
  <c r="G13" i="41"/>
  <c r="H13" i="41"/>
  <c r="I13" i="41"/>
  <c r="J13" i="41"/>
  <c r="K13" i="41"/>
  <c r="D14" i="41"/>
  <c r="E14" i="41"/>
  <c r="F14" i="41"/>
  <c r="G14" i="41"/>
  <c r="H14" i="41"/>
  <c r="I14" i="41"/>
  <c r="J14" i="41"/>
  <c r="K14" i="41"/>
  <c r="D15" i="41"/>
  <c r="E15" i="41"/>
  <c r="F15" i="41"/>
  <c r="G15" i="41"/>
  <c r="H15" i="41"/>
  <c r="I15" i="41"/>
  <c r="J15" i="41"/>
  <c r="K15" i="41"/>
  <c r="D16" i="41"/>
  <c r="E16" i="41"/>
  <c r="F16" i="41"/>
  <c r="G16" i="41"/>
  <c r="H16" i="41"/>
  <c r="I16" i="41"/>
  <c r="J16" i="41"/>
  <c r="K16" i="41"/>
  <c r="D17" i="41"/>
  <c r="E17" i="41"/>
  <c r="F17" i="41"/>
  <c r="G17" i="41"/>
  <c r="H17" i="41"/>
  <c r="I17" i="41"/>
  <c r="J17" i="41"/>
  <c r="K17" i="41"/>
  <c r="D18" i="41"/>
  <c r="E18" i="41"/>
  <c r="F18" i="41"/>
  <c r="G18" i="41"/>
  <c r="H18" i="41"/>
  <c r="I18" i="41"/>
  <c r="J18" i="41"/>
  <c r="K18" i="41"/>
  <c r="D19" i="41"/>
  <c r="E19" i="41"/>
  <c r="F19" i="41"/>
  <c r="G19" i="41"/>
  <c r="H19" i="41"/>
  <c r="I19" i="41"/>
  <c r="J19" i="41"/>
  <c r="K19" i="41"/>
  <c r="D20" i="41"/>
  <c r="E20" i="41"/>
  <c r="F20" i="41"/>
  <c r="G20" i="41"/>
  <c r="H20" i="41"/>
  <c r="I20" i="41"/>
  <c r="J20" i="41"/>
  <c r="K20" i="41"/>
  <c r="D21" i="41"/>
  <c r="E21" i="41"/>
  <c r="F21" i="41"/>
  <c r="G21" i="41"/>
  <c r="H21" i="41"/>
  <c r="I21" i="41"/>
  <c r="J21" i="41"/>
  <c r="K21" i="41"/>
  <c r="D22" i="41"/>
  <c r="E22" i="41"/>
  <c r="F22" i="41"/>
  <c r="G22" i="41"/>
  <c r="H22" i="41"/>
  <c r="I22" i="41"/>
  <c r="J22" i="41"/>
  <c r="K22" i="41"/>
  <c r="D23" i="41"/>
  <c r="E23" i="41"/>
  <c r="F23" i="41"/>
  <c r="G23" i="41"/>
  <c r="H23" i="41"/>
  <c r="I23" i="41"/>
  <c r="J23" i="41"/>
  <c r="K23" i="41"/>
  <c r="D24" i="41"/>
  <c r="E24" i="41"/>
  <c r="F24" i="41"/>
  <c r="G24" i="41"/>
  <c r="H24" i="41"/>
  <c r="I24" i="41"/>
  <c r="J24" i="41"/>
  <c r="K24" i="41"/>
  <c r="D25" i="41"/>
  <c r="E25" i="41"/>
  <c r="F25" i="41"/>
  <c r="G25" i="41"/>
  <c r="H25" i="41"/>
  <c r="I25" i="41"/>
  <c r="J25" i="41"/>
  <c r="K25" i="41"/>
  <c r="D26" i="41"/>
  <c r="E26" i="41"/>
  <c r="F26" i="41"/>
  <c r="G26" i="41"/>
  <c r="H26" i="41"/>
  <c r="I26" i="41"/>
  <c r="J26" i="41"/>
  <c r="K26" i="41"/>
  <c r="D3" i="40"/>
  <c r="E3" i="40"/>
  <c r="F3" i="40"/>
  <c r="G3" i="40"/>
  <c r="H3" i="40"/>
  <c r="I3" i="40"/>
  <c r="J3" i="40"/>
  <c r="K3" i="40"/>
  <c r="D4" i="40"/>
  <c r="E4" i="40"/>
  <c r="F4" i="40"/>
  <c r="G4" i="40"/>
  <c r="H4" i="40"/>
  <c r="I4" i="40"/>
  <c r="J4" i="40"/>
  <c r="K4" i="40"/>
  <c r="E5" i="40"/>
  <c r="F5" i="40"/>
  <c r="G5" i="40"/>
  <c r="H5" i="40"/>
  <c r="I5" i="40"/>
  <c r="J5" i="40"/>
  <c r="K5" i="40"/>
  <c r="E6" i="40"/>
  <c r="F6" i="40"/>
  <c r="G6" i="40"/>
  <c r="H6" i="40"/>
  <c r="I6" i="40"/>
  <c r="J6" i="40"/>
  <c r="K6" i="40"/>
  <c r="D7" i="40"/>
  <c r="E7" i="40"/>
  <c r="F7" i="40"/>
  <c r="G7" i="40"/>
  <c r="H7" i="40"/>
  <c r="I7" i="40"/>
  <c r="J7" i="40"/>
  <c r="K7" i="40"/>
  <c r="D8" i="40"/>
  <c r="E8" i="40"/>
  <c r="F8" i="40"/>
  <c r="G8" i="40"/>
  <c r="H8" i="40"/>
  <c r="I8" i="40"/>
  <c r="J8" i="40"/>
  <c r="K8" i="40"/>
  <c r="D9" i="40"/>
  <c r="E9" i="40"/>
  <c r="F9" i="40"/>
  <c r="G9" i="40"/>
  <c r="H9" i="40"/>
  <c r="I9" i="40"/>
  <c r="J9" i="40"/>
  <c r="K9" i="40"/>
  <c r="D10" i="40"/>
  <c r="E10" i="40"/>
  <c r="F10" i="40"/>
  <c r="G10" i="40"/>
  <c r="H10" i="40"/>
  <c r="I10" i="40"/>
  <c r="J10" i="40"/>
  <c r="K10" i="40"/>
  <c r="D11" i="40"/>
  <c r="E11" i="40"/>
  <c r="F11" i="40"/>
  <c r="G11" i="40"/>
  <c r="H11" i="40"/>
  <c r="I11" i="40"/>
  <c r="J11" i="40"/>
  <c r="K11" i="40"/>
  <c r="D12" i="40"/>
  <c r="E12" i="40"/>
  <c r="F12" i="40"/>
  <c r="G12" i="40"/>
  <c r="H12" i="40"/>
  <c r="I12" i="40"/>
  <c r="J12" i="40"/>
  <c r="K12" i="40"/>
  <c r="D13" i="40"/>
  <c r="E13" i="40"/>
  <c r="F13" i="40"/>
  <c r="G13" i="40"/>
  <c r="H13" i="40"/>
  <c r="I13" i="40"/>
  <c r="J13" i="40"/>
  <c r="K13" i="40"/>
  <c r="D14" i="40"/>
  <c r="E14" i="40"/>
  <c r="F14" i="40"/>
  <c r="G14" i="40"/>
  <c r="H14" i="40"/>
  <c r="I14" i="40"/>
  <c r="J14" i="40"/>
  <c r="K14" i="40"/>
  <c r="D15" i="40"/>
  <c r="E15" i="40"/>
  <c r="F15" i="40"/>
  <c r="G15" i="40"/>
  <c r="H15" i="40"/>
  <c r="I15" i="40"/>
  <c r="J15" i="40"/>
  <c r="K15" i="40"/>
  <c r="D16" i="40"/>
  <c r="E16" i="40"/>
  <c r="F16" i="40"/>
  <c r="G16" i="40"/>
  <c r="H16" i="40"/>
  <c r="I16" i="40"/>
  <c r="J16" i="40"/>
  <c r="K16" i="40"/>
  <c r="D17" i="40"/>
  <c r="E17" i="40"/>
  <c r="F17" i="40"/>
  <c r="G17" i="40"/>
  <c r="H17" i="40"/>
  <c r="I17" i="40"/>
  <c r="J17" i="40"/>
  <c r="K17" i="40"/>
  <c r="D18" i="40"/>
  <c r="E18" i="40"/>
  <c r="F18" i="40"/>
  <c r="G18" i="40"/>
  <c r="H18" i="40"/>
  <c r="I18" i="40"/>
  <c r="J18" i="40"/>
  <c r="K18" i="40"/>
  <c r="D19" i="40"/>
  <c r="E19" i="40"/>
  <c r="F19" i="40"/>
  <c r="G19" i="40"/>
  <c r="H19" i="40"/>
  <c r="I19" i="40"/>
  <c r="J19" i="40"/>
  <c r="K19" i="40"/>
  <c r="D20" i="40"/>
  <c r="E20" i="40"/>
  <c r="F20" i="40"/>
  <c r="G20" i="40"/>
  <c r="H20" i="40"/>
  <c r="I20" i="40"/>
  <c r="J20" i="40"/>
  <c r="K20" i="40"/>
  <c r="D21" i="40"/>
  <c r="E21" i="40"/>
  <c r="F21" i="40"/>
  <c r="G21" i="40"/>
  <c r="H21" i="40"/>
  <c r="I21" i="40"/>
  <c r="J21" i="40"/>
  <c r="K21" i="40"/>
  <c r="D22" i="40"/>
  <c r="E22" i="40"/>
  <c r="F22" i="40"/>
  <c r="G22" i="40"/>
  <c r="H22" i="40"/>
  <c r="I22" i="40"/>
  <c r="J22" i="40"/>
  <c r="K22" i="40"/>
  <c r="D23" i="40"/>
  <c r="E23" i="40"/>
  <c r="F23" i="40"/>
  <c r="G23" i="40"/>
  <c r="H23" i="40"/>
  <c r="I23" i="40"/>
  <c r="J23" i="40"/>
  <c r="K23" i="40"/>
  <c r="D24" i="40"/>
  <c r="E24" i="40"/>
  <c r="F24" i="40"/>
  <c r="G24" i="40"/>
  <c r="H24" i="40"/>
  <c r="I24" i="40"/>
  <c r="J24" i="40"/>
  <c r="K24" i="40"/>
  <c r="D25" i="40"/>
  <c r="E25" i="40"/>
  <c r="F25" i="40"/>
  <c r="G25" i="40"/>
  <c r="H25" i="40"/>
  <c r="I25" i="40"/>
  <c r="J25" i="40"/>
  <c r="K25" i="40"/>
  <c r="D26" i="40"/>
  <c r="E26" i="40"/>
  <c r="F26" i="40"/>
  <c r="G26" i="40"/>
  <c r="H26" i="40"/>
  <c r="I26" i="40"/>
  <c r="J26" i="40"/>
  <c r="K26" i="40"/>
  <c r="D27" i="40"/>
  <c r="E27" i="40"/>
  <c r="F27" i="40"/>
  <c r="G27" i="40"/>
  <c r="H27" i="40"/>
  <c r="I27" i="40"/>
  <c r="J27" i="40"/>
  <c r="K27" i="40"/>
  <c r="D28" i="40"/>
  <c r="E28" i="40"/>
  <c r="F28" i="40"/>
  <c r="G28" i="40"/>
  <c r="H28" i="40"/>
  <c r="I28" i="40"/>
  <c r="J28" i="40"/>
  <c r="K28" i="40"/>
  <c r="D29" i="40"/>
  <c r="E29" i="40"/>
  <c r="F29" i="40"/>
  <c r="G29" i="40"/>
  <c r="H29" i="40"/>
  <c r="I29" i="40"/>
  <c r="J29" i="40"/>
  <c r="K29" i="40"/>
  <c r="E3" i="39"/>
  <c r="F3" i="39"/>
  <c r="G3" i="39"/>
  <c r="H3" i="39"/>
  <c r="I3" i="39"/>
  <c r="J3" i="39"/>
  <c r="K3" i="39"/>
  <c r="D4" i="39"/>
  <c r="E4" i="39"/>
  <c r="F4" i="39"/>
  <c r="G4" i="39"/>
  <c r="H4" i="39"/>
  <c r="I4" i="39"/>
  <c r="J4" i="39"/>
  <c r="K4" i="39"/>
  <c r="E5" i="39"/>
  <c r="F5" i="39"/>
  <c r="G5" i="39"/>
  <c r="H5" i="39"/>
  <c r="I5" i="39"/>
  <c r="J5" i="39"/>
  <c r="K5" i="39"/>
  <c r="D6" i="39"/>
  <c r="E6" i="39"/>
  <c r="F6" i="39"/>
  <c r="G6" i="39"/>
  <c r="H6" i="39"/>
  <c r="I6" i="39"/>
  <c r="J6" i="39"/>
  <c r="K6" i="39"/>
  <c r="D7" i="39"/>
  <c r="E7" i="39"/>
  <c r="F7" i="39"/>
  <c r="G7" i="39"/>
  <c r="H7" i="39"/>
  <c r="I7" i="39"/>
  <c r="J7" i="39"/>
  <c r="K7" i="39"/>
  <c r="D8" i="39"/>
  <c r="E8" i="39"/>
  <c r="F8" i="39"/>
  <c r="G8" i="39"/>
  <c r="H8" i="39"/>
  <c r="I8" i="39"/>
  <c r="J8" i="39"/>
  <c r="K8" i="39"/>
  <c r="D9" i="39"/>
  <c r="E9" i="39"/>
  <c r="F9" i="39"/>
  <c r="G9" i="39"/>
  <c r="H9" i="39"/>
  <c r="I9" i="39"/>
  <c r="J9" i="39"/>
  <c r="K9" i="39"/>
  <c r="D10" i="39"/>
  <c r="E10" i="39"/>
  <c r="F10" i="39"/>
  <c r="G10" i="39"/>
  <c r="H10" i="39"/>
  <c r="I10" i="39"/>
  <c r="J10" i="39"/>
  <c r="K10" i="39"/>
  <c r="D11" i="39"/>
  <c r="E11" i="39"/>
  <c r="F11" i="39"/>
  <c r="G11" i="39"/>
  <c r="H11" i="39"/>
  <c r="I11" i="39"/>
  <c r="J11" i="39"/>
  <c r="K11" i="39"/>
  <c r="D12" i="39"/>
  <c r="E12" i="39"/>
  <c r="F12" i="39"/>
  <c r="G12" i="39"/>
  <c r="H12" i="39"/>
  <c r="I12" i="39"/>
  <c r="J12" i="39"/>
  <c r="K12" i="39"/>
  <c r="D13" i="39"/>
  <c r="E13" i="39"/>
  <c r="F13" i="39"/>
  <c r="G13" i="39"/>
  <c r="H13" i="39"/>
  <c r="I13" i="39"/>
  <c r="J13" i="39"/>
  <c r="K13" i="39"/>
  <c r="D14" i="39"/>
  <c r="E14" i="39"/>
  <c r="F14" i="39"/>
  <c r="G14" i="39"/>
  <c r="H14" i="39"/>
  <c r="I14" i="39"/>
  <c r="J14" i="39"/>
  <c r="K14" i="39"/>
  <c r="D15" i="39"/>
  <c r="E15" i="39"/>
  <c r="F15" i="39"/>
  <c r="G15" i="39"/>
  <c r="H15" i="39"/>
  <c r="I15" i="39"/>
  <c r="J15" i="39"/>
  <c r="K15" i="39"/>
  <c r="D16" i="39"/>
  <c r="E16" i="39"/>
  <c r="F16" i="39"/>
  <c r="G16" i="39"/>
  <c r="H16" i="39"/>
  <c r="I16" i="39"/>
  <c r="J16" i="39"/>
  <c r="K16" i="39"/>
  <c r="E3" i="38"/>
  <c r="F3" i="38"/>
  <c r="G3" i="38"/>
  <c r="H3" i="38"/>
  <c r="I3" i="38"/>
  <c r="J3" i="38"/>
  <c r="K3" i="38"/>
  <c r="D4" i="38"/>
  <c r="E4" i="38"/>
  <c r="F4" i="38"/>
  <c r="G4" i="38"/>
  <c r="H4" i="38"/>
  <c r="I4" i="38"/>
  <c r="J4" i="38"/>
  <c r="K4" i="38"/>
  <c r="E5" i="38"/>
  <c r="F5" i="38"/>
  <c r="G5" i="38"/>
  <c r="H5" i="38"/>
  <c r="I5" i="38"/>
  <c r="J5" i="38"/>
  <c r="K5" i="38"/>
  <c r="D6" i="38"/>
  <c r="E6" i="38"/>
  <c r="F6" i="38"/>
  <c r="G6" i="38"/>
  <c r="H6" i="38"/>
  <c r="I6" i="38"/>
  <c r="J6" i="38"/>
  <c r="K6" i="38"/>
  <c r="D7" i="38"/>
  <c r="E7" i="38"/>
  <c r="F7" i="38"/>
  <c r="G7" i="38"/>
  <c r="H7" i="38"/>
  <c r="I7" i="38"/>
  <c r="J7" i="38"/>
  <c r="K7" i="38"/>
  <c r="D8" i="38"/>
  <c r="E8" i="38"/>
  <c r="F8" i="38"/>
  <c r="G8" i="38"/>
  <c r="H8" i="38"/>
  <c r="I8" i="38"/>
  <c r="J8" i="38"/>
  <c r="K8" i="38"/>
  <c r="D9" i="38"/>
  <c r="E9" i="38"/>
  <c r="F9" i="38"/>
  <c r="G9" i="38"/>
  <c r="H9" i="38"/>
  <c r="I9" i="38"/>
  <c r="J9" i="38"/>
  <c r="K9" i="38"/>
  <c r="D10" i="38"/>
  <c r="E10" i="38"/>
  <c r="F10" i="38"/>
  <c r="G10" i="38"/>
  <c r="H10" i="38"/>
  <c r="I10" i="38"/>
  <c r="J10" i="38"/>
  <c r="K10" i="38"/>
  <c r="D11" i="38"/>
  <c r="E11" i="38"/>
  <c r="F11" i="38"/>
  <c r="G11" i="38"/>
  <c r="H11" i="38"/>
  <c r="I11" i="38"/>
  <c r="J11" i="38"/>
  <c r="K11" i="38"/>
  <c r="D12" i="38"/>
  <c r="E12" i="38"/>
  <c r="F12" i="38"/>
  <c r="G12" i="38"/>
  <c r="H12" i="38"/>
  <c r="I12" i="38"/>
  <c r="J12" i="38"/>
  <c r="K12" i="38"/>
  <c r="D13" i="38"/>
  <c r="E13" i="38"/>
  <c r="F13" i="38"/>
  <c r="G13" i="38"/>
  <c r="H13" i="38"/>
  <c r="I13" i="38"/>
  <c r="J13" i="38"/>
  <c r="K13" i="38"/>
  <c r="D3" i="37"/>
  <c r="E3" i="37"/>
  <c r="F3" i="37"/>
  <c r="G3" i="37"/>
  <c r="H3" i="37"/>
  <c r="I3" i="37"/>
  <c r="J3" i="37"/>
  <c r="K3" i="37"/>
  <c r="D4" i="37"/>
  <c r="E4" i="37"/>
  <c r="F4" i="37"/>
  <c r="G4" i="37"/>
  <c r="H4" i="37"/>
  <c r="I4" i="37"/>
  <c r="J4" i="37"/>
  <c r="K4" i="37"/>
  <c r="D5" i="37"/>
  <c r="E5" i="37"/>
  <c r="F5" i="37"/>
  <c r="G5" i="37"/>
  <c r="H5" i="37"/>
  <c r="I5" i="37"/>
  <c r="J5" i="37"/>
  <c r="K5" i="37"/>
  <c r="D6" i="37"/>
  <c r="E6" i="37"/>
  <c r="F6" i="37"/>
  <c r="G6" i="37"/>
  <c r="H6" i="37"/>
  <c r="I6" i="37"/>
  <c r="J6" i="37"/>
  <c r="K6" i="37"/>
  <c r="D7" i="37"/>
  <c r="E7" i="37"/>
  <c r="F7" i="37"/>
  <c r="G7" i="37"/>
  <c r="H7" i="37"/>
  <c r="I7" i="37"/>
  <c r="J7" i="37"/>
  <c r="K7" i="37"/>
  <c r="E8" i="37"/>
  <c r="F8" i="37"/>
  <c r="G8" i="37"/>
  <c r="H8" i="37"/>
  <c r="I8" i="37"/>
  <c r="J8" i="37"/>
  <c r="K8" i="37"/>
  <c r="D9" i="37"/>
  <c r="E9" i="37"/>
  <c r="F9" i="37"/>
  <c r="G9" i="37"/>
  <c r="H9" i="37"/>
  <c r="I9" i="37"/>
  <c r="J9" i="37"/>
  <c r="K9" i="37"/>
  <c r="E10" i="37"/>
  <c r="F10" i="37"/>
  <c r="G10" i="37"/>
  <c r="H10" i="37"/>
  <c r="I10" i="37"/>
  <c r="J10" i="37"/>
  <c r="K10" i="37"/>
  <c r="D11" i="37"/>
  <c r="E11" i="37"/>
  <c r="F11" i="37"/>
  <c r="G11" i="37"/>
  <c r="H11" i="37"/>
  <c r="I11" i="37"/>
  <c r="J11" i="37"/>
  <c r="K11" i="37"/>
  <c r="D12" i="37"/>
  <c r="E12" i="37"/>
  <c r="F12" i="37"/>
  <c r="G12" i="37"/>
  <c r="H12" i="37"/>
  <c r="I12" i="37"/>
  <c r="J12" i="37"/>
  <c r="K12" i="37"/>
  <c r="D13" i="37"/>
  <c r="E13" i="37"/>
  <c r="F13" i="37"/>
  <c r="G13" i="37"/>
  <c r="H13" i="37"/>
  <c r="I13" i="37"/>
  <c r="J13" i="37"/>
  <c r="K13" i="37"/>
  <c r="D14" i="37"/>
  <c r="E14" i="37"/>
  <c r="F14" i="37"/>
  <c r="G14" i="37"/>
  <c r="H14" i="37"/>
  <c r="I14" i="37"/>
  <c r="J14" i="37"/>
  <c r="K14" i="37"/>
  <c r="D15" i="37"/>
  <c r="E15" i="37"/>
  <c r="F15" i="37"/>
  <c r="G15" i="37"/>
  <c r="H15" i="37"/>
  <c r="I15" i="37"/>
  <c r="J15" i="37"/>
  <c r="K15" i="37"/>
  <c r="D16" i="37"/>
  <c r="E16" i="37"/>
  <c r="F16" i="37"/>
  <c r="G16" i="37"/>
  <c r="H16" i="37"/>
  <c r="I16" i="37"/>
  <c r="J16" i="37"/>
  <c r="K16" i="37"/>
  <c r="D17" i="37"/>
  <c r="E17" i="37"/>
  <c r="F17" i="37"/>
  <c r="G17" i="37"/>
  <c r="H17" i="37"/>
  <c r="I17" i="37"/>
  <c r="J17" i="37"/>
  <c r="K17" i="37"/>
  <c r="E18" i="37"/>
  <c r="F18" i="37"/>
  <c r="G18" i="37"/>
  <c r="H18" i="37"/>
  <c r="I18" i="37"/>
  <c r="J18" i="37"/>
  <c r="K18" i="37"/>
  <c r="D19" i="37"/>
  <c r="E19" i="37"/>
  <c r="F19" i="37"/>
  <c r="G19" i="37"/>
  <c r="H19" i="37"/>
  <c r="I19" i="37"/>
  <c r="J19" i="37"/>
  <c r="K19" i="37"/>
  <c r="D20" i="37"/>
  <c r="E20" i="37"/>
  <c r="F20" i="37"/>
  <c r="G20" i="37"/>
  <c r="H20" i="37"/>
  <c r="I20" i="37"/>
  <c r="J20" i="37"/>
  <c r="K20" i="37"/>
  <c r="D21" i="37"/>
  <c r="E21" i="37"/>
  <c r="F21" i="37"/>
  <c r="G21" i="37"/>
  <c r="H21" i="37"/>
  <c r="I21" i="37"/>
  <c r="J21" i="37"/>
  <c r="K21" i="37"/>
  <c r="D22" i="37"/>
  <c r="E22" i="37"/>
  <c r="F22" i="37"/>
  <c r="G22" i="37"/>
  <c r="H22" i="37"/>
  <c r="I22" i="37"/>
  <c r="J22" i="37"/>
  <c r="K22" i="37"/>
  <c r="D23" i="37"/>
  <c r="E23" i="37"/>
  <c r="F23" i="37"/>
  <c r="G23" i="37"/>
  <c r="H23" i="37"/>
  <c r="I23" i="37"/>
  <c r="J23" i="37"/>
  <c r="K23" i="37"/>
  <c r="D24" i="37"/>
  <c r="E24" i="37"/>
  <c r="F24" i="37"/>
  <c r="G24" i="37"/>
  <c r="H24" i="37"/>
  <c r="I24" i="37"/>
  <c r="J24" i="37"/>
  <c r="K24" i="37"/>
  <c r="D25" i="37"/>
  <c r="E25" i="37"/>
  <c r="F25" i="37"/>
  <c r="G25" i="37"/>
  <c r="H25" i="37"/>
  <c r="I25" i="37"/>
  <c r="J25" i="37"/>
  <c r="K25" i="37"/>
  <c r="D26" i="37"/>
  <c r="E26" i="37"/>
  <c r="F26" i="37"/>
  <c r="G26" i="37"/>
  <c r="H26" i="37"/>
  <c r="I26" i="37"/>
  <c r="J26" i="37"/>
  <c r="K26" i="37"/>
  <c r="E27" i="37"/>
  <c r="F27" i="37"/>
  <c r="G27" i="37"/>
  <c r="H27" i="37"/>
  <c r="I27" i="37"/>
  <c r="J27" i="37"/>
  <c r="K27" i="37"/>
  <c r="E28" i="37"/>
  <c r="F28" i="37"/>
  <c r="G28" i="37"/>
  <c r="H28" i="37"/>
  <c r="I28" i="37"/>
  <c r="J28" i="37"/>
  <c r="K28" i="37"/>
  <c r="D29" i="37"/>
  <c r="E29" i="37"/>
  <c r="F29" i="37"/>
  <c r="G29" i="37"/>
  <c r="H29" i="37"/>
  <c r="I29" i="37"/>
  <c r="J29" i="37"/>
  <c r="K29" i="37"/>
  <c r="D30" i="37"/>
  <c r="E30" i="37"/>
  <c r="F30" i="37"/>
  <c r="G30" i="37"/>
  <c r="H30" i="37"/>
  <c r="I30" i="37"/>
  <c r="J30" i="37"/>
  <c r="K30" i="37"/>
  <c r="E31" i="37"/>
  <c r="F31" i="37"/>
  <c r="G31" i="37"/>
  <c r="H31" i="37"/>
  <c r="I31" i="37"/>
  <c r="J31" i="37"/>
  <c r="K31" i="37"/>
  <c r="D32" i="37"/>
  <c r="E32" i="37"/>
  <c r="F32" i="37"/>
  <c r="G32" i="37"/>
  <c r="H32" i="37"/>
  <c r="I32" i="37"/>
  <c r="J32" i="37"/>
  <c r="K32" i="37"/>
  <c r="D33" i="37"/>
  <c r="E33" i="37"/>
  <c r="F33" i="37"/>
  <c r="G33" i="37"/>
  <c r="H33" i="37"/>
  <c r="I33" i="37"/>
  <c r="J33" i="37"/>
  <c r="K33" i="37"/>
  <c r="D34" i="37"/>
  <c r="E34" i="37"/>
  <c r="F34" i="37"/>
  <c r="G34" i="37"/>
  <c r="H34" i="37"/>
  <c r="I34" i="37"/>
  <c r="J34" i="37"/>
  <c r="K34" i="37"/>
  <c r="E3" i="36"/>
  <c r="F3" i="36"/>
  <c r="G3" i="36"/>
  <c r="H3" i="36"/>
  <c r="I3" i="36"/>
  <c r="J3" i="36"/>
  <c r="K3" i="36"/>
  <c r="D4" i="36"/>
  <c r="E4" i="36"/>
  <c r="F4" i="36"/>
  <c r="G4" i="36"/>
  <c r="H4" i="36"/>
  <c r="I4" i="36"/>
  <c r="J4" i="36"/>
  <c r="K4" i="36"/>
  <c r="D5" i="36"/>
  <c r="E5" i="36"/>
  <c r="F5" i="36"/>
  <c r="G5" i="36"/>
  <c r="H5" i="36"/>
  <c r="I5" i="36"/>
  <c r="J5" i="36"/>
  <c r="K5" i="36"/>
  <c r="D6" i="36"/>
  <c r="E6" i="36"/>
  <c r="F6" i="36"/>
  <c r="G6" i="36"/>
  <c r="H6" i="36"/>
  <c r="I6" i="36"/>
  <c r="J6" i="36"/>
  <c r="K6" i="36"/>
  <c r="D7" i="36"/>
  <c r="E7" i="36"/>
  <c r="F7" i="36"/>
  <c r="G7" i="36"/>
  <c r="H7" i="36"/>
  <c r="I7" i="36"/>
  <c r="J7" i="36"/>
  <c r="K7" i="36"/>
  <c r="E8" i="36"/>
  <c r="F8" i="36"/>
  <c r="G8" i="36"/>
  <c r="H8" i="36"/>
  <c r="I8" i="36"/>
  <c r="J8" i="36"/>
  <c r="K8" i="36"/>
  <c r="D9" i="36"/>
  <c r="E9" i="36"/>
  <c r="F9" i="36"/>
  <c r="G9" i="36"/>
  <c r="H9" i="36"/>
  <c r="I9" i="36"/>
  <c r="J9" i="36"/>
  <c r="K9" i="36"/>
  <c r="D10" i="36"/>
  <c r="E10" i="36"/>
  <c r="F10" i="36"/>
  <c r="G10" i="36"/>
  <c r="H10" i="36"/>
  <c r="I10" i="36"/>
  <c r="J10" i="36"/>
  <c r="K10" i="36"/>
  <c r="D11" i="36"/>
  <c r="E11" i="36"/>
  <c r="F11" i="36"/>
  <c r="G11" i="36"/>
  <c r="H11" i="36"/>
  <c r="I11" i="36"/>
  <c r="J11" i="36"/>
  <c r="K11" i="36"/>
  <c r="D12" i="36"/>
  <c r="E12" i="36"/>
  <c r="F12" i="36"/>
  <c r="G12" i="36"/>
  <c r="H12" i="36"/>
  <c r="I12" i="36"/>
  <c r="J12" i="36"/>
  <c r="K12" i="36"/>
  <c r="D13" i="36"/>
  <c r="E13" i="36"/>
  <c r="F13" i="36"/>
  <c r="G13" i="36"/>
  <c r="H13" i="36"/>
  <c r="I13" i="36"/>
  <c r="J13" i="36"/>
  <c r="K13" i="36"/>
  <c r="D14" i="36"/>
  <c r="E14" i="36"/>
  <c r="F14" i="36"/>
  <c r="G14" i="36"/>
  <c r="H14" i="36"/>
  <c r="I14" i="36"/>
  <c r="J14" i="36"/>
  <c r="K14" i="36"/>
  <c r="D15" i="36"/>
  <c r="E15" i="36"/>
  <c r="F15" i="36"/>
  <c r="G15" i="36"/>
  <c r="H15" i="36"/>
  <c r="I15" i="36"/>
  <c r="J15" i="36"/>
  <c r="K15" i="36"/>
  <c r="E16" i="36"/>
  <c r="F16" i="36"/>
  <c r="G16" i="36"/>
  <c r="H16" i="36"/>
  <c r="I16" i="36"/>
  <c r="J16" i="36"/>
  <c r="K16" i="36"/>
  <c r="D17" i="36"/>
  <c r="E17" i="36"/>
  <c r="F17" i="36"/>
  <c r="G17" i="36"/>
  <c r="H17" i="36"/>
  <c r="I17" i="36"/>
  <c r="J17" i="36"/>
  <c r="K17" i="36"/>
  <c r="D18" i="36"/>
  <c r="E18" i="36"/>
  <c r="F18" i="36"/>
  <c r="G18" i="36"/>
  <c r="H18" i="36"/>
  <c r="I18" i="36"/>
  <c r="J18" i="36"/>
  <c r="K18" i="36"/>
  <c r="D19" i="36"/>
  <c r="E19" i="36"/>
  <c r="F19" i="36"/>
  <c r="G19" i="36"/>
  <c r="H19" i="36"/>
  <c r="I19" i="36"/>
  <c r="J19" i="36"/>
  <c r="K19" i="36"/>
  <c r="D20" i="36"/>
  <c r="E20" i="36"/>
  <c r="F20" i="36"/>
  <c r="G20" i="36"/>
  <c r="H20" i="36"/>
  <c r="I20" i="36"/>
  <c r="J20" i="36"/>
  <c r="K20" i="36"/>
  <c r="D21" i="36"/>
  <c r="E21" i="36"/>
  <c r="F21" i="36"/>
  <c r="G21" i="36"/>
  <c r="H21" i="36"/>
  <c r="I21" i="36"/>
  <c r="J21" i="36"/>
  <c r="K21" i="36"/>
  <c r="D22" i="36"/>
  <c r="E22" i="36"/>
  <c r="F22" i="36"/>
  <c r="G22" i="36"/>
  <c r="H22" i="36"/>
  <c r="I22" i="36"/>
  <c r="J22" i="36"/>
  <c r="K22" i="36"/>
  <c r="D23" i="36"/>
  <c r="E23" i="36"/>
  <c r="F23" i="36"/>
  <c r="G23" i="36"/>
  <c r="H23" i="36"/>
  <c r="I23" i="36"/>
  <c r="J23" i="36"/>
  <c r="K23" i="36"/>
  <c r="D24" i="36"/>
  <c r="E24" i="36"/>
  <c r="F24" i="36"/>
  <c r="G24" i="36"/>
  <c r="H24" i="36"/>
  <c r="I24" i="36"/>
  <c r="J24" i="36"/>
  <c r="K24" i="36"/>
  <c r="E25" i="36"/>
  <c r="F25" i="36"/>
  <c r="G25" i="36"/>
  <c r="H25" i="36"/>
  <c r="I25" i="36"/>
  <c r="J25" i="36"/>
  <c r="K25" i="36"/>
  <c r="E26" i="36"/>
  <c r="F26" i="36"/>
  <c r="G26" i="36"/>
  <c r="H26" i="36"/>
  <c r="I26" i="36"/>
  <c r="J26" i="36"/>
  <c r="K26" i="36"/>
  <c r="E27" i="36"/>
  <c r="F27" i="36"/>
  <c r="G27" i="36"/>
  <c r="H27" i="36"/>
  <c r="I27" i="36"/>
  <c r="J27" i="36"/>
  <c r="K27" i="36"/>
  <c r="D28" i="36"/>
  <c r="E28" i="36"/>
  <c r="F28" i="36"/>
  <c r="G28" i="36"/>
  <c r="H28" i="36"/>
  <c r="I28" i="36"/>
  <c r="J28" i="36"/>
  <c r="K28" i="36"/>
  <c r="D29" i="36"/>
  <c r="E29" i="36"/>
  <c r="F29" i="36"/>
  <c r="G29" i="36"/>
  <c r="H29" i="36"/>
  <c r="I29" i="36"/>
  <c r="J29" i="36"/>
  <c r="K29" i="36"/>
  <c r="D30" i="36"/>
  <c r="E30" i="36"/>
  <c r="F30" i="36"/>
  <c r="G30" i="36"/>
  <c r="H30" i="36"/>
  <c r="I30" i="36"/>
  <c r="J30" i="36"/>
  <c r="K30" i="36"/>
  <c r="D31" i="36"/>
  <c r="E31" i="36"/>
  <c r="F31" i="36"/>
  <c r="G31" i="36"/>
  <c r="H31" i="36"/>
  <c r="I31" i="36"/>
  <c r="J31" i="36"/>
  <c r="K31" i="36"/>
  <c r="D32" i="36"/>
  <c r="E32" i="36"/>
  <c r="F32" i="36"/>
  <c r="G32" i="36"/>
  <c r="H32" i="36"/>
  <c r="I32" i="36"/>
  <c r="J32" i="36"/>
  <c r="K32" i="36"/>
  <c r="D33" i="36"/>
  <c r="E33" i="36"/>
  <c r="F33" i="36"/>
  <c r="G33" i="36"/>
  <c r="H33" i="36"/>
  <c r="I33" i="36"/>
  <c r="J33" i="36"/>
  <c r="K33" i="36"/>
  <c r="D34" i="36"/>
  <c r="E34" i="36"/>
  <c r="F34" i="36"/>
  <c r="G34" i="36"/>
  <c r="H34" i="36"/>
  <c r="I34" i="36"/>
  <c r="J34" i="36"/>
  <c r="K34" i="36"/>
  <c r="D35" i="36"/>
  <c r="E35" i="36"/>
  <c r="F35" i="36"/>
  <c r="G35" i="36"/>
  <c r="H35" i="36"/>
  <c r="I35" i="36"/>
  <c r="J35" i="36"/>
  <c r="K35" i="36"/>
  <c r="D36" i="36"/>
  <c r="E36" i="36"/>
  <c r="F36" i="36"/>
  <c r="G36" i="36"/>
  <c r="H36" i="36"/>
  <c r="I36" i="36"/>
  <c r="J36" i="36"/>
  <c r="K36" i="36"/>
  <c r="D37" i="36"/>
  <c r="E37" i="36"/>
  <c r="F37" i="36"/>
  <c r="G37" i="36"/>
  <c r="H37" i="36"/>
  <c r="I37" i="36"/>
  <c r="J37" i="36"/>
  <c r="K37" i="36"/>
  <c r="D38" i="36"/>
  <c r="E38" i="36"/>
  <c r="F38" i="36"/>
  <c r="G38" i="36"/>
  <c r="H38" i="36"/>
  <c r="I38" i="36"/>
  <c r="J38" i="36"/>
  <c r="K38" i="36"/>
  <c r="D39" i="36"/>
  <c r="E39" i="36"/>
  <c r="F39" i="36"/>
  <c r="G39" i="36"/>
  <c r="H39" i="36"/>
  <c r="I39" i="36"/>
  <c r="J39" i="36"/>
  <c r="K39" i="36"/>
  <c r="D40" i="36"/>
  <c r="E40" i="36"/>
  <c r="F40" i="36"/>
  <c r="G40" i="36"/>
  <c r="H40" i="36"/>
  <c r="I40" i="36"/>
  <c r="J40" i="36"/>
  <c r="K40" i="36"/>
  <c r="D41" i="36"/>
  <c r="E41" i="36"/>
  <c r="F41" i="36"/>
  <c r="G41" i="36"/>
  <c r="H41" i="36"/>
  <c r="I41" i="36"/>
  <c r="J41" i="36"/>
  <c r="K41" i="36"/>
  <c r="D3" i="35"/>
  <c r="E3" i="35"/>
  <c r="F3" i="35"/>
  <c r="G3" i="35"/>
  <c r="H3" i="35"/>
  <c r="I3" i="35"/>
  <c r="J3" i="35"/>
  <c r="K3" i="35"/>
  <c r="D4" i="35"/>
  <c r="E4" i="35"/>
  <c r="F4" i="35"/>
  <c r="G4" i="35"/>
  <c r="H4" i="35"/>
  <c r="I4" i="35"/>
  <c r="J4" i="35"/>
  <c r="K4" i="35"/>
  <c r="D5" i="35"/>
  <c r="E5" i="35"/>
  <c r="F5" i="35"/>
  <c r="G5" i="35"/>
  <c r="H5" i="35"/>
  <c r="I5" i="35"/>
  <c r="J5" i="35"/>
  <c r="K5" i="35"/>
  <c r="D6" i="35"/>
  <c r="E6" i="35"/>
  <c r="F6" i="35"/>
  <c r="G6" i="35"/>
  <c r="H6" i="35"/>
  <c r="I6" i="35"/>
  <c r="J6" i="35"/>
  <c r="K6" i="35"/>
  <c r="D7" i="35"/>
  <c r="E7" i="35"/>
  <c r="F7" i="35"/>
  <c r="G7" i="35"/>
  <c r="H7" i="35"/>
  <c r="I7" i="35"/>
  <c r="J7" i="35"/>
  <c r="K7" i="35"/>
  <c r="E8" i="35"/>
  <c r="F8" i="35"/>
  <c r="G8" i="35"/>
  <c r="H8" i="35"/>
  <c r="I8" i="35"/>
  <c r="J8" i="35"/>
  <c r="K8" i="35"/>
  <c r="D9" i="35"/>
  <c r="E9" i="35"/>
  <c r="F9" i="35"/>
  <c r="G9" i="35"/>
  <c r="H9" i="35"/>
  <c r="I9" i="35"/>
  <c r="J9" i="35"/>
  <c r="K9" i="35"/>
  <c r="E10" i="35"/>
  <c r="F10" i="35"/>
  <c r="G10" i="35"/>
  <c r="H10" i="35"/>
  <c r="I10" i="35"/>
  <c r="J10" i="35"/>
  <c r="K10" i="35"/>
  <c r="D11" i="35"/>
  <c r="E11" i="35"/>
  <c r="F11" i="35"/>
  <c r="G11" i="35"/>
  <c r="H11" i="35"/>
  <c r="I11" i="35"/>
  <c r="J11" i="35"/>
  <c r="K11" i="35"/>
  <c r="D12" i="35"/>
  <c r="E12" i="35"/>
  <c r="F12" i="35"/>
  <c r="G12" i="35"/>
  <c r="H12" i="35"/>
  <c r="I12" i="35"/>
  <c r="J12" i="35"/>
  <c r="K12" i="35"/>
  <c r="D13" i="35"/>
  <c r="E13" i="35"/>
  <c r="F13" i="35"/>
  <c r="G13" i="35"/>
  <c r="H13" i="35"/>
  <c r="I13" i="35"/>
  <c r="J13" i="35"/>
  <c r="K13" i="35"/>
  <c r="D14" i="35"/>
  <c r="E14" i="35"/>
  <c r="F14" i="35"/>
  <c r="G14" i="35"/>
  <c r="H14" i="35"/>
  <c r="I14" i="35"/>
  <c r="J14" i="35"/>
  <c r="K14" i="35"/>
  <c r="E15" i="35"/>
  <c r="F15" i="35"/>
  <c r="G15" i="35"/>
  <c r="H15" i="35"/>
  <c r="I15" i="35"/>
  <c r="J15" i="35"/>
  <c r="K15" i="35"/>
  <c r="D16" i="35"/>
  <c r="E16" i="35"/>
  <c r="F16" i="35"/>
  <c r="G16" i="35"/>
  <c r="H16" i="35"/>
  <c r="I16" i="35"/>
  <c r="J16" i="35"/>
  <c r="K16" i="35"/>
  <c r="D17" i="35"/>
  <c r="E17" i="35"/>
  <c r="F17" i="35"/>
  <c r="G17" i="35"/>
  <c r="H17" i="35"/>
  <c r="I17" i="35"/>
  <c r="J17" i="35"/>
  <c r="K17" i="35"/>
  <c r="D18" i="35"/>
  <c r="E18" i="35"/>
  <c r="F18" i="35"/>
  <c r="G18" i="35"/>
  <c r="H18" i="35"/>
  <c r="I18" i="35"/>
  <c r="J18" i="35"/>
  <c r="K18" i="35"/>
  <c r="D19" i="35"/>
  <c r="E19" i="35"/>
  <c r="F19" i="35"/>
  <c r="G19" i="35"/>
  <c r="H19" i="35"/>
  <c r="I19" i="35"/>
  <c r="J19" i="35"/>
  <c r="K19" i="35"/>
  <c r="E20" i="35"/>
  <c r="F20" i="35"/>
  <c r="G20" i="35"/>
  <c r="H20" i="35"/>
  <c r="I20" i="35"/>
  <c r="J20" i="35"/>
  <c r="K20" i="35"/>
  <c r="D21" i="35"/>
  <c r="E21" i="35"/>
  <c r="F21" i="35"/>
  <c r="G21" i="35"/>
  <c r="H21" i="35"/>
  <c r="I21" i="35"/>
  <c r="J21" i="35"/>
  <c r="K21" i="35"/>
  <c r="D22" i="35"/>
  <c r="E22" i="35"/>
  <c r="F22" i="35"/>
  <c r="G22" i="35"/>
  <c r="H22" i="35"/>
  <c r="I22" i="35"/>
  <c r="J22" i="35"/>
  <c r="K22" i="35"/>
  <c r="E23" i="35"/>
  <c r="F23" i="35"/>
  <c r="G23" i="35"/>
  <c r="H23" i="35"/>
  <c r="I23" i="35"/>
  <c r="J23" i="35"/>
  <c r="K23" i="35"/>
  <c r="E24" i="35"/>
  <c r="F24" i="35"/>
  <c r="G24" i="35"/>
  <c r="H24" i="35"/>
  <c r="I24" i="35"/>
  <c r="J24" i="35"/>
  <c r="K24" i="35"/>
  <c r="E25" i="35"/>
  <c r="F25" i="35"/>
  <c r="G25" i="35"/>
  <c r="H25" i="35"/>
  <c r="I25" i="35"/>
  <c r="J25" i="35"/>
  <c r="K25" i="35"/>
  <c r="E26" i="35"/>
  <c r="F26" i="35"/>
  <c r="G26" i="35"/>
  <c r="H26" i="35"/>
  <c r="I26" i="35"/>
  <c r="J26" i="35"/>
  <c r="K26" i="35"/>
  <c r="D27" i="35"/>
  <c r="E27" i="35"/>
  <c r="F27" i="35"/>
  <c r="G27" i="35"/>
  <c r="H27" i="35"/>
  <c r="I27" i="35"/>
  <c r="J27" i="35"/>
  <c r="K27" i="35"/>
  <c r="D28" i="35"/>
  <c r="E28" i="35"/>
  <c r="F28" i="35"/>
  <c r="G28" i="35"/>
  <c r="H28" i="35"/>
  <c r="I28" i="35"/>
  <c r="J28" i="35"/>
  <c r="K28" i="35"/>
  <c r="E29" i="35"/>
  <c r="F29" i="35"/>
  <c r="G29" i="35"/>
  <c r="H29" i="35"/>
  <c r="I29" i="35"/>
  <c r="J29" i="35"/>
  <c r="K29" i="35"/>
  <c r="D30" i="35"/>
  <c r="E30" i="35"/>
  <c r="F30" i="35"/>
  <c r="G30" i="35"/>
  <c r="H30" i="35"/>
  <c r="I30" i="35"/>
  <c r="J30" i="35"/>
  <c r="K30" i="35"/>
  <c r="D31" i="35"/>
  <c r="E31" i="35"/>
  <c r="F31" i="35"/>
  <c r="G31" i="35"/>
  <c r="H31" i="35"/>
  <c r="I31" i="35"/>
  <c r="J31" i="35"/>
  <c r="K31" i="35"/>
  <c r="D32" i="35"/>
  <c r="E32" i="35"/>
  <c r="F32" i="35"/>
  <c r="G32" i="35"/>
  <c r="H32" i="35"/>
  <c r="I32" i="35"/>
  <c r="J32" i="35"/>
  <c r="K32" i="35"/>
  <c r="D3" i="34"/>
  <c r="E3" i="34"/>
  <c r="F3" i="34"/>
  <c r="G3" i="34"/>
  <c r="H3" i="34"/>
  <c r="I3" i="34"/>
  <c r="J3" i="34"/>
  <c r="K3" i="34"/>
  <c r="D4" i="34"/>
  <c r="E4" i="34"/>
  <c r="F4" i="34"/>
  <c r="G4" i="34"/>
  <c r="H4" i="34"/>
  <c r="I4" i="34"/>
  <c r="J4" i="34"/>
  <c r="K4" i="34"/>
  <c r="E5" i="34"/>
  <c r="F5" i="34"/>
  <c r="G5" i="34"/>
  <c r="H5" i="34"/>
  <c r="I5" i="34"/>
  <c r="J5" i="34"/>
  <c r="K5" i="34"/>
  <c r="D6" i="34"/>
  <c r="E6" i="34"/>
  <c r="F6" i="34"/>
  <c r="G6" i="34"/>
  <c r="H6" i="34"/>
  <c r="I6" i="34"/>
  <c r="J6" i="34"/>
  <c r="K6" i="34"/>
  <c r="D7" i="34"/>
  <c r="E7" i="34"/>
  <c r="F7" i="34"/>
  <c r="G7" i="34"/>
  <c r="H7" i="34"/>
  <c r="I7" i="34"/>
  <c r="J7" i="34"/>
  <c r="K7" i="34"/>
  <c r="D8" i="34"/>
  <c r="E8" i="34"/>
  <c r="F8" i="34"/>
  <c r="G8" i="34"/>
  <c r="H8" i="34"/>
  <c r="I8" i="34"/>
  <c r="J8" i="34"/>
  <c r="K8" i="34"/>
  <c r="D9" i="34"/>
  <c r="E9" i="34"/>
  <c r="F9" i="34"/>
  <c r="G9" i="34"/>
  <c r="H9" i="34"/>
  <c r="I9" i="34"/>
  <c r="J9" i="34"/>
  <c r="K9" i="34"/>
  <c r="D10" i="34"/>
  <c r="E10" i="34"/>
  <c r="F10" i="34"/>
  <c r="G10" i="34"/>
  <c r="H10" i="34"/>
  <c r="I10" i="34"/>
  <c r="J10" i="34"/>
  <c r="K10" i="34"/>
  <c r="D11" i="34"/>
  <c r="E11" i="34"/>
  <c r="F11" i="34"/>
  <c r="G11" i="34"/>
  <c r="H11" i="34"/>
  <c r="I11" i="34"/>
  <c r="J11" i="34"/>
  <c r="K11" i="34"/>
  <c r="D12" i="34"/>
  <c r="E12" i="34"/>
  <c r="F12" i="34"/>
  <c r="G12" i="34"/>
  <c r="H12" i="34"/>
  <c r="I12" i="34"/>
  <c r="J12" i="34"/>
  <c r="K12" i="34"/>
  <c r="D13" i="34"/>
  <c r="E13" i="34"/>
  <c r="F13" i="34"/>
  <c r="G13" i="34"/>
  <c r="H13" i="34"/>
  <c r="I13" i="34"/>
  <c r="J13" i="34"/>
  <c r="K13" i="34"/>
  <c r="D14" i="34"/>
  <c r="E14" i="34"/>
  <c r="F14" i="34"/>
  <c r="G14" i="34"/>
  <c r="H14" i="34"/>
  <c r="I14" i="34"/>
  <c r="J14" i="34"/>
  <c r="K14" i="34"/>
  <c r="D15" i="34"/>
  <c r="E15" i="34"/>
  <c r="F15" i="34"/>
  <c r="G15" i="34"/>
  <c r="H15" i="34"/>
  <c r="I15" i="34"/>
  <c r="J15" i="34"/>
  <c r="K15" i="34"/>
  <c r="D16" i="34"/>
  <c r="E16" i="34"/>
  <c r="F16" i="34"/>
  <c r="G16" i="34"/>
  <c r="H16" i="34"/>
  <c r="I16" i="34"/>
  <c r="J16" i="34"/>
  <c r="K16" i="34"/>
  <c r="D17" i="34"/>
  <c r="E17" i="34"/>
  <c r="F17" i="34"/>
  <c r="G17" i="34"/>
  <c r="H17" i="34"/>
  <c r="I17" i="34"/>
  <c r="J17" i="34"/>
  <c r="K17" i="34"/>
  <c r="D18" i="34"/>
  <c r="E18" i="34"/>
  <c r="F18" i="34"/>
  <c r="G18" i="34"/>
  <c r="H18" i="34"/>
  <c r="I18" i="34"/>
  <c r="J18" i="34"/>
  <c r="K18" i="34"/>
  <c r="E19" i="34"/>
  <c r="F19" i="34"/>
  <c r="G19" i="34"/>
  <c r="H19" i="34"/>
  <c r="I19" i="34"/>
  <c r="J19" i="34"/>
  <c r="K19" i="34"/>
  <c r="D20" i="34"/>
  <c r="E20" i="34"/>
  <c r="F20" i="34"/>
  <c r="G20" i="34"/>
  <c r="H20" i="34"/>
  <c r="I20" i="34"/>
  <c r="J20" i="34"/>
  <c r="K20" i="34"/>
  <c r="D21" i="34"/>
  <c r="E21" i="34"/>
  <c r="F21" i="34"/>
  <c r="G21" i="34"/>
  <c r="H21" i="34"/>
  <c r="I21" i="34"/>
  <c r="J21" i="34"/>
  <c r="K21" i="34"/>
  <c r="D22" i="34"/>
  <c r="E22" i="34"/>
  <c r="F22" i="34"/>
  <c r="G22" i="34"/>
  <c r="H22" i="34"/>
  <c r="I22" i="34"/>
  <c r="J22" i="34"/>
  <c r="K22" i="34"/>
  <c r="D23" i="34"/>
  <c r="E23" i="34"/>
  <c r="F23" i="34"/>
  <c r="G23" i="34"/>
  <c r="H23" i="34"/>
  <c r="I23" i="34"/>
  <c r="J23" i="34"/>
  <c r="K23" i="34"/>
  <c r="D24" i="34"/>
  <c r="E24" i="34"/>
  <c r="F24" i="34"/>
  <c r="G24" i="34"/>
  <c r="H24" i="34"/>
  <c r="I24" i="34"/>
  <c r="J24" i="34"/>
  <c r="K24" i="34"/>
  <c r="D25" i="34"/>
  <c r="E25" i="34"/>
  <c r="F25" i="34"/>
  <c r="G25" i="34"/>
  <c r="H25" i="34"/>
  <c r="I25" i="34"/>
  <c r="J25" i="34"/>
  <c r="K25" i="34"/>
  <c r="D26" i="34"/>
  <c r="E26" i="34"/>
  <c r="F26" i="34"/>
  <c r="G26" i="34"/>
  <c r="H26" i="34"/>
  <c r="I26" i="34"/>
  <c r="J26" i="34"/>
  <c r="K26" i="34"/>
  <c r="D27" i="34"/>
  <c r="E27" i="34"/>
  <c r="F27" i="34"/>
  <c r="G27" i="34"/>
  <c r="H27" i="34"/>
  <c r="I27" i="34"/>
  <c r="J27" i="34"/>
  <c r="K27" i="34"/>
  <c r="D28" i="34"/>
  <c r="E28" i="34"/>
  <c r="F28" i="34"/>
  <c r="G28" i="34"/>
  <c r="H28" i="34"/>
  <c r="I28" i="34"/>
  <c r="J28" i="34"/>
  <c r="K28" i="34"/>
  <c r="D29" i="34"/>
  <c r="E29" i="34"/>
  <c r="F29" i="34"/>
  <c r="G29" i="34"/>
  <c r="H29" i="34"/>
  <c r="I29" i="34"/>
  <c r="J29" i="34"/>
  <c r="K29" i="34"/>
  <c r="D30" i="34"/>
  <c r="E30" i="34"/>
  <c r="F30" i="34"/>
  <c r="G30" i="34"/>
  <c r="H30" i="34"/>
  <c r="I30" i="34"/>
  <c r="J30" i="34"/>
  <c r="K30" i="34"/>
  <c r="D31" i="34"/>
  <c r="E31" i="34"/>
  <c r="F31" i="34"/>
  <c r="G31" i="34"/>
  <c r="H31" i="34"/>
  <c r="I31" i="34"/>
  <c r="J31" i="34"/>
  <c r="K31" i="34"/>
  <c r="D32" i="34"/>
  <c r="E32" i="34"/>
  <c r="F32" i="34"/>
  <c r="G32" i="34"/>
  <c r="H32" i="34"/>
  <c r="I32" i="34"/>
  <c r="J32" i="34"/>
  <c r="K32" i="34"/>
  <c r="D33" i="34"/>
  <c r="E33" i="34"/>
  <c r="F33" i="34"/>
  <c r="G33" i="34"/>
  <c r="H33" i="34"/>
  <c r="I33" i="34"/>
  <c r="J33" i="34"/>
  <c r="K33" i="34"/>
  <c r="D3" i="33"/>
  <c r="E3" i="33"/>
  <c r="F3" i="33"/>
  <c r="G3" i="33"/>
  <c r="H3" i="33"/>
  <c r="I3" i="33"/>
  <c r="J3" i="33"/>
  <c r="K3" i="33"/>
  <c r="D4" i="33"/>
  <c r="E4" i="33"/>
  <c r="F4" i="33"/>
  <c r="G4" i="33"/>
  <c r="H4" i="33"/>
  <c r="I4" i="33"/>
  <c r="J4" i="33"/>
  <c r="K4" i="33"/>
  <c r="D5" i="33"/>
  <c r="E5" i="33"/>
  <c r="F5" i="33"/>
  <c r="G5" i="33"/>
  <c r="H5" i="33"/>
  <c r="I5" i="33"/>
  <c r="J5" i="33"/>
  <c r="K5" i="33"/>
  <c r="D6" i="33"/>
  <c r="E6" i="33"/>
  <c r="F6" i="33"/>
  <c r="G6" i="33"/>
  <c r="H6" i="33"/>
  <c r="I6" i="33"/>
  <c r="J6" i="33"/>
  <c r="K6" i="33"/>
  <c r="D7" i="33"/>
  <c r="E7" i="33"/>
  <c r="F7" i="33"/>
  <c r="G7" i="33"/>
  <c r="H7" i="33"/>
  <c r="I7" i="33"/>
  <c r="J7" i="33"/>
  <c r="K7" i="33"/>
  <c r="E8" i="33"/>
  <c r="F8" i="33"/>
  <c r="G8" i="33"/>
  <c r="H8" i="33"/>
  <c r="I8" i="33"/>
  <c r="J8" i="33"/>
  <c r="K8" i="33"/>
  <c r="D9" i="33"/>
  <c r="E9" i="33"/>
  <c r="F9" i="33"/>
  <c r="G9" i="33"/>
  <c r="H9" i="33"/>
  <c r="I9" i="33"/>
  <c r="J9" i="33"/>
  <c r="K9" i="33"/>
  <c r="D10" i="33"/>
  <c r="E10" i="33"/>
  <c r="F10" i="33"/>
  <c r="G10" i="33"/>
  <c r="H10" i="33"/>
  <c r="I10" i="33"/>
  <c r="J10" i="33"/>
  <c r="K10" i="33"/>
  <c r="D11" i="33"/>
  <c r="E11" i="33"/>
  <c r="F11" i="33"/>
  <c r="G11" i="33"/>
  <c r="H11" i="33"/>
  <c r="I11" i="33"/>
  <c r="J11" i="33"/>
  <c r="K11" i="33"/>
  <c r="E12" i="33"/>
  <c r="F12" i="33"/>
  <c r="G12" i="33"/>
  <c r="H12" i="33"/>
  <c r="I12" i="33"/>
  <c r="J12" i="33"/>
  <c r="K12" i="33"/>
  <c r="E13" i="33"/>
  <c r="F13" i="33"/>
  <c r="G13" i="33"/>
  <c r="H13" i="33"/>
  <c r="I13" i="33"/>
  <c r="J13" i="33"/>
  <c r="K13" i="33"/>
  <c r="D14" i="33"/>
  <c r="E14" i="33"/>
  <c r="F14" i="33"/>
  <c r="G14" i="33"/>
  <c r="H14" i="33"/>
  <c r="I14" i="33"/>
  <c r="J14" i="33"/>
  <c r="K14" i="33"/>
  <c r="E15" i="33"/>
  <c r="F15" i="33"/>
  <c r="G15" i="33"/>
  <c r="H15" i="33"/>
  <c r="I15" i="33"/>
  <c r="J15" i="33"/>
  <c r="K15" i="33"/>
  <c r="D16" i="33"/>
  <c r="E16" i="33"/>
  <c r="F16" i="33"/>
  <c r="G16" i="33"/>
  <c r="H16" i="33"/>
  <c r="I16" i="33"/>
  <c r="J16" i="33"/>
  <c r="K16" i="33"/>
  <c r="D17" i="33"/>
  <c r="E17" i="33"/>
  <c r="F17" i="33"/>
  <c r="G17" i="33"/>
  <c r="H17" i="33"/>
  <c r="I17" i="33"/>
  <c r="J17" i="33"/>
  <c r="K17" i="33"/>
  <c r="D18" i="33"/>
  <c r="E18" i="33"/>
  <c r="F18" i="33"/>
  <c r="G18" i="33"/>
  <c r="H18" i="33"/>
  <c r="I18" i="33"/>
  <c r="J18" i="33"/>
  <c r="K18" i="33"/>
  <c r="E19" i="33"/>
  <c r="F19" i="33"/>
  <c r="G19" i="33"/>
  <c r="H19" i="33"/>
  <c r="I19" i="33"/>
  <c r="J19" i="33"/>
  <c r="K19" i="33"/>
  <c r="D20" i="33"/>
  <c r="E20" i="33"/>
  <c r="F20" i="33"/>
  <c r="G20" i="33"/>
  <c r="H20" i="33"/>
  <c r="I20" i="33"/>
  <c r="J20" i="33"/>
  <c r="K20" i="33"/>
  <c r="D21" i="33"/>
  <c r="E21" i="33"/>
  <c r="F21" i="33"/>
  <c r="G21" i="33"/>
  <c r="H21" i="33"/>
  <c r="I21" i="33"/>
  <c r="J21" i="33"/>
  <c r="K21" i="33"/>
  <c r="D22" i="33"/>
  <c r="E22" i="33"/>
  <c r="F22" i="33"/>
  <c r="G22" i="33"/>
  <c r="H22" i="33"/>
  <c r="I22" i="33"/>
  <c r="J22" i="33"/>
  <c r="K22" i="33"/>
  <c r="D23" i="33"/>
  <c r="E23" i="33"/>
  <c r="F23" i="33"/>
  <c r="G23" i="33"/>
  <c r="H23" i="33"/>
  <c r="I23" i="33"/>
  <c r="J23" i="33"/>
  <c r="K23" i="33"/>
  <c r="D24" i="33"/>
  <c r="E24" i="33"/>
  <c r="F24" i="33"/>
  <c r="G24" i="33"/>
  <c r="H24" i="33"/>
  <c r="I24" i="33"/>
  <c r="J24" i="33"/>
  <c r="K24" i="33"/>
  <c r="E25" i="33"/>
  <c r="F25" i="33"/>
  <c r="G25" i="33"/>
  <c r="H25" i="33"/>
  <c r="I25" i="33"/>
  <c r="J25" i="33"/>
  <c r="K25" i="33"/>
  <c r="E26" i="33"/>
  <c r="F26" i="33"/>
  <c r="G26" i="33"/>
  <c r="H26" i="33"/>
  <c r="I26" i="33"/>
  <c r="J26" i="33"/>
  <c r="K26" i="33"/>
  <c r="D27" i="33"/>
  <c r="E27" i="33"/>
  <c r="F27" i="33"/>
  <c r="G27" i="33"/>
  <c r="H27" i="33"/>
  <c r="I27" i="33"/>
  <c r="J27" i="33"/>
  <c r="K27" i="33"/>
  <c r="D28" i="33"/>
  <c r="E28" i="33"/>
  <c r="F28" i="33"/>
  <c r="G28" i="33"/>
  <c r="H28" i="33"/>
  <c r="I28" i="33"/>
  <c r="J28" i="33"/>
  <c r="K28" i="33"/>
  <c r="E29" i="33"/>
  <c r="F29" i="33"/>
  <c r="G29" i="33"/>
  <c r="H29" i="33"/>
  <c r="I29" i="33"/>
  <c r="J29" i="33"/>
  <c r="K29" i="33"/>
  <c r="D30" i="33"/>
  <c r="E30" i="33"/>
  <c r="F30" i="33"/>
  <c r="G30" i="33"/>
  <c r="H30" i="33"/>
  <c r="I30" i="33"/>
  <c r="J30" i="33"/>
  <c r="K30" i="33"/>
  <c r="D31" i="33"/>
  <c r="E31" i="33"/>
  <c r="F31" i="33"/>
  <c r="G31" i="33"/>
  <c r="H31" i="33"/>
  <c r="I31" i="33"/>
  <c r="J31" i="33"/>
  <c r="K31" i="33"/>
  <c r="D32" i="33"/>
  <c r="E32" i="33"/>
  <c r="F32" i="33"/>
  <c r="G32" i="33"/>
  <c r="H32" i="33"/>
  <c r="I32" i="33"/>
  <c r="J32" i="33"/>
  <c r="K32" i="33"/>
  <c r="D33" i="33"/>
  <c r="E33" i="33"/>
  <c r="F33" i="33"/>
  <c r="G33" i="33"/>
  <c r="H33" i="33"/>
  <c r="I33" i="33"/>
  <c r="J33" i="33"/>
  <c r="K33" i="33"/>
  <c r="D34" i="33"/>
  <c r="E34" i="33"/>
  <c r="F34" i="33"/>
  <c r="G34" i="33"/>
  <c r="H34" i="33"/>
  <c r="I34" i="33"/>
  <c r="J34" i="33"/>
  <c r="K34" i="33"/>
  <c r="D35" i="33"/>
  <c r="E35" i="33"/>
  <c r="F35" i="33"/>
  <c r="G35" i="33"/>
  <c r="H35" i="33"/>
  <c r="I35" i="33"/>
  <c r="J35" i="33"/>
  <c r="K35" i="33"/>
  <c r="D36" i="33"/>
  <c r="E36" i="33"/>
  <c r="F36" i="33"/>
  <c r="G36" i="33"/>
  <c r="H36" i="33"/>
  <c r="I36" i="33"/>
  <c r="J36" i="33"/>
  <c r="K36" i="33"/>
  <c r="D37" i="33"/>
  <c r="E37" i="33"/>
  <c r="F37" i="33"/>
  <c r="G37" i="33"/>
  <c r="H37" i="33"/>
  <c r="I37" i="33"/>
  <c r="J37" i="33"/>
  <c r="K37" i="33"/>
  <c r="D38" i="33"/>
  <c r="E38" i="33"/>
  <c r="F38" i="33"/>
  <c r="G38" i="33"/>
  <c r="H38" i="33"/>
  <c r="I38" i="33"/>
  <c r="J38" i="33"/>
  <c r="K38" i="33"/>
  <c r="D39" i="33"/>
  <c r="E39" i="33"/>
  <c r="F39" i="33"/>
  <c r="G39" i="33"/>
  <c r="H39" i="33"/>
  <c r="I39" i="33"/>
  <c r="J39" i="33"/>
  <c r="K39" i="33"/>
  <c r="E40" i="33"/>
  <c r="F40" i="33"/>
  <c r="G40" i="33"/>
  <c r="H40" i="33"/>
  <c r="I40" i="33"/>
  <c r="J40" i="33"/>
  <c r="K40" i="33"/>
  <c r="D41" i="33"/>
  <c r="E41" i="33"/>
  <c r="F41" i="33"/>
  <c r="G41" i="33"/>
  <c r="H41" i="33"/>
  <c r="I41" i="33"/>
  <c r="J41" i="33"/>
  <c r="K41" i="33"/>
  <c r="D42" i="33"/>
  <c r="E42" i="33"/>
  <c r="F42" i="33"/>
  <c r="G42" i="33"/>
  <c r="H42" i="33"/>
  <c r="I42" i="33"/>
  <c r="J42" i="33"/>
  <c r="K42" i="33"/>
  <c r="D43" i="33"/>
  <c r="E43" i="33"/>
  <c r="F43" i="33"/>
  <c r="G43" i="33"/>
  <c r="H43" i="33"/>
  <c r="I43" i="33"/>
  <c r="J43" i="33"/>
  <c r="K43" i="33"/>
  <c r="D3" i="32"/>
  <c r="E3" i="32"/>
  <c r="F3" i="32"/>
  <c r="G3" i="32"/>
  <c r="H3" i="32"/>
  <c r="I3" i="32"/>
  <c r="J3" i="32"/>
  <c r="K3" i="32"/>
  <c r="D4" i="32"/>
  <c r="E4" i="32"/>
  <c r="F4" i="32"/>
  <c r="G4" i="32"/>
  <c r="H4" i="32"/>
  <c r="I4" i="32"/>
  <c r="J4" i="32"/>
  <c r="K4" i="32"/>
  <c r="D5" i="32"/>
  <c r="E5" i="32"/>
  <c r="F5" i="32"/>
  <c r="G5" i="32"/>
  <c r="H5" i="32"/>
  <c r="I5" i="32"/>
  <c r="J5" i="32"/>
  <c r="K5" i="32"/>
  <c r="D6" i="32"/>
  <c r="E6" i="32"/>
  <c r="F6" i="32"/>
  <c r="G6" i="32"/>
  <c r="H6" i="32"/>
  <c r="I6" i="32"/>
  <c r="J6" i="32"/>
  <c r="K6" i="32"/>
  <c r="E7" i="32"/>
  <c r="F7" i="32"/>
  <c r="G7" i="32"/>
  <c r="H7" i="32"/>
  <c r="I7" i="32"/>
  <c r="J7" i="32"/>
  <c r="K7" i="32"/>
  <c r="D8" i="32"/>
  <c r="E8" i="32"/>
  <c r="F8" i="32"/>
  <c r="G8" i="32"/>
  <c r="H8" i="32"/>
  <c r="I8" i="32"/>
  <c r="J8" i="32"/>
  <c r="K8" i="32"/>
  <c r="D9" i="32"/>
  <c r="E9" i="32"/>
  <c r="F9" i="32"/>
  <c r="G9" i="32"/>
  <c r="H9" i="32"/>
  <c r="I9" i="32"/>
  <c r="J9" i="32"/>
  <c r="K9" i="32"/>
  <c r="D10" i="32"/>
  <c r="E10" i="32"/>
  <c r="F10" i="32"/>
  <c r="G10" i="32"/>
  <c r="H10" i="32"/>
  <c r="I10" i="32"/>
  <c r="J10" i="32"/>
  <c r="K10" i="32"/>
  <c r="D11" i="32"/>
  <c r="E11" i="32"/>
  <c r="F11" i="32"/>
  <c r="G11" i="32"/>
  <c r="H11" i="32"/>
  <c r="I11" i="32"/>
  <c r="J11" i="32"/>
  <c r="K11" i="32"/>
  <c r="D12" i="32"/>
  <c r="E12" i="32"/>
  <c r="F12" i="32"/>
  <c r="G12" i="32"/>
  <c r="H12" i="32"/>
  <c r="I12" i="32"/>
  <c r="J12" i="32"/>
  <c r="K12" i="32"/>
  <c r="D13" i="32"/>
  <c r="E13" i="32"/>
  <c r="F13" i="32"/>
  <c r="G13" i="32"/>
  <c r="H13" i="32"/>
  <c r="I13" i="32"/>
  <c r="J13" i="32"/>
  <c r="K13" i="32"/>
  <c r="D14" i="32"/>
  <c r="E14" i="32"/>
  <c r="F14" i="32"/>
  <c r="G14" i="32"/>
  <c r="H14" i="32"/>
  <c r="I14" i="32"/>
  <c r="J14" i="32"/>
  <c r="K14" i="32"/>
  <c r="D15" i="32"/>
  <c r="E15" i="32"/>
  <c r="F15" i="32"/>
  <c r="G15" i="32"/>
  <c r="H15" i="32"/>
  <c r="I15" i="32"/>
  <c r="J15" i="32"/>
  <c r="K15" i="32"/>
  <c r="E16" i="32"/>
  <c r="F16" i="32"/>
  <c r="G16" i="32"/>
  <c r="H16" i="32"/>
  <c r="I16" i="32"/>
  <c r="J16" i="32"/>
  <c r="K16" i="32"/>
  <c r="D17" i="32"/>
  <c r="E17" i="32"/>
  <c r="F17" i="32"/>
  <c r="G17" i="32"/>
  <c r="H17" i="32"/>
  <c r="I17" i="32"/>
  <c r="J17" i="32"/>
  <c r="K17" i="32"/>
  <c r="D18" i="32"/>
  <c r="E18" i="32"/>
  <c r="F18" i="32"/>
  <c r="G18" i="32"/>
  <c r="H18" i="32"/>
  <c r="I18" i="32"/>
  <c r="J18" i="32"/>
  <c r="K18" i="32"/>
  <c r="E19" i="32"/>
  <c r="F19" i="32"/>
  <c r="G19" i="32"/>
  <c r="H19" i="32"/>
  <c r="I19" i="32"/>
  <c r="J19" i="32"/>
  <c r="K19" i="32"/>
  <c r="D20" i="32"/>
  <c r="E20" i="32"/>
  <c r="F20" i="32"/>
  <c r="G20" i="32"/>
  <c r="H20" i="32"/>
  <c r="I20" i="32"/>
  <c r="J20" i="32"/>
  <c r="K20" i="32"/>
  <c r="D21" i="32"/>
  <c r="E21" i="32"/>
  <c r="F21" i="32"/>
  <c r="G21" i="32"/>
  <c r="H21" i="32"/>
  <c r="I21" i="32"/>
  <c r="J21" i="32"/>
  <c r="K21" i="32"/>
  <c r="D22" i="32"/>
  <c r="E22" i="32"/>
  <c r="F22" i="32"/>
  <c r="G22" i="32"/>
  <c r="H22" i="32"/>
  <c r="I22" i="32"/>
  <c r="J22" i="32"/>
  <c r="K22" i="32"/>
  <c r="D23" i="32"/>
  <c r="E23" i="32"/>
  <c r="F23" i="32"/>
  <c r="G23" i="32"/>
  <c r="H23" i="32"/>
  <c r="I23" i="32"/>
  <c r="J23" i="32"/>
  <c r="K23" i="32"/>
  <c r="D24" i="32"/>
  <c r="E24" i="32"/>
  <c r="F24" i="32"/>
  <c r="G24" i="32"/>
  <c r="H24" i="32"/>
  <c r="I24" i="32"/>
  <c r="J24" i="32"/>
  <c r="K24" i="32"/>
  <c r="D25" i="32"/>
  <c r="E25" i="32"/>
  <c r="F25" i="32"/>
  <c r="G25" i="32"/>
  <c r="H25" i="32"/>
  <c r="I25" i="32"/>
  <c r="J25" i="32"/>
  <c r="K25" i="32"/>
  <c r="D26" i="32"/>
  <c r="E26" i="32"/>
  <c r="F26" i="32"/>
  <c r="G26" i="32"/>
  <c r="H26" i="32"/>
  <c r="I26" i="32"/>
  <c r="J26" i="32"/>
  <c r="K26" i="32"/>
  <c r="D27" i="32"/>
  <c r="E27" i="32"/>
  <c r="F27" i="32"/>
  <c r="G27" i="32"/>
  <c r="H27" i="32"/>
  <c r="I27" i="32"/>
  <c r="J27" i="32"/>
  <c r="K27" i="32"/>
  <c r="D28" i="32"/>
  <c r="E28" i="32"/>
  <c r="F28" i="32"/>
  <c r="G28" i="32"/>
  <c r="H28" i="32"/>
  <c r="I28" i="32"/>
  <c r="J28" i="32"/>
  <c r="K28" i="32"/>
  <c r="D29" i="32"/>
  <c r="E29" i="32"/>
  <c r="F29" i="32"/>
  <c r="G29" i="32"/>
  <c r="H29" i="32"/>
  <c r="I29" i="32"/>
  <c r="J29" i="32"/>
  <c r="K29" i="32"/>
  <c r="E30" i="32"/>
  <c r="F30" i="32"/>
  <c r="G30" i="32"/>
  <c r="H30" i="32"/>
  <c r="I30" i="32"/>
  <c r="J30" i="32"/>
  <c r="K30" i="32"/>
  <c r="D31" i="32"/>
  <c r="E31" i="32"/>
  <c r="F31" i="32"/>
  <c r="G31" i="32"/>
  <c r="H31" i="32"/>
  <c r="I31" i="32"/>
  <c r="J31" i="32"/>
  <c r="K31" i="32"/>
  <c r="D32" i="32"/>
  <c r="E32" i="32"/>
  <c r="F32" i="32"/>
  <c r="G32" i="32"/>
  <c r="H32" i="32"/>
  <c r="I32" i="32"/>
  <c r="J32" i="32"/>
  <c r="K32" i="32"/>
  <c r="D33" i="32"/>
  <c r="E33" i="32"/>
  <c r="F33" i="32"/>
  <c r="G33" i="32"/>
  <c r="H33" i="32"/>
  <c r="I33" i="32"/>
  <c r="J33" i="32"/>
  <c r="K33" i="32"/>
  <c r="D34" i="32"/>
  <c r="E34" i="32"/>
  <c r="F34" i="32"/>
  <c r="G34" i="32"/>
  <c r="H34" i="32"/>
  <c r="I34" i="32"/>
  <c r="J34" i="32"/>
  <c r="K34" i="32"/>
  <c r="D35" i="32"/>
  <c r="E35" i="32"/>
  <c r="F35" i="32"/>
  <c r="G35" i="32"/>
  <c r="H35" i="32"/>
  <c r="I35" i="32"/>
  <c r="J35" i="32"/>
  <c r="K35" i="32"/>
  <c r="D36" i="32"/>
  <c r="E36" i="32"/>
  <c r="F36" i="32"/>
  <c r="G36" i="32"/>
  <c r="H36" i="32"/>
  <c r="I36" i="32"/>
  <c r="J36" i="32"/>
  <c r="K36" i="32"/>
  <c r="D3" i="31"/>
  <c r="E3" i="31"/>
  <c r="F3" i="31"/>
  <c r="G3" i="31"/>
  <c r="H3" i="31"/>
  <c r="I3" i="31"/>
  <c r="J3" i="31"/>
  <c r="K3" i="31"/>
  <c r="D4" i="31"/>
  <c r="E4" i="31"/>
  <c r="F4" i="31"/>
  <c r="G4" i="31"/>
  <c r="H4" i="31"/>
  <c r="I4" i="31"/>
  <c r="J4" i="31"/>
  <c r="K4" i="31"/>
  <c r="E5" i="31"/>
  <c r="F5" i="31"/>
  <c r="G5" i="31"/>
  <c r="H5" i="31"/>
  <c r="I5" i="31"/>
  <c r="J5" i="31"/>
  <c r="K5" i="31"/>
  <c r="E6" i="31"/>
  <c r="F6" i="31"/>
  <c r="G6" i="31"/>
  <c r="H6" i="31"/>
  <c r="I6" i="31"/>
  <c r="J6" i="31"/>
  <c r="K6" i="31"/>
  <c r="D7" i="31"/>
  <c r="E7" i="31"/>
  <c r="F7" i="31"/>
  <c r="G7" i="31"/>
  <c r="H7" i="31"/>
  <c r="I7" i="31"/>
  <c r="J7" i="31"/>
  <c r="K7" i="31"/>
  <c r="D8" i="31"/>
  <c r="E8" i="31"/>
  <c r="F8" i="31"/>
  <c r="G8" i="31"/>
  <c r="H8" i="31"/>
  <c r="I8" i="31"/>
  <c r="J8" i="31"/>
  <c r="K8" i="31"/>
  <c r="E9" i="31"/>
  <c r="F9" i="31"/>
  <c r="G9" i="31"/>
  <c r="H9" i="31"/>
  <c r="I9" i="31"/>
  <c r="J9" i="31"/>
  <c r="K9" i="31"/>
  <c r="D10" i="31"/>
  <c r="E10" i="31"/>
  <c r="F10" i="31"/>
  <c r="G10" i="31"/>
  <c r="H10" i="31"/>
  <c r="I10" i="31"/>
  <c r="J10" i="31"/>
  <c r="K10" i="31"/>
  <c r="D11" i="31"/>
  <c r="E11" i="31"/>
  <c r="F11" i="31"/>
  <c r="G11" i="31"/>
  <c r="H11" i="31"/>
  <c r="I11" i="31"/>
  <c r="J11" i="31"/>
  <c r="K11" i="31"/>
  <c r="D12" i="31"/>
  <c r="E12" i="31"/>
  <c r="F12" i="31"/>
  <c r="G12" i="31"/>
  <c r="H12" i="31"/>
  <c r="I12" i="31"/>
  <c r="J12" i="31"/>
  <c r="K12" i="31"/>
  <c r="D13" i="31"/>
  <c r="E13" i="31"/>
  <c r="F13" i="31"/>
  <c r="G13" i="31"/>
  <c r="H13" i="31"/>
  <c r="I13" i="31"/>
  <c r="J13" i="31"/>
  <c r="K13" i="31"/>
  <c r="E14" i="31"/>
  <c r="F14" i="31"/>
  <c r="G14" i="31"/>
  <c r="H14" i="31"/>
  <c r="I14" i="31"/>
  <c r="J14" i="31"/>
  <c r="K14" i="31"/>
  <c r="D15" i="31"/>
  <c r="E15" i="31"/>
  <c r="F15" i="31"/>
  <c r="G15" i="31"/>
  <c r="H15" i="31"/>
  <c r="I15" i="31"/>
  <c r="J15" i="31"/>
  <c r="K15" i="31"/>
  <c r="D16" i="31"/>
  <c r="E16" i="31"/>
  <c r="F16" i="31"/>
  <c r="G16" i="31"/>
  <c r="H16" i="31"/>
  <c r="I16" i="31"/>
  <c r="J16" i="31"/>
  <c r="K16" i="31"/>
  <c r="D17" i="31"/>
  <c r="E17" i="31"/>
  <c r="F17" i="31"/>
  <c r="G17" i="31"/>
  <c r="H17" i="31"/>
  <c r="I17" i="31"/>
  <c r="J17" i="31"/>
  <c r="K17" i="31"/>
  <c r="D18" i="31"/>
  <c r="E18" i="31"/>
  <c r="F18" i="31"/>
  <c r="G18" i="31"/>
  <c r="H18" i="31"/>
  <c r="I18" i="31"/>
  <c r="J18" i="31"/>
  <c r="K18" i="31"/>
  <c r="D19" i="31"/>
  <c r="E19" i="31"/>
  <c r="F19" i="31"/>
  <c r="G19" i="31"/>
  <c r="H19" i="31"/>
  <c r="I19" i="31"/>
  <c r="J19" i="31"/>
  <c r="K19" i="31"/>
  <c r="D20" i="31"/>
  <c r="E20" i="31"/>
  <c r="F20" i="31"/>
  <c r="G20" i="31"/>
  <c r="H20" i="31"/>
  <c r="I20" i="31"/>
  <c r="J20" i="31"/>
  <c r="K20" i="31"/>
  <c r="D21" i="31"/>
  <c r="E21" i="31"/>
  <c r="F21" i="31"/>
  <c r="G21" i="31"/>
  <c r="H21" i="31"/>
  <c r="I21" i="31"/>
  <c r="J21" i="31"/>
  <c r="K21" i="31"/>
  <c r="D22" i="31"/>
  <c r="E22" i="31"/>
  <c r="F22" i="31"/>
  <c r="G22" i="31"/>
  <c r="H22" i="31"/>
  <c r="I22" i="31"/>
  <c r="J22" i="31"/>
  <c r="K22" i="31"/>
  <c r="D23" i="31"/>
  <c r="E23" i="31"/>
  <c r="F23" i="31"/>
  <c r="G23" i="31"/>
  <c r="H23" i="31"/>
  <c r="I23" i="31"/>
  <c r="J23" i="31"/>
  <c r="K23" i="31"/>
  <c r="E24" i="31"/>
  <c r="F24" i="31"/>
  <c r="G24" i="31"/>
  <c r="H24" i="31"/>
  <c r="I24" i="31"/>
  <c r="J24" i="31"/>
  <c r="K24" i="31"/>
  <c r="E25" i="31"/>
  <c r="F25" i="31"/>
  <c r="G25" i="31"/>
  <c r="H25" i="31"/>
  <c r="I25" i="31"/>
  <c r="J25" i="31"/>
  <c r="K25" i="31"/>
  <c r="D26" i="31"/>
  <c r="E26" i="31"/>
  <c r="F26" i="31"/>
  <c r="G26" i="31"/>
  <c r="H26" i="31"/>
  <c r="I26" i="31"/>
  <c r="J26" i="31"/>
  <c r="K26" i="31"/>
  <c r="D27" i="31"/>
  <c r="E27" i="31"/>
  <c r="F27" i="31"/>
  <c r="G27" i="31"/>
  <c r="H27" i="31"/>
  <c r="I27" i="31"/>
  <c r="J27" i="31"/>
  <c r="K27" i="31"/>
  <c r="D28" i="31"/>
  <c r="E28" i="31"/>
  <c r="F28" i="31"/>
  <c r="G28" i="31"/>
  <c r="H28" i="31"/>
  <c r="I28" i="31"/>
  <c r="J28" i="31"/>
  <c r="K28" i="31"/>
  <c r="E29" i="31"/>
  <c r="F29" i="31"/>
  <c r="G29" i="31"/>
  <c r="H29" i="31"/>
  <c r="I29" i="31"/>
  <c r="J29" i="31"/>
  <c r="K29" i="31"/>
  <c r="D30" i="31"/>
  <c r="E30" i="31"/>
  <c r="F30" i="31"/>
  <c r="G30" i="31"/>
  <c r="H30" i="31"/>
  <c r="I30" i="31"/>
  <c r="J30" i="31"/>
  <c r="K30" i="31"/>
  <c r="D31" i="31"/>
  <c r="E31" i="31"/>
  <c r="F31" i="31"/>
  <c r="G31" i="31"/>
  <c r="H31" i="31"/>
  <c r="I31" i="31"/>
  <c r="J31" i="31"/>
  <c r="K31" i="31"/>
  <c r="D32" i="31"/>
  <c r="E32" i="31"/>
  <c r="F32" i="31"/>
  <c r="G32" i="31"/>
  <c r="H32" i="31"/>
  <c r="I32" i="31"/>
  <c r="J32" i="31"/>
  <c r="K32" i="31"/>
  <c r="D33" i="31"/>
  <c r="E33" i="31"/>
  <c r="F33" i="31"/>
  <c r="G33" i="31"/>
  <c r="H33" i="31"/>
  <c r="I33" i="31"/>
  <c r="J33" i="31"/>
  <c r="K33" i="31"/>
  <c r="D34" i="31"/>
  <c r="E34" i="31"/>
  <c r="F34" i="31"/>
  <c r="G34" i="31"/>
  <c r="H34" i="31"/>
  <c r="I34" i="31"/>
  <c r="J34" i="31"/>
  <c r="K34" i="31"/>
  <c r="D35" i="31"/>
  <c r="E35" i="31"/>
  <c r="F35" i="31"/>
  <c r="G35" i="31"/>
  <c r="H35" i="31"/>
  <c r="I35" i="31"/>
  <c r="J35" i="31"/>
  <c r="K35" i="31"/>
  <c r="D36" i="31"/>
  <c r="E36" i="31"/>
  <c r="F36" i="31"/>
  <c r="G36" i="31"/>
  <c r="H36" i="31"/>
  <c r="I36" i="31"/>
  <c r="J36" i="31"/>
  <c r="K36" i="31"/>
  <c r="D3" i="30"/>
  <c r="E3" i="30"/>
  <c r="F3" i="30"/>
  <c r="G3" i="30"/>
  <c r="H3" i="30"/>
  <c r="I3" i="30"/>
  <c r="J3" i="30"/>
  <c r="K3" i="30"/>
  <c r="D4" i="30"/>
  <c r="E4" i="30"/>
  <c r="F4" i="30"/>
  <c r="G4" i="30"/>
  <c r="H4" i="30"/>
  <c r="I4" i="30"/>
  <c r="J4" i="30"/>
  <c r="K4" i="30"/>
  <c r="D5" i="30"/>
  <c r="E5" i="30"/>
  <c r="F5" i="30"/>
  <c r="G5" i="30"/>
  <c r="H5" i="30"/>
  <c r="I5" i="30"/>
  <c r="J5" i="30"/>
  <c r="K5" i="30"/>
  <c r="E6" i="30"/>
  <c r="F6" i="30"/>
  <c r="G6" i="30"/>
  <c r="H6" i="30"/>
  <c r="I6" i="30"/>
  <c r="J6" i="30"/>
  <c r="K6" i="30"/>
  <c r="D7" i="30"/>
  <c r="E7" i="30"/>
  <c r="F7" i="30"/>
  <c r="G7" i="30"/>
  <c r="H7" i="30"/>
  <c r="I7" i="30"/>
  <c r="J7" i="30"/>
  <c r="K7" i="30"/>
  <c r="D8" i="30"/>
  <c r="E8" i="30"/>
  <c r="F8" i="30"/>
  <c r="G8" i="30"/>
  <c r="H8" i="30"/>
  <c r="I8" i="30"/>
  <c r="J8" i="30"/>
  <c r="K8" i="30"/>
  <c r="D9" i="30"/>
  <c r="E9" i="30"/>
  <c r="F9" i="30"/>
  <c r="G9" i="30"/>
  <c r="H9" i="30"/>
  <c r="I9" i="30"/>
  <c r="J9" i="30"/>
  <c r="K9" i="30"/>
  <c r="D10" i="30"/>
  <c r="E10" i="30"/>
  <c r="F10" i="30"/>
  <c r="G10" i="30"/>
  <c r="H10" i="30"/>
  <c r="I10" i="30"/>
  <c r="J10" i="30"/>
  <c r="K10" i="30"/>
  <c r="D11" i="30"/>
  <c r="E11" i="30"/>
  <c r="F11" i="30"/>
  <c r="G11" i="30"/>
  <c r="H11" i="30"/>
  <c r="I11" i="30"/>
  <c r="J11" i="30"/>
  <c r="K11" i="30"/>
  <c r="E12" i="30"/>
  <c r="F12" i="30"/>
  <c r="G12" i="30"/>
  <c r="H12" i="30"/>
  <c r="I12" i="30"/>
  <c r="J12" i="30"/>
  <c r="K12" i="30"/>
  <c r="D13" i="30"/>
  <c r="E13" i="30"/>
  <c r="F13" i="30"/>
  <c r="G13" i="30"/>
  <c r="H13" i="30"/>
  <c r="I13" i="30"/>
  <c r="J13" i="30"/>
  <c r="K13" i="30"/>
  <c r="E14" i="30"/>
  <c r="F14" i="30"/>
  <c r="G14" i="30"/>
  <c r="H14" i="30"/>
  <c r="I14" i="30"/>
  <c r="J14" i="30"/>
  <c r="K14" i="30"/>
  <c r="D15" i="30"/>
  <c r="E15" i="30"/>
  <c r="F15" i="30"/>
  <c r="G15" i="30"/>
  <c r="H15" i="30"/>
  <c r="I15" i="30"/>
  <c r="J15" i="30"/>
  <c r="K15" i="30"/>
  <c r="D16" i="30"/>
  <c r="E16" i="30"/>
  <c r="F16" i="30"/>
  <c r="G16" i="30"/>
  <c r="H16" i="30"/>
  <c r="I16" i="30"/>
  <c r="J16" i="30"/>
  <c r="K16" i="30"/>
  <c r="D17" i="30"/>
  <c r="E17" i="30"/>
  <c r="F17" i="30"/>
  <c r="G17" i="30"/>
  <c r="H17" i="30"/>
  <c r="I17" i="30"/>
  <c r="J17" i="30"/>
  <c r="K17" i="30"/>
  <c r="D18" i="30"/>
  <c r="E18" i="30"/>
  <c r="F18" i="30"/>
  <c r="G18" i="30"/>
  <c r="H18" i="30"/>
  <c r="I18" i="30"/>
  <c r="J18" i="30"/>
  <c r="K18" i="30"/>
  <c r="D19" i="30"/>
  <c r="E19" i="30"/>
  <c r="F19" i="30"/>
  <c r="G19" i="30"/>
  <c r="H19" i="30"/>
  <c r="I19" i="30"/>
  <c r="J19" i="30"/>
  <c r="K19" i="30"/>
  <c r="D20" i="30"/>
  <c r="E20" i="30"/>
  <c r="F20" i="30"/>
  <c r="G20" i="30"/>
  <c r="H20" i="30"/>
  <c r="I20" i="30"/>
  <c r="J20" i="30"/>
  <c r="K20" i="30"/>
  <c r="D3" i="29"/>
  <c r="E3" i="29"/>
  <c r="F3" i="29"/>
  <c r="G3" i="29"/>
  <c r="H3" i="29"/>
  <c r="I3" i="29"/>
  <c r="J3" i="29"/>
  <c r="K3" i="29"/>
  <c r="D4" i="29"/>
  <c r="E4" i="29"/>
  <c r="F4" i="29"/>
  <c r="G4" i="29"/>
  <c r="H4" i="29"/>
  <c r="I4" i="29"/>
  <c r="J4" i="29"/>
  <c r="K4" i="29"/>
  <c r="D5" i="29"/>
  <c r="E5" i="29"/>
  <c r="F5" i="29"/>
  <c r="G5" i="29"/>
  <c r="H5" i="29"/>
  <c r="I5" i="29"/>
  <c r="J5" i="29"/>
  <c r="K5" i="29"/>
  <c r="E6" i="29"/>
  <c r="F6" i="29"/>
  <c r="G6" i="29"/>
  <c r="H6" i="29"/>
  <c r="I6" i="29"/>
  <c r="J6" i="29"/>
  <c r="K6" i="29"/>
  <c r="D7" i="29"/>
  <c r="E7" i="29"/>
  <c r="F7" i="29"/>
  <c r="G7" i="29"/>
  <c r="H7" i="29"/>
  <c r="I7" i="29"/>
  <c r="J7" i="29"/>
  <c r="K7" i="29"/>
  <c r="D8" i="29"/>
  <c r="E8" i="29"/>
  <c r="F8" i="29"/>
  <c r="G8" i="29"/>
  <c r="H8" i="29"/>
  <c r="I8" i="29"/>
  <c r="J8" i="29"/>
  <c r="K8" i="29"/>
  <c r="D9" i="29"/>
  <c r="E9" i="29"/>
  <c r="F9" i="29"/>
  <c r="G9" i="29"/>
  <c r="H9" i="29"/>
  <c r="I9" i="29"/>
  <c r="J9" i="29"/>
  <c r="K9" i="29"/>
  <c r="D10" i="29"/>
  <c r="E10" i="29"/>
  <c r="F10" i="29"/>
  <c r="G10" i="29"/>
  <c r="H10" i="29"/>
  <c r="I10" i="29"/>
  <c r="J10" i="29"/>
  <c r="K10" i="29"/>
  <c r="D11" i="29"/>
  <c r="E11" i="29"/>
  <c r="F11" i="29"/>
  <c r="G11" i="29"/>
  <c r="H11" i="29"/>
  <c r="I11" i="29"/>
  <c r="J11" i="29"/>
  <c r="K11" i="29"/>
  <c r="D12" i="29"/>
  <c r="E12" i="29"/>
  <c r="F12" i="29"/>
  <c r="G12" i="29"/>
  <c r="H12" i="29"/>
  <c r="I12" i="29"/>
  <c r="J12" i="29"/>
  <c r="K12" i="29"/>
  <c r="E13" i="29"/>
  <c r="F13" i="29"/>
  <c r="G13" i="29"/>
  <c r="H13" i="29"/>
  <c r="I13" i="29"/>
  <c r="J13" i="29"/>
  <c r="K13" i="29"/>
  <c r="D14" i="29"/>
  <c r="E14" i="29"/>
  <c r="F14" i="29"/>
  <c r="G14" i="29"/>
  <c r="H14" i="29"/>
  <c r="I14" i="29"/>
  <c r="J14" i="29"/>
  <c r="K14" i="29"/>
  <c r="D15" i="29"/>
  <c r="E15" i="29"/>
  <c r="F15" i="29"/>
  <c r="G15" i="29"/>
  <c r="H15" i="29"/>
  <c r="I15" i="29"/>
  <c r="J15" i="29"/>
  <c r="K15" i="29"/>
  <c r="D16" i="29"/>
  <c r="E16" i="29"/>
  <c r="F16" i="29"/>
  <c r="G16" i="29"/>
  <c r="H16" i="29"/>
  <c r="I16" i="29"/>
  <c r="J16" i="29"/>
  <c r="K16" i="29"/>
  <c r="D17" i="29"/>
  <c r="E17" i="29"/>
  <c r="F17" i="29"/>
  <c r="G17" i="29"/>
  <c r="H17" i="29"/>
  <c r="I17" i="29"/>
  <c r="J17" i="29"/>
  <c r="K17" i="29"/>
  <c r="E18" i="29"/>
  <c r="F18" i="29"/>
  <c r="G18" i="29"/>
  <c r="H18" i="29"/>
  <c r="I18" i="29"/>
  <c r="J18" i="29"/>
  <c r="K18" i="29"/>
  <c r="D19" i="29"/>
  <c r="E19" i="29"/>
  <c r="F19" i="29"/>
  <c r="G19" i="29"/>
  <c r="H19" i="29"/>
  <c r="I19" i="29"/>
  <c r="J19" i="29"/>
  <c r="K19" i="29"/>
  <c r="D20" i="29"/>
  <c r="E20" i="29"/>
  <c r="F20" i="29"/>
  <c r="G20" i="29"/>
  <c r="H20" i="29"/>
  <c r="I20" i="29"/>
  <c r="J20" i="29"/>
  <c r="K20" i="29"/>
  <c r="D21" i="29"/>
  <c r="E21" i="29"/>
  <c r="F21" i="29"/>
  <c r="G21" i="29"/>
  <c r="H21" i="29"/>
  <c r="I21" i="29"/>
  <c r="J21" i="29"/>
  <c r="K21" i="29"/>
  <c r="D22" i="29"/>
  <c r="E22" i="29"/>
  <c r="F22" i="29"/>
  <c r="G22" i="29"/>
  <c r="H22" i="29"/>
  <c r="I22" i="29"/>
  <c r="J22" i="29"/>
  <c r="K22" i="29"/>
  <c r="D23" i="29"/>
  <c r="E23" i="29"/>
  <c r="F23" i="29"/>
  <c r="G23" i="29"/>
  <c r="H23" i="29"/>
  <c r="I23" i="29"/>
  <c r="J23" i="29"/>
  <c r="K23" i="29"/>
  <c r="D24" i="29"/>
  <c r="E24" i="29"/>
  <c r="F24" i="29"/>
  <c r="G24" i="29"/>
  <c r="H24" i="29"/>
  <c r="I24" i="29"/>
  <c r="J24" i="29"/>
  <c r="K24" i="29"/>
  <c r="E25" i="29"/>
  <c r="F25" i="29"/>
  <c r="G25" i="29"/>
  <c r="H25" i="29"/>
  <c r="I25" i="29"/>
  <c r="J25" i="29"/>
  <c r="K25" i="29"/>
  <c r="E26" i="29"/>
  <c r="F26" i="29"/>
  <c r="G26" i="29"/>
  <c r="H26" i="29"/>
  <c r="I26" i="29"/>
  <c r="J26" i="29"/>
  <c r="K26" i="29"/>
  <c r="D27" i="29"/>
  <c r="E27" i="29"/>
  <c r="F27" i="29"/>
  <c r="G27" i="29"/>
  <c r="H27" i="29"/>
  <c r="I27" i="29"/>
  <c r="J27" i="29"/>
  <c r="K27" i="29"/>
  <c r="E28" i="29"/>
  <c r="F28" i="29"/>
  <c r="G28" i="29"/>
  <c r="H28" i="29"/>
  <c r="I28" i="29"/>
  <c r="J28" i="29"/>
  <c r="K28" i="29"/>
  <c r="D29" i="29"/>
  <c r="E29" i="29"/>
  <c r="F29" i="29"/>
  <c r="G29" i="29"/>
  <c r="H29" i="29"/>
  <c r="I29" i="29"/>
  <c r="J29" i="29"/>
  <c r="K29" i="29"/>
  <c r="D30" i="29"/>
  <c r="E30" i="29"/>
  <c r="F30" i="29"/>
  <c r="G30" i="29"/>
  <c r="H30" i="29"/>
  <c r="I30" i="29"/>
  <c r="J30" i="29"/>
  <c r="K30" i="29"/>
  <c r="D31" i="29"/>
  <c r="E31" i="29"/>
  <c r="F31" i="29"/>
  <c r="G31" i="29"/>
  <c r="H31" i="29"/>
  <c r="I31" i="29"/>
  <c r="J31" i="29"/>
  <c r="K31" i="29"/>
  <c r="E32" i="29"/>
  <c r="F32" i="29"/>
  <c r="G32" i="29"/>
  <c r="H32" i="29"/>
  <c r="I32" i="29"/>
  <c r="J32" i="29"/>
  <c r="K32" i="29"/>
  <c r="D33" i="29"/>
  <c r="E33" i="29"/>
  <c r="F33" i="29"/>
  <c r="G33" i="29"/>
  <c r="H33" i="29"/>
  <c r="I33" i="29"/>
  <c r="J33" i="29"/>
  <c r="K33" i="29"/>
  <c r="D34" i="29"/>
  <c r="E34" i="29"/>
  <c r="F34" i="29"/>
  <c r="G34" i="29"/>
  <c r="H34" i="29"/>
  <c r="I34" i="29"/>
  <c r="J34" i="29"/>
  <c r="K34" i="29"/>
  <c r="D35" i="29"/>
  <c r="E35" i="29"/>
  <c r="F35" i="29"/>
  <c r="G35" i="29"/>
  <c r="H35" i="29"/>
  <c r="I35" i="29"/>
  <c r="J35" i="29"/>
  <c r="K35" i="29"/>
  <c r="D36" i="29"/>
  <c r="E36" i="29"/>
  <c r="F36" i="29"/>
  <c r="G36" i="29"/>
  <c r="H36" i="29"/>
  <c r="I36" i="29"/>
  <c r="J36" i="29"/>
  <c r="K36" i="29"/>
  <c r="D37" i="29"/>
  <c r="E37" i="29"/>
  <c r="F37" i="29"/>
  <c r="G37" i="29"/>
  <c r="H37" i="29"/>
  <c r="I37" i="29"/>
  <c r="J37" i="29"/>
  <c r="K37" i="29"/>
  <c r="D3" i="28"/>
  <c r="E3" i="28"/>
  <c r="F3" i="28"/>
  <c r="G3" i="28"/>
  <c r="H3" i="28"/>
  <c r="I3" i="28"/>
  <c r="J3" i="28"/>
  <c r="K3" i="28"/>
  <c r="D4" i="28"/>
  <c r="E4" i="28"/>
  <c r="F4" i="28"/>
  <c r="G4" i="28"/>
  <c r="H4" i="28"/>
  <c r="I4" i="28"/>
  <c r="J4" i="28"/>
  <c r="K4" i="28"/>
  <c r="E5" i="28"/>
  <c r="F5" i="28"/>
  <c r="G5" i="28"/>
  <c r="H5" i="28"/>
  <c r="I5" i="28"/>
  <c r="J5" i="28"/>
  <c r="K5" i="28"/>
  <c r="E6" i="28"/>
  <c r="F6" i="28"/>
  <c r="G6" i="28"/>
  <c r="H6" i="28"/>
  <c r="I6" i="28"/>
  <c r="J6" i="28"/>
  <c r="K6" i="28"/>
  <c r="D7" i="28"/>
  <c r="E7" i="28"/>
  <c r="F7" i="28"/>
  <c r="G7" i="28"/>
  <c r="H7" i="28"/>
  <c r="I7" i="28"/>
  <c r="J7" i="28"/>
  <c r="K7" i="28"/>
  <c r="D8" i="28"/>
  <c r="E8" i="28"/>
  <c r="F8" i="28"/>
  <c r="G8" i="28"/>
  <c r="H8" i="28"/>
  <c r="I8" i="28"/>
  <c r="J8" i="28"/>
  <c r="K8" i="28"/>
  <c r="D9" i="28"/>
  <c r="E9" i="28"/>
  <c r="F9" i="28"/>
  <c r="G9" i="28"/>
  <c r="H9" i="28"/>
  <c r="I9" i="28"/>
  <c r="J9" i="28"/>
  <c r="K9" i="28"/>
  <c r="E10" i="28"/>
  <c r="F10" i="28"/>
  <c r="G10" i="28"/>
  <c r="H10" i="28"/>
  <c r="I10" i="28"/>
  <c r="J10" i="28"/>
  <c r="K10" i="28"/>
  <c r="D11" i="28"/>
  <c r="E11" i="28"/>
  <c r="F11" i="28"/>
  <c r="G11" i="28"/>
  <c r="H11" i="28"/>
  <c r="I11" i="28"/>
  <c r="J11" i="28"/>
  <c r="K11" i="28"/>
  <c r="D12" i="28"/>
  <c r="E12" i="28"/>
  <c r="F12" i="28"/>
  <c r="G12" i="28"/>
  <c r="H12" i="28"/>
  <c r="I12" i="28"/>
  <c r="J12" i="28"/>
  <c r="K12" i="28"/>
  <c r="D13" i="28"/>
  <c r="E13" i="28"/>
  <c r="F13" i="28"/>
  <c r="G13" i="28"/>
  <c r="H13" i="28"/>
  <c r="I13" i="28"/>
  <c r="J13" i="28"/>
  <c r="K13" i="28"/>
  <c r="D3" i="27"/>
  <c r="E3" i="27"/>
  <c r="F3" i="27"/>
  <c r="G3" i="27"/>
  <c r="H3" i="27"/>
  <c r="I3" i="27"/>
  <c r="J3" i="27"/>
  <c r="K3" i="27"/>
  <c r="D4" i="27"/>
  <c r="E4" i="27"/>
  <c r="F4" i="27"/>
  <c r="G4" i="27"/>
  <c r="H4" i="27"/>
  <c r="I4" i="27"/>
  <c r="J4" i="27"/>
  <c r="K4" i="27"/>
  <c r="D5" i="27"/>
  <c r="E5" i="27"/>
  <c r="F5" i="27"/>
  <c r="G5" i="27"/>
  <c r="H5" i="27"/>
  <c r="I5" i="27"/>
  <c r="J5" i="27"/>
  <c r="K5" i="27"/>
  <c r="D6" i="27"/>
  <c r="E6" i="27"/>
  <c r="F6" i="27"/>
  <c r="G6" i="27"/>
  <c r="H6" i="27"/>
  <c r="I6" i="27"/>
  <c r="J6" i="27"/>
  <c r="K6" i="27"/>
  <c r="D7" i="27"/>
  <c r="E7" i="27"/>
  <c r="F7" i="27"/>
  <c r="G7" i="27"/>
  <c r="H7" i="27"/>
  <c r="I7" i="27"/>
  <c r="J7" i="27"/>
  <c r="K7" i="27"/>
  <c r="E8" i="27"/>
  <c r="F8" i="27"/>
  <c r="G8" i="27"/>
  <c r="H8" i="27"/>
  <c r="I8" i="27"/>
  <c r="J8" i="27"/>
  <c r="K8" i="27"/>
  <c r="E9" i="27"/>
  <c r="F9" i="27"/>
  <c r="G9" i="27"/>
  <c r="H9" i="27"/>
  <c r="I9" i="27"/>
  <c r="J9" i="27"/>
  <c r="K9" i="27"/>
  <c r="D10" i="27"/>
  <c r="E10" i="27"/>
  <c r="F10" i="27"/>
  <c r="G10" i="27"/>
  <c r="H10" i="27"/>
  <c r="I10" i="27"/>
  <c r="J10" i="27"/>
  <c r="K10" i="27"/>
  <c r="D11" i="27"/>
  <c r="E11" i="27"/>
  <c r="F11" i="27"/>
  <c r="G11" i="27"/>
  <c r="H11" i="27"/>
  <c r="I11" i="27"/>
  <c r="J11" i="27"/>
  <c r="K11" i="27"/>
  <c r="D12" i="27"/>
  <c r="E12" i="27"/>
  <c r="F12" i="27"/>
  <c r="G12" i="27"/>
  <c r="H12" i="27"/>
  <c r="I12" i="27"/>
  <c r="J12" i="27"/>
  <c r="K12" i="27"/>
  <c r="E3" i="26"/>
  <c r="F3" i="26"/>
  <c r="G3" i="26"/>
  <c r="H3" i="26"/>
  <c r="I3" i="26"/>
  <c r="J3" i="26"/>
  <c r="K3" i="26"/>
  <c r="D4" i="26"/>
  <c r="E4" i="26"/>
  <c r="F4" i="26"/>
  <c r="G4" i="26"/>
  <c r="H4" i="26"/>
  <c r="I4" i="26"/>
  <c r="J4" i="26"/>
  <c r="K4" i="26"/>
  <c r="D5" i="26"/>
  <c r="E5" i="26"/>
  <c r="F5" i="26"/>
  <c r="G5" i="26"/>
  <c r="H5" i="26"/>
  <c r="I5" i="26"/>
  <c r="J5" i="26"/>
  <c r="K5" i="26"/>
  <c r="D6" i="26"/>
  <c r="E6" i="26"/>
  <c r="F6" i="26"/>
  <c r="G6" i="26"/>
  <c r="H6" i="26"/>
  <c r="I6" i="26"/>
  <c r="J6" i="26"/>
  <c r="K6" i="26"/>
  <c r="D7" i="26"/>
  <c r="E7" i="26"/>
  <c r="F7" i="26"/>
  <c r="G7" i="26"/>
  <c r="H7" i="26"/>
  <c r="I7" i="26"/>
  <c r="J7" i="26"/>
  <c r="K7" i="26"/>
  <c r="D8" i="26"/>
  <c r="E8" i="26"/>
  <c r="F8" i="26"/>
  <c r="G8" i="26"/>
  <c r="H8" i="26"/>
  <c r="I8" i="26"/>
  <c r="J8" i="26"/>
  <c r="K8" i="26"/>
  <c r="E9" i="26"/>
  <c r="F9" i="26"/>
  <c r="G9" i="26"/>
  <c r="H9" i="26"/>
  <c r="I9" i="26"/>
  <c r="J9" i="26"/>
  <c r="K9" i="26"/>
  <c r="D10" i="26"/>
  <c r="E10" i="26"/>
  <c r="F10" i="26"/>
  <c r="G10" i="26"/>
  <c r="H10" i="26"/>
  <c r="I10" i="26"/>
  <c r="J10" i="26"/>
  <c r="K10" i="26"/>
  <c r="D11" i="26"/>
  <c r="E11" i="26"/>
  <c r="F11" i="26"/>
  <c r="G11" i="26"/>
  <c r="H11" i="26"/>
  <c r="I11" i="26"/>
  <c r="J11" i="26"/>
  <c r="K11" i="26"/>
  <c r="D12" i="26"/>
  <c r="E12" i="26"/>
  <c r="F12" i="26"/>
  <c r="G12" i="26"/>
  <c r="H12" i="26"/>
  <c r="I12" i="26"/>
  <c r="J12" i="26"/>
  <c r="K12" i="26"/>
  <c r="D13" i="26"/>
  <c r="E13" i="26"/>
  <c r="F13" i="26"/>
  <c r="G13" i="26"/>
  <c r="H13" i="26"/>
  <c r="I13" i="26"/>
  <c r="J13" i="26"/>
  <c r="K13" i="26"/>
  <c r="D14" i="26"/>
  <c r="E14" i="26"/>
  <c r="F14" i="26"/>
  <c r="G14" i="26"/>
  <c r="H14" i="26"/>
  <c r="I14" i="26"/>
  <c r="J14" i="26"/>
  <c r="K14" i="26"/>
  <c r="D15" i="26"/>
  <c r="E15" i="26"/>
  <c r="F15" i="26"/>
  <c r="G15" i="26"/>
  <c r="H15" i="26"/>
  <c r="I15" i="26"/>
  <c r="J15" i="26"/>
  <c r="K15" i="26"/>
  <c r="D3" i="25"/>
  <c r="E3" i="25"/>
  <c r="F3" i="25"/>
  <c r="G3" i="25"/>
  <c r="H3" i="25"/>
  <c r="I3" i="25"/>
  <c r="J3" i="25"/>
  <c r="K3" i="25"/>
  <c r="E4" i="25"/>
  <c r="F4" i="25"/>
  <c r="G4" i="25"/>
  <c r="H4" i="25"/>
  <c r="I4" i="25"/>
  <c r="J4" i="25"/>
  <c r="K4" i="25"/>
  <c r="D5" i="25"/>
  <c r="E5" i="25"/>
  <c r="F5" i="25"/>
  <c r="G5" i="25"/>
  <c r="H5" i="25"/>
  <c r="I5" i="25"/>
  <c r="J5" i="25"/>
  <c r="K5" i="25"/>
  <c r="D6" i="25"/>
  <c r="E6" i="25"/>
  <c r="F6" i="25"/>
  <c r="G6" i="25"/>
  <c r="H6" i="25"/>
  <c r="I6" i="25"/>
  <c r="J6" i="25"/>
  <c r="K6" i="25"/>
  <c r="D7" i="25"/>
  <c r="E7" i="25"/>
  <c r="F7" i="25"/>
  <c r="G7" i="25"/>
  <c r="H7" i="25"/>
  <c r="I7" i="25"/>
  <c r="J7" i="25"/>
  <c r="K7" i="25"/>
  <c r="D8" i="25"/>
  <c r="E8" i="25"/>
  <c r="F8" i="25"/>
  <c r="G8" i="25"/>
  <c r="H8" i="25"/>
  <c r="I8" i="25"/>
  <c r="J8" i="25"/>
  <c r="K8" i="25"/>
  <c r="D9" i="25"/>
  <c r="E9" i="25"/>
  <c r="F9" i="25"/>
  <c r="G9" i="25"/>
  <c r="H9" i="25"/>
  <c r="I9" i="25"/>
  <c r="J9" i="25"/>
  <c r="K9" i="25"/>
  <c r="D10" i="25"/>
  <c r="E10" i="25"/>
  <c r="F10" i="25"/>
  <c r="G10" i="25"/>
  <c r="H10" i="25"/>
  <c r="I10" i="25"/>
  <c r="J10" i="25"/>
  <c r="K10" i="25"/>
  <c r="D11" i="25"/>
  <c r="E11" i="25"/>
  <c r="F11" i="25"/>
  <c r="G11" i="25"/>
  <c r="H11" i="25"/>
  <c r="I11" i="25"/>
  <c r="J11" i="25"/>
  <c r="K11" i="25"/>
  <c r="D12" i="25"/>
  <c r="E12" i="25"/>
  <c r="F12" i="25"/>
  <c r="G12" i="25"/>
  <c r="H12" i="25"/>
  <c r="I12" i="25"/>
  <c r="J12" i="25"/>
  <c r="K12" i="25"/>
  <c r="E13" i="25"/>
  <c r="F13" i="25"/>
  <c r="G13" i="25"/>
  <c r="H13" i="25"/>
  <c r="I13" i="25"/>
  <c r="J13" i="25"/>
  <c r="K13" i="25"/>
  <c r="D14" i="25"/>
  <c r="E14" i="25"/>
  <c r="F14" i="25"/>
  <c r="G14" i="25"/>
  <c r="H14" i="25"/>
  <c r="I14" i="25"/>
  <c r="J14" i="25"/>
  <c r="K14" i="25"/>
  <c r="D15" i="25"/>
  <c r="E15" i="25"/>
  <c r="F15" i="25"/>
  <c r="G15" i="25"/>
  <c r="H15" i="25"/>
  <c r="I15" i="25"/>
  <c r="J15" i="25"/>
  <c r="K15" i="25"/>
  <c r="D16" i="25"/>
  <c r="E16" i="25"/>
  <c r="F16" i="25"/>
  <c r="G16" i="25"/>
  <c r="H16" i="25"/>
  <c r="I16" i="25"/>
  <c r="J16" i="25"/>
  <c r="K16" i="25"/>
  <c r="D17" i="25"/>
  <c r="E17" i="25"/>
  <c r="F17" i="25"/>
  <c r="G17" i="25"/>
  <c r="H17" i="25"/>
  <c r="I17" i="25"/>
  <c r="J17" i="25"/>
  <c r="K17" i="25"/>
  <c r="D18" i="25"/>
  <c r="E18" i="25"/>
  <c r="F18" i="25"/>
  <c r="G18" i="25"/>
  <c r="H18" i="25"/>
  <c r="I18" i="25"/>
  <c r="J18" i="25"/>
  <c r="K18" i="25"/>
  <c r="D19" i="25"/>
  <c r="E19" i="25"/>
  <c r="F19" i="25"/>
  <c r="G19" i="25"/>
  <c r="H19" i="25"/>
  <c r="I19" i="25"/>
  <c r="J19" i="25"/>
  <c r="K19" i="25"/>
  <c r="D3" i="24"/>
  <c r="E3" i="24"/>
  <c r="F3" i="24"/>
  <c r="G3" i="24"/>
  <c r="H3" i="24"/>
  <c r="I3" i="24"/>
  <c r="J3" i="24"/>
  <c r="K3" i="24"/>
  <c r="D4" i="24"/>
  <c r="E4" i="24"/>
  <c r="F4" i="24"/>
  <c r="G4" i="24"/>
  <c r="H4" i="24"/>
  <c r="I4" i="24"/>
  <c r="J4" i="24"/>
  <c r="K4" i="24"/>
  <c r="D5" i="24"/>
  <c r="E5" i="24"/>
  <c r="F5" i="24"/>
  <c r="G5" i="24"/>
  <c r="H5" i="24"/>
  <c r="I5" i="24"/>
  <c r="J5" i="24"/>
  <c r="K5" i="24"/>
  <c r="E6" i="24"/>
  <c r="F6" i="24"/>
  <c r="G6" i="24"/>
  <c r="H6" i="24"/>
  <c r="I6" i="24"/>
  <c r="J6" i="24"/>
  <c r="K6" i="24"/>
  <c r="E7" i="24"/>
  <c r="F7" i="24"/>
  <c r="G7" i="24"/>
  <c r="H7" i="24"/>
  <c r="I7" i="24"/>
  <c r="J7" i="24"/>
  <c r="K7" i="24"/>
  <c r="E8" i="24"/>
  <c r="F8" i="24"/>
  <c r="G8" i="24"/>
  <c r="H8" i="24"/>
  <c r="I8" i="24"/>
  <c r="J8" i="24"/>
  <c r="K8" i="24"/>
  <c r="D9" i="24"/>
  <c r="E9" i="24"/>
  <c r="F9" i="24"/>
  <c r="G9" i="24"/>
  <c r="H9" i="24"/>
  <c r="I9" i="24"/>
  <c r="J9" i="24"/>
  <c r="K9" i="24"/>
  <c r="D10" i="24"/>
  <c r="E10" i="24"/>
  <c r="F10" i="24"/>
  <c r="G10" i="24"/>
  <c r="H10" i="24"/>
  <c r="I10" i="24"/>
  <c r="J10" i="24"/>
  <c r="K10" i="24"/>
  <c r="D11" i="24"/>
  <c r="E11" i="24"/>
  <c r="F11" i="24"/>
  <c r="G11" i="24"/>
  <c r="H11" i="24"/>
  <c r="I11" i="24"/>
  <c r="J11" i="24"/>
  <c r="K11" i="24"/>
  <c r="D12" i="24"/>
  <c r="E12" i="24"/>
  <c r="F12" i="24"/>
  <c r="G12" i="24"/>
  <c r="H12" i="24"/>
  <c r="I12" i="24"/>
  <c r="J12" i="24"/>
  <c r="K12" i="24"/>
  <c r="E13" i="24"/>
  <c r="F13" i="24"/>
  <c r="G13" i="24"/>
  <c r="H13" i="24"/>
  <c r="I13" i="24"/>
  <c r="J13" i="24"/>
  <c r="K13" i="24"/>
  <c r="D14" i="24"/>
  <c r="E14" i="24"/>
  <c r="F14" i="24"/>
  <c r="G14" i="24"/>
  <c r="H14" i="24"/>
  <c r="I14" i="24"/>
  <c r="J14" i="24"/>
  <c r="K14" i="24"/>
  <c r="D15" i="24"/>
  <c r="E15" i="24"/>
  <c r="F15" i="24"/>
  <c r="G15" i="24"/>
  <c r="H15" i="24"/>
  <c r="I15" i="24"/>
  <c r="J15" i="24"/>
  <c r="K15" i="24"/>
  <c r="D16" i="24"/>
  <c r="E16" i="24"/>
  <c r="F16" i="24"/>
  <c r="G16" i="24"/>
  <c r="H16" i="24"/>
  <c r="I16" i="24"/>
  <c r="J16" i="24"/>
  <c r="K16" i="24"/>
  <c r="D17" i="24"/>
  <c r="E17" i="24"/>
  <c r="F17" i="24"/>
  <c r="G17" i="24"/>
  <c r="H17" i="24"/>
  <c r="I17" i="24"/>
  <c r="J17" i="24"/>
  <c r="K17" i="24"/>
  <c r="D18" i="24"/>
  <c r="E18" i="24"/>
  <c r="F18" i="24"/>
  <c r="G18" i="24"/>
  <c r="H18" i="24"/>
  <c r="I18" i="24"/>
  <c r="J18" i="24"/>
  <c r="K18" i="24"/>
  <c r="E19" i="24"/>
  <c r="F19" i="24"/>
  <c r="G19" i="24"/>
  <c r="H19" i="24"/>
  <c r="I19" i="24"/>
  <c r="J19" i="24"/>
  <c r="K19" i="24"/>
  <c r="E20" i="24"/>
  <c r="F20" i="24"/>
  <c r="G20" i="24"/>
  <c r="H20" i="24"/>
  <c r="I20" i="24"/>
  <c r="J20" i="24"/>
  <c r="K20" i="24"/>
  <c r="D21" i="24"/>
  <c r="E21" i="24"/>
  <c r="F21" i="24"/>
  <c r="G21" i="24"/>
  <c r="H21" i="24"/>
  <c r="I21" i="24"/>
  <c r="J21" i="24"/>
  <c r="K21" i="24"/>
  <c r="D22" i="24"/>
  <c r="E22" i="24"/>
  <c r="F22" i="24"/>
  <c r="G22" i="24"/>
  <c r="H22" i="24"/>
  <c r="I22" i="24"/>
  <c r="J22" i="24"/>
  <c r="K22" i="24"/>
  <c r="D23" i="24"/>
  <c r="E23" i="24"/>
  <c r="F23" i="24"/>
  <c r="G23" i="24"/>
  <c r="H23" i="24"/>
  <c r="I23" i="24"/>
  <c r="J23" i="24"/>
  <c r="K23" i="24"/>
  <c r="D24" i="24"/>
  <c r="E24" i="24"/>
  <c r="F24" i="24"/>
  <c r="G24" i="24"/>
  <c r="H24" i="24"/>
  <c r="I24" i="24"/>
  <c r="J24" i="24"/>
  <c r="K24" i="24"/>
  <c r="D25" i="24"/>
  <c r="E25" i="24"/>
  <c r="F25" i="24"/>
  <c r="G25" i="24"/>
  <c r="H25" i="24"/>
  <c r="I25" i="24"/>
  <c r="J25" i="24"/>
  <c r="K25" i="24"/>
  <c r="E26" i="24"/>
  <c r="F26" i="24"/>
  <c r="G26" i="24"/>
  <c r="H26" i="24"/>
  <c r="I26" i="24"/>
  <c r="J26" i="24"/>
  <c r="K26" i="24"/>
  <c r="E27" i="24"/>
  <c r="F27" i="24"/>
  <c r="G27" i="24"/>
  <c r="H27" i="24"/>
  <c r="I27" i="24"/>
  <c r="J27" i="24"/>
  <c r="K27" i="24"/>
  <c r="D3" i="55"/>
  <c r="E3" i="55"/>
  <c r="F3" i="55"/>
  <c r="G3" i="55"/>
  <c r="H3" i="55"/>
  <c r="I3" i="55"/>
  <c r="J3" i="55"/>
  <c r="K3" i="55"/>
  <c r="D4" i="55"/>
  <c r="E4" i="55"/>
  <c r="F4" i="55"/>
  <c r="G4" i="55"/>
  <c r="H4" i="55"/>
  <c r="I4" i="55"/>
  <c r="J4" i="55"/>
  <c r="K4" i="55"/>
  <c r="D5" i="55"/>
  <c r="E5" i="55"/>
  <c r="F5" i="55"/>
  <c r="G5" i="55"/>
  <c r="H5" i="55"/>
  <c r="I5" i="55"/>
  <c r="J5" i="55"/>
  <c r="K5" i="55"/>
  <c r="E6" i="55"/>
  <c r="F6" i="55"/>
  <c r="G6" i="55"/>
  <c r="H6" i="55"/>
  <c r="I6" i="55"/>
  <c r="J6" i="55"/>
  <c r="K6" i="55"/>
  <c r="E7" i="55"/>
  <c r="F7" i="55"/>
  <c r="G7" i="55"/>
  <c r="H7" i="55"/>
  <c r="I7" i="55"/>
  <c r="J7" i="55"/>
  <c r="K7" i="55"/>
  <c r="D8" i="55"/>
  <c r="E8" i="55"/>
  <c r="F8" i="55"/>
  <c r="G8" i="55"/>
  <c r="H8" i="55"/>
  <c r="I8" i="55"/>
  <c r="J8" i="55"/>
  <c r="K8" i="55"/>
  <c r="E9" i="55"/>
  <c r="F9" i="55"/>
  <c r="G9" i="55"/>
  <c r="H9" i="55"/>
  <c r="I9" i="55"/>
  <c r="J9" i="55"/>
  <c r="K9" i="55"/>
  <c r="D10" i="55"/>
  <c r="E10" i="55"/>
  <c r="F10" i="55"/>
  <c r="G10" i="55"/>
  <c r="H10" i="55"/>
  <c r="I10" i="55"/>
  <c r="J10" i="55"/>
  <c r="K10" i="55"/>
  <c r="D11" i="55"/>
  <c r="E11" i="55"/>
  <c r="F11" i="55"/>
  <c r="G11" i="55"/>
  <c r="H11" i="55"/>
  <c r="I11" i="55"/>
  <c r="J11" i="55"/>
  <c r="K11" i="55"/>
  <c r="D12" i="55"/>
  <c r="E12" i="55"/>
  <c r="F12" i="55"/>
  <c r="G12" i="55"/>
  <c r="H12" i="55"/>
  <c r="I12" i="55"/>
  <c r="J12" i="55"/>
  <c r="K12" i="55"/>
  <c r="D13" i="55"/>
  <c r="E13" i="55"/>
  <c r="F13" i="55"/>
  <c r="G13" i="55"/>
  <c r="H13" i="55"/>
  <c r="I13" i="55"/>
  <c r="J13" i="55"/>
  <c r="K13" i="55"/>
  <c r="D14" i="55"/>
  <c r="E14" i="55"/>
  <c r="F14" i="55"/>
  <c r="G14" i="55"/>
  <c r="H14" i="55"/>
  <c r="I14" i="55"/>
  <c r="J14" i="55"/>
  <c r="K14" i="55"/>
  <c r="E15" i="55"/>
  <c r="F15" i="55"/>
  <c r="G15" i="55"/>
  <c r="H15" i="55"/>
  <c r="I15" i="55"/>
  <c r="J15" i="55"/>
  <c r="K15" i="55"/>
  <c r="D16" i="55"/>
  <c r="E16" i="55"/>
  <c r="F16" i="55"/>
  <c r="G16" i="55"/>
  <c r="H16" i="55"/>
  <c r="I16" i="55"/>
  <c r="J16" i="55"/>
  <c r="K16" i="55"/>
  <c r="D17" i="55"/>
  <c r="E17" i="55"/>
  <c r="F17" i="55"/>
  <c r="G17" i="55"/>
  <c r="H17" i="55"/>
  <c r="I17" i="55"/>
  <c r="J17" i="55"/>
  <c r="K17" i="55"/>
  <c r="D18" i="55"/>
  <c r="E18" i="55"/>
  <c r="F18" i="55"/>
  <c r="G18" i="55"/>
  <c r="H18" i="55"/>
  <c r="I18" i="55"/>
  <c r="J18" i="55"/>
  <c r="K18" i="55"/>
  <c r="E19" i="55"/>
  <c r="F19" i="55"/>
  <c r="G19" i="55"/>
  <c r="H19" i="55"/>
  <c r="I19" i="55"/>
  <c r="J19" i="55"/>
  <c r="K19" i="55"/>
  <c r="D20" i="55"/>
  <c r="E20" i="55"/>
  <c r="F20" i="55"/>
  <c r="G20" i="55"/>
  <c r="H20" i="55"/>
  <c r="I20" i="55"/>
  <c r="J20" i="55"/>
  <c r="K20" i="55"/>
  <c r="D21" i="55"/>
  <c r="E21" i="55"/>
  <c r="F21" i="55"/>
  <c r="G21" i="55"/>
  <c r="H21" i="55"/>
  <c r="I21" i="55"/>
  <c r="J21" i="55"/>
  <c r="K21" i="55"/>
  <c r="D22" i="55"/>
  <c r="E22" i="55"/>
  <c r="F22" i="55"/>
  <c r="G22" i="55"/>
  <c r="H22" i="55"/>
  <c r="I22" i="55"/>
  <c r="J22" i="55"/>
  <c r="K22" i="55"/>
  <c r="D23" i="55"/>
  <c r="E23" i="55"/>
  <c r="F23" i="55"/>
  <c r="G23" i="55"/>
  <c r="H23" i="55"/>
  <c r="I23" i="55"/>
  <c r="J23" i="55"/>
  <c r="K23" i="55"/>
  <c r="E3" i="23"/>
  <c r="F3" i="23"/>
  <c r="G3" i="23"/>
  <c r="H3" i="23"/>
  <c r="I3" i="23"/>
  <c r="J3" i="23"/>
  <c r="K3" i="23"/>
  <c r="D4" i="23"/>
  <c r="E4" i="23"/>
  <c r="F4" i="23"/>
  <c r="G4" i="23"/>
  <c r="H4" i="23"/>
  <c r="I4" i="23"/>
  <c r="J4" i="23"/>
  <c r="K4" i="23"/>
  <c r="D5" i="23"/>
  <c r="E5" i="23"/>
  <c r="F5" i="23"/>
  <c r="G5" i="23"/>
  <c r="H5" i="23"/>
  <c r="I5" i="23"/>
  <c r="J5" i="23"/>
  <c r="K5" i="23"/>
  <c r="D6" i="23"/>
  <c r="E6" i="23"/>
  <c r="F6" i="23"/>
  <c r="G6" i="23"/>
  <c r="H6" i="23"/>
  <c r="I6" i="23"/>
  <c r="J6" i="23"/>
  <c r="K6" i="23"/>
  <c r="D7" i="23"/>
  <c r="E7" i="23"/>
  <c r="F7" i="23"/>
  <c r="G7" i="23"/>
  <c r="H7" i="23"/>
  <c r="I7" i="23"/>
  <c r="J7" i="23"/>
  <c r="K7" i="23"/>
  <c r="D8" i="23"/>
  <c r="E8" i="23"/>
  <c r="F8" i="23"/>
  <c r="G8" i="23"/>
  <c r="H8" i="23"/>
  <c r="I8" i="23"/>
  <c r="J8" i="23"/>
  <c r="K8" i="23"/>
  <c r="D9" i="23"/>
  <c r="E9" i="23"/>
  <c r="F9" i="23"/>
  <c r="G9" i="23"/>
  <c r="H9" i="23"/>
  <c r="I9" i="23"/>
  <c r="J9" i="23"/>
  <c r="K9" i="23"/>
  <c r="D10" i="23"/>
  <c r="E10" i="23"/>
  <c r="F10" i="23"/>
  <c r="G10" i="23"/>
  <c r="H10" i="23"/>
  <c r="I10" i="23"/>
  <c r="J10" i="23"/>
  <c r="K10" i="23"/>
  <c r="D11" i="23"/>
  <c r="E11" i="23"/>
  <c r="F11" i="23"/>
  <c r="G11" i="23"/>
  <c r="H11" i="23"/>
  <c r="I11" i="23"/>
  <c r="J11" i="23"/>
  <c r="K11" i="23"/>
  <c r="D12" i="23"/>
  <c r="E12" i="23"/>
  <c r="F12" i="23"/>
  <c r="G12" i="23"/>
  <c r="H12" i="23"/>
  <c r="I12" i="23"/>
  <c r="J12" i="23"/>
  <c r="K12" i="23"/>
  <c r="D13" i="23"/>
  <c r="E13" i="23"/>
  <c r="F13" i="23"/>
  <c r="G13" i="23"/>
  <c r="H13" i="23"/>
  <c r="I13" i="23"/>
  <c r="J13" i="23"/>
  <c r="K13" i="23"/>
  <c r="D14" i="23"/>
  <c r="E14" i="23"/>
  <c r="F14" i="23"/>
  <c r="G14" i="23"/>
  <c r="H14" i="23"/>
  <c r="I14" i="23"/>
  <c r="J14" i="23"/>
  <c r="K14" i="23"/>
  <c r="E15" i="23"/>
  <c r="F15" i="23"/>
  <c r="G15" i="23"/>
  <c r="H15" i="23"/>
  <c r="I15" i="23"/>
  <c r="J15" i="23"/>
  <c r="K15" i="23"/>
  <c r="D16" i="23"/>
  <c r="E16" i="23"/>
  <c r="F16" i="23"/>
  <c r="G16" i="23"/>
  <c r="H16" i="23"/>
  <c r="I16" i="23"/>
  <c r="J16" i="23"/>
  <c r="K16" i="23"/>
  <c r="E17" i="23"/>
  <c r="F17" i="23"/>
  <c r="G17" i="23"/>
  <c r="H17" i="23"/>
  <c r="I17" i="23"/>
  <c r="J17" i="23"/>
  <c r="K17" i="23"/>
  <c r="D18" i="23"/>
  <c r="E18" i="23"/>
  <c r="F18" i="23"/>
  <c r="G18" i="23"/>
  <c r="H18" i="23"/>
  <c r="I18" i="23"/>
  <c r="J18" i="23"/>
  <c r="K18" i="23"/>
  <c r="D19" i="23"/>
  <c r="E19" i="23"/>
  <c r="F19" i="23"/>
  <c r="G19" i="23"/>
  <c r="H19" i="23"/>
  <c r="I19" i="23"/>
  <c r="J19" i="23"/>
  <c r="K19" i="23"/>
  <c r="D20" i="23"/>
  <c r="E20" i="23"/>
  <c r="F20" i="23"/>
  <c r="G20" i="23"/>
  <c r="H20" i="23"/>
  <c r="I20" i="23"/>
  <c r="J20" i="23"/>
  <c r="K20" i="23"/>
  <c r="D21" i="23"/>
  <c r="E21" i="23"/>
  <c r="F21" i="23"/>
  <c r="G21" i="23"/>
  <c r="H21" i="23"/>
  <c r="I21" i="23"/>
  <c r="J21" i="23"/>
  <c r="K21" i="23"/>
  <c r="E22" i="23"/>
  <c r="F22" i="23"/>
  <c r="G22" i="23"/>
  <c r="H22" i="23"/>
  <c r="I22" i="23"/>
  <c r="J22" i="23"/>
  <c r="K22" i="23"/>
  <c r="D23" i="23"/>
  <c r="E23" i="23"/>
  <c r="F23" i="23"/>
  <c r="G23" i="23"/>
  <c r="H23" i="23"/>
  <c r="I23" i="23"/>
  <c r="J23" i="23"/>
  <c r="K23" i="23"/>
  <c r="D24" i="23"/>
  <c r="E24" i="23"/>
  <c r="F24" i="23"/>
  <c r="G24" i="23"/>
  <c r="H24" i="23"/>
  <c r="I24" i="23"/>
  <c r="J24" i="23"/>
  <c r="K24" i="23"/>
  <c r="D25" i="23"/>
  <c r="E25" i="23"/>
  <c r="F25" i="23"/>
  <c r="G25" i="23"/>
  <c r="H25" i="23"/>
  <c r="I25" i="23"/>
  <c r="J25" i="23"/>
  <c r="K25" i="23"/>
  <c r="D26" i="23"/>
  <c r="E26" i="23"/>
  <c r="F26" i="23"/>
  <c r="G26" i="23"/>
  <c r="H26" i="23"/>
  <c r="I26" i="23"/>
  <c r="J26" i="23"/>
  <c r="K26" i="23"/>
  <c r="D27" i="23"/>
  <c r="E27" i="23"/>
  <c r="F27" i="23"/>
  <c r="G27" i="23"/>
  <c r="H27" i="23"/>
  <c r="I27" i="23"/>
  <c r="J27" i="23"/>
  <c r="K27" i="23"/>
  <c r="D28" i="23"/>
  <c r="E28" i="23"/>
  <c r="F28" i="23"/>
  <c r="G28" i="23"/>
  <c r="H28" i="23"/>
  <c r="I28" i="23"/>
  <c r="J28" i="23"/>
  <c r="K28" i="23"/>
  <c r="D29" i="23"/>
  <c r="E29" i="23"/>
  <c r="F29" i="23"/>
  <c r="G29" i="23"/>
  <c r="H29" i="23"/>
  <c r="I29" i="23"/>
  <c r="J29" i="23"/>
  <c r="K29" i="23"/>
  <c r="D3" i="22"/>
  <c r="E3" i="22"/>
  <c r="F3" i="22"/>
  <c r="G3" i="22"/>
  <c r="H3" i="22"/>
  <c r="I3" i="22"/>
  <c r="J3" i="22"/>
  <c r="K3" i="22"/>
  <c r="D4" i="22"/>
  <c r="E4" i="22"/>
  <c r="F4" i="22"/>
  <c r="G4" i="22"/>
  <c r="H4" i="22"/>
  <c r="I4" i="22"/>
  <c r="J4" i="22"/>
  <c r="K4" i="22"/>
  <c r="D5" i="22"/>
  <c r="E5" i="22"/>
  <c r="F5" i="22"/>
  <c r="G5" i="22"/>
  <c r="H5" i="22"/>
  <c r="I5" i="22"/>
  <c r="J5" i="22"/>
  <c r="K5" i="22"/>
  <c r="D6" i="22"/>
  <c r="E6" i="22"/>
  <c r="F6" i="22"/>
  <c r="G6" i="22"/>
  <c r="H6" i="22"/>
  <c r="I6" i="22"/>
  <c r="J6" i="22"/>
  <c r="K6" i="22"/>
  <c r="D7" i="22"/>
  <c r="E7" i="22"/>
  <c r="F7" i="22"/>
  <c r="G7" i="22"/>
  <c r="H7" i="22"/>
  <c r="I7" i="22"/>
  <c r="J7" i="22"/>
  <c r="K7" i="22"/>
  <c r="D8" i="22"/>
  <c r="E8" i="22"/>
  <c r="F8" i="22"/>
  <c r="G8" i="22"/>
  <c r="H8" i="22"/>
  <c r="I8" i="22"/>
  <c r="J8" i="22"/>
  <c r="K8" i="22"/>
  <c r="E9" i="22"/>
  <c r="F9" i="22"/>
  <c r="G9" i="22"/>
  <c r="H9" i="22"/>
  <c r="I9" i="22"/>
  <c r="J9" i="22"/>
  <c r="K9" i="22"/>
  <c r="D10" i="22"/>
  <c r="E10" i="22"/>
  <c r="F10" i="22"/>
  <c r="G10" i="22"/>
  <c r="H10" i="22"/>
  <c r="I10" i="22"/>
  <c r="J10" i="22"/>
  <c r="K10" i="22"/>
  <c r="E11" i="22"/>
  <c r="F11" i="22"/>
  <c r="G11" i="22"/>
  <c r="H11" i="22"/>
  <c r="I11" i="22"/>
  <c r="J11" i="22"/>
  <c r="K11" i="22"/>
  <c r="D12" i="22"/>
  <c r="E12" i="22"/>
  <c r="F12" i="22"/>
  <c r="G12" i="22"/>
  <c r="H12" i="22"/>
  <c r="I12" i="22"/>
  <c r="J12" i="22"/>
  <c r="K12" i="22"/>
  <c r="D13" i="22"/>
  <c r="E13" i="22"/>
  <c r="F13" i="22"/>
  <c r="G13" i="22"/>
  <c r="H13" i="22"/>
  <c r="I13" i="22"/>
  <c r="J13" i="22"/>
  <c r="K13" i="22"/>
  <c r="D14" i="22"/>
  <c r="E14" i="22"/>
  <c r="F14" i="22"/>
  <c r="G14" i="22"/>
  <c r="H14" i="22"/>
  <c r="I14" i="22"/>
  <c r="J14" i="22"/>
  <c r="K14" i="22"/>
  <c r="D15" i="22"/>
  <c r="E15" i="22"/>
  <c r="F15" i="22"/>
  <c r="G15" i="22"/>
  <c r="H15" i="22"/>
  <c r="I15" i="22"/>
  <c r="J15" i="22"/>
  <c r="K15" i="22"/>
  <c r="D16" i="22"/>
  <c r="E16" i="22"/>
  <c r="F16" i="22"/>
  <c r="G16" i="22"/>
  <c r="H16" i="22"/>
  <c r="I16" i="22"/>
  <c r="J16" i="22"/>
  <c r="K16" i="22"/>
  <c r="D17" i="22"/>
  <c r="E17" i="22"/>
  <c r="F17" i="22"/>
  <c r="G17" i="22"/>
  <c r="H17" i="22"/>
  <c r="I17" i="22"/>
  <c r="J17" i="22"/>
  <c r="K17" i="22"/>
  <c r="D18" i="22"/>
  <c r="E18" i="22"/>
  <c r="F18" i="22"/>
  <c r="G18" i="22"/>
  <c r="H18" i="22"/>
  <c r="I18" i="22"/>
  <c r="J18" i="22"/>
  <c r="K18" i="22"/>
  <c r="D19" i="22"/>
  <c r="E19" i="22"/>
  <c r="F19" i="22"/>
  <c r="G19" i="22"/>
  <c r="H19" i="22"/>
  <c r="I19" i="22"/>
  <c r="J19" i="22"/>
  <c r="K19" i="22"/>
  <c r="E20" i="22"/>
  <c r="F20" i="22"/>
  <c r="G20" i="22"/>
  <c r="H20" i="22"/>
  <c r="I20" i="22"/>
  <c r="J20" i="22"/>
  <c r="K20" i="22"/>
  <c r="D21" i="22"/>
  <c r="E21" i="22"/>
  <c r="F21" i="22"/>
  <c r="G21" i="22"/>
  <c r="H21" i="22"/>
  <c r="I21" i="22"/>
  <c r="J21" i="22"/>
  <c r="K21" i="22"/>
  <c r="D22" i="22"/>
  <c r="E22" i="22"/>
  <c r="F22" i="22"/>
  <c r="G22" i="22"/>
  <c r="H22" i="22"/>
  <c r="I22" i="22"/>
  <c r="J22" i="22"/>
  <c r="K22" i="22"/>
  <c r="D23" i="22"/>
  <c r="E23" i="22"/>
  <c r="F23" i="22"/>
  <c r="G23" i="22"/>
  <c r="H23" i="22"/>
  <c r="I23" i="22"/>
  <c r="J23" i="22"/>
  <c r="K23" i="22"/>
  <c r="D24" i="22"/>
  <c r="E24" i="22"/>
  <c r="F24" i="22"/>
  <c r="G24" i="22"/>
  <c r="H24" i="22"/>
  <c r="I24" i="22"/>
  <c r="J24" i="22"/>
  <c r="K24" i="22"/>
  <c r="D25" i="22"/>
  <c r="E25" i="22"/>
  <c r="F25" i="22"/>
  <c r="G25" i="22"/>
  <c r="H25" i="22"/>
  <c r="I25" i="22"/>
  <c r="J25" i="22"/>
  <c r="K25" i="22"/>
  <c r="E3" i="21"/>
  <c r="F3" i="21"/>
  <c r="G3" i="21"/>
  <c r="H3" i="21"/>
  <c r="I3" i="21"/>
  <c r="J3" i="21"/>
  <c r="K3" i="21"/>
  <c r="D4" i="21"/>
  <c r="E4" i="21"/>
  <c r="F4" i="21"/>
  <c r="G4" i="21"/>
  <c r="H4" i="21"/>
  <c r="I4" i="21"/>
  <c r="J4" i="21"/>
  <c r="K4" i="21"/>
  <c r="D5" i="21"/>
  <c r="E5" i="21"/>
  <c r="F5" i="21"/>
  <c r="G5" i="21"/>
  <c r="H5" i="21"/>
  <c r="I5" i="21"/>
  <c r="J5" i="21"/>
  <c r="K5" i="21"/>
  <c r="D6" i="21"/>
  <c r="E6" i="21"/>
  <c r="F6" i="21"/>
  <c r="G6" i="21"/>
  <c r="H6" i="21"/>
  <c r="I6" i="21"/>
  <c r="J6" i="21"/>
  <c r="K6" i="21"/>
  <c r="D7" i="21"/>
  <c r="E7" i="21"/>
  <c r="F7" i="21"/>
  <c r="G7" i="21"/>
  <c r="H7" i="21"/>
  <c r="I7" i="21"/>
  <c r="J7" i="21"/>
  <c r="K7" i="21"/>
  <c r="D8" i="21"/>
  <c r="E8" i="21"/>
  <c r="F8" i="21"/>
  <c r="G8" i="21"/>
  <c r="H8" i="21"/>
  <c r="I8" i="21"/>
  <c r="J8" i="21"/>
  <c r="K8" i="21"/>
  <c r="D9" i="21"/>
  <c r="E9" i="21"/>
  <c r="F9" i="21"/>
  <c r="G9" i="21"/>
  <c r="H9" i="21"/>
  <c r="I9" i="21"/>
  <c r="J9" i="21"/>
  <c r="K9" i="21"/>
  <c r="D10" i="21"/>
  <c r="E10" i="21"/>
  <c r="F10" i="21"/>
  <c r="G10" i="21"/>
  <c r="H10" i="21"/>
  <c r="I10" i="21"/>
  <c r="J10" i="21"/>
  <c r="K10" i="21"/>
  <c r="E11" i="21"/>
  <c r="F11" i="21"/>
  <c r="G11" i="21"/>
  <c r="H11" i="21"/>
  <c r="I11" i="21"/>
  <c r="J11" i="21"/>
  <c r="K11" i="21"/>
  <c r="D12" i="21"/>
  <c r="E12" i="21"/>
  <c r="F12" i="21"/>
  <c r="G12" i="21"/>
  <c r="H12" i="21"/>
  <c r="I12" i="21"/>
  <c r="J12" i="21"/>
  <c r="K12" i="21"/>
  <c r="D13" i="21"/>
  <c r="E13" i="21"/>
  <c r="F13" i="21"/>
  <c r="G13" i="21"/>
  <c r="H13" i="21"/>
  <c r="I13" i="21"/>
  <c r="J13" i="21"/>
  <c r="K13" i="21"/>
  <c r="D14" i="21"/>
  <c r="E14" i="21"/>
  <c r="F14" i="21"/>
  <c r="G14" i="21"/>
  <c r="H14" i="21"/>
  <c r="I14" i="21"/>
  <c r="J14" i="21"/>
  <c r="K14" i="21"/>
  <c r="D15" i="21"/>
  <c r="E15" i="21"/>
  <c r="F15" i="21"/>
  <c r="G15" i="21"/>
  <c r="H15" i="21"/>
  <c r="I15" i="21"/>
  <c r="J15" i="21"/>
  <c r="K15" i="21"/>
  <c r="D16" i="21"/>
  <c r="E16" i="21"/>
  <c r="F16" i="21"/>
  <c r="G16" i="21"/>
  <c r="H16" i="21"/>
  <c r="I16" i="21"/>
  <c r="J16" i="21"/>
  <c r="K16" i="21"/>
  <c r="E17" i="21"/>
  <c r="F17" i="21"/>
  <c r="G17" i="21"/>
  <c r="H17" i="21"/>
  <c r="I17" i="21"/>
  <c r="J17" i="21"/>
  <c r="K17" i="21"/>
  <c r="D18" i="21"/>
  <c r="E18" i="21"/>
  <c r="F18" i="21"/>
  <c r="G18" i="21"/>
  <c r="H18" i="21"/>
  <c r="I18" i="21"/>
  <c r="J18" i="21"/>
  <c r="K18" i="21"/>
  <c r="D19" i="21"/>
  <c r="E19" i="21"/>
  <c r="F19" i="21"/>
  <c r="G19" i="21"/>
  <c r="H19" i="21"/>
  <c r="I19" i="21"/>
  <c r="J19" i="21"/>
  <c r="K19" i="21"/>
  <c r="D20" i="21"/>
  <c r="E20" i="21"/>
  <c r="F20" i="21"/>
  <c r="G20" i="21"/>
  <c r="H20" i="21"/>
  <c r="I20" i="21"/>
  <c r="J20" i="21"/>
  <c r="K20" i="21"/>
  <c r="D21" i="21"/>
  <c r="E21" i="21"/>
  <c r="F21" i="21"/>
  <c r="G21" i="21"/>
  <c r="H21" i="21"/>
  <c r="I21" i="21"/>
  <c r="J21" i="21"/>
  <c r="K21" i="21"/>
  <c r="D22" i="21"/>
  <c r="E22" i="21"/>
  <c r="F22" i="21"/>
  <c r="G22" i="21"/>
  <c r="H22" i="21"/>
  <c r="I22" i="21"/>
  <c r="J22" i="21"/>
  <c r="K22" i="21"/>
  <c r="D23" i="21"/>
  <c r="E23" i="21"/>
  <c r="F23" i="21"/>
  <c r="G23" i="21"/>
  <c r="H23" i="21"/>
  <c r="I23" i="21"/>
  <c r="J23" i="21"/>
  <c r="K23" i="21"/>
  <c r="E3" i="20"/>
  <c r="F3" i="20"/>
  <c r="G3" i="20"/>
  <c r="H3" i="20"/>
  <c r="I3" i="20"/>
  <c r="J3" i="20"/>
  <c r="K3" i="20"/>
  <c r="D4" i="20"/>
  <c r="E4" i="20"/>
  <c r="F4" i="20"/>
  <c r="G4" i="20"/>
  <c r="H4" i="20"/>
  <c r="I4" i="20"/>
  <c r="J4" i="20"/>
  <c r="K4" i="20"/>
  <c r="D5" i="20"/>
  <c r="E5" i="20"/>
  <c r="F5" i="20"/>
  <c r="G5" i="20"/>
  <c r="H5" i="20"/>
  <c r="I5" i="20"/>
  <c r="J5" i="20"/>
  <c r="K5" i="20"/>
  <c r="D6" i="20"/>
  <c r="E6" i="20"/>
  <c r="F6" i="20"/>
  <c r="G6" i="20"/>
  <c r="H6" i="20"/>
  <c r="I6" i="20"/>
  <c r="J6" i="20"/>
  <c r="K6" i="20"/>
  <c r="D7" i="20"/>
  <c r="E7" i="20"/>
  <c r="F7" i="20"/>
  <c r="G7" i="20"/>
  <c r="H7" i="20"/>
  <c r="I7" i="20"/>
  <c r="J7" i="20"/>
  <c r="K7" i="20"/>
  <c r="D8" i="20"/>
  <c r="E8" i="20"/>
  <c r="F8" i="20"/>
  <c r="G8" i="20"/>
  <c r="H8" i="20"/>
  <c r="I8" i="20"/>
  <c r="J8" i="20"/>
  <c r="K8" i="20"/>
  <c r="D9" i="20"/>
  <c r="E9" i="20"/>
  <c r="F9" i="20"/>
  <c r="G9" i="20"/>
  <c r="H9" i="20"/>
  <c r="I9" i="20"/>
  <c r="J9" i="20"/>
  <c r="K9" i="20"/>
  <c r="D10" i="20"/>
  <c r="E10" i="20"/>
  <c r="F10" i="20"/>
  <c r="G10" i="20"/>
  <c r="H10" i="20"/>
  <c r="I10" i="20"/>
  <c r="J10" i="20"/>
  <c r="K10" i="20"/>
  <c r="E11" i="20"/>
  <c r="F11" i="20"/>
  <c r="G11" i="20"/>
  <c r="H11" i="20"/>
  <c r="I11" i="20"/>
  <c r="J11" i="20"/>
  <c r="K11" i="20"/>
  <c r="D12" i="20"/>
  <c r="E12" i="20"/>
  <c r="F12" i="20"/>
  <c r="G12" i="20"/>
  <c r="H12" i="20"/>
  <c r="I12" i="20"/>
  <c r="J12" i="20"/>
  <c r="K12" i="20"/>
  <c r="D13" i="20"/>
  <c r="E13" i="20"/>
  <c r="F13" i="20"/>
  <c r="G13" i="20"/>
  <c r="H13" i="20"/>
  <c r="I13" i="20"/>
  <c r="J13" i="20"/>
  <c r="K13" i="20"/>
  <c r="D14" i="20"/>
  <c r="E14" i="20"/>
  <c r="F14" i="20"/>
  <c r="G14" i="20"/>
  <c r="H14" i="20"/>
  <c r="I14" i="20"/>
  <c r="J14" i="20"/>
  <c r="K14" i="20"/>
  <c r="D15" i="20"/>
  <c r="E15" i="20"/>
  <c r="F15" i="20"/>
  <c r="G15" i="20"/>
  <c r="H15" i="20"/>
  <c r="I15" i="20"/>
  <c r="J15" i="20"/>
  <c r="K15" i="20"/>
  <c r="D16" i="20"/>
  <c r="E16" i="20"/>
  <c r="F16" i="20"/>
  <c r="G16" i="20"/>
  <c r="H16" i="20"/>
  <c r="I16" i="20"/>
  <c r="J16" i="20"/>
  <c r="K16" i="20"/>
  <c r="D17" i="20"/>
  <c r="E17" i="20"/>
  <c r="F17" i="20"/>
  <c r="G17" i="20"/>
  <c r="H17" i="20"/>
  <c r="I17" i="20"/>
  <c r="J17" i="20"/>
  <c r="K17" i="20"/>
  <c r="D18" i="20"/>
  <c r="E18" i="20"/>
  <c r="F18" i="20"/>
  <c r="G18" i="20"/>
  <c r="H18" i="20"/>
  <c r="I18" i="20"/>
  <c r="J18" i="20"/>
  <c r="K18" i="20"/>
  <c r="D19" i="20"/>
  <c r="E19" i="20"/>
  <c r="F19" i="20"/>
  <c r="G19" i="20"/>
  <c r="H19" i="20"/>
  <c r="I19" i="20"/>
  <c r="J19" i="20"/>
  <c r="K19" i="20"/>
  <c r="E20" i="20"/>
  <c r="F20" i="20"/>
  <c r="G20" i="20"/>
  <c r="H20" i="20"/>
  <c r="I20" i="20"/>
  <c r="J20" i="20"/>
  <c r="K20" i="20"/>
  <c r="D21" i="20"/>
  <c r="E21" i="20"/>
  <c r="F21" i="20"/>
  <c r="G21" i="20"/>
  <c r="H21" i="20"/>
  <c r="I21" i="20"/>
  <c r="J21" i="20"/>
  <c r="K21" i="20"/>
  <c r="D22" i="20"/>
  <c r="E22" i="20"/>
  <c r="F22" i="20"/>
  <c r="G22" i="20"/>
  <c r="H22" i="20"/>
  <c r="I22" i="20"/>
  <c r="J22" i="20"/>
  <c r="K22" i="20"/>
  <c r="D23" i="20"/>
  <c r="E23" i="20"/>
  <c r="F23" i="20"/>
  <c r="G23" i="20"/>
  <c r="H23" i="20"/>
  <c r="I23" i="20"/>
  <c r="J23" i="20"/>
  <c r="K23" i="20"/>
  <c r="D24" i="20"/>
  <c r="E24" i="20"/>
  <c r="F24" i="20"/>
  <c r="G24" i="20"/>
  <c r="H24" i="20"/>
  <c r="I24" i="20"/>
  <c r="J24" i="20"/>
  <c r="K24" i="20"/>
  <c r="D25" i="20"/>
  <c r="E25" i="20"/>
  <c r="F25" i="20"/>
  <c r="G25" i="20"/>
  <c r="H25" i="20"/>
  <c r="I25" i="20"/>
  <c r="J25" i="20"/>
  <c r="K25" i="20"/>
  <c r="D26" i="20"/>
  <c r="E26" i="20"/>
  <c r="F26" i="20"/>
  <c r="G26" i="20"/>
  <c r="H26" i="20"/>
  <c r="I26" i="20"/>
  <c r="J26" i="20"/>
  <c r="K26" i="20"/>
  <c r="D3" i="19"/>
  <c r="E3" i="19"/>
  <c r="F3" i="19"/>
  <c r="G3" i="19"/>
  <c r="H3" i="19"/>
  <c r="I3" i="19"/>
  <c r="J3" i="19"/>
  <c r="K3" i="19"/>
  <c r="D4" i="19"/>
  <c r="E4" i="19"/>
  <c r="F4" i="19"/>
  <c r="G4" i="19"/>
  <c r="H4" i="19"/>
  <c r="I4" i="19"/>
  <c r="J4" i="19"/>
  <c r="K4" i="19"/>
  <c r="E5" i="19"/>
  <c r="F5" i="19"/>
  <c r="G5" i="19"/>
  <c r="H5" i="19"/>
  <c r="I5" i="19"/>
  <c r="J5" i="19"/>
  <c r="K5" i="19"/>
  <c r="D6" i="19"/>
  <c r="E6" i="19"/>
  <c r="F6" i="19"/>
  <c r="G6" i="19"/>
  <c r="H6" i="19"/>
  <c r="I6" i="19"/>
  <c r="J6" i="19"/>
  <c r="K6" i="19"/>
  <c r="D7" i="19"/>
  <c r="E7" i="19"/>
  <c r="F7" i="19"/>
  <c r="G7" i="19"/>
  <c r="H7" i="19"/>
  <c r="I7" i="19"/>
  <c r="J7" i="19"/>
  <c r="K7" i="19"/>
  <c r="E8" i="19"/>
  <c r="F8" i="19"/>
  <c r="G8" i="19"/>
  <c r="H8" i="19"/>
  <c r="I8" i="19"/>
  <c r="J8" i="19"/>
  <c r="K8" i="19"/>
  <c r="D9" i="19"/>
  <c r="E9" i="19"/>
  <c r="F9" i="19"/>
  <c r="G9" i="19"/>
  <c r="H9" i="19"/>
  <c r="I9" i="19"/>
  <c r="J9" i="19"/>
  <c r="K9" i="19"/>
  <c r="D10" i="19"/>
  <c r="E10" i="19"/>
  <c r="F10" i="19"/>
  <c r="G10" i="19"/>
  <c r="H10" i="19"/>
  <c r="I10" i="19"/>
  <c r="J10" i="19"/>
  <c r="K10" i="19"/>
  <c r="D11" i="19"/>
  <c r="E11" i="19"/>
  <c r="F11" i="19"/>
  <c r="G11" i="19"/>
  <c r="H11" i="19"/>
  <c r="I11" i="19"/>
  <c r="J11" i="19"/>
  <c r="K11" i="19"/>
  <c r="D12" i="19"/>
  <c r="E12" i="19"/>
  <c r="F12" i="19"/>
  <c r="G12" i="19"/>
  <c r="H12" i="19"/>
  <c r="I12" i="19"/>
  <c r="J12" i="19"/>
  <c r="K12" i="19"/>
  <c r="D13" i="19"/>
  <c r="E13" i="19"/>
  <c r="F13" i="19"/>
  <c r="G13" i="19"/>
  <c r="H13" i="19"/>
  <c r="I13" i="19"/>
  <c r="J13" i="19"/>
  <c r="K13" i="19"/>
  <c r="D14" i="19"/>
  <c r="E14" i="19"/>
  <c r="F14" i="19"/>
  <c r="G14" i="19"/>
  <c r="H14" i="19"/>
  <c r="I14" i="19"/>
  <c r="J14" i="19"/>
  <c r="K14" i="19"/>
  <c r="D15" i="19"/>
  <c r="E15" i="19"/>
  <c r="F15" i="19"/>
  <c r="G15" i="19"/>
  <c r="H15" i="19"/>
  <c r="I15" i="19"/>
  <c r="J15" i="19"/>
  <c r="K15" i="19"/>
  <c r="D16" i="19"/>
  <c r="E16" i="19"/>
  <c r="F16" i="19"/>
  <c r="G16" i="19"/>
  <c r="H16" i="19"/>
  <c r="I16" i="19"/>
  <c r="J16" i="19"/>
  <c r="K16" i="19"/>
  <c r="D17" i="19"/>
  <c r="E17" i="19"/>
  <c r="F17" i="19"/>
  <c r="G17" i="19"/>
  <c r="H17" i="19"/>
  <c r="I17" i="19"/>
  <c r="J17" i="19"/>
  <c r="K17" i="19"/>
  <c r="D18" i="19"/>
  <c r="E18" i="19"/>
  <c r="F18" i="19"/>
  <c r="G18" i="19"/>
  <c r="H18" i="19"/>
  <c r="I18" i="19"/>
  <c r="J18" i="19"/>
  <c r="K18" i="19"/>
  <c r="D19" i="19"/>
  <c r="E19" i="19"/>
  <c r="F19" i="19"/>
  <c r="G19" i="19"/>
  <c r="H19" i="19"/>
  <c r="I19" i="19"/>
  <c r="J19" i="19"/>
  <c r="K19" i="19"/>
  <c r="D20" i="19"/>
  <c r="E20" i="19"/>
  <c r="F20" i="19"/>
  <c r="G20" i="19"/>
  <c r="H20" i="19"/>
  <c r="I20" i="19"/>
  <c r="J20" i="19"/>
  <c r="K20" i="19"/>
  <c r="D21" i="19"/>
  <c r="E21" i="19"/>
  <c r="F21" i="19"/>
  <c r="G21" i="19"/>
  <c r="H21" i="19"/>
  <c r="I21" i="19"/>
  <c r="J21" i="19"/>
  <c r="K21" i="19"/>
  <c r="D22" i="19"/>
  <c r="E22" i="19"/>
  <c r="F22" i="19"/>
  <c r="G22" i="19"/>
  <c r="H22" i="19"/>
  <c r="I22" i="19"/>
  <c r="J22" i="19"/>
  <c r="K22" i="19"/>
  <c r="D3" i="18"/>
  <c r="E3" i="18"/>
  <c r="F3" i="18"/>
  <c r="G3" i="18"/>
  <c r="H3" i="18"/>
  <c r="I3" i="18"/>
  <c r="J3" i="18"/>
  <c r="K3" i="18"/>
  <c r="D4" i="18"/>
  <c r="E4" i="18"/>
  <c r="F4" i="18"/>
  <c r="G4" i="18"/>
  <c r="H4" i="18"/>
  <c r="I4" i="18"/>
  <c r="J4" i="18"/>
  <c r="K4" i="18"/>
  <c r="E5" i="18"/>
  <c r="F5" i="18"/>
  <c r="G5" i="18"/>
  <c r="H5" i="18"/>
  <c r="I5" i="18"/>
  <c r="J5" i="18"/>
  <c r="K5" i="18"/>
  <c r="D6" i="18"/>
  <c r="E6" i="18"/>
  <c r="F6" i="18"/>
  <c r="G6" i="18"/>
  <c r="H6" i="18"/>
  <c r="I6" i="18"/>
  <c r="J6" i="18"/>
  <c r="K6" i="18"/>
  <c r="D7" i="18"/>
  <c r="E7" i="18"/>
  <c r="F7" i="18"/>
  <c r="G7" i="18"/>
  <c r="H7" i="18"/>
  <c r="I7" i="18"/>
  <c r="J7" i="18"/>
  <c r="K7" i="18"/>
  <c r="D8" i="18"/>
  <c r="E8" i="18"/>
  <c r="F8" i="18"/>
  <c r="G8" i="18"/>
  <c r="H8" i="18"/>
  <c r="I8" i="18"/>
  <c r="J8" i="18"/>
  <c r="K8" i="18"/>
  <c r="D9" i="18"/>
  <c r="E9" i="18"/>
  <c r="F9" i="18"/>
  <c r="G9" i="18"/>
  <c r="H9" i="18"/>
  <c r="I9" i="18"/>
  <c r="J9" i="18"/>
  <c r="K9" i="18"/>
  <c r="E10" i="18"/>
  <c r="F10" i="18"/>
  <c r="G10" i="18"/>
  <c r="H10" i="18"/>
  <c r="I10" i="18"/>
  <c r="J10" i="18"/>
  <c r="K10" i="18"/>
  <c r="D11" i="18"/>
  <c r="E11" i="18"/>
  <c r="F11" i="18"/>
  <c r="G11" i="18"/>
  <c r="H11" i="18"/>
  <c r="I11" i="18"/>
  <c r="J11" i="18"/>
  <c r="K11" i="18"/>
  <c r="D12" i="18"/>
  <c r="E12" i="18"/>
  <c r="F12" i="18"/>
  <c r="G12" i="18"/>
  <c r="H12" i="18"/>
  <c r="I12" i="18"/>
  <c r="J12" i="18"/>
  <c r="K12" i="18"/>
  <c r="E13" i="18"/>
  <c r="F13" i="18"/>
  <c r="G13" i="18"/>
  <c r="H13" i="18"/>
  <c r="I13" i="18"/>
  <c r="J13" i="18"/>
  <c r="K13" i="18"/>
  <c r="D14" i="18"/>
  <c r="E14" i="18"/>
  <c r="F14" i="18"/>
  <c r="G14" i="18"/>
  <c r="H14" i="18"/>
  <c r="I14" i="18"/>
  <c r="J14" i="18"/>
  <c r="K14" i="18"/>
  <c r="D15" i="18"/>
  <c r="E15" i="18"/>
  <c r="F15" i="18"/>
  <c r="G15" i="18"/>
  <c r="H15" i="18"/>
  <c r="I15" i="18"/>
  <c r="J15" i="18"/>
  <c r="K15" i="18"/>
  <c r="D16" i="18"/>
  <c r="E16" i="18"/>
  <c r="F16" i="18"/>
  <c r="G16" i="18"/>
  <c r="H16" i="18"/>
  <c r="I16" i="18"/>
  <c r="J16" i="18"/>
  <c r="K16" i="18"/>
  <c r="D17" i="18"/>
  <c r="E17" i="18"/>
  <c r="F17" i="18"/>
  <c r="G17" i="18"/>
  <c r="H17" i="18"/>
  <c r="I17" i="18"/>
  <c r="J17" i="18"/>
  <c r="K17" i="18"/>
  <c r="D18" i="18"/>
  <c r="E18" i="18"/>
  <c r="F18" i="18"/>
  <c r="G18" i="18"/>
  <c r="H18" i="18"/>
  <c r="I18" i="18"/>
  <c r="J18" i="18"/>
  <c r="K18" i="18"/>
  <c r="D19" i="18"/>
  <c r="E19" i="18"/>
  <c r="F19" i="18"/>
  <c r="G19" i="18"/>
  <c r="H19" i="18"/>
  <c r="I19" i="18"/>
  <c r="J19" i="18"/>
  <c r="K19" i="18"/>
  <c r="D20" i="18"/>
  <c r="E20" i="18"/>
  <c r="F20" i="18"/>
  <c r="G20" i="18"/>
  <c r="H20" i="18"/>
  <c r="I20" i="18"/>
  <c r="J20" i="18"/>
  <c r="K20" i="18"/>
  <c r="D21" i="18"/>
  <c r="E21" i="18"/>
  <c r="F21" i="18"/>
  <c r="G21" i="18"/>
  <c r="H21" i="18"/>
  <c r="I21" i="18"/>
  <c r="J21" i="18"/>
  <c r="K21" i="18"/>
  <c r="D22" i="18"/>
  <c r="E22" i="18"/>
  <c r="F22" i="18"/>
  <c r="G22" i="18"/>
  <c r="H22" i="18"/>
  <c r="I22" i="18"/>
  <c r="J22" i="18"/>
  <c r="K22" i="18"/>
  <c r="D3" i="17"/>
  <c r="E3" i="17"/>
  <c r="F3" i="17"/>
  <c r="G3" i="17"/>
  <c r="H3" i="17"/>
  <c r="I3" i="17"/>
  <c r="J3" i="17"/>
  <c r="K3" i="17"/>
  <c r="E4" i="17"/>
  <c r="F4" i="17"/>
  <c r="G4" i="17"/>
  <c r="H4" i="17"/>
  <c r="I4" i="17"/>
  <c r="J4" i="17"/>
  <c r="K4" i="17"/>
  <c r="D5" i="17"/>
  <c r="E5" i="17"/>
  <c r="F5" i="17"/>
  <c r="G5" i="17"/>
  <c r="H5" i="17"/>
  <c r="I5" i="17"/>
  <c r="J5" i="17"/>
  <c r="K5" i="17"/>
  <c r="D6" i="17"/>
  <c r="E6" i="17"/>
  <c r="F6" i="17"/>
  <c r="G6" i="17"/>
  <c r="H6" i="17"/>
  <c r="I6" i="17"/>
  <c r="J6" i="17"/>
  <c r="K6" i="17"/>
  <c r="D7" i="17"/>
  <c r="E7" i="17"/>
  <c r="F7" i="17"/>
  <c r="G7" i="17"/>
  <c r="H7" i="17"/>
  <c r="I7" i="17"/>
  <c r="J7" i="17"/>
  <c r="K7" i="17"/>
  <c r="D8" i="17"/>
  <c r="E8" i="17"/>
  <c r="F8" i="17"/>
  <c r="G8" i="17"/>
  <c r="H8" i="17"/>
  <c r="I8" i="17"/>
  <c r="J8" i="17"/>
  <c r="K8" i="17"/>
  <c r="D9" i="17"/>
  <c r="E9" i="17"/>
  <c r="F9" i="17"/>
  <c r="G9" i="17"/>
  <c r="H9" i="17"/>
  <c r="I9" i="17"/>
  <c r="J9" i="17"/>
  <c r="K9" i="17"/>
  <c r="D10" i="17"/>
  <c r="E10" i="17"/>
  <c r="F10" i="17"/>
  <c r="G10" i="17"/>
  <c r="H10" i="17"/>
  <c r="I10" i="17"/>
  <c r="J10" i="17"/>
  <c r="K10" i="17"/>
  <c r="E11" i="17"/>
  <c r="F11" i="17"/>
  <c r="G11" i="17"/>
  <c r="H11" i="17"/>
  <c r="I11" i="17"/>
  <c r="J11" i="17"/>
  <c r="K11" i="17"/>
  <c r="D12" i="17"/>
  <c r="E12" i="17"/>
  <c r="F12" i="17"/>
  <c r="G12" i="17"/>
  <c r="H12" i="17"/>
  <c r="I12" i="17"/>
  <c r="J12" i="17"/>
  <c r="K12" i="17"/>
  <c r="D13" i="17"/>
  <c r="E13" i="17"/>
  <c r="F13" i="17"/>
  <c r="G13" i="17"/>
  <c r="H13" i="17"/>
  <c r="I13" i="17"/>
  <c r="J13" i="17"/>
  <c r="K13" i="17"/>
  <c r="E14" i="17"/>
  <c r="F14" i="17"/>
  <c r="G14" i="17"/>
  <c r="H14" i="17"/>
  <c r="I14" i="17"/>
  <c r="J14" i="17"/>
  <c r="K14" i="17"/>
  <c r="D15" i="17"/>
  <c r="E15" i="17"/>
  <c r="F15" i="17"/>
  <c r="G15" i="17"/>
  <c r="H15" i="17"/>
  <c r="I15" i="17"/>
  <c r="J15" i="17"/>
  <c r="K15" i="17"/>
  <c r="D16" i="17"/>
  <c r="E16" i="17"/>
  <c r="F16" i="17"/>
  <c r="G16" i="17"/>
  <c r="H16" i="17"/>
  <c r="I16" i="17"/>
  <c r="J16" i="17"/>
  <c r="K16" i="17"/>
  <c r="D17" i="17"/>
  <c r="E17" i="17"/>
  <c r="F17" i="17"/>
  <c r="G17" i="17"/>
  <c r="H17" i="17"/>
  <c r="I17" i="17"/>
  <c r="J17" i="17"/>
  <c r="K17" i="17"/>
  <c r="D18" i="17"/>
  <c r="E18" i="17"/>
  <c r="F18" i="17"/>
  <c r="G18" i="17"/>
  <c r="H18" i="17"/>
  <c r="I18" i="17"/>
  <c r="J18" i="17"/>
  <c r="K18" i="17"/>
  <c r="D19" i="17"/>
  <c r="E19" i="17"/>
  <c r="F19" i="17"/>
  <c r="G19" i="17"/>
  <c r="H19" i="17"/>
  <c r="I19" i="17"/>
  <c r="J19" i="17"/>
  <c r="K19" i="17"/>
  <c r="D20" i="17"/>
  <c r="E20" i="17"/>
  <c r="F20" i="17"/>
  <c r="G20" i="17"/>
  <c r="H20" i="17"/>
  <c r="I20" i="17"/>
  <c r="J20" i="17"/>
  <c r="K20" i="17"/>
  <c r="D21" i="17"/>
  <c r="E21" i="17"/>
  <c r="F21" i="17"/>
  <c r="G21" i="17"/>
  <c r="H21" i="17"/>
  <c r="I21" i="17"/>
  <c r="J21" i="17"/>
  <c r="K21" i="17"/>
  <c r="D22" i="17"/>
  <c r="E22" i="17"/>
  <c r="F22" i="17"/>
  <c r="G22" i="17"/>
  <c r="H22" i="17"/>
  <c r="I22" i="17"/>
  <c r="J22" i="17"/>
  <c r="K22" i="17"/>
  <c r="D23" i="17"/>
  <c r="E23" i="17"/>
  <c r="F23" i="17"/>
  <c r="G23" i="17"/>
  <c r="H23" i="17"/>
  <c r="I23" i="17"/>
  <c r="J23" i="17"/>
  <c r="K23" i="17"/>
  <c r="D24" i="17"/>
  <c r="E24" i="17"/>
  <c r="F24" i="17"/>
  <c r="G24" i="17"/>
  <c r="H24" i="17"/>
  <c r="I24" i="17"/>
  <c r="J24" i="17"/>
  <c r="K24" i="17"/>
  <c r="D25" i="17"/>
  <c r="E25" i="17"/>
  <c r="F25" i="17"/>
  <c r="G25" i="17"/>
  <c r="H25" i="17"/>
  <c r="I25" i="17"/>
  <c r="J25" i="17"/>
  <c r="K25" i="17"/>
  <c r="D26" i="17"/>
  <c r="E26" i="17"/>
  <c r="F26" i="17"/>
  <c r="G26" i="17"/>
  <c r="H26" i="17"/>
  <c r="I26" i="17"/>
  <c r="J26" i="17"/>
  <c r="K26" i="17"/>
  <c r="D3" i="16"/>
  <c r="E3" i="16"/>
  <c r="F3" i="16"/>
  <c r="G3" i="16"/>
  <c r="H3" i="16"/>
  <c r="I3" i="16"/>
  <c r="J3" i="16"/>
  <c r="K3" i="16"/>
  <c r="D4" i="16"/>
  <c r="E4" i="16"/>
  <c r="F4" i="16"/>
  <c r="G4" i="16"/>
  <c r="H4" i="16"/>
  <c r="I4" i="16"/>
  <c r="J4" i="16"/>
  <c r="K4" i="16"/>
  <c r="D5" i="16"/>
  <c r="E5" i="16"/>
  <c r="F5" i="16"/>
  <c r="G5" i="16"/>
  <c r="H5" i="16"/>
  <c r="I5" i="16"/>
  <c r="J5" i="16"/>
  <c r="K5" i="16"/>
  <c r="D6" i="16"/>
  <c r="E6" i="16"/>
  <c r="F6" i="16"/>
  <c r="G6" i="16"/>
  <c r="H6" i="16"/>
  <c r="I6" i="16"/>
  <c r="J6" i="16"/>
  <c r="K6" i="16"/>
  <c r="D7" i="16"/>
  <c r="E7" i="16"/>
  <c r="F7" i="16"/>
  <c r="G7" i="16"/>
  <c r="H7" i="16"/>
  <c r="I7" i="16"/>
  <c r="J7" i="16"/>
  <c r="K7" i="16"/>
  <c r="D8" i="16"/>
  <c r="E8" i="16"/>
  <c r="F8" i="16"/>
  <c r="G8" i="16"/>
  <c r="H8" i="16"/>
  <c r="I8" i="16"/>
  <c r="J8" i="16"/>
  <c r="K8" i="16"/>
  <c r="E9" i="16"/>
  <c r="F9" i="16"/>
  <c r="G9" i="16"/>
  <c r="H9" i="16"/>
  <c r="I9" i="16"/>
  <c r="J9" i="16"/>
  <c r="K9" i="16"/>
  <c r="D10" i="16"/>
  <c r="E10" i="16"/>
  <c r="F10" i="16"/>
  <c r="G10" i="16"/>
  <c r="H10" i="16"/>
  <c r="I10" i="16"/>
  <c r="J10" i="16"/>
  <c r="K10" i="16"/>
  <c r="E11" i="16"/>
  <c r="F11" i="16"/>
  <c r="G11" i="16"/>
  <c r="H11" i="16"/>
  <c r="I11" i="16"/>
  <c r="J11" i="16"/>
  <c r="K11" i="16"/>
  <c r="D12" i="16"/>
  <c r="E12" i="16"/>
  <c r="F12" i="16"/>
  <c r="G12" i="16"/>
  <c r="H12" i="16"/>
  <c r="I12" i="16"/>
  <c r="J12" i="16"/>
  <c r="K12" i="16"/>
  <c r="D13" i="16"/>
  <c r="E13" i="16"/>
  <c r="F13" i="16"/>
  <c r="G13" i="16"/>
  <c r="H13" i="16"/>
  <c r="I13" i="16"/>
  <c r="J13" i="16"/>
  <c r="K13" i="16"/>
  <c r="D14" i="16"/>
  <c r="E14" i="16"/>
  <c r="F14" i="16"/>
  <c r="G14" i="16"/>
  <c r="H14" i="16"/>
  <c r="I14" i="16"/>
  <c r="J14" i="16"/>
  <c r="K14" i="16"/>
  <c r="D15" i="16"/>
  <c r="E15" i="16"/>
  <c r="F15" i="16"/>
  <c r="G15" i="16"/>
  <c r="H15" i="16"/>
  <c r="I15" i="16"/>
  <c r="J15" i="16"/>
  <c r="K15" i="16"/>
  <c r="D16" i="16"/>
  <c r="E16" i="16"/>
  <c r="F16" i="16"/>
  <c r="G16" i="16"/>
  <c r="H16" i="16"/>
  <c r="I16" i="16"/>
  <c r="J16" i="16"/>
  <c r="K16" i="16"/>
  <c r="D17" i="16"/>
  <c r="E17" i="16"/>
  <c r="F17" i="16"/>
  <c r="G17" i="16"/>
  <c r="H17" i="16"/>
  <c r="I17" i="16"/>
  <c r="J17" i="16"/>
  <c r="K17" i="16"/>
  <c r="D18" i="16"/>
  <c r="E18" i="16"/>
  <c r="F18" i="16"/>
  <c r="G18" i="16"/>
  <c r="H18" i="16"/>
  <c r="I18" i="16"/>
  <c r="J18" i="16"/>
  <c r="K18" i="16"/>
  <c r="D19" i="16"/>
  <c r="E19" i="16"/>
  <c r="F19" i="16"/>
  <c r="G19" i="16"/>
  <c r="H19" i="16"/>
  <c r="I19" i="16"/>
  <c r="J19" i="16"/>
  <c r="K19" i="16"/>
  <c r="D20" i="16"/>
  <c r="E20" i="16"/>
  <c r="F20" i="16"/>
  <c r="G20" i="16"/>
  <c r="H20" i="16"/>
  <c r="I20" i="16"/>
  <c r="J20" i="16"/>
  <c r="K20" i="16"/>
  <c r="D21" i="16"/>
  <c r="E21" i="16"/>
  <c r="F21" i="16"/>
  <c r="G21" i="16"/>
  <c r="H21" i="16"/>
  <c r="I21" i="16"/>
  <c r="J21" i="16"/>
  <c r="K21" i="16"/>
  <c r="D22" i="16"/>
  <c r="E22" i="16"/>
  <c r="F22" i="16"/>
  <c r="G22" i="16"/>
  <c r="H22" i="16"/>
  <c r="I22" i="16"/>
  <c r="J22" i="16"/>
  <c r="K22" i="16"/>
  <c r="D23" i="16"/>
  <c r="E23" i="16"/>
  <c r="F23" i="16"/>
  <c r="G23" i="16"/>
  <c r="H23" i="16"/>
  <c r="I23" i="16"/>
  <c r="J23" i="16"/>
  <c r="K23" i="16"/>
  <c r="D24" i="16"/>
  <c r="E24" i="16"/>
  <c r="F24" i="16"/>
  <c r="G24" i="16"/>
  <c r="H24" i="16"/>
  <c r="I24" i="16"/>
  <c r="J24" i="16"/>
  <c r="K24" i="16"/>
  <c r="E3" i="15"/>
  <c r="F3" i="15"/>
  <c r="G3" i="15"/>
  <c r="H3" i="15"/>
  <c r="I3" i="15"/>
  <c r="J3" i="15"/>
  <c r="K3" i="15"/>
  <c r="D4" i="15"/>
  <c r="E4" i="15"/>
  <c r="F4" i="15"/>
  <c r="G4" i="15"/>
  <c r="H4" i="15"/>
  <c r="I4" i="15"/>
  <c r="J4" i="15"/>
  <c r="K4" i="15"/>
  <c r="D5" i="15"/>
  <c r="E5" i="15"/>
  <c r="F5" i="15"/>
  <c r="G5" i="15"/>
  <c r="H5" i="15"/>
  <c r="I5" i="15"/>
  <c r="J5" i="15"/>
  <c r="K5" i="15"/>
  <c r="D6" i="15"/>
  <c r="E6" i="15"/>
  <c r="F6" i="15"/>
  <c r="G6" i="15"/>
  <c r="H6" i="15"/>
  <c r="I6" i="15"/>
  <c r="J6" i="15"/>
  <c r="K6" i="15"/>
  <c r="D7" i="15"/>
  <c r="E7" i="15"/>
  <c r="F7" i="15"/>
  <c r="G7" i="15"/>
  <c r="H7" i="15"/>
  <c r="I7" i="15"/>
  <c r="J7" i="15"/>
  <c r="K7" i="15"/>
  <c r="D8" i="15"/>
  <c r="E8" i="15"/>
  <c r="F8" i="15"/>
  <c r="G8" i="15"/>
  <c r="H8" i="15"/>
  <c r="I8" i="15"/>
  <c r="J8" i="15"/>
  <c r="K8" i="15"/>
  <c r="D9" i="15"/>
  <c r="E9" i="15"/>
  <c r="F9" i="15"/>
  <c r="G9" i="15"/>
  <c r="H9" i="15"/>
  <c r="I9" i="15"/>
  <c r="J9" i="15"/>
  <c r="K9" i="15"/>
  <c r="D10" i="15"/>
  <c r="E10" i="15"/>
  <c r="F10" i="15"/>
  <c r="G10" i="15"/>
  <c r="H10" i="15"/>
  <c r="I10" i="15"/>
  <c r="J10" i="15"/>
  <c r="K10" i="15"/>
  <c r="D11" i="15"/>
  <c r="E11" i="15"/>
  <c r="F11" i="15"/>
  <c r="G11" i="15"/>
  <c r="H11" i="15"/>
  <c r="I11" i="15"/>
  <c r="J11" i="15"/>
  <c r="K11" i="15"/>
  <c r="D12" i="15"/>
  <c r="E12" i="15"/>
  <c r="F12" i="15"/>
  <c r="G12" i="15"/>
  <c r="H12" i="15"/>
  <c r="I12" i="15"/>
  <c r="J12" i="15"/>
  <c r="K12" i="15"/>
  <c r="E13" i="15"/>
  <c r="F13" i="15"/>
  <c r="G13" i="15"/>
  <c r="H13" i="15"/>
  <c r="I13" i="15"/>
  <c r="J13" i="15"/>
  <c r="K13" i="15"/>
  <c r="D14" i="15"/>
  <c r="E14" i="15"/>
  <c r="F14" i="15"/>
  <c r="G14" i="15"/>
  <c r="H14" i="15"/>
  <c r="I14" i="15"/>
  <c r="J14" i="15"/>
  <c r="K14" i="15"/>
  <c r="D15" i="15"/>
  <c r="E15" i="15"/>
  <c r="F15" i="15"/>
  <c r="G15" i="15"/>
  <c r="H15" i="15"/>
  <c r="I15" i="15"/>
  <c r="J15" i="15"/>
  <c r="K15" i="15"/>
  <c r="D16" i="15"/>
  <c r="E16" i="15"/>
  <c r="F16" i="15"/>
  <c r="G16" i="15"/>
  <c r="H16" i="15"/>
  <c r="I16" i="15"/>
  <c r="J16" i="15"/>
  <c r="K16" i="15"/>
  <c r="D17" i="15"/>
  <c r="E17" i="15"/>
  <c r="F17" i="15"/>
  <c r="G17" i="15"/>
  <c r="H17" i="15"/>
  <c r="I17" i="15"/>
  <c r="J17" i="15"/>
  <c r="K17" i="15"/>
  <c r="E18" i="15"/>
  <c r="F18" i="15"/>
  <c r="G18" i="15"/>
  <c r="H18" i="15"/>
  <c r="I18" i="15"/>
  <c r="J18" i="15"/>
  <c r="K18" i="15"/>
  <c r="D19" i="15"/>
  <c r="E19" i="15"/>
  <c r="F19" i="15"/>
  <c r="G19" i="15"/>
  <c r="H19" i="15"/>
  <c r="I19" i="15"/>
  <c r="J19" i="15"/>
  <c r="K19" i="15"/>
  <c r="D20" i="15"/>
  <c r="E20" i="15"/>
  <c r="F20" i="15"/>
  <c r="G20" i="15"/>
  <c r="H20" i="15"/>
  <c r="I20" i="15"/>
  <c r="J20" i="15"/>
  <c r="K20" i="15"/>
  <c r="D21" i="15"/>
  <c r="E21" i="15"/>
  <c r="F21" i="15"/>
  <c r="G21" i="15"/>
  <c r="H21" i="15"/>
  <c r="I21" i="15"/>
  <c r="J21" i="15"/>
  <c r="K21" i="15"/>
  <c r="D22" i="15"/>
  <c r="E22" i="15"/>
  <c r="F22" i="15"/>
  <c r="G22" i="15"/>
  <c r="H22" i="15"/>
  <c r="I22" i="15"/>
  <c r="J22" i="15"/>
  <c r="K22" i="15"/>
  <c r="D23" i="15"/>
  <c r="E23" i="15"/>
  <c r="F23" i="15"/>
  <c r="G23" i="15"/>
  <c r="H23" i="15"/>
  <c r="I23" i="15"/>
  <c r="J23" i="15"/>
  <c r="K23" i="15"/>
  <c r="D24" i="15"/>
  <c r="E24" i="15"/>
  <c r="F24" i="15"/>
  <c r="G24" i="15"/>
  <c r="H24" i="15"/>
  <c r="I24" i="15"/>
  <c r="J24" i="15"/>
  <c r="K24" i="15"/>
  <c r="D25" i="15"/>
  <c r="E25" i="15"/>
  <c r="F25" i="15"/>
  <c r="G25" i="15"/>
  <c r="H25" i="15"/>
  <c r="I25" i="15"/>
  <c r="J25" i="15"/>
  <c r="K25" i="15"/>
  <c r="D26" i="15"/>
  <c r="E26" i="15"/>
  <c r="F26" i="15"/>
  <c r="G26" i="15"/>
  <c r="H26" i="15"/>
  <c r="I26" i="15"/>
  <c r="J26" i="15"/>
  <c r="K26" i="15"/>
  <c r="D27" i="15"/>
  <c r="E27" i="15"/>
  <c r="F27" i="15"/>
  <c r="G27" i="15"/>
  <c r="H27" i="15"/>
  <c r="I27" i="15"/>
  <c r="J27" i="15"/>
  <c r="K27" i="15"/>
  <c r="D28" i="15"/>
  <c r="E28" i="15"/>
  <c r="F28" i="15"/>
  <c r="G28" i="15"/>
  <c r="H28" i="15"/>
  <c r="I28" i="15"/>
  <c r="J28" i="15"/>
  <c r="K28" i="15"/>
  <c r="D3" i="14"/>
  <c r="E3" i="14"/>
  <c r="F3" i="14"/>
  <c r="G3" i="14"/>
  <c r="H3" i="14"/>
  <c r="I3" i="14"/>
  <c r="J3" i="14"/>
  <c r="K3" i="14"/>
  <c r="E4" i="14"/>
  <c r="F4" i="14"/>
  <c r="G4" i="14"/>
  <c r="H4" i="14"/>
  <c r="I4" i="14"/>
  <c r="J4" i="14"/>
  <c r="K4" i="14"/>
  <c r="D5" i="14"/>
  <c r="E5" i="14"/>
  <c r="F5" i="14"/>
  <c r="G5" i="14"/>
  <c r="H5" i="14"/>
  <c r="I5" i="14"/>
  <c r="J5" i="14"/>
  <c r="K5" i="14"/>
  <c r="D6" i="14"/>
  <c r="E6" i="14"/>
  <c r="F6" i="14"/>
  <c r="G6" i="14"/>
  <c r="H6" i="14"/>
  <c r="I6" i="14"/>
  <c r="J6" i="14"/>
  <c r="K6" i="14"/>
  <c r="D7" i="14"/>
  <c r="E7" i="14"/>
  <c r="F7" i="14"/>
  <c r="G7" i="14"/>
  <c r="H7" i="14"/>
  <c r="I7" i="14"/>
  <c r="J7" i="14"/>
  <c r="K7" i="14"/>
  <c r="D8" i="14"/>
  <c r="E8" i="14"/>
  <c r="F8" i="14"/>
  <c r="G8" i="14"/>
  <c r="H8" i="14"/>
  <c r="I8" i="14"/>
  <c r="J8" i="14"/>
  <c r="K8" i="14"/>
  <c r="D9" i="14"/>
  <c r="E9" i="14"/>
  <c r="F9" i="14"/>
  <c r="G9" i="14"/>
  <c r="H9" i="14"/>
  <c r="I9" i="14"/>
  <c r="J9" i="14"/>
  <c r="K9" i="14"/>
  <c r="D10" i="14"/>
  <c r="E10" i="14"/>
  <c r="F10" i="14"/>
  <c r="G10" i="14"/>
  <c r="H10" i="14"/>
  <c r="I10" i="14"/>
  <c r="J10" i="14"/>
  <c r="K10" i="14"/>
  <c r="D11" i="14"/>
  <c r="E11" i="14"/>
  <c r="F11" i="14"/>
  <c r="G11" i="14"/>
  <c r="H11" i="14"/>
  <c r="I11" i="14"/>
  <c r="J11" i="14"/>
  <c r="K11" i="14"/>
  <c r="D12" i="14"/>
  <c r="E12" i="14"/>
  <c r="F12" i="14"/>
  <c r="G12" i="14"/>
  <c r="H12" i="14"/>
  <c r="I12" i="14"/>
  <c r="J12" i="14"/>
  <c r="K12" i="14"/>
  <c r="E13" i="14"/>
  <c r="F13" i="14"/>
  <c r="G13" i="14"/>
  <c r="H13" i="14"/>
  <c r="I13" i="14"/>
  <c r="J13" i="14"/>
  <c r="K13" i="14"/>
  <c r="D14" i="14"/>
  <c r="E14" i="14"/>
  <c r="F14" i="14"/>
  <c r="G14" i="14"/>
  <c r="H14" i="14"/>
  <c r="I14" i="14"/>
  <c r="J14" i="14"/>
  <c r="K14" i="14"/>
  <c r="D15" i="14"/>
  <c r="E15" i="14"/>
  <c r="F15" i="14"/>
  <c r="G15" i="14"/>
  <c r="H15" i="14"/>
  <c r="I15" i="14"/>
  <c r="J15" i="14"/>
  <c r="K15" i="14"/>
  <c r="D16" i="14"/>
  <c r="E16" i="14"/>
  <c r="F16" i="14"/>
  <c r="G16" i="14"/>
  <c r="H16" i="14"/>
  <c r="I16" i="14"/>
  <c r="J16" i="14"/>
  <c r="K16" i="14"/>
  <c r="E17" i="14"/>
  <c r="F17" i="14"/>
  <c r="G17" i="14"/>
  <c r="H17" i="14"/>
  <c r="I17" i="14"/>
  <c r="J17" i="14"/>
  <c r="K17" i="14"/>
  <c r="D18" i="14"/>
  <c r="E18" i="14"/>
  <c r="F18" i="14"/>
  <c r="G18" i="14"/>
  <c r="H18" i="14"/>
  <c r="I18" i="14"/>
  <c r="J18" i="14"/>
  <c r="K18" i="14"/>
  <c r="D19" i="14"/>
  <c r="E19" i="14"/>
  <c r="F19" i="14"/>
  <c r="G19" i="14"/>
  <c r="H19" i="14"/>
  <c r="I19" i="14"/>
  <c r="J19" i="14"/>
  <c r="K19" i="14"/>
  <c r="D20" i="14"/>
  <c r="E20" i="14"/>
  <c r="F20" i="14"/>
  <c r="G20" i="14"/>
  <c r="H20" i="14"/>
  <c r="I20" i="14"/>
  <c r="J20" i="14"/>
  <c r="K20" i="14"/>
  <c r="D21" i="14"/>
  <c r="E21" i="14"/>
  <c r="F21" i="14"/>
  <c r="G21" i="14"/>
  <c r="H21" i="14"/>
  <c r="I21" i="14"/>
  <c r="J21" i="14"/>
  <c r="K21" i="14"/>
  <c r="D22" i="14"/>
  <c r="E22" i="14"/>
  <c r="F22" i="14"/>
  <c r="G22" i="14"/>
  <c r="H22" i="14"/>
  <c r="I22" i="14"/>
  <c r="J22" i="14"/>
  <c r="K22" i="14"/>
  <c r="D23" i="14"/>
  <c r="E23" i="14"/>
  <c r="F23" i="14"/>
  <c r="G23" i="14"/>
  <c r="H23" i="14"/>
  <c r="I23" i="14"/>
  <c r="J23" i="14"/>
  <c r="K23" i="14"/>
  <c r="D24" i="14"/>
  <c r="E24" i="14"/>
  <c r="F24" i="14"/>
  <c r="G24" i="14"/>
  <c r="H24" i="14"/>
  <c r="I24" i="14"/>
  <c r="J24" i="14"/>
  <c r="K24" i="14"/>
  <c r="D25" i="14"/>
  <c r="E25" i="14"/>
  <c r="F25" i="14"/>
  <c r="G25" i="14"/>
  <c r="H25" i="14"/>
  <c r="I25" i="14"/>
  <c r="J25" i="14"/>
  <c r="K25" i="14"/>
  <c r="E26" i="14"/>
  <c r="F26" i="14"/>
  <c r="G26" i="14"/>
  <c r="H26" i="14"/>
  <c r="I26" i="14"/>
  <c r="J26" i="14"/>
  <c r="K26" i="14"/>
  <c r="D27" i="14"/>
  <c r="E27" i="14"/>
  <c r="F27" i="14"/>
  <c r="G27" i="14"/>
  <c r="H27" i="14"/>
  <c r="I27" i="14"/>
  <c r="J27" i="14"/>
  <c r="K27" i="14"/>
  <c r="D28" i="14"/>
  <c r="E28" i="14"/>
  <c r="F28" i="14"/>
  <c r="G28" i="14"/>
  <c r="H28" i="14"/>
  <c r="I28" i="14"/>
  <c r="J28" i="14"/>
  <c r="K28" i="14"/>
  <c r="D29" i="14"/>
  <c r="E29" i="14"/>
  <c r="F29" i="14"/>
  <c r="G29" i="14"/>
  <c r="H29" i="14"/>
  <c r="I29" i="14"/>
  <c r="J29" i="14"/>
  <c r="K29" i="14"/>
  <c r="D30" i="14"/>
  <c r="E30" i="14"/>
  <c r="F30" i="14"/>
  <c r="G30" i="14"/>
  <c r="H30" i="14"/>
  <c r="I30" i="14"/>
  <c r="J30" i="14"/>
  <c r="K30" i="14"/>
  <c r="D31" i="14"/>
  <c r="E31" i="14"/>
  <c r="F31" i="14"/>
  <c r="G31" i="14"/>
  <c r="H31" i="14"/>
  <c r="I31" i="14"/>
  <c r="J31" i="14"/>
  <c r="K31" i="14"/>
  <c r="D32" i="14"/>
  <c r="E32" i="14"/>
  <c r="F32" i="14"/>
  <c r="G32" i="14"/>
  <c r="H32" i="14"/>
  <c r="I32" i="14"/>
  <c r="J32" i="14"/>
  <c r="K32" i="14"/>
  <c r="D33" i="14"/>
  <c r="E33" i="14"/>
  <c r="F33" i="14"/>
  <c r="G33" i="14"/>
  <c r="H33" i="14"/>
  <c r="I33" i="14"/>
  <c r="J33" i="14"/>
  <c r="K33" i="14"/>
  <c r="D34" i="14"/>
  <c r="E34" i="14"/>
  <c r="F34" i="14"/>
  <c r="G34" i="14"/>
  <c r="H34" i="14"/>
  <c r="I34" i="14"/>
  <c r="J34" i="14"/>
  <c r="K34" i="14"/>
  <c r="D3" i="13"/>
  <c r="E3" i="13"/>
  <c r="F3" i="13"/>
  <c r="G3" i="13"/>
  <c r="H3" i="13"/>
  <c r="I3" i="13"/>
  <c r="J3" i="13"/>
  <c r="K3" i="13"/>
  <c r="D4" i="13"/>
  <c r="E4" i="13"/>
  <c r="F4" i="13"/>
  <c r="G4" i="13"/>
  <c r="H4" i="13"/>
  <c r="I4" i="13"/>
  <c r="J4" i="13"/>
  <c r="K4" i="13"/>
  <c r="D5" i="13"/>
  <c r="E5" i="13"/>
  <c r="F5" i="13"/>
  <c r="G5" i="13"/>
  <c r="H5" i="13"/>
  <c r="I5" i="13"/>
  <c r="J5" i="13"/>
  <c r="K5" i="13"/>
  <c r="E6" i="13"/>
  <c r="F6" i="13"/>
  <c r="G6" i="13"/>
  <c r="H6" i="13"/>
  <c r="I6" i="13"/>
  <c r="J6" i="13"/>
  <c r="K6" i="13"/>
  <c r="D7" i="13"/>
  <c r="E7" i="13"/>
  <c r="F7" i="13"/>
  <c r="G7" i="13"/>
  <c r="H7" i="13"/>
  <c r="I7" i="13"/>
  <c r="J7" i="13"/>
  <c r="K7" i="13"/>
  <c r="D8" i="13"/>
  <c r="E8" i="13"/>
  <c r="F8" i="13"/>
  <c r="G8" i="13"/>
  <c r="H8" i="13"/>
  <c r="I8" i="13"/>
  <c r="J8" i="13"/>
  <c r="K8" i="13"/>
  <c r="D9" i="13"/>
  <c r="E9" i="13"/>
  <c r="F9" i="13"/>
  <c r="G9" i="13"/>
  <c r="H9" i="13"/>
  <c r="I9" i="13"/>
  <c r="J9" i="13"/>
  <c r="K9" i="13"/>
  <c r="D10" i="13"/>
  <c r="E10" i="13"/>
  <c r="F10" i="13"/>
  <c r="G10" i="13"/>
  <c r="H10" i="13"/>
  <c r="I10" i="13"/>
  <c r="J10" i="13"/>
  <c r="K10" i="13"/>
  <c r="E11" i="13"/>
  <c r="F11" i="13"/>
  <c r="G11" i="13"/>
  <c r="H11" i="13"/>
  <c r="I11" i="13"/>
  <c r="J11" i="13"/>
  <c r="K11" i="13"/>
  <c r="E12" i="13"/>
  <c r="F12" i="13"/>
  <c r="G12" i="13"/>
  <c r="H12" i="13"/>
  <c r="I12" i="13"/>
  <c r="J12" i="13"/>
  <c r="K12" i="13"/>
  <c r="D13" i="13"/>
  <c r="E13" i="13"/>
  <c r="F13" i="13"/>
  <c r="G13" i="13"/>
  <c r="H13" i="13"/>
  <c r="I13" i="13"/>
  <c r="J13" i="13"/>
  <c r="K13" i="13"/>
  <c r="D14" i="13"/>
  <c r="E14" i="13"/>
  <c r="F14" i="13"/>
  <c r="G14" i="13"/>
  <c r="H14" i="13"/>
  <c r="I14" i="13"/>
  <c r="J14" i="13"/>
  <c r="K14" i="13"/>
  <c r="D15" i="13"/>
  <c r="E15" i="13"/>
  <c r="F15" i="13"/>
  <c r="G15" i="13"/>
  <c r="H15" i="13"/>
  <c r="I15" i="13"/>
  <c r="J15" i="13"/>
  <c r="K15" i="13"/>
  <c r="D16" i="13"/>
  <c r="E16" i="13"/>
  <c r="F16" i="13"/>
  <c r="G16" i="13"/>
  <c r="H16" i="13"/>
  <c r="I16" i="13"/>
  <c r="J16" i="13"/>
  <c r="K16" i="13"/>
  <c r="D17" i="13"/>
  <c r="E17" i="13"/>
  <c r="F17" i="13"/>
  <c r="G17" i="13"/>
  <c r="H17" i="13"/>
  <c r="I17" i="13"/>
  <c r="J17" i="13"/>
  <c r="K17" i="13"/>
  <c r="D18" i="13"/>
  <c r="E18" i="13"/>
  <c r="F18" i="13"/>
  <c r="G18" i="13"/>
  <c r="H18" i="13"/>
  <c r="I18" i="13"/>
  <c r="J18" i="13"/>
  <c r="K18" i="13"/>
  <c r="D19" i="13"/>
  <c r="E19" i="13"/>
  <c r="F19" i="13"/>
  <c r="G19" i="13"/>
  <c r="H19" i="13"/>
  <c r="I19" i="13"/>
  <c r="J19" i="13"/>
  <c r="K19" i="13"/>
  <c r="D20" i="13"/>
  <c r="E20" i="13"/>
  <c r="F20" i="13"/>
  <c r="G20" i="13"/>
  <c r="H20" i="13"/>
  <c r="I20" i="13"/>
  <c r="J20" i="13"/>
  <c r="K20" i="13"/>
  <c r="D3" i="12"/>
  <c r="E3" i="12"/>
  <c r="F3" i="12"/>
  <c r="G3" i="12"/>
  <c r="H3" i="12"/>
  <c r="I3" i="12"/>
  <c r="J3" i="12"/>
  <c r="K3" i="12"/>
  <c r="D4" i="12"/>
  <c r="E4" i="12"/>
  <c r="F4" i="12"/>
  <c r="G4" i="12"/>
  <c r="H4" i="12"/>
  <c r="I4" i="12"/>
  <c r="J4" i="12"/>
  <c r="K4" i="12"/>
  <c r="D5" i="12"/>
  <c r="E5" i="12"/>
  <c r="F5" i="12"/>
  <c r="G5" i="12"/>
  <c r="H5" i="12"/>
  <c r="I5" i="12"/>
  <c r="J5" i="12"/>
  <c r="K5" i="12"/>
  <c r="D6" i="12"/>
  <c r="E6" i="12"/>
  <c r="F6" i="12"/>
  <c r="G6" i="12"/>
  <c r="H6" i="12"/>
  <c r="I6" i="12"/>
  <c r="J6" i="12"/>
  <c r="K6" i="12"/>
  <c r="D7" i="12"/>
  <c r="E7" i="12"/>
  <c r="F7" i="12"/>
  <c r="G7" i="12"/>
  <c r="H7" i="12"/>
  <c r="I7" i="12"/>
  <c r="J7" i="12"/>
  <c r="K7" i="12"/>
  <c r="D8" i="12"/>
  <c r="E8" i="12"/>
  <c r="F8" i="12"/>
  <c r="G8" i="12"/>
  <c r="H8" i="12"/>
  <c r="I8" i="12"/>
  <c r="J8" i="12"/>
  <c r="K8" i="12"/>
  <c r="D9" i="12"/>
  <c r="E9" i="12"/>
  <c r="F9" i="12"/>
  <c r="G9" i="12"/>
  <c r="H9" i="12"/>
  <c r="I9" i="12"/>
  <c r="J9" i="12"/>
  <c r="K9" i="12"/>
  <c r="D10" i="12"/>
  <c r="E10" i="12"/>
  <c r="F10" i="12"/>
  <c r="G10" i="12"/>
  <c r="H10" i="12"/>
  <c r="I10" i="12"/>
  <c r="J10" i="12"/>
  <c r="K10" i="12"/>
  <c r="D11" i="12"/>
  <c r="E11" i="12"/>
  <c r="F11" i="12"/>
  <c r="G11" i="12"/>
  <c r="H11" i="12"/>
  <c r="I11" i="12"/>
  <c r="J11" i="12"/>
  <c r="K11" i="12"/>
  <c r="D12" i="12"/>
  <c r="E12" i="12"/>
  <c r="F12" i="12"/>
  <c r="G12" i="12"/>
  <c r="H12" i="12"/>
  <c r="I12" i="12"/>
  <c r="J12" i="12"/>
  <c r="K12" i="12"/>
  <c r="D13" i="12"/>
  <c r="E13" i="12"/>
  <c r="F13" i="12"/>
  <c r="G13" i="12"/>
  <c r="H13" i="12"/>
  <c r="I13" i="12"/>
  <c r="J13" i="12"/>
  <c r="K13" i="12"/>
  <c r="D14" i="12"/>
  <c r="E14" i="12"/>
  <c r="F14" i="12"/>
  <c r="G14" i="12"/>
  <c r="H14" i="12"/>
  <c r="I14" i="12"/>
  <c r="J14" i="12"/>
  <c r="K14" i="12"/>
  <c r="D15" i="12"/>
  <c r="E15" i="12"/>
  <c r="F15" i="12"/>
  <c r="G15" i="12"/>
  <c r="H15" i="12"/>
  <c r="I15" i="12"/>
  <c r="J15" i="12"/>
  <c r="K15" i="12"/>
  <c r="D16" i="12"/>
  <c r="E16" i="12"/>
  <c r="F16" i="12"/>
  <c r="G16" i="12"/>
  <c r="H16" i="12"/>
  <c r="I16" i="12"/>
  <c r="J16" i="12"/>
  <c r="K16" i="12"/>
  <c r="D17" i="12"/>
  <c r="E17" i="12"/>
  <c r="F17" i="12"/>
  <c r="G17" i="12"/>
  <c r="H17" i="12"/>
  <c r="I17" i="12"/>
  <c r="J17" i="12"/>
  <c r="K17" i="12"/>
  <c r="D18" i="12"/>
  <c r="E18" i="12"/>
  <c r="F18" i="12"/>
  <c r="G18" i="12"/>
  <c r="H18" i="12"/>
  <c r="I18" i="12"/>
  <c r="J18" i="12"/>
  <c r="K18" i="12"/>
  <c r="D19" i="12"/>
  <c r="E19" i="12"/>
  <c r="F19" i="12"/>
  <c r="G19" i="12"/>
  <c r="H19" i="12"/>
  <c r="I19" i="12"/>
  <c r="J19" i="12"/>
  <c r="K19" i="12"/>
  <c r="D20" i="12"/>
  <c r="E20" i="12"/>
  <c r="F20" i="12"/>
  <c r="G20" i="12"/>
  <c r="H20" i="12"/>
  <c r="I20" i="12"/>
  <c r="J20" i="12"/>
  <c r="K20" i="12"/>
  <c r="D21" i="12"/>
  <c r="E21" i="12"/>
  <c r="F21" i="12"/>
  <c r="G21" i="12"/>
  <c r="H21" i="12"/>
  <c r="I21" i="12"/>
  <c r="J21" i="12"/>
  <c r="K21" i="12"/>
  <c r="D22" i="12"/>
  <c r="E22" i="12"/>
  <c r="F22" i="12"/>
  <c r="G22" i="12"/>
  <c r="H22" i="12"/>
  <c r="I22" i="12"/>
  <c r="J22" i="12"/>
  <c r="K22" i="12"/>
  <c r="D23" i="12"/>
  <c r="E23" i="12"/>
  <c r="F23" i="12"/>
  <c r="G23" i="12"/>
  <c r="H23" i="12"/>
  <c r="I23" i="12"/>
  <c r="J23" i="12"/>
  <c r="K23" i="12"/>
  <c r="D24" i="12"/>
  <c r="E24" i="12"/>
  <c r="F24" i="12"/>
  <c r="G24" i="12"/>
  <c r="H24" i="12"/>
  <c r="I24" i="12"/>
  <c r="J24" i="12"/>
  <c r="K24" i="12"/>
  <c r="D25" i="12"/>
  <c r="E25" i="12"/>
  <c r="F25" i="12"/>
  <c r="G25" i="12"/>
  <c r="H25" i="12"/>
  <c r="I25" i="12"/>
  <c r="J25" i="12"/>
  <c r="K25" i="12"/>
  <c r="D26" i="12"/>
  <c r="E26" i="12"/>
  <c r="F26" i="12"/>
  <c r="G26" i="12"/>
  <c r="H26" i="12"/>
  <c r="I26" i="12"/>
  <c r="J26" i="12"/>
  <c r="K26" i="12"/>
  <c r="D3" i="11"/>
  <c r="E3" i="11"/>
  <c r="F3" i="11"/>
  <c r="G3" i="11"/>
  <c r="H3" i="11"/>
  <c r="I3" i="11"/>
  <c r="J3" i="11"/>
  <c r="K3" i="11"/>
  <c r="D4" i="11"/>
  <c r="E4" i="11"/>
  <c r="F4" i="11"/>
  <c r="G4" i="11"/>
  <c r="H4" i="11"/>
  <c r="I4" i="11"/>
  <c r="J4" i="11"/>
  <c r="K4" i="11"/>
  <c r="D5" i="11"/>
  <c r="E5" i="11"/>
  <c r="F5" i="11"/>
  <c r="G5" i="11"/>
  <c r="H5" i="11"/>
  <c r="I5" i="11"/>
  <c r="J5" i="11"/>
  <c r="K5" i="11"/>
  <c r="D6" i="11"/>
  <c r="E6" i="11"/>
  <c r="F6" i="11"/>
  <c r="G6" i="11"/>
  <c r="H6" i="11"/>
  <c r="I6" i="11"/>
  <c r="J6" i="11"/>
  <c r="K6" i="11"/>
  <c r="D7" i="11"/>
  <c r="E7" i="11"/>
  <c r="F7" i="11"/>
  <c r="G7" i="11"/>
  <c r="H7" i="11"/>
  <c r="I7" i="11"/>
  <c r="J7" i="11"/>
  <c r="K7" i="11"/>
  <c r="D8" i="11"/>
  <c r="E8" i="11"/>
  <c r="F8" i="11"/>
  <c r="G8" i="11"/>
  <c r="H8" i="11"/>
  <c r="I8" i="11"/>
  <c r="J8" i="11"/>
  <c r="K8" i="11"/>
  <c r="D9" i="11"/>
  <c r="E9" i="11"/>
  <c r="F9" i="11"/>
  <c r="G9" i="11"/>
  <c r="H9" i="11"/>
  <c r="I9" i="11"/>
  <c r="J9" i="11"/>
  <c r="K9" i="11"/>
  <c r="D10" i="11"/>
  <c r="E10" i="11"/>
  <c r="F10" i="11"/>
  <c r="G10" i="11"/>
  <c r="H10" i="11"/>
  <c r="I10" i="11"/>
  <c r="J10" i="11"/>
  <c r="K10" i="11"/>
  <c r="D11" i="11"/>
  <c r="E11" i="11"/>
  <c r="F11" i="11"/>
  <c r="G11" i="11"/>
  <c r="H11" i="11"/>
  <c r="I11" i="11"/>
  <c r="J11" i="11"/>
  <c r="K11" i="11"/>
  <c r="D12" i="11"/>
  <c r="E12" i="11"/>
  <c r="F12" i="11"/>
  <c r="G12" i="11"/>
  <c r="H12" i="11"/>
  <c r="I12" i="11"/>
  <c r="J12" i="11"/>
  <c r="K12" i="11"/>
  <c r="D13" i="11"/>
  <c r="E13" i="11"/>
  <c r="F13" i="11"/>
  <c r="G13" i="11"/>
  <c r="H13" i="11"/>
  <c r="I13" i="11"/>
  <c r="J13" i="11"/>
  <c r="K13" i="11"/>
  <c r="D14" i="11"/>
  <c r="E14" i="11"/>
  <c r="F14" i="11"/>
  <c r="G14" i="11"/>
  <c r="H14" i="11"/>
  <c r="I14" i="11"/>
  <c r="J14" i="11"/>
  <c r="K14" i="11"/>
  <c r="D15" i="11"/>
  <c r="E15" i="11"/>
  <c r="F15" i="11"/>
  <c r="G15" i="11"/>
  <c r="H15" i="11"/>
  <c r="I15" i="11"/>
  <c r="J15" i="11"/>
  <c r="K15" i="11"/>
  <c r="D16" i="11"/>
  <c r="E16" i="11"/>
  <c r="F16" i="11"/>
  <c r="G16" i="11"/>
  <c r="H16" i="11"/>
  <c r="I16" i="11"/>
  <c r="J16" i="11"/>
  <c r="K16" i="11"/>
  <c r="D17" i="11"/>
  <c r="E17" i="11"/>
  <c r="F17" i="11"/>
  <c r="G17" i="11"/>
  <c r="H17" i="11"/>
  <c r="I17" i="11"/>
  <c r="J17" i="11"/>
  <c r="K17" i="11"/>
  <c r="D18" i="11"/>
  <c r="E18" i="11"/>
  <c r="F18" i="11"/>
  <c r="G18" i="11"/>
  <c r="H18" i="11"/>
  <c r="I18" i="11"/>
  <c r="J18" i="11"/>
  <c r="K18" i="11"/>
  <c r="D19" i="11"/>
  <c r="E19" i="11"/>
  <c r="F19" i="11"/>
  <c r="G19" i="11"/>
  <c r="H19" i="11"/>
  <c r="I19" i="11"/>
  <c r="J19" i="11"/>
  <c r="K19" i="11"/>
  <c r="D20" i="11"/>
  <c r="E20" i="11"/>
  <c r="F20" i="11"/>
  <c r="G20" i="11"/>
  <c r="H20" i="11"/>
  <c r="I20" i="11"/>
  <c r="J20" i="11"/>
  <c r="K20" i="11"/>
  <c r="D21" i="11"/>
  <c r="E21" i="11"/>
  <c r="F21" i="11"/>
  <c r="G21" i="11"/>
  <c r="H21" i="11"/>
  <c r="I21" i="11"/>
  <c r="J21" i="11"/>
  <c r="K21" i="11"/>
  <c r="D22" i="11"/>
  <c r="E22" i="11"/>
  <c r="F22" i="11"/>
  <c r="G22" i="11"/>
  <c r="H22" i="11"/>
  <c r="I22" i="11"/>
  <c r="J22" i="11"/>
  <c r="K22" i="11"/>
  <c r="D23" i="11"/>
  <c r="E23" i="11"/>
  <c r="F23" i="11"/>
  <c r="G23" i="11"/>
  <c r="H23" i="11"/>
  <c r="I23" i="11"/>
  <c r="J23" i="11"/>
  <c r="K23" i="11"/>
  <c r="D3" i="9"/>
  <c r="E3" i="9"/>
  <c r="F3" i="9"/>
  <c r="G3" i="9"/>
  <c r="H3" i="9"/>
  <c r="I3" i="9"/>
  <c r="J3" i="9"/>
  <c r="K3" i="9"/>
  <c r="D4" i="9"/>
  <c r="E4" i="9"/>
  <c r="F4" i="9"/>
  <c r="G4" i="9"/>
  <c r="H4" i="9"/>
  <c r="I4" i="9"/>
  <c r="J4" i="9"/>
  <c r="K4" i="9"/>
  <c r="D5" i="9"/>
  <c r="E5" i="9"/>
  <c r="F5" i="9"/>
  <c r="G5" i="9"/>
  <c r="H5" i="9"/>
  <c r="I5" i="9"/>
  <c r="J5" i="9"/>
  <c r="K5" i="9"/>
  <c r="D6" i="9"/>
  <c r="E6" i="9"/>
  <c r="F6" i="9"/>
  <c r="G6" i="9"/>
  <c r="H6" i="9"/>
  <c r="I6" i="9"/>
  <c r="J6" i="9"/>
  <c r="K6" i="9"/>
  <c r="D7" i="9"/>
  <c r="E7" i="9"/>
  <c r="F7" i="9"/>
  <c r="G7" i="9"/>
  <c r="H7" i="9"/>
  <c r="I7" i="9"/>
  <c r="J7" i="9"/>
  <c r="K7" i="9"/>
  <c r="D3" i="7"/>
  <c r="E3" i="7"/>
  <c r="F3" i="7"/>
  <c r="G3" i="7"/>
  <c r="H3" i="7"/>
  <c r="I3" i="7"/>
  <c r="J3" i="7"/>
  <c r="K3" i="7"/>
  <c r="D4" i="7"/>
  <c r="E4" i="7"/>
  <c r="F4" i="7"/>
  <c r="G4" i="7"/>
  <c r="H4" i="7"/>
  <c r="I4" i="7"/>
  <c r="J4" i="7"/>
  <c r="K4" i="7"/>
  <c r="D5" i="7"/>
  <c r="E5" i="7"/>
  <c r="F5" i="7"/>
  <c r="G5" i="7"/>
  <c r="H5" i="7"/>
  <c r="I5" i="7"/>
  <c r="J5" i="7"/>
  <c r="K5" i="7"/>
  <c r="D6" i="7"/>
  <c r="E6" i="7"/>
  <c r="F6" i="7"/>
  <c r="G6" i="7"/>
  <c r="H6" i="7"/>
  <c r="I6" i="7"/>
  <c r="J6" i="7"/>
  <c r="K6" i="7"/>
  <c r="D7" i="7"/>
  <c r="E7" i="7"/>
  <c r="F7" i="7"/>
  <c r="G7" i="7"/>
  <c r="H7" i="7"/>
  <c r="I7" i="7"/>
  <c r="J7" i="7"/>
  <c r="K7" i="7"/>
  <c r="D8" i="7"/>
  <c r="E8" i="7"/>
  <c r="F8" i="7"/>
  <c r="G8" i="7"/>
  <c r="H8" i="7"/>
  <c r="I8" i="7"/>
  <c r="J8" i="7"/>
  <c r="K8" i="7"/>
  <c r="D9" i="7"/>
  <c r="E9" i="7"/>
  <c r="F9" i="7"/>
  <c r="G9" i="7"/>
  <c r="H9" i="7"/>
  <c r="I9" i="7"/>
  <c r="J9" i="7"/>
  <c r="K9" i="7"/>
  <c r="D10" i="7"/>
  <c r="E10" i="7"/>
  <c r="F10" i="7"/>
  <c r="G10" i="7"/>
  <c r="H10" i="7"/>
  <c r="I10" i="7"/>
  <c r="J10" i="7"/>
  <c r="K10" i="7"/>
  <c r="D11" i="7"/>
  <c r="E11" i="7"/>
  <c r="F11" i="7"/>
  <c r="G11" i="7"/>
  <c r="H11" i="7"/>
  <c r="I11" i="7"/>
  <c r="J11" i="7"/>
  <c r="K11" i="7"/>
  <c r="D12" i="7"/>
  <c r="E12" i="7"/>
  <c r="F12" i="7"/>
  <c r="G12" i="7"/>
  <c r="H12" i="7"/>
  <c r="I12" i="7"/>
  <c r="J12" i="7"/>
  <c r="K12" i="7"/>
  <c r="D13" i="7"/>
  <c r="E13" i="7"/>
  <c r="F13" i="7"/>
  <c r="G13" i="7"/>
  <c r="H13" i="7"/>
  <c r="I13" i="7"/>
  <c r="J13" i="7"/>
  <c r="K13" i="7"/>
  <c r="D3" i="5"/>
  <c r="E3" i="5"/>
  <c r="F3" i="5"/>
  <c r="G3" i="5"/>
  <c r="H3" i="5"/>
  <c r="I3" i="5"/>
  <c r="J3" i="5"/>
  <c r="K3" i="5"/>
  <c r="D4" i="5"/>
  <c r="E4" i="5"/>
  <c r="F4" i="5"/>
  <c r="G4" i="5"/>
  <c r="H4" i="5"/>
  <c r="I4" i="5"/>
  <c r="J4" i="5"/>
  <c r="K4" i="5"/>
  <c r="D5" i="5"/>
  <c r="E5" i="5"/>
  <c r="F5" i="5"/>
  <c r="G5" i="5"/>
  <c r="H5" i="5"/>
  <c r="I5" i="5"/>
  <c r="J5" i="5"/>
  <c r="K5" i="5"/>
  <c r="D6" i="5"/>
  <c r="E6" i="5"/>
  <c r="F6" i="5"/>
  <c r="G6" i="5"/>
  <c r="H6" i="5"/>
  <c r="I6" i="5"/>
  <c r="J6" i="5"/>
  <c r="K6" i="5"/>
  <c r="D7" i="5"/>
  <c r="E7" i="5"/>
  <c r="F7" i="5"/>
  <c r="G7" i="5"/>
  <c r="H7" i="5"/>
  <c r="I7" i="5"/>
  <c r="J7" i="5"/>
  <c r="K7" i="5"/>
  <c r="D8" i="5"/>
  <c r="E8" i="5"/>
  <c r="F8" i="5"/>
  <c r="G8" i="5"/>
  <c r="H8" i="5"/>
  <c r="I8" i="5"/>
  <c r="J8" i="5"/>
  <c r="K8" i="5"/>
  <c r="D9" i="5"/>
  <c r="E9" i="5"/>
  <c r="F9" i="5"/>
  <c r="G9" i="5"/>
  <c r="H9" i="5"/>
  <c r="I9" i="5"/>
  <c r="J9" i="5"/>
  <c r="K9" i="5"/>
  <c r="D10" i="5"/>
  <c r="E10" i="5"/>
  <c r="F10" i="5"/>
  <c r="G10" i="5"/>
  <c r="H10" i="5"/>
  <c r="I10" i="5"/>
  <c r="J10" i="5"/>
  <c r="K10" i="5"/>
  <c r="D11" i="5"/>
  <c r="E11" i="5"/>
  <c r="F11" i="5"/>
  <c r="G11" i="5"/>
  <c r="H11" i="5"/>
  <c r="I11" i="5"/>
  <c r="J11" i="5"/>
  <c r="K11" i="5"/>
  <c r="D12" i="5"/>
  <c r="E12" i="5"/>
  <c r="F12" i="5"/>
  <c r="G12" i="5"/>
  <c r="H12" i="5"/>
  <c r="I12" i="5"/>
  <c r="J12" i="5"/>
  <c r="K12" i="5"/>
  <c r="D13" i="5"/>
  <c r="E13" i="5"/>
  <c r="F13" i="5"/>
  <c r="G13" i="5"/>
  <c r="H13" i="5"/>
  <c r="I13" i="5"/>
  <c r="J13" i="5"/>
  <c r="K13" i="5"/>
  <c r="D14" i="5"/>
  <c r="E14" i="5"/>
  <c r="F14" i="5"/>
  <c r="G14" i="5"/>
  <c r="H14" i="5"/>
  <c r="I14" i="5"/>
  <c r="J14" i="5"/>
  <c r="K14" i="5"/>
  <c r="D3" i="4"/>
  <c r="E3" i="4"/>
  <c r="F3" i="4"/>
  <c r="G3" i="4"/>
  <c r="H3" i="4"/>
  <c r="I3" i="4"/>
  <c r="J3" i="4"/>
  <c r="K3" i="4"/>
  <c r="D4" i="4"/>
  <c r="E4" i="4"/>
  <c r="F4" i="4"/>
  <c r="G4" i="4"/>
  <c r="H4" i="4"/>
  <c r="I4" i="4"/>
  <c r="J4" i="4"/>
  <c r="K4" i="4"/>
  <c r="D5" i="4"/>
  <c r="E5" i="4"/>
  <c r="F5" i="4"/>
  <c r="G5" i="4"/>
  <c r="H5" i="4"/>
  <c r="I5" i="4"/>
  <c r="J5" i="4"/>
  <c r="K5" i="4"/>
  <c r="D6" i="4"/>
  <c r="E6" i="4"/>
  <c r="F6" i="4"/>
  <c r="G6" i="4"/>
  <c r="H6" i="4"/>
  <c r="I6" i="4"/>
  <c r="J6" i="4"/>
  <c r="K6" i="4"/>
  <c r="D7" i="4"/>
  <c r="E7" i="4"/>
  <c r="F7" i="4"/>
  <c r="G7" i="4"/>
  <c r="H7" i="4"/>
  <c r="I7" i="4"/>
  <c r="J7" i="4"/>
  <c r="K7" i="4"/>
  <c r="D8" i="4"/>
  <c r="E8" i="4"/>
  <c r="F8" i="4"/>
  <c r="G8" i="4"/>
  <c r="H8" i="4"/>
  <c r="I8" i="4"/>
  <c r="J8" i="4"/>
  <c r="K8" i="4"/>
  <c r="D9" i="4"/>
  <c r="E9" i="4"/>
  <c r="F9" i="4"/>
  <c r="G9" i="4"/>
  <c r="H9" i="4"/>
  <c r="I9" i="4"/>
  <c r="J9" i="4"/>
  <c r="K9" i="4"/>
  <c r="D10" i="4"/>
  <c r="E10" i="4"/>
  <c r="F10" i="4"/>
  <c r="G10" i="4"/>
  <c r="H10" i="4"/>
  <c r="I10" i="4"/>
  <c r="J10" i="4"/>
  <c r="K10" i="4"/>
  <c r="D11" i="4"/>
  <c r="E11" i="4"/>
  <c r="F11" i="4"/>
  <c r="G11" i="4"/>
  <c r="H11" i="4"/>
  <c r="I11" i="4"/>
  <c r="J11" i="4"/>
  <c r="K11" i="4"/>
  <c r="D12" i="4"/>
  <c r="E12" i="4"/>
  <c r="F12" i="4"/>
  <c r="G12" i="4"/>
  <c r="H12" i="4"/>
  <c r="I12" i="4"/>
  <c r="J12" i="4"/>
  <c r="K12" i="4"/>
  <c r="D13" i="4"/>
  <c r="E13" i="4"/>
  <c r="F13" i="4"/>
  <c r="G13" i="4"/>
  <c r="H13" i="4"/>
  <c r="I13" i="4"/>
  <c r="J13" i="4"/>
  <c r="K13" i="4"/>
  <c r="D14" i="4"/>
  <c r="E14" i="4"/>
  <c r="F14" i="4"/>
  <c r="G14" i="4"/>
  <c r="H14" i="4"/>
  <c r="I14" i="4"/>
  <c r="J14" i="4"/>
  <c r="K14" i="4"/>
  <c r="D15" i="4"/>
  <c r="E15" i="4"/>
  <c r="F15" i="4"/>
  <c r="G15" i="4"/>
  <c r="H15" i="4"/>
  <c r="I15" i="4"/>
  <c r="J15" i="4"/>
  <c r="K15" i="4"/>
  <c r="D16" i="4"/>
  <c r="E16" i="4"/>
  <c r="F16" i="4"/>
  <c r="G16" i="4"/>
  <c r="H16" i="4"/>
  <c r="I16" i="4"/>
  <c r="J16" i="4"/>
  <c r="K16" i="4"/>
  <c r="D17" i="4"/>
  <c r="E17" i="4"/>
  <c r="F17" i="4"/>
  <c r="G17" i="4"/>
  <c r="H17" i="4"/>
  <c r="I17" i="4"/>
  <c r="J17" i="4"/>
  <c r="K17" i="4"/>
  <c r="D18" i="4"/>
  <c r="E18" i="4"/>
  <c r="F18" i="4"/>
  <c r="G18" i="4"/>
  <c r="H18" i="4"/>
  <c r="I18" i="4"/>
  <c r="J18" i="4"/>
  <c r="K18" i="4"/>
  <c r="D19" i="4"/>
  <c r="E19" i="4"/>
  <c r="F19" i="4"/>
  <c r="G19" i="4"/>
  <c r="H19" i="4"/>
  <c r="I19" i="4"/>
  <c r="J19" i="4"/>
  <c r="K19" i="4"/>
  <c r="D20" i="4"/>
  <c r="E20" i="4"/>
  <c r="F20" i="4"/>
  <c r="G20" i="4"/>
  <c r="H20" i="4"/>
  <c r="I20" i="4"/>
  <c r="J20" i="4"/>
  <c r="K20" i="4"/>
  <c r="D21" i="4"/>
  <c r="E21" i="4"/>
  <c r="F21" i="4"/>
  <c r="G21" i="4"/>
  <c r="H21" i="4"/>
  <c r="I21" i="4"/>
  <c r="J21" i="4"/>
  <c r="K21" i="4"/>
  <c r="D22" i="4"/>
  <c r="E22" i="4"/>
  <c r="F22" i="4"/>
  <c r="G22" i="4"/>
  <c r="H22" i="4"/>
  <c r="I22" i="4"/>
  <c r="J22" i="4"/>
  <c r="K22" i="4"/>
  <c r="D23" i="4"/>
  <c r="E23" i="4"/>
  <c r="F23" i="4"/>
  <c r="G23" i="4"/>
  <c r="H23" i="4"/>
  <c r="I23" i="4"/>
  <c r="J23" i="4"/>
  <c r="K23" i="4"/>
  <c r="D3" i="52"/>
  <c r="E3" i="52"/>
  <c r="F3" i="52"/>
  <c r="G3" i="52"/>
  <c r="H3" i="52"/>
  <c r="I3" i="52"/>
  <c r="J3" i="52"/>
  <c r="K3" i="52"/>
  <c r="D4" i="52"/>
  <c r="E4" i="52"/>
  <c r="F4" i="52"/>
  <c r="G4" i="52"/>
  <c r="H4" i="52"/>
  <c r="I4" i="52"/>
  <c r="J4" i="52"/>
  <c r="K4" i="52"/>
  <c r="D5" i="52"/>
  <c r="E5" i="52"/>
  <c r="F5" i="52"/>
  <c r="G5" i="52"/>
  <c r="H5" i="52"/>
  <c r="I5" i="52"/>
  <c r="J5" i="52"/>
  <c r="K5" i="52"/>
  <c r="D6" i="52"/>
  <c r="E6" i="52"/>
  <c r="F6" i="52"/>
  <c r="G6" i="52"/>
  <c r="H6" i="52"/>
  <c r="I6" i="52"/>
  <c r="J6" i="52"/>
  <c r="K6" i="52"/>
  <c r="D7" i="52"/>
  <c r="E7" i="52"/>
  <c r="F7" i="52"/>
  <c r="G7" i="52"/>
  <c r="H7" i="52"/>
  <c r="I7" i="52"/>
  <c r="J7" i="52"/>
  <c r="K7" i="52"/>
  <c r="D8" i="52"/>
  <c r="E8" i="52"/>
  <c r="F8" i="52"/>
  <c r="G8" i="52"/>
  <c r="H8" i="52"/>
  <c r="I8" i="52"/>
  <c r="J8" i="52"/>
  <c r="K8" i="52"/>
  <c r="D9" i="52"/>
  <c r="E9" i="52"/>
  <c r="F9" i="52"/>
  <c r="G9" i="52"/>
  <c r="H9" i="52"/>
  <c r="I9" i="52"/>
  <c r="J9" i="52"/>
  <c r="K9" i="52"/>
  <c r="D10" i="52"/>
  <c r="E10" i="52"/>
  <c r="F10" i="52"/>
  <c r="G10" i="52"/>
  <c r="H10" i="52"/>
  <c r="I10" i="52"/>
  <c r="J10" i="52"/>
  <c r="K10" i="52"/>
  <c r="D11" i="52"/>
  <c r="E11" i="52"/>
  <c r="F11" i="52"/>
  <c r="G11" i="52"/>
  <c r="H11" i="52"/>
  <c r="I11" i="52"/>
  <c r="J11" i="52"/>
  <c r="K11" i="52"/>
  <c r="D12" i="52"/>
  <c r="E12" i="52"/>
  <c r="F12" i="52"/>
  <c r="G12" i="52"/>
  <c r="H12" i="52"/>
  <c r="I12" i="52"/>
  <c r="J12" i="52"/>
  <c r="K12" i="52"/>
  <c r="D13" i="52"/>
  <c r="E13" i="52"/>
  <c r="F13" i="52"/>
  <c r="G13" i="52"/>
  <c r="H13" i="52"/>
  <c r="I13" i="52"/>
  <c r="J13" i="52"/>
  <c r="K13" i="52"/>
  <c r="D14" i="52"/>
  <c r="E14" i="52"/>
  <c r="F14" i="52"/>
  <c r="G14" i="52"/>
  <c r="H14" i="52"/>
  <c r="I14" i="52"/>
  <c r="J14" i="52"/>
  <c r="K14" i="52"/>
  <c r="D15" i="52"/>
  <c r="E15" i="52"/>
  <c r="F15" i="52"/>
  <c r="G15" i="52"/>
  <c r="H15" i="52"/>
  <c r="I15" i="52"/>
  <c r="J15" i="52"/>
  <c r="K15" i="52"/>
  <c r="D3" i="51"/>
  <c r="E3" i="51"/>
  <c r="F3" i="51"/>
  <c r="G3" i="51"/>
  <c r="H3" i="51"/>
  <c r="I3" i="51"/>
  <c r="J3" i="51"/>
  <c r="K3" i="51"/>
  <c r="D4" i="51"/>
  <c r="E4" i="51"/>
  <c r="F4" i="51"/>
  <c r="G4" i="51"/>
  <c r="H4" i="51"/>
  <c r="I4" i="51"/>
  <c r="J4" i="51"/>
  <c r="K4" i="51"/>
  <c r="D5" i="51"/>
  <c r="E5" i="51"/>
  <c r="F5" i="51"/>
  <c r="G5" i="51"/>
  <c r="H5" i="51"/>
  <c r="I5" i="51"/>
  <c r="J5" i="51"/>
  <c r="K5" i="51"/>
  <c r="D6" i="51"/>
  <c r="E6" i="51"/>
  <c r="F6" i="51"/>
  <c r="G6" i="51"/>
  <c r="H6" i="51"/>
  <c r="I6" i="51"/>
  <c r="J6" i="51"/>
  <c r="K6" i="51"/>
  <c r="D7" i="51"/>
  <c r="E7" i="51"/>
  <c r="F7" i="51"/>
  <c r="G7" i="51"/>
  <c r="H7" i="51"/>
  <c r="I7" i="51"/>
  <c r="J7" i="51"/>
  <c r="K7" i="51"/>
  <c r="D8" i="51"/>
  <c r="E8" i="51"/>
  <c r="F8" i="51"/>
  <c r="G8" i="51"/>
  <c r="H8" i="51"/>
  <c r="I8" i="51"/>
  <c r="J8" i="51"/>
  <c r="K8" i="51"/>
  <c r="D9" i="51"/>
  <c r="E9" i="51"/>
  <c r="F9" i="51"/>
  <c r="G9" i="51"/>
  <c r="H9" i="51"/>
  <c r="I9" i="51"/>
  <c r="J9" i="51"/>
  <c r="K9" i="51"/>
  <c r="D10" i="51"/>
  <c r="E10" i="51"/>
  <c r="F10" i="51"/>
  <c r="G10" i="51"/>
  <c r="H10" i="51"/>
  <c r="I10" i="51"/>
  <c r="J10" i="51"/>
  <c r="K10" i="51"/>
  <c r="D11" i="51"/>
  <c r="E11" i="51"/>
  <c r="F11" i="51"/>
  <c r="G11" i="51"/>
  <c r="H11" i="51"/>
  <c r="I11" i="51"/>
  <c r="J11" i="51"/>
  <c r="K11" i="51"/>
  <c r="D12" i="51"/>
  <c r="E12" i="51"/>
  <c r="F12" i="51"/>
  <c r="G12" i="51"/>
  <c r="H12" i="51"/>
  <c r="I12" i="51"/>
  <c r="J12" i="51"/>
  <c r="K12" i="51"/>
  <c r="D13" i="51"/>
  <c r="E13" i="51"/>
  <c r="F13" i="51"/>
  <c r="G13" i="51"/>
  <c r="H13" i="51"/>
  <c r="I13" i="51"/>
  <c r="J13" i="51"/>
  <c r="K13" i="51"/>
  <c r="D3" i="50"/>
  <c r="E3" i="50"/>
  <c r="F3" i="50"/>
  <c r="G3" i="50"/>
  <c r="H3" i="50"/>
  <c r="I3" i="50"/>
  <c r="J3" i="50"/>
  <c r="K3" i="50"/>
  <c r="D4" i="50"/>
  <c r="E4" i="50"/>
  <c r="F4" i="50"/>
  <c r="G4" i="50"/>
  <c r="H4" i="50"/>
  <c r="I4" i="50"/>
  <c r="J4" i="50"/>
  <c r="K4" i="50"/>
  <c r="D5" i="50"/>
  <c r="E5" i="50"/>
  <c r="F5" i="50"/>
  <c r="G5" i="50"/>
  <c r="H5" i="50"/>
  <c r="I5" i="50"/>
  <c r="J5" i="50"/>
  <c r="K5" i="50"/>
  <c r="D6" i="50"/>
  <c r="E6" i="50"/>
  <c r="F6" i="50"/>
  <c r="G6" i="50"/>
  <c r="H6" i="50"/>
  <c r="I6" i="50"/>
  <c r="J6" i="50"/>
  <c r="K6" i="50"/>
  <c r="D7" i="50"/>
  <c r="E7" i="50"/>
  <c r="F7" i="50"/>
  <c r="G7" i="50"/>
  <c r="H7" i="50"/>
  <c r="I7" i="50"/>
  <c r="J7" i="50"/>
  <c r="K7" i="50"/>
  <c r="D8" i="50"/>
  <c r="E8" i="50"/>
  <c r="F8" i="50"/>
  <c r="G8" i="50"/>
  <c r="H8" i="50"/>
  <c r="I8" i="50"/>
  <c r="J8" i="50"/>
  <c r="K8" i="50"/>
  <c r="D9" i="50"/>
  <c r="E9" i="50"/>
  <c r="F9" i="50"/>
  <c r="G9" i="50"/>
  <c r="H9" i="50"/>
  <c r="I9" i="50"/>
  <c r="J9" i="50"/>
  <c r="K9" i="50"/>
  <c r="D10" i="50"/>
  <c r="E10" i="50"/>
  <c r="F10" i="50"/>
  <c r="G10" i="50"/>
  <c r="H10" i="50"/>
  <c r="I10" i="50"/>
  <c r="J10" i="50"/>
  <c r="K10" i="50"/>
  <c r="D11" i="50"/>
  <c r="E11" i="50"/>
  <c r="F11" i="50"/>
  <c r="G11" i="50"/>
  <c r="H11" i="50"/>
  <c r="I11" i="50"/>
  <c r="J11" i="50"/>
  <c r="K11" i="50"/>
  <c r="D3" i="49"/>
  <c r="E3" i="49"/>
  <c r="F3" i="49"/>
  <c r="G3" i="49"/>
  <c r="H3" i="49"/>
  <c r="I3" i="49"/>
  <c r="J3" i="49"/>
  <c r="K3" i="49"/>
  <c r="D4" i="49"/>
  <c r="E4" i="49"/>
  <c r="F4" i="49"/>
  <c r="G4" i="49"/>
  <c r="H4" i="49"/>
  <c r="I4" i="49"/>
  <c r="J4" i="49"/>
  <c r="K4" i="49"/>
  <c r="D5" i="49"/>
  <c r="E5" i="49"/>
  <c r="F5" i="49"/>
  <c r="G5" i="49"/>
  <c r="H5" i="49"/>
  <c r="I5" i="49"/>
  <c r="J5" i="49"/>
  <c r="K5" i="49"/>
  <c r="D6" i="49"/>
  <c r="E6" i="49"/>
  <c r="F6" i="49"/>
  <c r="G6" i="49"/>
  <c r="H6" i="49"/>
  <c r="I6" i="49"/>
  <c r="J6" i="49"/>
  <c r="K6" i="49"/>
  <c r="D7" i="49"/>
  <c r="E7" i="49"/>
  <c r="F7" i="49"/>
  <c r="G7" i="49"/>
  <c r="H7" i="49"/>
  <c r="I7" i="49"/>
  <c r="J7" i="49"/>
  <c r="K7" i="49"/>
  <c r="D8" i="49"/>
  <c r="E8" i="49"/>
  <c r="F8" i="49"/>
  <c r="G8" i="49"/>
  <c r="H8" i="49"/>
  <c r="I8" i="49"/>
  <c r="J8" i="49"/>
  <c r="K8" i="49"/>
  <c r="D9" i="49"/>
  <c r="E9" i="49"/>
  <c r="F9" i="49"/>
  <c r="G9" i="49"/>
  <c r="H9" i="49"/>
  <c r="I9" i="49"/>
  <c r="J9" i="49"/>
  <c r="K9" i="49"/>
  <c r="D3" i="2"/>
  <c r="E3" i="2"/>
  <c r="F3" i="2"/>
  <c r="G3" i="2"/>
  <c r="H3" i="2"/>
  <c r="I3" i="2"/>
  <c r="J3" i="2"/>
  <c r="K3" i="2"/>
  <c r="D4" i="2"/>
  <c r="E4" i="2"/>
  <c r="F4" i="2"/>
  <c r="G4" i="2"/>
  <c r="H4" i="2"/>
  <c r="I4" i="2"/>
  <c r="J4" i="2"/>
  <c r="K4" i="2"/>
  <c r="D5" i="2"/>
  <c r="E5" i="2"/>
  <c r="F5" i="2"/>
  <c r="G5" i="2"/>
  <c r="H5" i="2"/>
  <c r="I5" i="2"/>
  <c r="J5" i="2"/>
  <c r="K5" i="2"/>
  <c r="D6" i="2"/>
  <c r="E6" i="2"/>
  <c r="F6" i="2"/>
  <c r="G6" i="2"/>
  <c r="H6" i="2"/>
  <c r="I6" i="2"/>
  <c r="J6" i="2"/>
  <c r="K6" i="2"/>
  <c r="D7" i="2"/>
  <c r="E7" i="2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D9" i="2"/>
  <c r="E9" i="2"/>
  <c r="F9" i="2"/>
  <c r="G9" i="2"/>
  <c r="H9" i="2"/>
  <c r="I9" i="2"/>
  <c r="J9" i="2"/>
  <c r="K9" i="2"/>
  <c r="D10" i="2"/>
  <c r="E10" i="2"/>
  <c r="F10" i="2"/>
  <c r="G10" i="2"/>
  <c r="H10" i="2"/>
  <c r="I10" i="2"/>
  <c r="J10" i="2"/>
  <c r="K10" i="2"/>
  <c r="D11" i="2"/>
  <c r="E11" i="2"/>
  <c r="F11" i="2"/>
  <c r="G11" i="2"/>
  <c r="H11" i="2"/>
  <c r="I11" i="2"/>
  <c r="J11" i="2"/>
  <c r="K11" i="2"/>
  <c r="D12" i="2"/>
  <c r="E12" i="2"/>
  <c r="F12" i="2"/>
  <c r="G12" i="2"/>
  <c r="H12" i="2"/>
  <c r="I12" i="2"/>
  <c r="J12" i="2"/>
  <c r="K12" i="2"/>
  <c r="D13" i="2"/>
  <c r="E13" i="2"/>
  <c r="F13" i="2"/>
  <c r="G13" i="2"/>
  <c r="H13" i="2"/>
  <c r="I13" i="2"/>
  <c r="J13" i="2"/>
  <c r="K13" i="2"/>
  <c r="D14" i="2"/>
  <c r="E14" i="2"/>
  <c r="F14" i="2"/>
  <c r="G14" i="2"/>
  <c r="H14" i="2"/>
  <c r="I14" i="2"/>
  <c r="J14" i="2"/>
  <c r="K14" i="2"/>
  <c r="D15" i="2"/>
  <c r="E15" i="2"/>
  <c r="F15" i="2"/>
  <c r="G15" i="2"/>
  <c r="H15" i="2"/>
  <c r="I15" i="2"/>
  <c r="J15" i="2"/>
  <c r="K15" i="2"/>
  <c r="D16" i="2"/>
  <c r="E16" i="2"/>
  <c r="F16" i="2"/>
  <c r="G16" i="2"/>
  <c r="H16" i="2"/>
  <c r="I16" i="2"/>
  <c r="J16" i="2"/>
  <c r="K16" i="2"/>
  <c r="D17" i="2"/>
  <c r="E17" i="2"/>
  <c r="F17" i="2"/>
  <c r="G17" i="2"/>
  <c r="H17" i="2"/>
  <c r="I17" i="2"/>
  <c r="J17" i="2"/>
  <c r="K17" i="2"/>
  <c r="K2" i="47"/>
  <c r="J2" i="47"/>
  <c r="I2" i="47"/>
  <c r="H2" i="47"/>
  <c r="G2" i="47"/>
  <c r="F2" i="47"/>
  <c r="E2" i="47"/>
  <c r="D2" i="47"/>
  <c r="K2" i="46"/>
  <c r="J2" i="46"/>
  <c r="I2" i="46"/>
  <c r="H2" i="46"/>
  <c r="G2" i="46"/>
  <c r="F2" i="46"/>
  <c r="E2" i="46"/>
  <c r="D2" i="46"/>
  <c r="K2" i="45"/>
  <c r="J2" i="45"/>
  <c r="I2" i="45"/>
  <c r="H2" i="45"/>
  <c r="G2" i="45"/>
  <c r="F2" i="45"/>
  <c r="E2" i="45"/>
  <c r="D2" i="45"/>
  <c r="K2" i="44"/>
  <c r="J2" i="44"/>
  <c r="I2" i="44"/>
  <c r="H2" i="44"/>
  <c r="G2" i="44"/>
  <c r="F2" i="44"/>
  <c r="E2" i="44"/>
  <c r="D2" i="44"/>
  <c r="K2" i="43"/>
  <c r="J2" i="43"/>
  <c r="I2" i="43"/>
  <c r="H2" i="43"/>
  <c r="G2" i="43"/>
  <c r="F2" i="43"/>
  <c r="E2" i="43"/>
  <c r="D2" i="43"/>
  <c r="K2" i="42"/>
  <c r="J2" i="42"/>
  <c r="I2" i="42"/>
  <c r="H2" i="42"/>
  <c r="G2" i="42"/>
  <c r="F2" i="42"/>
  <c r="E2" i="42"/>
  <c r="D2" i="42"/>
  <c r="K2" i="41"/>
  <c r="J2" i="41"/>
  <c r="I2" i="41"/>
  <c r="H2" i="41"/>
  <c r="G2" i="41"/>
  <c r="F2" i="41"/>
  <c r="E2" i="41"/>
  <c r="D2" i="41"/>
  <c r="K2" i="40"/>
  <c r="J2" i="40"/>
  <c r="I2" i="40"/>
  <c r="H2" i="40"/>
  <c r="G2" i="40"/>
  <c r="F2" i="40"/>
  <c r="E2" i="40"/>
  <c r="D2" i="40"/>
  <c r="K2" i="39"/>
  <c r="J2" i="39"/>
  <c r="I2" i="39"/>
  <c r="H2" i="39"/>
  <c r="G2" i="39"/>
  <c r="F2" i="39"/>
  <c r="E2" i="39"/>
  <c r="D2" i="39"/>
  <c r="K2" i="38"/>
  <c r="J2" i="38"/>
  <c r="I2" i="38"/>
  <c r="H2" i="38"/>
  <c r="G2" i="38"/>
  <c r="F2" i="38"/>
  <c r="E2" i="38"/>
  <c r="D2" i="38"/>
  <c r="K2" i="37"/>
  <c r="J2" i="37"/>
  <c r="I2" i="37"/>
  <c r="H2" i="37"/>
  <c r="G2" i="37"/>
  <c r="F2" i="37"/>
  <c r="E2" i="37"/>
  <c r="D2" i="37"/>
  <c r="K2" i="36"/>
  <c r="J2" i="36"/>
  <c r="I2" i="36"/>
  <c r="H2" i="36"/>
  <c r="G2" i="36"/>
  <c r="F2" i="36"/>
  <c r="E2" i="36"/>
  <c r="D2" i="36"/>
  <c r="K2" i="35"/>
  <c r="J2" i="35"/>
  <c r="I2" i="35"/>
  <c r="H2" i="35"/>
  <c r="G2" i="35"/>
  <c r="F2" i="35"/>
  <c r="E2" i="35"/>
  <c r="D2" i="35"/>
  <c r="K2" i="34"/>
  <c r="J2" i="34"/>
  <c r="I2" i="34"/>
  <c r="H2" i="34"/>
  <c r="G2" i="34"/>
  <c r="F2" i="34"/>
  <c r="E2" i="34"/>
  <c r="D2" i="34"/>
  <c r="K2" i="33"/>
  <c r="J2" i="33"/>
  <c r="I2" i="33"/>
  <c r="H2" i="33"/>
  <c r="G2" i="33"/>
  <c r="F2" i="33"/>
  <c r="E2" i="33"/>
  <c r="D2" i="33"/>
  <c r="K2" i="32"/>
  <c r="J2" i="32"/>
  <c r="I2" i="32"/>
  <c r="H2" i="32"/>
  <c r="G2" i="32"/>
  <c r="F2" i="32"/>
  <c r="E2" i="32"/>
  <c r="D2" i="32"/>
  <c r="K2" i="31"/>
  <c r="J2" i="31"/>
  <c r="I2" i="31"/>
  <c r="H2" i="31"/>
  <c r="G2" i="31"/>
  <c r="F2" i="31"/>
  <c r="E2" i="31"/>
  <c r="D2" i="31"/>
  <c r="K2" i="30"/>
  <c r="J2" i="30"/>
  <c r="I2" i="30"/>
  <c r="H2" i="30"/>
  <c r="G2" i="30"/>
  <c r="F2" i="30"/>
  <c r="E2" i="30"/>
  <c r="D2" i="30"/>
  <c r="K2" i="29"/>
  <c r="J2" i="29"/>
  <c r="I2" i="29"/>
  <c r="H2" i="29"/>
  <c r="G2" i="29"/>
  <c r="F2" i="29"/>
  <c r="E2" i="29"/>
  <c r="D2" i="29"/>
  <c r="K2" i="28"/>
  <c r="J2" i="28"/>
  <c r="I2" i="28"/>
  <c r="H2" i="28"/>
  <c r="G2" i="28"/>
  <c r="F2" i="28"/>
  <c r="E2" i="28"/>
  <c r="D2" i="28"/>
  <c r="K2" i="27"/>
  <c r="J2" i="27"/>
  <c r="I2" i="27"/>
  <c r="H2" i="27"/>
  <c r="G2" i="27"/>
  <c r="F2" i="27"/>
  <c r="E2" i="27"/>
  <c r="D2" i="27"/>
  <c r="K2" i="26"/>
  <c r="J2" i="26"/>
  <c r="I2" i="26"/>
  <c r="H2" i="26"/>
  <c r="G2" i="26"/>
  <c r="F2" i="26"/>
  <c r="E2" i="26"/>
  <c r="D2" i="26"/>
  <c r="K2" i="25"/>
  <c r="J2" i="25"/>
  <c r="I2" i="25"/>
  <c r="H2" i="25"/>
  <c r="G2" i="25"/>
  <c r="F2" i="25"/>
  <c r="E2" i="25"/>
  <c r="D2" i="25"/>
  <c r="K2" i="24"/>
  <c r="J2" i="24"/>
  <c r="I2" i="24"/>
  <c r="H2" i="24"/>
  <c r="G2" i="24"/>
  <c r="F2" i="24"/>
  <c r="E2" i="24"/>
  <c r="D2" i="24"/>
  <c r="K2" i="55"/>
  <c r="J2" i="55"/>
  <c r="I2" i="55"/>
  <c r="H2" i="55"/>
  <c r="G2" i="55"/>
  <c r="F2" i="55"/>
  <c r="E2" i="55"/>
  <c r="D2" i="55"/>
  <c r="K2" i="23"/>
  <c r="J2" i="23"/>
  <c r="I2" i="23"/>
  <c r="H2" i="23"/>
  <c r="G2" i="23"/>
  <c r="F2" i="23"/>
  <c r="E2" i="23"/>
  <c r="D2" i="23"/>
  <c r="K2" i="22"/>
  <c r="J2" i="22"/>
  <c r="I2" i="22"/>
  <c r="H2" i="22"/>
  <c r="G2" i="22"/>
  <c r="F2" i="22"/>
  <c r="E2" i="22"/>
  <c r="D2" i="22"/>
  <c r="K2" i="21"/>
  <c r="J2" i="21"/>
  <c r="I2" i="21"/>
  <c r="H2" i="21"/>
  <c r="G2" i="21"/>
  <c r="F2" i="21"/>
  <c r="E2" i="21"/>
  <c r="D2" i="21"/>
  <c r="K2" i="20"/>
  <c r="J2" i="20"/>
  <c r="I2" i="20"/>
  <c r="H2" i="20"/>
  <c r="G2" i="20"/>
  <c r="F2" i="20"/>
  <c r="E2" i="20"/>
  <c r="D2" i="20"/>
  <c r="K2" i="19"/>
  <c r="J2" i="19"/>
  <c r="I2" i="19"/>
  <c r="H2" i="19"/>
  <c r="G2" i="19"/>
  <c r="F2" i="19"/>
  <c r="E2" i="19"/>
  <c r="D2" i="19"/>
  <c r="K2" i="18"/>
  <c r="J2" i="18"/>
  <c r="I2" i="18"/>
  <c r="H2" i="18"/>
  <c r="G2" i="18"/>
  <c r="F2" i="18"/>
  <c r="E2" i="18"/>
  <c r="D2" i="18"/>
  <c r="K2" i="17"/>
  <c r="J2" i="17"/>
  <c r="I2" i="17"/>
  <c r="H2" i="17"/>
  <c r="G2" i="17"/>
  <c r="F2" i="17"/>
  <c r="E2" i="17"/>
  <c r="D2" i="17"/>
  <c r="K2" i="16"/>
  <c r="J2" i="16"/>
  <c r="I2" i="16"/>
  <c r="H2" i="16"/>
  <c r="G2" i="16"/>
  <c r="F2" i="16"/>
  <c r="E2" i="16"/>
  <c r="D2" i="16"/>
  <c r="K2" i="15"/>
  <c r="J2" i="15"/>
  <c r="I2" i="15"/>
  <c r="H2" i="15"/>
  <c r="G2" i="15"/>
  <c r="F2" i="15"/>
  <c r="E2" i="15"/>
  <c r="D2" i="15"/>
  <c r="K2" i="14"/>
  <c r="J2" i="14"/>
  <c r="I2" i="14"/>
  <c r="H2" i="14"/>
  <c r="G2" i="14"/>
  <c r="F2" i="14"/>
  <c r="E2" i="14"/>
  <c r="D2" i="14"/>
  <c r="K2" i="13"/>
  <c r="J2" i="13"/>
  <c r="I2" i="13"/>
  <c r="H2" i="13"/>
  <c r="G2" i="13"/>
  <c r="F2" i="13"/>
  <c r="E2" i="13"/>
  <c r="D2" i="13"/>
  <c r="K2" i="12"/>
  <c r="J2" i="12"/>
  <c r="I2" i="12"/>
  <c r="H2" i="12"/>
  <c r="G2" i="12"/>
  <c r="F2" i="12"/>
  <c r="E2" i="12"/>
  <c r="D2" i="12"/>
  <c r="K2" i="11"/>
  <c r="J2" i="11"/>
  <c r="I2" i="11"/>
  <c r="H2" i="11"/>
  <c r="G2" i="11"/>
  <c r="F2" i="11"/>
  <c r="E2" i="11"/>
  <c r="D2" i="11"/>
  <c r="K2" i="9"/>
  <c r="J2" i="9"/>
  <c r="I2" i="9"/>
  <c r="H2" i="9"/>
  <c r="G2" i="9"/>
  <c r="F2" i="9"/>
  <c r="E2" i="9"/>
  <c r="D2" i="9"/>
  <c r="K2" i="7"/>
  <c r="J2" i="7"/>
  <c r="I2" i="7"/>
  <c r="H2" i="7"/>
  <c r="G2" i="7"/>
  <c r="F2" i="7"/>
  <c r="E2" i="7"/>
  <c r="D2" i="7"/>
  <c r="K2" i="5"/>
  <c r="J2" i="5"/>
  <c r="I2" i="5"/>
  <c r="H2" i="5"/>
  <c r="G2" i="5"/>
  <c r="F2" i="5"/>
  <c r="E2" i="5"/>
  <c r="D2" i="5"/>
  <c r="K2" i="49"/>
  <c r="J2" i="49"/>
  <c r="I2" i="49"/>
  <c r="H2" i="49"/>
  <c r="G2" i="49"/>
  <c r="F2" i="49"/>
  <c r="E2" i="49"/>
  <c r="D2" i="49"/>
  <c r="K2" i="4"/>
  <c r="J2" i="4"/>
  <c r="I2" i="4"/>
  <c r="H2" i="4"/>
  <c r="G2" i="4"/>
  <c r="F2" i="4"/>
  <c r="E2" i="4"/>
  <c r="D2" i="4"/>
  <c r="K2" i="52"/>
  <c r="J2" i="52"/>
  <c r="I2" i="52"/>
  <c r="H2" i="52"/>
  <c r="G2" i="52"/>
  <c r="F2" i="52"/>
  <c r="E2" i="52"/>
  <c r="D2" i="52"/>
  <c r="K2" i="51"/>
  <c r="J2" i="51"/>
  <c r="I2" i="51"/>
  <c r="H2" i="51"/>
  <c r="G2" i="51"/>
  <c r="F2" i="51"/>
  <c r="E2" i="51"/>
  <c r="D2" i="51"/>
  <c r="K2" i="50"/>
  <c r="J2" i="50"/>
  <c r="I2" i="50"/>
  <c r="H2" i="50"/>
  <c r="G2" i="50"/>
  <c r="F2" i="50"/>
  <c r="E2" i="50"/>
  <c r="D2" i="50"/>
  <c r="K2" i="2"/>
  <c r="J2" i="2"/>
  <c r="I2" i="2"/>
  <c r="H2" i="2"/>
  <c r="G2" i="2"/>
  <c r="F2" i="2"/>
  <c r="E2" i="2"/>
  <c r="D2" i="2"/>
  <c r="G2" i="1"/>
  <c r="G3" i="1"/>
  <c r="G4" i="1"/>
  <c r="G5" i="1"/>
  <c r="G6" i="1"/>
  <c r="G7" i="1"/>
  <c r="G8" i="1"/>
  <c r="G9" i="1"/>
  <c r="F2" i="1"/>
  <c r="D3" i="1"/>
  <c r="E3" i="1"/>
  <c r="H3" i="1"/>
  <c r="I3" i="1"/>
  <c r="J3" i="1"/>
  <c r="K3" i="1"/>
  <c r="D4" i="1"/>
  <c r="E4" i="1"/>
  <c r="H4" i="1"/>
  <c r="I4" i="1"/>
  <c r="J4" i="1"/>
  <c r="K4" i="1"/>
  <c r="D5" i="1"/>
  <c r="E5" i="1"/>
  <c r="H5" i="1"/>
  <c r="I5" i="1"/>
  <c r="J5" i="1"/>
  <c r="K5" i="1"/>
  <c r="D6" i="1"/>
  <c r="E6" i="1"/>
  <c r="H6" i="1"/>
  <c r="I6" i="1"/>
  <c r="J6" i="1"/>
  <c r="K6" i="1"/>
  <c r="D7" i="1"/>
  <c r="E7" i="1"/>
  <c r="H7" i="1"/>
  <c r="I7" i="1"/>
  <c r="J7" i="1"/>
  <c r="K7" i="1"/>
  <c r="D8" i="1"/>
  <c r="E8" i="1"/>
  <c r="H8" i="1"/>
  <c r="I8" i="1"/>
  <c r="J8" i="1"/>
  <c r="K8" i="1"/>
  <c r="D9" i="1"/>
  <c r="E9" i="1"/>
  <c r="H9" i="1"/>
  <c r="I9" i="1"/>
  <c r="J9" i="1"/>
  <c r="K9" i="1"/>
  <c r="D2" i="1"/>
  <c r="E2" i="1"/>
  <c r="H2" i="1"/>
  <c r="I2" i="1"/>
  <c r="J2" i="1"/>
  <c r="K2" i="1"/>
  <c r="F3" i="1"/>
  <c r="F4" i="1"/>
  <c r="F5" i="1"/>
  <c r="F6" i="1"/>
  <c r="F7" i="1"/>
  <c r="F8" i="1"/>
  <c r="F9" i="1"/>
  <c r="D3" i="20" l="1"/>
  <c r="D9" i="31"/>
  <c r="D40" i="33"/>
  <c r="D28" i="37"/>
  <c r="D3" i="41"/>
  <c r="D27" i="46"/>
  <c r="D11" i="58"/>
  <c r="D7" i="60"/>
  <c r="D13" i="25"/>
  <c r="D6" i="29"/>
  <c r="D14" i="30"/>
  <c r="D19" i="32"/>
  <c r="D26" i="33"/>
  <c r="D16" i="42"/>
  <c r="D11" i="42"/>
  <c r="D9" i="43"/>
  <c r="D4" i="57"/>
  <c r="D29" i="31"/>
  <c r="D8" i="33"/>
  <c r="D19" i="34"/>
  <c r="D29" i="35"/>
  <c r="D20" i="35"/>
  <c r="D26" i="36"/>
  <c r="D4" i="41"/>
  <c r="D22" i="23"/>
  <c r="D17" i="23"/>
  <c r="D4" i="25"/>
  <c r="D30" i="32"/>
  <c r="D13" i="33"/>
  <c r="D3" i="38"/>
  <c r="D25" i="43"/>
  <c r="D14" i="46"/>
  <c r="D20" i="20"/>
  <c r="D3" i="23"/>
  <c r="D7" i="24"/>
  <c r="D3" i="26"/>
  <c r="D8" i="27"/>
  <c r="D26" i="29"/>
  <c r="D25" i="31"/>
  <c r="D5" i="34"/>
  <c r="D8" i="36"/>
  <c r="D3" i="36"/>
  <c r="D3" i="39"/>
  <c r="D22" i="47"/>
  <c r="D20" i="22"/>
  <c r="D11" i="20"/>
  <c r="D17" i="21"/>
  <c r="D27" i="24"/>
  <c r="D8" i="24"/>
  <c r="D9" i="27"/>
  <c r="D7" i="32"/>
  <c r="D6" i="40"/>
  <c r="D3" i="21"/>
  <c r="D12" i="30"/>
  <c r="D16" i="36"/>
  <c r="D18" i="37"/>
  <c r="D8" i="37"/>
  <c r="D5" i="40"/>
  <c r="D10" i="58"/>
  <c r="D8" i="59"/>
  <c r="D26" i="14"/>
  <c r="D9" i="16"/>
  <c r="D13" i="18"/>
  <c r="D8" i="19"/>
  <c r="D11" i="22"/>
  <c r="D9" i="55"/>
  <c r="D9" i="26"/>
  <c r="D10" i="28"/>
  <c r="D5" i="28"/>
  <c r="D25" i="29"/>
  <c r="D16" i="32"/>
  <c r="D12" i="33"/>
  <c r="D23" i="35"/>
  <c r="D8" i="35"/>
  <c r="D27" i="36"/>
  <c r="D5" i="38"/>
  <c r="D12" i="46"/>
  <c r="D25" i="57"/>
  <c r="D17" i="14"/>
  <c r="D13" i="15"/>
  <c r="D3" i="15"/>
  <c r="D14" i="17"/>
  <c r="D4" i="17"/>
  <c r="D15" i="55"/>
  <c r="D10" i="37"/>
  <c r="D5" i="39"/>
  <c r="D16" i="45"/>
  <c r="D22" i="58"/>
  <c r="D15" i="59"/>
  <c r="D9" i="60"/>
  <c r="D11" i="13"/>
  <c r="D6" i="13"/>
  <c r="D13" i="14"/>
  <c r="D11" i="16"/>
  <c r="D10" i="18"/>
  <c r="D5" i="18"/>
  <c r="D15" i="23"/>
  <c r="D6" i="55"/>
  <c r="D26" i="24"/>
  <c r="D6" i="24"/>
  <c r="D24" i="31"/>
  <c r="D14" i="31"/>
  <c r="D29" i="33"/>
  <c r="D25" i="35"/>
  <c r="D15" i="35"/>
  <c r="D10" i="35"/>
  <c r="D19" i="42"/>
  <c r="D11" i="44"/>
  <c r="D11" i="47"/>
  <c r="D9" i="56"/>
  <c r="D12" i="13"/>
  <c r="D11" i="17"/>
  <c r="D11" i="21"/>
  <c r="D9" i="22"/>
  <c r="D18" i="29"/>
  <c r="D13" i="29"/>
  <c r="D5" i="31"/>
  <c r="D25" i="33"/>
  <c r="D18" i="45"/>
  <c r="D20" i="46"/>
</calcChain>
</file>

<file path=xl/sharedStrings.xml><?xml version="1.0" encoding="utf-8"?>
<sst xmlns="http://schemas.openxmlformats.org/spreadsheetml/2006/main" count="6218" uniqueCount="931">
  <si>
    <t>ORGAN</t>
  </si>
  <si>
    <t>Esophagus</t>
  </si>
  <si>
    <t>Recommended</t>
  </si>
  <si>
    <t>Heart</t>
  </si>
  <si>
    <t>Lung_L</t>
  </si>
  <si>
    <t>Lung_R</t>
  </si>
  <si>
    <t>Lungs</t>
  </si>
  <si>
    <t>Lungs-GTV</t>
  </si>
  <si>
    <t>SpinalCord</t>
  </si>
  <si>
    <t>PTV</t>
  </si>
  <si>
    <t>CTV</t>
  </si>
  <si>
    <t>GTV</t>
  </si>
  <si>
    <t>EXTERNAL</t>
  </si>
  <si>
    <t>BODY</t>
  </si>
  <si>
    <t>A_LAD</t>
  </si>
  <si>
    <t>Consider</t>
  </si>
  <si>
    <t>Bronchus_L</t>
  </si>
  <si>
    <t>Bronchus_Main</t>
  </si>
  <si>
    <t>Bronchus_R</t>
  </si>
  <si>
    <t>Chestwall</t>
  </si>
  <si>
    <t>SpinalCanal</t>
  </si>
  <si>
    <t>Trachea</t>
  </si>
  <si>
    <t>PTV_Low</t>
  </si>
  <si>
    <t>PTV_High</t>
  </si>
  <si>
    <t>CTV_Low</t>
  </si>
  <si>
    <t>CTV_High</t>
  </si>
  <si>
    <t>ITV</t>
  </si>
  <si>
    <t>BrachialPlex_L</t>
  </si>
  <si>
    <t>BrachialPlex_R</t>
  </si>
  <si>
    <t>Liver</t>
  </si>
  <si>
    <t>Stomach</t>
  </si>
  <si>
    <t>Bowel_Small</t>
  </si>
  <si>
    <t>Kidney_L</t>
  </si>
  <si>
    <t>Kidney_R</t>
  </si>
  <si>
    <t>Kidneys</t>
  </si>
  <si>
    <t>Bowel_Large</t>
  </si>
  <si>
    <t>Spleen</t>
  </si>
  <si>
    <t>PTV_Mid</t>
  </si>
  <si>
    <t>CTV_Mid</t>
  </si>
  <si>
    <t>GTVn</t>
  </si>
  <si>
    <t>GTVp</t>
  </si>
  <si>
    <t>Larynx</t>
  </si>
  <si>
    <t>Brainstem</t>
  </si>
  <si>
    <t>Constrict_Musc</t>
  </si>
  <si>
    <t>Lips</t>
  </si>
  <si>
    <t>Mandible_Bone</t>
  </si>
  <si>
    <t>Oral_Cavity</t>
  </si>
  <si>
    <t>Parotid_L</t>
  </si>
  <si>
    <t>Parotid_R</t>
  </si>
  <si>
    <t>Submand_Glnd_L</t>
  </si>
  <si>
    <t>Submand_Glnd_R</t>
  </si>
  <si>
    <t>Thyroid_Glnd</t>
  </si>
  <si>
    <t>CTVsb</t>
  </si>
  <si>
    <t>GTVsb</t>
  </si>
  <si>
    <t>MARKER</t>
  </si>
  <si>
    <t>Scar</t>
  </si>
  <si>
    <t>Recommend</t>
  </si>
  <si>
    <t>PTV_ChestWall</t>
  </si>
  <si>
    <t>PTV_ChestWall_Eval</t>
  </si>
  <si>
    <t>PTV_LN_IMN</t>
  </si>
  <si>
    <t>CTV_ChestWall</t>
  </si>
  <si>
    <t>CTV_LN_IMN</t>
  </si>
  <si>
    <t>PTV_Scar</t>
  </si>
  <si>
    <t>PTV_Scar_Eval</t>
  </si>
  <si>
    <t>CTV_Scar</t>
  </si>
  <si>
    <t>Breast_L</t>
  </si>
  <si>
    <t>Breast_R</t>
  </si>
  <si>
    <t>PTV_Breast</t>
  </si>
  <si>
    <t>PTV_Breast_Eval</t>
  </si>
  <si>
    <t>CTV_Breast</t>
  </si>
  <si>
    <t>CTV_Lumpectomy</t>
  </si>
  <si>
    <t>GTV_Lumpectomy</t>
  </si>
  <si>
    <t>Brain</t>
  </si>
  <si>
    <t>Cochlea_L</t>
  </si>
  <si>
    <t>Cochlea_R</t>
  </si>
  <si>
    <t>Eye_L</t>
  </si>
  <si>
    <t>Eye_R</t>
  </si>
  <si>
    <t>Lens_L</t>
  </si>
  <si>
    <t>Lens_R</t>
  </si>
  <si>
    <t>OpticChiasm</t>
  </si>
  <si>
    <t>OpticNrv_L</t>
  </si>
  <si>
    <t>OpticNrv_R</t>
  </si>
  <si>
    <t>Lacrimal_Glnd_L</t>
  </si>
  <si>
    <t>Lacrimal_Glnd_R</t>
  </si>
  <si>
    <t>Temporal_Lobe_L</t>
  </si>
  <si>
    <t>Temporal_Lobe_R</t>
  </si>
  <si>
    <t>Parotids</t>
  </si>
  <si>
    <t>Retina_L</t>
  </si>
  <si>
    <t>Retina_R</t>
  </si>
  <si>
    <t>Pituitary</t>
  </si>
  <si>
    <t>Skin</t>
  </si>
  <si>
    <t>Bone</t>
  </si>
  <si>
    <t>BoneMarrow</t>
  </si>
  <si>
    <t>Nerve</t>
  </si>
  <si>
    <t>Bladder</t>
  </si>
  <si>
    <t>Genitalia</t>
  </si>
  <si>
    <t>Ovary_L</t>
  </si>
  <si>
    <t>Ovary_R</t>
  </si>
  <si>
    <t>Rectum</t>
  </si>
  <si>
    <t>CaudaEquina</t>
  </si>
  <si>
    <t>Colon_Sigmoid</t>
  </si>
  <si>
    <t>SacralPlex</t>
  </si>
  <si>
    <t>Oropharynx</t>
  </si>
  <si>
    <t>A_Carotid</t>
  </si>
  <si>
    <t>Brain-GTV</t>
  </si>
  <si>
    <t>Cerebellum</t>
  </si>
  <si>
    <t>Hippocampi</t>
  </si>
  <si>
    <t>Hippocampus_L</t>
  </si>
  <si>
    <t>Hippocampus_R</t>
  </si>
  <si>
    <t>Scalp</t>
  </si>
  <si>
    <t>Bowel_Bag</t>
  </si>
  <si>
    <t>Femur_Head_L</t>
  </si>
  <si>
    <t>Femur_Head_R</t>
  </si>
  <si>
    <t>Vagina</t>
  </si>
  <si>
    <t>Bladder-CTV</t>
  </si>
  <si>
    <t>PenileBulb</t>
  </si>
  <si>
    <t>Pubic_Bone</t>
  </si>
  <si>
    <t>Prostate</t>
  </si>
  <si>
    <t>Urethra</t>
  </si>
  <si>
    <t>Duodenum</t>
  </si>
  <si>
    <t>A_Aorta</t>
  </si>
  <si>
    <t>V_Venacava_I</t>
  </si>
  <si>
    <t>zPTV_Mid</t>
  </si>
  <si>
    <t>zPTV_High</t>
  </si>
  <si>
    <t>BileDuct_Common</t>
  </si>
  <si>
    <t>GallBladder</t>
  </si>
  <si>
    <t>CTVp</t>
  </si>
  <si>
    <t>CTVn</t>
  </si>
  <si>
    <t>Gluteal_Folds</t>
  </si>
  <si>
    <t>CTV_MidˆLN_3cm-</t>
  </si>
  <si>
    <t>CTV_HighˆLN_3cm+</t>
  </si>
  <si>
    <t>CTV1^GTV/Cervix/Uterus</t>
  </si>
  <si>
    <t>CTV2^Parametria/Vagina</t>
  </si>
  <si>
    <t>Hi HU</t>
  </si>
  <si>
    <t>Pacemaker</t>
  </si>
  <si>
    <t>AVOIDANCE</t>
  </si>
  <si>
    <t>Type</t>
  </si>
  <si>
    <t>Colors</t>
  </si>
  <si>
    <t>CTV_WB</t>
  </si>
  <si>
    <t>CTV_CW</t>
  </si>
  <si>
    <t>CTVn_IMN</t>
  </si>
  <si>
    <t>PTV_WB</t>
  </si>
  <si>
    <t>PTV_CW</t>
  </si>
  <si>
    <t>PTVn_IMN</t>
  </si>
  <si>
    <t>Carotid_A</t>
  </si>
  <si>
    <t>LAD_A</t>
  </si>
  <si>
    <t>Anal_Canal</t>
  </si>
  <si>
    <t>Bag_Bowel</t>
  </si>
  <si>
    <t>Carina</t>
  </si>
  <si>
    <t>PharyngConstr</t>
  </si>
  <si>
    <t>Constrict_Musc_I</t>
  </si>
  <si>
    <t>Constrict_Musc_M</t>
  </si>
  <si>
    <t>Constrict_Musc_S</t>
  </si>
  <si>
    <t>Cricopharyngeus</t>
  </si>
  <si>
    <t>PACS</t>
  </si>
  <si>
    <t>Femurs</t>
  </si>
  <si>
    <t>Hippocampus</t>
  </si>
  <si>
    <t>Bone_Mandible</t>
  </si>
  <si>
    <t>OpticNerve_L</t>
  </si>
  <si>
    <t>OpticNerve_R</t>
  </si>
  <si>
    <t>Cavity_Oral</t>
  </si>
  <si>
    <t>Orbit_L</t>
  </si>
  <si>
    <t>Orbit_R</t>
  </si>
  <si>
    <t>L_Parotid</t>
  </si>
  <si>
    <t>R_Parotid</t>
  </si>
  <si>
    <t>Ribs</t>
  </si>
  <si>
    <t>Lobe_Temporal_L</t>
  </si>
  <si>
    <t>Lobe_Temporal_R</t>
  </si>
  <si>
    <t>Glnd_Thyroid</t>
  </si>
  <si>
    <t>TM_Joint</t>
  </si>
  <si>
    <t>Ureter_L</t>
  </si>
  <si>
    <t>Ureter_R</t>
  </si>
  <si>
    <t>IVC</t>
  </si>
  <si>
    <t>Ventricle_L</t>
  </si>
  <si>
    <t>Other names</t>
  </si>
  <si>
    <t>FMAID</t>
  </si>
  <si>
    <t>Importance</t>
  </si>
  <si>
    <t>Color</t>
  </si>
  <si>
    <t>Other Structure Names</t>
  </si>
  <si>
    <t>CTV_Mid01</t>
  </si>
  <si>
    <t>CTV_Mid02</t>
  </si>
  <si>
    <t>PTV_Mid01</t>
  </si>
  <si>
    <t>PTV_Mid02</t>
  </si>
  <si>
    <t>PTVsb</t>
  </si>
  <si>
    <t>PTVsb_Eval</t>
  </si>
  <si>
    <t>_TS_GTVsb</t>
  </si>
  <si>
    <t>_TS_CTV_Breast</t>
  </si>
  <si>
    <t>_TS_CTVsb</t>
  </si>
  <si>
    <t>_TS_PTV_Breast</t>
  </si>
  <si>
    <t>_TS_PTV_Breast_Eval</t>
  </si>
  <si>
    <t>_TS_PTVsb</t>
  </si>
  <si>
    <t>_TS_PTVsb_Eval</t>
  </si>
  <si>
    <t>_TS_CTV_LN_IMN</t>
  </si>
  <si>
    <t>_TS_PTV_LN_IMN</t>
  </si>
  <si>
    <t>_TS_CTV_CW</t>
  </si>
  <si>
    <t>_TS_PTV_ChestWall</t>
  </si>
  <si>
    <t>_TS_PTV_CW_Eval</t>
  </si>
  <si>
    <t>_TS_CTV_Scar</t>
  </si>
  <si>
    <t>_TS_PTV_Scar</t>
  </si>
  <si>
    <t>_TS_PTV_Scar_Eval</t>
  </si>
  <si>
    <t>_TS_GTV</t>
  </si>
  <si>
    <t>_TS_GTVn</t>
  </si>
  <si>
    <t>_TS_GTVp</t>
  </si>
  <si>
    <t>_TS_CTV</t>
  </si>
  <si>
    <t>_TS_CTV_Low</t>
  </si>
  <si>
    <t>_TS_CTV_Mid</t>
  </si>
  <si>
    <t>_TS_CTVp</t>
  </si>
  <si>
    <t>_TS_CTVn</t>
  </si>
  <si>
    <t>_TS_ITV</t>
  </si>
  <si>
    <t>_TS_PTV</t>
  </si>
  <si>
    <t>_TS_PTV_Low</t>
  </si>
  <si>
    <t>_TS_PTV_Mid</t>
  </si>
  <si>
    <t>_TS_PTV_High</t>
  </si>
  <si>
    <t>_TS_PTV_LN_Sclav</t>
  </si>
  <si>
    <t>_TS_CTV_LN_Sclav</t>
  </si>
  <si>
    <t>CTV_LN_Sclav</t>
  </si>
  <si>
    <t>CTV_LN_Ax</t>
  </si>
  <si>
    <t>PTV_LN_Sclav</t>
  </si>
  <si>
    <t>_TS_CTV_LN_Ax</t>
  </si>
  <si>
    <t>_TS_PTV_LN_Ax</t>
  </si>
  <si>
    <t>PTV_LN_Ax</t>
  </si>
  <si>
    <t>Red:255,000,000</t>
  </si>
  <si>
    <t>Orange:255,165,000</t>
  </si>
  <si>
    <t>Brown:165,042,042</t>
  </si>
  <si>
    <t>Aquamarine:127,255,212</t>
  </si>
  <si>
    <t>_TS_CTV_High</t>
  </si>
  <si>
    <t>Standard treatment techniques and patient positions were assumed.</t>
  </si>
  <si>
    <t>Supplementary Material for "DICOM Template Maker: A Simple Solution for Transitioning to TG263"</t>
  </si>
  <si>
    <t>Table E1 - Structure Set Templates</t>
  </si>
  <si>
    <t>Structure Set Templates included in E1</t>
  </si>
  <si>
    <t>Our doi here</t>
  </si>
  <si>
    <t>_Targets_Basic</t>
  </si>
  <si>
    <t>_Miscellaneous</t>
  </si>
  <si>
    <t>_Targets_Breast</t>
  </si>
  <si>
    <t>_Targets_CW</t>
  </si>
  <si>
    <t>_Targets_RNI</t>
  </si>
  <si>
    <t>AbdPelv_Anal</t>
  </si>
  <si>
    <t>AbdPelv_Bladder</t>
  </si>
  <si>
    <t>AbdPelv_Gyn</t>
  </si>
  <si>
    <t>AbdPelv_Liver</t>
  </si>
  <si>
    <t>AbdPelv_Pancreas</t>
  </si>
  <si>
    <t>AbdPelv_Paraaortic</t>
  </si>
  <si>
    <t>AbdPelv_Rectum</t>
  </si>
  <si>
    <t>AbdPelv_Spleen</t>
  </si>
  <si>
    <t>AbdPelv_Stomach</t>
  </si>
  <si>
    <t>Brachy_Breast</t>
  </si>
  <si>
    <t>Brachy_Endobronch</t>
  </si>
  <si>
    <t>Brachy_Gyn</t>
  </si>
  <si>
    <t>Brachy_Ocular</t>
  </si>
  <si>
    <t>Brachy_Prostate</t>
  </si>
  <si>
    <t>Brachy_Skin</t>
  </si>
  <si>
    <t>CNS_Brain</t>
  </si>
  <si>
    <t>CNS_Cervical</t>
  </si>
  <si>
    <t>CNS_Thoracic</t>
  </si>
  <si>
    <t>CNS_Lumbar</t>
  </si>
  <si>
    <t>CNS_Sacral</t>
  </si>
  <si>
    <t>CNS_Craniospinal</t>
  </si>
  <si>
    <t>Extremities</t>
  </si>
  <si>
    <t>H&amp;N_Face_Parotid</t>
  </si>
  <si>
    <t>H&amp;N_LX_HPX_Thyroid</t>
  </si>
  <si>
    <t>H&amp;N_Nasopharynx</t>
  </si>
  <si>
    <t>H&amp;N_Neck</t>
  </si>
  <si>
    <t>H&amp;N_Orbit</t>
  </si>
  <si>
    <t>H&amp;N_Oropharynx</t>
  </si>
  <si>
    <t>H&amp;N_Sinonasal</t>
  </si>
  <si>
    <t>Thorax_Lung</t>
  </si>
  <si>
    <t>Thorax_Mediastinum_Thymus</t>
  </si>
  <si>
    <t>Control</t>
  </si>
  <si>
    <t>None</t>
  </si>
  <si>
    <t>zPTVopt</t>
  </si>
  <si>
    <t>Breast_L-CTV</t>
  </si>
  <si>
    <t>Breast_L-PTV</t>
  </si>
  <si>
    <t>Breast_R-CTV</t>
  </si>
  <si>
    <t>Breast_R-PTV</t>
  </si>
  <si>
    <t>Skin05</t>
  </si>
  <si>
    <t>PTV_Eval</t>
  </si>
  <si>
    <t>PTV_Surf</t>
  </si>
  <si>
    <t>CTV_ev12</t>
  </si>
  <si>
    <t>Appl_evXX</t>
  </si>
  <si>
    <t>Yellow:255,255,000</t>
  </si>
  <si>
    <t>Appl_Surf</t>
  </si>
  <si>
    <t>LN_Pelvic_R</t>
  </si>
  <si>
    <t>LN_Pelvic_L</t>
  </si>
  <si>
    <t>LN_Pelvics</t>
  </si>
  <si>
    <t>GTV2</t>
  </si>
  <si>
    <t>GTV_LR</t>
  </si>
  <si>
    <t>GTV_IR</t>
  </si>
  <si>
    <t>GTV_HR</t>
  </si>
  <si>
    <t>GTV1</t>
  </si>
  <si>
    <t>CTV1</t>
  </si>
  <si>
    <t>CTV2</t>
  </si>
  <si>
    <t>CTV_LR</t>
  </si>
  <si>
    <t>CTV_IR</t>
  </si>
  <si>
    <t>CTV_HR</t>
  </si>
  <si>
    <t>CTV_Eval</t>
  </si>
  <si>
    <t>PTV_LR</t>
  </si>
  <si>
    <t>PTV_IR</t>
  </si>
  <si>
    <t>PTV_HR</t>
  </si>
  <si>
    <t>PTV_ev10</t>
  </si>
  <si>
    <t>PTV_XXXX</t>
  </si>
  <si>
    <t>PTV_Boost</t>
  </si>
  <si>
    <t>Apex</t>
  </si>
  <si>
    <t>Cervix</t>
  </si>
  <si>
    <t>Choroid</t>
  </si>
  <si>
    <t>Eye_Origin_L</t>
  </si>
  <si>
    <t>Eye_Origin_R</t>
  </si>
  <si>
    <t>Femur_L</t>
  </si>
  <si>
    <t>Femur_R</t>
  </si>
  <si>
    <t>Fovea_L</t>
  </si>
  <si>
    <t>Fovea_R</t>
  </si>
  <si>
    <t>GreatVes</t>
  </si>
  <si>
    <t>IliacCrest</t>
  </si>
  <si>
    <t>Joint_Spc</t>
  </si>
  <si>
    <t>OpticDisc_L</t>
  </si>
  <si>
    <t>OpticDisc_R</t>
  </si>
  <si>
    <t>Prostate_evXX</t>
  </si>
  <si>
    <t>Sclera_Inner</t>
  </si>
  <si>
    <t>Sclera_Outer</t>
  </si>
  <si>
    <t>Seminal_Ves</t>
  </si>
  <si>
    <t>Skin03</t>
  </si>
  <si>
    <t>SkinXX</t>
  </si>
  <si>
    <t>SkinXX_PRVXX</t>
  </si>
  <si>
    <t>SpinalCord_PRVXX</t>
  </si>
  <si>
    <t>Testis_NAdj</t>
  </si>
  <si>
    <t>Testes</t>
  </si>
  <si>
    <t>Vagina_Surf</t>
  </si>
  <si>
    <t>Fid</t>
  </si>
  <si>
    <t>Spacer</t>
  </si>
  <si>
    <t>TG-263 Primary Order</t>
  </si>
  <si>
    <t>Structure Defaults</t>
  </si>
  <si>
    <t>TG-263 Reverse Order</t>
  </si>
  <si>
    <t>Canal_Anal</t>
  </si>
  <si>
    <t>Musc_Constrict</t>
  </si>
  <si>
    <t>Musc_Constrict_I</t>
  </si>
  <si>
    <t>Musc_Constrict_M</t>
  </si>
  <si>
    <t>Musc_Constrict_S</t>
  </si>
  <si>
    <t>Esophagus_S</t>
  </si>
  <si>
    <t>Gallbladder</t>
  </si>
  <si>
    <t>Genitals</t>
  </si>
  <si>
    <t>Spc_Joint</t>
  </si>
  <si>
    <t>Glnd_Lacrimal_L</t>
  </si>
  <si>
    <t>Glnd_Lacrimal_R</t>
  </si>
  <si>
    <t>SeminalVes</t>
  </si>
  <si>
    <t>Glnd_Submand_L</t>
  </si>
  <si>
    <t>Glnd_Submand_R</t>
  </si>
  <si>
    <t>Testes_NAdj</t>
  </si>
  <si>
    <t>Joint_TM</t>
  </si>
  <si>
    <t>IED_Pacemaker</t>
  </si>
  <si>
    <t>R_Pelvic_LN</t>
  </si>
  <si>
    <t>L_Pelvic_LN</t>
  </si>
  <si>
    <t>Pelvics_LN</t>
  </si>
  <si>
    <t>Aorta_A</t>
  </si>
  <si>
    <t>Common_BileDuct</t>
  </si>
  <si>
    <t>Large_Bowel</t>
  </si>
  <si>
    <t>Small_Bowel</t>
  </si>
  <si>
    <t>L_BrachialPlex</t>
  </si>
  <si>
    <t>R_BrachialPlex</t>
  </si>
  <si>
    <t>L_Breast</t>
  </si>
  <si>
    <t>L_Breast-CTV</t>
  </si>
  <si>
    <t>L_Breast-PTV</t>
  </si>
  <si>
    <t>R_Breast</t>
  </si>
  <si>
    <t>R_Breast-CTV</t>
  </si>
  <si>
    <t>R_Breast-PTV</t>
  </si>
  <si>
    <t>L_Bronchus</t>
  </si>
  <si>
    <t>Main_Bronchus</t>
  </si>
  <si>
    <t>R_Bronchus</t>
  </si>
  <si>
    <t>L_Cochlea</t>
  </si>
  <si>
    <t>R_Cochlea</t>
  </si>
  <si>
    <t>Sigmoid_Colon</t>
  </si>
  <si>
    <t>I_Constrict_Musc</t>
  </si>
  <si>
    <t>M_Constrict_Musc</t>
  </si>
  <si>
    <t>S_Constrict_Musc</t>
  </si>
  <si>
    <t>S_Esophagus</t>
  </si>
  <si>
    <t>L_Origin_Eye</t>
  </si>
  <si>
    <t>R_Origin_Eye</t>
  </si>
  <si>
    <t>L_Eye</t>
  </si>
  <si>
    <t>R_Eye</t>
  </si>
  <si>
    <t>L_Femur</t>
  </si>
  <si>
    <t>R_Femur</t>
  </si>
  <si>
    <t>L_Head_Femur</t>
  </si>
  <si>
    <t>R_Head_Femur</t>
  </si>
  <si>
    <t>L_Fovea</t>
  </si>
  <si>
    <t>R_Fovea</t>
  </si>
  <si>
    <t>Folds_Gluteal</t>
  </si>
  <si>
    <t>L_Hippocampus</t>
  </si>
  <si>
    <t>R_Hippocampus</t>
  </si>
  <si>
    <t>L_Kidney</t>
  </si>
  <si>
    <t>R_Kidney</t>
  </si>
  <si>
    <t>L_Lacrimal_Glnd</t>
  </si>
  <si>
    <t>R_Lacrimal_Glnd</t>
  </si>
  <si>
    <t>L_Lens</t>
  </si>
  <si>
    <t>R_Lens</t>
  </si>
  <si>
    <t>L_Lung</t>
  </si>
  <si>
    <t>R_Lung</t>
  </si>
  <si>
    <t>L_OpticDisc</t>
  </si>
  <si>
    <t>R_OpticDisc</t>
  </si>
  <si>
    <t>L_OpticNrv</t>
  </si>
  <si>
    <t>R_OpticNrv</t>
  </si>
  <si>
    <t>L_Orbit</t>
  </si>
  <si>
    <t>R_Orbit</t>
  </si>
  <si>
    <t>L_Ovary</t>
  </si>
  <si>
    <t>R_Ovary</t>
  </si>
  <si>
    <t>Bone_Pubic</t>
  </si>
  <si>
    <t>L_Retina</t>
  </si>
  <si>
    <t>R_Retina</t>
  </si>
  <si>
    <t>Inner_Sclera</t>
  </si>
  <si>
    <t>Outer_Sclera</t>
  </si>
  <si>
    <t>L_Submand_Glnd</t>
  </si>
  <si>
    <t>R_Submand_Glnd</t>
  </si>
  <si>
    <t>L_Temporal_Lobe</t>
  </si>
  <si>
    <t>R_Temporal_Lobe</t>
  </si>
  <si>
    <t>NAdj_Testes</t>
  </si>
  <si>
    <t>L_Ureter</t>
  </si>
  <si>
    <t>R_Ureter</t>
  </si>
  <si>
    <t>I_Venacava_V</t>
  </si>
  <si>
    <t>Surf_Vagina</t>
  </si>
  <si>
    <t>L_Ventricle</t>
  </si>
  <si>
    <t>Pacemaker_IED</t>
  </si>
  <si>
    <t>GTVLR</t>
  </si>
  <si>
    <t>GTVIR</t>
  </si>
  <si>
    <t>GTVHR</t>
  </si>
  <si>
    <t>CTVLR</t>
  </si>
  <si>
    <t>CTVIR</t>
  </si>
  <si>
    <t>CTVHR</t>
  </si>
  <si>
    <t>PTVLR</t>
  </si>
  <si>
    <t>PTVIR</t>
  </si>
  <si>
    <t>PTVHR</t>
  </si>
  <si>
    <t>Magenta:255,000,255</t>
  </si>
  <si>
    <t>French Primary Order</t>
  </si>
  <si>
    <t>French Reverse Order</t>
  </si>
  <si>
    <t>Spanish Primary Order</t>
  </si>
  <si>
    <t>Spanish Reverse Order</t>
  </si>
  <si>
    <t>Cuerpo</t>
  </si>
  <si>
    <t>GL_Pelvicos_D</t>
  </si>
  <si>
    <t>D_Pelvicos_GL</t>
  </si>
  <si>
    <t>GL_Pelvicos_I</t>
  </si>
  <si>
    <t>I_Pelvicos_GL</t>
  </si>
  <si>
    <t>GL_Pelvicos</t>
  </si>
  <si>
    <t>Pelvicos_GL</t>
  </si>
  <si>
    <t>GTVlq</t>
  </si>
  <si>
    <t>CTV_Mama</t>
  </si>
  <si>
    <t>CTV_ParedToracica</t>
  </si>
  <si>
    <t>CTV_Cicatriz</t>
  </si>
  <si>
    <t>CTVlq</t>
  </si>
  <si>
    <t>CTV_GL_Ax</t>
  </si>
  <si>
    <t>CTV_GL_CMI</t>
  </si>
  <si>
    <t>CTV_GL_Sclav</t>
  </si>
  <si>
    <t>PTV_Mama</t>
  </si>
  <si>
    <t>PTV_Mama_Eval</t>
  </si>
  <si>
    <t>PTV_ParedToracica</t>
  </si>
  <si>
    <t>PTV_ParedToracica_Eval</t>
  </si>
  <si>
    <t>PTV_GL_Ax</t>
  </si>
  <si>
    <t>PTV_GL_CMI</t>
  </si>
  <si>
    <t>PTV_GL_Sclav</t>
  </si>
  <si>
    <t>PTVlq</t>
  </si>
  <si>
    <t>PTVlq_Eval</t>
  </si>
  <si>
    <t>PTV_Cicatriz</t>
  </si>
  <si>
    <t>PTV_Cicatriz_Eval</t>
  </si>
  <si>
    <t>PTV_Superfic</t>
  </si>
  <si>
    <t>A_Carotida</t>
  </si>
  <si>
    <t>Carotida_A</t>
  </si>
  <si>
    <t>A_DAI</t>
  </si>
  <si>
    <t>DAI_A</t>
  </si>
  <si>
    <t>Conductos_Biliar</t>
  </si>
  <si>
    <t>Biliar_Conductos</t>
  </si>
  <si>
    <t>Vejiga</t>
  </si>
  <si>
    <t>Vejiga-CTV</t>
  </si>
  <si>
    <t>Hueso</t>
  </si>
  <si>
    <t>MedulaOsea</t>
  </si>
  <si>
    <t>Bolsa_Intestino</t>
  </si>
  <si>
    <t>Intestino_Bolsa</t>
  </si>
  <si>
    <t>Intestino_Grueso</t>
  </si>
  <si>
    <t>Grueso_Intestino</t>
  </si>
  <si>
    <t>Intestino_Delg</t>
  </si>
  <si>
    <t>Delg_Intestino</t>
  </si>
  <si>
    <t>PlexoBraquial_I</t>
  </si>
  <si>
    <t>I_PlexoBraquial</t>
  </si>
  <si>
    <t>PlexoBraquial_D</t>
  </si>
  <si>
    <t>D_PlexoBraquial</t>
  </si>
  <si>
    <t>Cerebro</t>
  </si>
  <si>
    <t>Cerebro-GTV</t>
  </si>
  <si>
    <t>TroncoEncef</t>
  </si>
  <si>
    <t>Mama_I</t>
  </si>
  <si>
    <t>I_Mama</t>
  </si>
  <si>
    <t>Mama_I-CTV</t>
  </si>
  <si>
    <t>I_Mama-CTV</t>
  </si>
  <si>
    <t>Mama_I-PTV</t>
  </si>
  <si>
    <t>I_Mama-PTV</t>
  </si>
  <si>
    <t>Mama_D</t>
  </si>
  <si>
    <t>D_Mama</t>
  </si>
  <si>
    <t>Mama_D-CTV</t>
  </si>
  <si>
    <t>D_Mama-CTV</t>
  </si>
  <si>
    <t>Mama_D_PTV</t>
  </si>
  <si>
    <t>D_Mama-PTV</t>
  </si>
  <si>
    <t>Bronquio_I</t>
  </si>
  <si>
    <t>I_Bronquio</t>
  </si>
  <si>
    <t>Bronquio_Ppal</t>
  </si>
  <si>
    <t>Ppal_Bronquio</t>
  </si>
  <si>
    <t>Bronquio_D</t>
  </si>
  <si>
    <t>D_Bronquio</t>
  </si>
  <si>
    <t>Cerebelo</t>
  </si>
  <si>
    <t>CuelloUtero</t>
  </si>
  <si>
    <t>ParedToracica</t>
  </si>
  <si>
    <t>Coroides</t>
  </si>
  <si>
    <t>Coclea_I</t>
  </si>
  <si>
    <t>I_Coclea</t>
  </si>
  <si>
    <t>Coclea_D</t>
  </si>
  <si>
    <t>D_Coclea</t>
  </si>
  <si>
    <t>Colon_Sigmoide</t>
  </si>
  <si>
    <t>Sigmoide_Colon</t>
  </si>
  <si>
    <t>Musc_Constric</t>
  </si>
  <si>
    <t>Constric_Musc</t>
  </si>
  <si>
    <t>Musc_Constric_In</t>
  </si>
  <si>
    <t>In_Constric_Musc</t>
  </si>
  <si>
    <t>Musc_Constric_M</t>
  </si>
  <si>
    <t>M_Constric_Musc</t>
  </si>
  <si>
    <t>Musc_Constric_S</t>
  </si>
  <si>
    <t>S_Constric_Musc</t>
  </si>
  <si>
    <t>Cricofaringeo</t>
  </si>
  <si>
    <t>Duodeno</t>
  </si>
  <si>
    <t>Esofago</t>
  </si>
  <si>
    <t>Esofago_S</t>
  </si>
  <si>
    <t>S_Esofago</t>
  </si>
  <si>
    <t>Ojo_I</t>
  </si>
  <si>
    <t>I_Ojo</t>
  </si>
  <si>
    <t>Ojo_D</t>
  </si>
  <si>
    <t>D_Ojo</t>
  </si>
  <si>
    <t>Femur_I</t>
  </si>
  <si>
    <t>I_Femur</t>
  </si>
  <si>
    <t>Femur_D</t>
  </si>
  <si>
    <t>D_Femur</t>
  </si>
  <si>
    <t>Femur_Cabeza_I</t>
  </si>
  <si>
    <t>I_Cabeza_Femur</t>
  </si>
  <si>
    <t>Femur_Cabeza_D</t>
  </si>
  <si>
    <t>D_Cabeza_Femur</t>
  </si>
  <si>
    <t>Femures</t>
  </si>
  <si>
    <t>Fovea_I</t>
  </si>
  <si>
    <t>I_Fovea</t>
  </si>
  <si>
    <t>Fovea_D</t>
  </si>
  <si>
    <t>D_Fovea</t>
  </si>
  <si>
    <t>VesiculaBiliar</t>
  </si>
  <si>
    <t>Genitales</t>
  </si>
  <si>
    <t>GranVasos</t>
  </si>
  <si>
    <t>Corazon</t>
  </si>
  <si>
    <t>Hipocampos</t>
  </si>
  <si>
    <t>Hipocampo_I</t>
  </si>
  <si>
    <t>I_Hipocampo</t>
  </si>
  <si>
    <t>Hipocampo_D</t>
  </si>
  <si>
    <t>D_Hipocampo</t>
  </si>
  <si>
    <t>CrestaIliaca</t>
  </si>
  <si>
    <t>Esp_Artic</t>
  </si>
  <si>
    <t>Artic_Esp</t>
  </si>
  <si>
    <t>Rinones_I</t>
  </si>
  <si>
    <t>I_Rinones</t>
  </si>
  <si>
    <t>Rinones_D</t>
  </si>
  <si>
    <t>D_Rinones</t>
  </si>
  <si>
    <t>Rinones</t>
  </si>
  <si>
    <t>Glnd_Lagrimal_I</t>
  </si>
  <si>
    <t>I_Lagrimal_Glnd</t>
  </si>
  <si>
    <t>Glnd_Lagrimal_D</t>
  </si>
  <si>
    <t>D_Lagrimal_Glnd</t>
  </si>
  <si>
    <t>Laringe</t>
  </si>
  <si>
    <t>Cristalino_I</t>
  </si>
  <si>
    <t>I_Cristalino</t>
  </si>
  <si>
    <t>Cristalino_D</t>
  </si>
  <si>
    <t>D_Cristalino</t>
  </si>
  <si>
    <t>Labios</t>
  </si>
  <si>
    <t>Higado</t>
  </si>
  <si>
    <t>Pulmon_I</t>
  </si>
  <si>
    <t>I_Pulmon</t>
  </si>
  <si>
    <t>Pulmon_D</t>
  </si>
  <si>
    <t>D_Pulmon</t>
  </si>
  <si>
    <t>Pulmones</t>
  </si>
  <si>
    <t>Pulmones-GTV</t>
  </si>
  <si>
    <t>Hueso_Mandibula</t>
  </si>
  <si>
    <t>Mandibula_Hueso</t>
  </si>
  <si>
    <t>Nervio</t>
  </si>
  <si>
    <t>QuiasOptico</t>
  </si>
  <si>
    <t>DiscoOptico_I</t>
  </si>
  <si>
    <t>I_DiscoOptico</t>
  </si>
  <si>
    <t>DiscoOptico_D</t>
  </si>
  <si>
    <t>D_DiscoOptico</t>
  </si>
  <si>
    <t>NrvOptico_I</t>
  </si>
  <si>
    <t>I_NrvOptico</t>
  </si>
  <si>
    <t>NrvOptico_D</t>
  </si>
  <si>
    <t>D_NrvOptico</t>
  </si>
  <si>
    <t>Cavidad_Oral</t>
  </si>
  <si>
    <t>Oral_Cavidad</t>
  </si>
  <si>
    <t>Orbita_I</t>
  </si>
  <si>
    <t>I_Orbia</t>
  </si>
  <si>
    <t>Orbita_D</t>
  </si>
  <si>
    <t>D_Orbita</t>
  </si>
  <si>
    <t>Orofaringe</t>
  </si>
  <si>
    <t>Ovario_I</t>
  </si>
  <si>
    <t>I_Ovario</t>
  </si>
  <si>
    <t>Ovario_D</t>
  </si>
  <si>
    <t>D_Ovario</t>
  </si>
  <si>
    <t>Parotida_I</t>
  </si>
  <si>
    <t>I_Parotida</t>
  </si>
  <si>
    <t>Parotida_D</t>
  </si>
  <si>
    <t>D_Parotida</t>
  </si>
  <si>
    <t>Parotidas</t>
  </si>
  <si>
    <t>BulboPene</t>
  </si>
  <si>
    <t>Pituitaria</t>
  </si>
  <si>
    <t>Prostata</t>
  </si>
  <si>
    <t>Prostata_EvXX</t>
  </si>
  <si>
    <t>Hueso_Pubica</t>
  </si>
  <si>
    <t>Pubica_Hueso</t>
  </si>
  <si>
    <t>Recto</t>
  </si>
  <si>
    <t>Retina_I</t>
  </si>
  <si>
    <t>I_retina</t>
  </si>
  <si>
    <t>Retina_D</t>
  </si>
  <si>
    <t>D_Retina</t>
  </si>
  <si>
    <t>Costillas</t>
  </si>
  <si>
    <t>PlexoSacro</t>
  </si>
  <si>
    <t>CueroCabelludo</t>
  </si>
  <si>
    <t>Esclerotica_Int</t>
  </si>
  <si>
    <t>Int_Esclerotica</t>
  </si>
  <si>
    <t>Esclerotica_Ext</t>
  </si>
  <si>
    <t>Ext_Esclerotica</t>
  </si>
  <si>
    <t>VesSeminal</t>
  </si>
  <si>
    <t>Piel</t>
  </si>
  <si>
    <t>Piel03</t>
  </si>
  <si>
    <t>Piel05</t>
  </si>
  <si>
    <t>PielXX</t>
  </si>
  <si>
    <t>PielXX_PRVXX</t>
  </si>
  <si>
    <t>MedulaEspi</t>
  </si>
  <si>
    <t>MedulaEspi_PRV</t>
  </si>
  <si>
    <t>PRV_MedulaEspi</t>
  </si>
  <si>
    <t>CanalEspi</t>
  </si>
  <si>
    <t>Bazo</t>
  </si>
  <si>
    <t>Estomago</t>
  </si>
  <si>
    <t>Glnd_Submand_I</t>
  </si>
  <si>
    <t>I_Submand_Glnd</t>
  </si>
  <si>
    <t>Glnd_Submand_D</t>
  </si>
  <si>
    <t>D_Submand_Glnd</t>
  </si>
  <si>
    <t>Lob_Temporal_I</t>
  </si>
  <si>
    <t>I_Temporal_Lob</t>
  </si>
  <si>
    <t>Lob_Temporal_D</t>
  </si>
  <si>
    <t>D_Temporal_Lob</t>
  </si>
  <si>
    <t>Testiculo_NAdy</t>
  </si>
  <si>
    <t>NAdy_Testiculo</t>
  </si>
  <si>
    <t>Testiculos</t>
  </si>
  <si>
    <t>Glnd_Tiroidea</t>
  </si>
  <si>
    <t>Tiroidea_Glnd</t>
  </si>
  <si>
    <t>Artic_TM</t>
  </si>
  <si>
    <t>TM_Artic</t>
  </si>
  <si>
    <t>Ureter_I</t>
  </si>
  <si>
    <t>I_Ureter</t>
  </si>
  <si>
    <t>Ureter_D</t>
  </si>
  <si>
    <t>D_Ureter</t>
  </si>
  <si>
    <t>V_Venacava_In</t>
  </si>
  <si>
    <t>In_Venacava_V</t>
  </si>
  <si>
    <t>Vagina_Superfic</t>
  </si>
  <si>
    <t>Superfic_Vagina</t>
  </si>
  <si>
    <t>Ventriculo_I</t>
  </si>
  <si>
    <t>I_Ventriculo</t>
  </si>
  <si>
    <t>Cicatriz</t>
  </si>
  <si>
    <t>Marcapasos</t>
  </si>
  <si>
    <r>
      <t xml:space="preserve">The naming convention for tissue labels in this table align with </t>
    </r>
    <r>
      <rPr>
        <i/>
        <sz val="11"/>
        <color theme="1"/>
        <rFont val="Times New Roman"/>
        <family val="1"/>
      </rPr>
      <t>American Association of Physicists in Medicine Task Group 263: Standardizing Nomenclatures in Radiation Oncology</t>
    </r>
  </si>
  <si>
    <t>AbdPelv_Prostate</t>
  </si>
  <si>
    <t>_Targets_1Level</t>
  </si>
  <si>
    <t>_Targets_2Levels</t>
  </si>
  <si>
    <t>_Targets_3Levels</t>
  </si>
  <si>
    <t>_Targets_4Levels</t>
  </si>
  <si>
    <t>_Targets_Details</t>
  </si>
  <si>
    <t>Thorax_BreastPBI</t>
  </si>
  <si>
    <t>Thorax_BreastWBI</t>
  </si>
  <si>
    <t>Thorax_BreastRNI</t>
  </si>
  <si>
    <t>Thorax_CWRNI</t>
  </si>
  <si>
    <t>Thorax_Esoph_S</t>
  </si>
  <si>
    <t>Thorax_Esoph</t>
  </si>
  <si>
    <t>Thorax_Esoph_GEJ</t>
  </si>
  <si>
    <t>Thorax_AxillaSCN</t>
  </si>
  <si>
    <t>AbdPelv_RenalAdrenal</t>
  </si>
  <si>
    <t>AbdPelv_RetroperitonealSpace</t>
  </si>
  <si>
    <t>Citation: Place citation of our paper here.</t>
  </si>
  <si>
    <t>AbdPelv_ProstBed</t>
  </si>
  <si>
    <t>Targets/Miscellaneous</t>
  </si>
  <si>
    <t>AbdPelv</t>
  </si>
  <si>
    <t>Brachy</t>
  </si>
  <si>
    <t>CNS</t>
  </si>
  <si>
    <t>H&amp;N</t>
  </si>
  <si>
    <t>Thorax</t>
  </si>
  <si>
    <t>SNOMED CT</t>
  </si>
  <si>
    <t>Corps</t>
  </si>
  <si>
    <t>Lime:000,255,000</t>
  </si>
  <si>
    <t>Whole body (qualifier value)</t>
  </si>
  <si>
    <t>Chartreuse:125,255,000</t>
  </si>
  <si>
    <t>Generic GTV</t>
  </si>
  <si>
    <t>Cavity,GTVsb,GTV_Lumpectomy,Lumpectomy</t>
  </si>
  <si>
    <t>GTV_Lumpectomy,Lumpectomy,Cavity</t>
  </si>
  <si>
    <t>GTV_Lumpectomy,Lumpectomy</t>
  </si>
  <si>
    <t>Navy Blue:006,082,255</t>
  </si>
  <si>
    <t>Generic CTV</t>
  </si>
  <si>
    <t>Baby Blue:100,255,233</t>
  </si>
  <si>
    <t>CTV_Cavity,CTVsb</t>
  </si>
  <si>
    <t>CTV_Lumpectomy,CTV_Cavity</t>
  </si>
  <si>
    <t>CTVn_Ax,CTVn_Axilla,CTV_AxLN</t>
  </si>
  <si>
    <t>CTVn_SCL,CTV_SCV</t>
  </si>
  <si>
    <t>CTV_Cavity,CTV_Lumpectomy</t>
  </si>
  <si>
    <t>Generic ITV</t>
  </si>
  <si>
    <t>Generic PTV</t>
  </si>
  <si>
    <t>PTV_Breast_Eval,PTV_WB_Eval,PTV_WB_EVA</t>
  </si>
  <si>
    <t>PTVe_CW,PTV_CW_Eval,PTV_CW_EVA</t>
  </si>
  <si>
    <t>PTVn_Ax,PTVn_Axilla</t>
  </si>
  <si>
    <t>PTVn_SCL,PTV_SCV</t>
  </si>
  <si>
    <t>PTV_Cavity,PTVsb,PTV_Lumpectomy</t>
  </si>
  <si>
    <t>PTV_Lump_Eval,PTV_Lump_EVA,PTV_Cavity_Eval</t>
  </si>
  <si>
    <t>PTV_Scar_Eval,PTV_Scar_EVA</t>
  </si>
  <si>
    <t>PTV_Cavity,PTV_Lumpectomy</t>
  </si>
  <si>
    <t>PTV_Lump_Eval,PTV_Lump_EVA</t>
  </si>
  <si>
    <t>No optimization structure code</t>
  </si>
  <si>
    <t>A_Aorte</t>
  </si>
  <si>
    <t>Aorte_A</t>
  </si>
  <si>
    <t>Persimmon:233,067,067</t>
  </si>
  <si>
    <t>Aorta_A,A_Aorta</t>
  </si>
  <si>
    <t>A_Carotide</t>
  </si>
  <si>
    <t>Carotide_A</t>
  </si>
  <si>
    <t>Sangria:164,000,000</t>
  </si>
  <si>
    <t>Mauve:200,180,255</t>
  </si>
  <si>
    <t>VoieBiliaire_Com</t>
  </si>
  <si>
    <t>Com_VoieBiliaire</t>
  </si>
  <si>
    <t>Common_BileDuct,CBD</t>
  </si>
  <si>
    <t>Vessie</t>
  </si>
  <si>
    <t>Vessie-CTV</t>
  </si>
  <si>
    <t>Vessie_CTV</t>
  </si>
  <si>
    <t>No Bladder-CTV code</t>
  </si>
  <si>
    <t>Os</t>
  </si>
  <si>
    <t>MoelleOsseuse</t>
  </si>
  <si>
    <t>Sac_Intestin</t>
  </si>
  <si>
    <t>Intestin_Sac</t>
  </si>
  <si>
    <t>Intestinal structure (body structure)</t>
  </si>
  <si>
    <t>Intestin_Grand</t>
  </si>
  <si>
    <t>Grand_Intestin</t>
  </si>
  <si>
    <t>Intestin_Petit</t>
  </si>
  <si>
    <t>Petit_Intestin</t>
  </si>
  <si>
    <t>Citrus:164,164,000</t>
  </si>
  <si>
    <t>PlexBrachial_G</t>
  </si>
  <si>
    <t>G_PlexBracial</t>
  </si>
  <si>
    <t>Cerulean:000,119,170</t>
  </si>
  <si>
    <t>PlexBrachial_D</t>
  </si>
  <si>
    <t>D_PlexBrachial</t>
  </si>
  <si>
    <t>Cerveau</t>
  </si>
  <si>
    <t>Cerveau-GTV</t>
  </si>
  <si>
    <t>TroncCereb</t>
  </si>
  <si>
    <t>Sein_G</t>
  </si>
  <si>
    <t>G_Sein</t>
  </si>
  <si>
    <t>Dodger Blue:000,127,255</t>
  </si>
  <si>
    <t>Entire left breast (body structure)</t>
  </si>
  <si>
    <t>Sein_G-CTV</t>
  </si>
  <si>
    <t>G_Sein-CTV</t>
  </si>
  <si>
    <t>Part of left breast (body structure)</t>
  </si>
  <si>
    <t>Sein_G-PTV</t>
  </si>
  <si>
    <t>G_Sein_PTV</t>
  </si>
  <si>
    <t>Sein_D</t>
  </si>
  <si>
    <t>D_Sein</t>
  </si>
  <si>
    <t>Entire right breast (body structure</t>
  </si>
  <si>
    <t>Part of right breast (body structure)</t>
  </si>
  <si>
    <t>Sein_D-PTV</t>
  </si>
  <si>
    <t>D_Sein-PTV</t>
  </si>
  <si>
    <t>Bronche_G</t>
  </si>
  <si>
    <t>G_Bronche</t>
  </si>
  <si>
    <t>Mintgreen:138,255,173</t>
  </si>
  <si>
    <t>Left main bronchus structure (body structure)</t>
  </si>
  <si>
    <t>Bronche_Princ</t>
  </si>
  <si>
    <t>Princ_Bronche</t>
  </si>
  <si>
    <t>Broche_D</t>
  </si>
  <si>
    <t>D_Bronche</t>
  </si>
  <si>
    <t>Lemon Chiffon:255,255,187</t>
  </si>
  <si>
    <t>Right main bronchus structure (body structure)</t>
  </si>
  <si>
    <t>Carine</t>
  </si>
  <si>
    <t>QueueDeCheval</t>
  </si>
  <si>
    <t>Cervelet</t>
  </si>
  <si>
    <t>ColDeUterus</t>
  </si>
  <si>
    <t>ParoiThoraciq</t>
  </si>
  <si>
    <t>Choroide</t>
  </si>
  <si>
    <t>Cochlee_G</t>
  </si>
  <si>
    <t>G_Cochlee</t>
  </si>
  <si>
    <t>Cochlee_D</t>
  </si>
  <si>
    <t>D_Cochlee</t>
  </si>
  <si>
    <t>Colon_Sigmoid,Bowel_Sigmoid</t>
  </si>
  <si>
    <t>Electric Indigo:128,000,255</t>
  </si>
  <si>
    <t>Teal:034,255,233</t>
  </si>
  <si>
    <t>Cricopharyngee</t>
  </si>
  <si>
    <t>Oesophage</t>
  </si>
  <si>
    <t>Esophagus_Cervical</t>
  </si>
  <si>
    <t>Oesophage_S</t>
  </si>
  <si>
    <t>S_Oesophage</t>
  </si>
  <si>
    <t>Cervical esophagus structure (body structure)</t>
  </si>
  <si>
    <t>Oeil_G</t>
  </si>
  <si>
    <t>G_Oeil</t>
  </si>
  <si>
    <t>Oeil_D</t>
  </si>
  <si>
    <t>D_Oeil</t>
  </si>
  <si>
    <t>Femur_G</t>
  </si>
  <si>
    <t>G_Femur</t>
  </si>
  <si>
    <t>Femur_Tete_G</t>
  </si>
  <si>
    <t>G_Tete_Femur</t>
  </si>
  <si>
    <t>Femur_Tete_D</t>
  </si>
  <si>
    <t>D_Tete_Femur</t>
  </si>
  <si>
    <t>Fovea_G</t>
  </si>
  <si>
    <t>G_Fovea</t>
  </si>
  <si>
    <t>No laterality</t>
  </si>
  <si>
    <t>VesiculeBiliaire</t>
  </si>
  <si>
    <t>OG</t>
  </si>
  <si>
    <t>Genital structure (body structure)</t>
  </si>
  <si>
    <t>GrosVais</t>
  </si>
  <si>
    <t>Coeur</t>
  </si>
  <si>
    <t>Hippocampes</t>
  </si>
  <si>
    <t>Hippocampe_G</t>
  </si>
  <si>
    <t>G_Hippocampe</t>
  </si>
  <si>
    <t>Hippocampe_D</t>
  </si>
  <si>
    <t>D_Hippocampe</t>
  </si>
  <si>
    <t>CreteIliaque</t>
  </si>
  <si>
    <t>Rein_G</t>
  </si>
  <si>
    <t>G_Rein</t>
  </si>
  <si>
    <t>Rein_D</t>
  </si>
  <si>
    <t>D_Rein</t>
  </si>
  <si>
    <t>Reins</t>
  </si>
  <si>
    <t>Glnd_Lacrymale_G</t>
  </si>
  <si>
    <t>G_Lacrymale_Glnd</t>
  </si>
  <si>
    <t>Lacrimal_L,Glnd_Lacrimal_L</t>
  </si>
  <si>
    <t>Glnd_Lacrymale_D</t>
  </si>
  <si>
    <t>D_Lacrymale_Glnd</t>
  </si>
  <si>
    <t>Lacrimal_R,Glnd_Lacrimal_R</t>
  </si>
  <si>
    <t>Lentille_G</t>
  </si>
  <si>
    <t>G_Lentille</t>
  </si>
  <si>
    <t>Lentille_D</t>
  </si>
  <si>
    <t>D_Lentille</t>
  </si>
  <si>
    <t>Levres</t>
  </si>
  <si>
    <t>Foie</t>
  </si>
  <si>
    <t>Poumon_G</t>
  </si>
  <si>
    <t>G_Poumon</t>
  </si>
  <si>
    <t>Poumon_D</t>
  </si>
  <si>
    <t>D_Poumon</t>
  </si>
  <si>
    <t>Poumons</t>
  </si>
  <si>
    <t>Poumons-GTV</t>
  </si>
  <si>
    <t>Os_Mandibule</t>
  </si>
  <si>
    <t>Mandibule_Os</t>
  </si>
  <si>
    <t>Nerf</t>
  </si>
  <si>
    <t>ChiasmeOpt</t>
  </si>
  <si>
    <t>DisqueOptique_G</t>
  </si>
  <si>
    <t>G_DisqueOptique</t>
  </si>
  <si>
    <t>DisqueOptique_D</t>
  </si>
  <si>
    <t>D_DisqueOptique</t>
  </si>
  <si>
    <t>NerfOptiq_G</t>
  </si>
  <si>
    <t>G_NerfOptiq</t>
  </si>
  <si>
    <t>NerfOptiq_D</t>
  </si>
  <si>
    <t>D_NerfOptiq</t>
  </si>
  <si>
    <t>Cavite_Orale</t>
  </si>
  <si>
    <t>Orale_Cavite</t>
  </si>
  <si>
    <t>Khaki:240,230,140</t>
  </si>
  <si>
    <t>Orbite_G</t>
  </si>
  <si>
    <t>G_Orbite</t>
  </si>
  <si>
    <t>Structure of left orbit proper (body structure)</t>
  </si>
  <si>
    <t>Orbite_D</t>
  </si>
  <si>
    <t>D_Orbite</t>
  </si>
  <si>
    <t>Structure of right orbit proper (body structure)</t>
  </si>
  <si>
    <t>Ovaire_G</t>
  </si>
  <si>
    <t>G_Ovaire</t>
  </si>
  <si>
    <t>Ovaire_D</t>
  </si>
  <si>
    <t>D_Ovaire</t>
  </si>
  <si>
    <t>Parotide_G</t>
  </si>
  <si>
    <t>G_Parotide</t>
  </si>
  <si>
    <t>Parotide_D</t>
  </si>
  <si>
    <t>D_Parotide</t>
  </si>
  <si>
    <t>Parotides</t>
  </si>
  <si>
    <t>BulbePenien</t>
  </si>
  <si>
    <t>Pituitaire</t>
  </si>
  <si>
    <t>Structure of region of prostate (body structure)</t>
  </si>
  <si>
    <t>Os_Pubien</t>
  </si>
  <si>
    <t>Pubien_Os</t>
  </si>
  <si>
    <t>Retine_G</t>
  </si>
  <si>
    <t>G_Retine</t>
  </si>
  <si>
    <t>Retine_D</t>
  </si>
  <si>
    <t>D_Retine</t>
  </si>
  <si>
    <t>Cotes</t>
  </si>
  <si>
    <t>PlexusSacral</t>
  </si>
  <si>
    <t>CuirChevelu</t>
  </si>
  <si>
    <t>Fibrous tunic of eye structure (body structure)</t>
  </si>
  <si>
    <t>Peau</t>
  </si>
  <si>
    <t>Peau03</t>
  </si>
  <si>
    <t>Structure of skin region (body structure)</t>
  </si>
  <si>
    <t>Peau05</t>
  </si>
  <si>
    <t>PeauXX</t>
  </si>
  <si>
    <t>PeauXX_PRVXX</t>
  </si>
  <si>
    <t>Moelle</t>
  </si>
  <si>
    <t>Moelle_PRVXX</t>
  </si>
  <si>
    <t>Watercourse:000,110,051</t>
  </si>
  <si>
    <t>Structure of region of spinal cord (body structure)</t>
  </si>
  <si>
    <t>CanalRach</t>
  </si>
  <si>
    <t>Rate</t>
  </si>
  <si>
    <t>Estomac</t>
  </si>
  <si>
    <t>Glnd_Sousmax_G</t>
  </si>
  <si>
    <t>G_Sousmax_Glnd</t>
  </si>
  <si>
    <t>L_Submand_Glnd,Glnd_Submand_L</t>
  </si>
  <si>
    <t>Glnd_Sousmax_D</t>
  </si>
  <si>
    <t>D_Sousmax_Glnd</t>
  </si>
  <si>
    <t>R_Submand_Glnd,Glnd_Submand_R</t>
  </si>
  <si>
    <t>Lobe_Temporal_G</t>
  </si>
  <si>
    <t>G_Temporal_Love</t>
  </si>
  <si>
    <t>Lobe_Temporal_D</t>
  </si>
  <si>
    <t>D_Temporal_Lobe</t>
  </si>
  <si>
    <t>Testicules</t>
  </si>
  <si>
    <t>Glnd_Thyroide</t>
  </si>
  <si>
    <t>Thyroide_Glnd</t>
  </si>
  <si>
    <t>Trachee</t>
  </si>
  <si>
    <t>Traquea</t>
  </si>
  <si>
    <t>Uretere_G</t>
  </si>
  <si>
    <t>G_Uretere</t>
  </si>
  <si>
    <t>Uretere_D</t>
  </si>
  <si>
    <t>D_Uretere</t>
  </si>
  <si>
    <t>Uretre</t>
  </si>
  <si>
    <t>Uretra</t>
  </si>
  <si>
    <t>V_Cave_I</t>
  </si>
  <si>
    <t>I_Cave_V</t>
  </si>
  <si>
    <t>Vagin</t>
  </si>
  <si>
    <t>Vagin_Surf</t>
  </si>
  <si>
    <t>Surf_Vagin</t>
  </si>
  <si>
    <t>Ventricule_G</t>
  </si>
  <si>
    <t>G_Ventricule</t>
  </si>
  <si>
    <t>Cicatrice</t>
  </si>
  <si>
    <t>BRACHY_SRC_APP</t>
  </si>
  <si>
    <t>Brachytherapy system applicator (physical object)</t>
  </si>
  <si>
    <t>IRRAD_VOLUME</t>
  </si>
  <si>
    <t>GL_Pelvien_G</t>
  </si>
  <si>
    <t>G_Pelvien_GL</t>
  </si>
  <si>
    <t>GL_Pelvien_D</t>
  </si>
  <si>
    <t>D_Pelvien_GL</t>
  </si>
  <si>
    <t>GL_Pelviens</t>
  </si>
  <si>
    <t>Pelviens_GL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</si>
</sst>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u/>
      <sz val="11"/>
      <color theme="10"/>
      <name val="Times New Roman"/>
      <family val="1"/>
    </font>
    <font>
      <sz val="10"/>
      <color theme="1"/>
      <name val="Times New Roman"/>
      <family val="1"/>
    </font>
    <font>
      <b/>
      <u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2"/>
      </bottom>
      <diagonal/>
    </border>
    <border>
      <left style="thin">
        <color theme="1"/>
      </left>
      <right style="thin">
        <color theme="1"/>
      </right>
      <top style="thin">
        <color theme="2"/>
      </top>
      <bottom style="thin">
        <color theme="2"/>
      </bottom>
      <diagonal/>
    </border>
    <border>
      <left style="thin">
        <color theme="1"/>
      </left>
      <right style="thin">
        <color theme="1"/>
      </right>
      <top style="thin">
        <color theme="2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2"/>
      </bottom>
      <diagonal/>
    </border>
    <border>
      <left/>
      <right style="thin">
        <color theme="1"/>
      </right>
      <top/>
      <bottom style="thin">
        <color theme="2"/>
      </bottom>
      <diagonal/>
    </border>
    <border>
      <left/>
      <right style="thin">
        <color theme="1"/>
      </right>
      <top style="thin">
        <color theme="2"/>
      </top>
      <bottom style="thin">
        <color theme="2"/>
      </bottom>
      <diagonal/>
    </border>
    <border>
      <left/>
      <right style="thin">
        <color theme="1"/>
      </right>
      <top style="thin">
        <color theme="2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/>
      <top style="thin">
        <color theme="1"/>
      </top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thin">
        <color theme="1"/>
      </bottom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 wrapText="1"/>
    </xf>
    <xf numFmtId="0" fontId="6" fillId="2" borderId="0" xfId="0" applyFont="1" applyFill="1" applyAlignment="1">
      <alignment horizontal="left" wrapText="1"/>
    </xf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wrapText="1"/>
    </xf>
    <xf numFmtId="0" fontId="0" fillId="2" borderId="0" xfId="0" applyFill="1"/>
    <xf numFmtId="0" fontId="8" fillId="2" borderId="0" xfId="0" applyFont="1" applyFill="1" applyAlignment="1">
      <alignment horizontal="left" vertical="center"/>
    </xf>
    <xf numFmtId="0" fontId="1" fillId="0" borderId="0" xfId="0" applyFont="1"/>
    <xf numFmtId="0" fontId="11" fillId="0" borderId="0" xfId="0" applyFont="1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0" fontId="0" fillId="2" borderId="11" xfId="0" applyFill="1" applyBorder="1"/>
    <xf numFmtId="0" fontId="0" fillId="2" borderId="3" xfId="0" applyFill="1" applyBorder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2" borderId="7" xfId="1" applyFill="1" applyBorder="1" applyAlignment="1">
      <alignment horizontal="center"/>
    </xf>
    <xf numFmtId="0" fontId="2" fillId="2" borderId="13" xfId="1" applyFill="1" applyBorder="1" applyAlignment="1">
      <alignment horizontal="center"/>
    </xf>
    <xf numFmtId="0" fontId="2" fillId="2" borderId="14" xfId="1" applyFill="1" applyBorder="1" applyAlignment="1">
      <alignment horizontal="center"/>
    </xf>
    <xf numFmtId="0" fontId="2" fillId="2" borderId="8" xfId="1" applyFill="1" applyBorder="1" applyAlignment="1">
      <alignment horizontal="center"/>
    </xf>
    <xf numFmtId="0" fontId="2" fillId="2" borderId="15" xfId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2" fillId="2" borderId="9" xfId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2" fillId="2" borderId="18" xfId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2" fillId="2" borderId="19" xfId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1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3" fillId="2" borderId="0" xfId="0" applyFont="1" applyFill="1" applyAlignment="1">
      <alignment horizontal="center" wrapText="1"/>
    </xf>
    <xf numFmtId="0" fontId="5" fillId="2" borderId="0" xfId="1" applyFont="1" applyFill="1" applyAlignment="1">
      <alignment horizontal="center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 wrapText="1"/>
    </xf>
    <xf numFmtId="0" fontId="6" fillId="2" borderId="0" xfId="0" applyFont="1" applyFill="1" applyAlignment="1">
      <alignment horizontal="left" wrapText="1"/>
    </xf>
    <xf numFmtId="0" fontId="10" fillId="2" borderId="10" xfId="0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C7A07-312D-7940-B9EC-FEEDC6041284}">
  <dimension ref="A1:F72"/>
  <sheetViews>
    <sheetView zoomScale="86" workbookViewId="0">
      <selection activeCell="A15" sqref="A15"/>
    </sheetView>
  </sheetViews>
  <sheetFormatPr baseColWidth="10" defaultRowHeight="16" x14ac:dyDescent="0.2"/>
  <cols>
    <col min="1" max="1" width="29.5" customWidth="1"/>
    <col min="2" max="2" width="27.83203125" bestFit="1" customWidth="1"/>
    <col min="3" max="3" width="32.5" bestFit="1" customWidth="1"/>
    <col min="4" max="4" width="32.1640625" bestFit="1" customWidth="1"/>
  </cols>
  <sheetData>
    <row r="1" spans="1:4" x14ac:dyDescent="0.2">
      <c r="A1" s="39" t="s">
        <v>227</v>
      </c>
      <c r="B1" s="39"/>
      <c r="C1" s="39"/>
      <c r="D1" s="39"/>
    </row>
    <row r="2" spans="1:4" x14ac:dyDescent="0.2">
      <c r="A2" s="39"/>
      <c r="B2" s="39"/>
      <c r="C2" s="39"/>
      <c r="D2" s="39"/>
    </row>
    <row r="3" spans="1:4" x14ac:dyDescent="0.2">
      <c r="A3" s="39"/>
      <c r="B3" s="39"/>
      <c r="C3" s="39"/>
      <c r="D3" s="39"/>
    </row>
    <row r="4" spans="1:4" ht="20" x14ac:dyDescent="0.2">
      <c r="A4" s="2"/>
      <c r="B4" s="2"/>
      <c r="C4" s="2"/>
      <c r="D4" s="2"/>
    </row>
    <row r="5" spans="1:4" x14ac:dyDescent="0.2">
      <c r="A5" s="40" t="s">
        <v>230</v>
      </c>
      <c r="B5" s="40"/>
      <c r="C5" s="40"/>
      <c r="D5" s="40"/>
    </row>
    <row r="6" spans="1:4" x14ac:dyDescent="0.2">
      <c r="A6" s="3"/>
      <c r="B6" s="3"/>
      <c r="C6" s="3"/>
      <c r="D6" s="3"/>
    </row>
    <row r="7" spans="1:4" x14ac:dyDescent="0.2">
      <c r="A7" s="4" t="s">
        <v>228</v>
      </c>
      <c r="B7" s="5"/>
      <c r="C7" s="6"/>
      <c r="D7" s="6"/>
    </row>
    <row r="8" spans="1:4" x14ac:dyDescent="0.2">
      <c r="A8" s="41" t="s">
        <v>226</v>
      </c>
      <c r="B8" s="41"/>
      <c r="C8" s="41"/>
      <c r="D8" s="41"/>
    </row>
    <row r="9" spans="1:4" x14ac:dyDescent="0.2">
      <c r="A9" s="7"/>
      <c r="B9" s="7"/>
      <c r="C9" s="7"/>
      <c r="D9" s="7"/>
    </row>
    <row r="10" spans="1:4" x14ac:dyDescent="0.2">
      <c r="A10" s="42" t="s">
        <v>659</v>
      </c>
      <c r="B10" s="42"/>
      <c r="C10" s="42"/>
      <c r="D10" s="42"/>
    </row>
    <row r="11" spans="1:4" x14ac:dyDescent="0.2">
      <c r="A11" s="42"/>
      <c r="B11" s="42"/>
      <c r="C11" s="42"/>
      <c r="D11" s="42"/>
    </row>
    <row r="12" spans="1:4" x14ac:dyDescent="0.2">
      <c r="A12" s="6"/>
      <c r="B12" s="6"/>
      <c r="C12" s="6"/>
      <c r="D12" s="6"/>
    </row>
    <row r="13" spans="1:4" x14ac:dyDescent="0.2">
      <c r="A13" s="44" t="s">
        <v>229</v>
      </c>
      <c r="B13" s="45"/>
      <c r="C13" s="45"/>
      <c r="D13" s="45"/>
    </row>
    <row r="14" spans="1:4" x14ac:dyDescent="0.2">
      <c r="A14" s="15" t="s">
        <v>678</v>
      </c>
      <c r="B14" s="16" t="s">
        <v>679</v>
      </c>
      <c r="C14" s="16" t="s">
        <v>680</v>
      </c>
      <c r="D14" s="17" t="s">
        <v>681</v>
      </c>
    </row>
    <row r="15" spans="1:4" x14ac:dyDescent="0.2">
      <c r="A15" s="18" t="s">
        <v>232</v>
      </c>
      <c r="B15" s="18" t="s">
        <v>236</v>
      </c>
      <c r="C15" s="19" t="s">
        <v>245</v>
      </c>
      <c r="D15" s="20" t="s">
        <v>251</v>
      </c>
    </row>
    <row r="16" spans="1:4" x14ac:dyDescent="0.2">
      <c r="A16" s="21" t="s">
        <v>231</v>
      </c>
      <c r="B16" s="21" t="s">
        <v>237</v>
      </c>
      <c r="C16" s="21" t="s">
        <v>246</v>
      </c>
      <c r="D16" s="22" t="s">
        <v>252</v>
      </c>
    </row>
    <row r="17" spans="1:4" x14ac:dyDescent="0.2">
      <c r="A17" s="21" t="s">
        <v>661</v>
      </c>
      <c r="B17" s="21" t="s">
        <v>238</v>
      </c>
      <c r="C17" s="21" t="s">
        <v>247</v>
      </c>
      <c r="D17" s="22" t="s">
        <v>253</v>
      </c>
    </row>
    <row r="18" spans="1:4" x14ac:dyDescent="0.2">
      <c r="A18" s="21" t="s">
        <v>662</v>
      </c>
      <c r="B18" s="21" t="s">
        <v>239</v>
      </c>
      <c r="C18" s="21" t="s">
        <v>248</v>
      </c>
      <c r="D18" s="22" t="s">
        <v>254</v>
      </c>
    </row>
    <row r="19" spans="1:4" x14ac:dyDescent="0.2">
      <c r="A19" s="21" t="s">
        <v>663</v>
      </c>
      <c r="B19" s="21" t="s">
        <v>240</v>
      </c>
      <c r="C19" s="21" t="s">
        <v>249</v>
      </c>
      <c r="D19" s="22" t="s">
        <v>255</v>
      </c>
    </row>
    <row r="20" spans="1:4" x14ac:dyDescent="0.2">
      <c r="A20" s="21" t="s">
        <v>664</v>
      </c>
      <c r="B20" s="21" t="s">
        <v>241</v>
      </c>
      <c r="C20" s="21" t="s">
        <v>250</v>
      </c>
      <c r="D20" s="22" t="s">
        <v>256</v>
      </c>
    </row>
    <row r="21" spans="1:4" x14ac:dyDescent="0.2">
      <c r="A21" s="21" t="s">
        <v>665</v>
      </c>
      <c r="B21" s="21" t="s">
        <v>660</v>
      </c>
      <c r="C21" s="23"/>
      <c r="D21" s="24"/>
    </row>
    <row r="22" spans="1:4" x14ac:dyDescent="0.2">
      <c r="A22" s="21" t="s">
        <v>233</v>
      </c>
      <c r="B22" s="21" t="s">
        <v>677</v>
      </c>
      <c r="C22" s="23"/>
      <c r="D22" s="24"/>
    </row>
    <row r="23" spans="1:4" x14ac:dyDescent="0.2">
      <c r="A23" s="21" t="s">
        <v>234</v>
      </c>
      <c r="B23" s="21" t="s">
        <v>242</v>
      </c>
      <c r="C23" s="23"/>
      <c r="D23" s="24"/>
    </row>
    <row r="24" spans="1:4" x14ac:dyDescent="0.2">
      <c r="A24" s="21" t="s">
        <v>235</v>
      </c>
      <c r="B24" s="21" t="s">
        <v>674</v>
      </c>
      <c r="C24" s="23"/>
      <c r="D24" s="24"/>
    </row>
    <row r="25" spans="1:4" x14ac:dyDescent="0.2">
      <c r="A25" s="25"/>
      <c r="B25" s="21" t="s">
        <v>675</v>
      </c>
      <c r="C25" s="23"/>
      <c r="D25" s="24"/>
    </row>
    <row r="26" spans="1:4" x14ac:dyDescent="0.2">
      <c r="A26" s="25"/>
      <c r="B26" s="21" t="s">
        <v>243</v>
      </c>
      <c r="C26" s="23"/>
      <c r="D26" s="24"/>
    </row>
    <row r="27" spans="1:4" x14ac:dyDescent="0.2">
      <c r="A27" s="26"/>
      <c r="B27" s="27" t="s">
        <v>244</v>
      </c>
      <c r="C27" s="28"/>
      <c r="D27" s="29"/>
    </row>
    <row r="28" spans="1:4" x14ac:dyDescent="0.2">
      <c r="A28" s="36" t="s">
        <v>257</v>
      </c>
      <c r="B28" s="37" t="s">
        <v>682</v>
      </c>
      <c r="C28" s="38" t="s">
        <v>683</v>
      </c>
      <c r="D28" s="35"/>
    </row>
    <row r="29" spans="1:4" x14ac:dyDescent="0.2">
      <c r="A29" s="19" t="s">
        <v>257</v>
      </c>
      <c r="B29" s="30" t="s">
        <v>258</v>
      </c>
      <c r="C29" s="19" t="s">
        <v>666</v>
      </c>
      <c r="D29" s="31"/>
    </row>
    <row r="30" spans="1:4" x14ac:dyDescent="0.2">
      <c r="A30" s="23"/>
      <c r="B30" s="32" t="s">
        <v>259</v>
      </c>
      <c r="C30" s="21" t="s">
        <v>667</v>
      </c>
      <c r="D30" s="23"/>
    </row>
    <row r="31" spans="1:4" x14ac:dyDescent="0.2">
      <c r="A31" s="23"/>
      <c r="B31" s="32" t="s">
        <v>260</v>
      </c>
      <c r="C31" s="21" t="s">
        <v>668</v>
      </c>
      <c r="D31" s="23"/>
    </row>
    <row r="32" spans="1:4" x14ac:dyDescent="0.2">
      <c r="A32" s="23"/>
      <c r="B32" s="32" t="s">
        <v>261</v>
      </c>
      <c r="C32" s="21" t="s">
        <v>669</v>
      </c>
      <c r="D32" s="23"/>
    </row>
    <row r="33" spans="1:4" x14ac:dyDescent="0.2">
      <c r="A33" s="23"/>
      <c r="B33" s="32" t="s">
        <v>262</v>
      </c>
      <c r="C33" s="21" t="s">
        <v>673</v>
      </c>
      <c r="D33" s="23"/>
    </row>
    <row r="34" spans="1:4" x14ac:dyDescent="0.2">
      <c r="A34" s="23"/>
      <c r="B34" s="32" t="s">
        <v>263</v>
      </c>
      <c r="C34" s="21" t="s">
        <v>670</v>
      </c>
      <c r="D34" s="23"/>
    </row>
    <row r="35" spans="1:4" x14ac:dyDescent="0.2">
      <c r="A35" s="23"/>
      <c r="B35" s="32" t="s">
        <v>264</v>
      </c>
      <c r="C35" s="21" t="s">
        <v>671</v>
      </c>
      <c r="D35" s="23"/>
    </row>
    <row r="36" spans="1:4" x14ac:dyDescent="0.2">
      <c r="A36" s="23"/>
      <c r="B36" s="33"/>
      <c r="C36" s="21" t="s">
        <v>672</v>
      </c>
      <c r="D36" s="23"/>
    </row>
    <row r="37" spans="1:4" x14ac:dyDescent="0.2">
      <c r="A37" s="23"/>
      <c r="B37" s="33"/>
      <c r="C37" s="21" t="s">
        <v>265</v>
      </c>
      <c r="D37" s="23"/>
    </row>
    <row r="38" spans="1:4" x14ac:dyDescent="0.2">
      <c r="A38" s="28"/>
      <c r="B38" s="34"/>
      <c r="C38" s="27" t="s">
        <v>266</v>
      </c>
      <c r="D38" s="28"/>
    </row>
    <row r="39" spans="1:4" x14ac:dyDescent="0.2">
      <c r="A39" s="6"/>
      <c r="B39" s="6"/>
      <c r="C39" s="6"/>
      <c r="D39" s="6"/>
    </row>
    <row r="40" spans="1:4" x14ac:dyDescent="0.2">
      <c r="A40" s="43" t="s">
        <v>676</v>
      </c>
      <c r="B40" s="43"/>
      <c r="C40" s="43"/>
      <c r="D40" s="43"/>
    </row>
    <row r="41" spans="1:4" x14ac:dyDescent="0.2">
      <c r="A41" s="43"/>
      <c r="B41" s="43"/>
      <c r="C41" s="43"/>
      <c r="D41" s="43"/>
    </row>
    <row r="42" spans="1:4" x14ac:dyDescent="0.2">
      <c r="A42" s="43"/>
      <c r="B42" s="43"/>
      <c r="C42" s="43"/>
      <c r="D42" s="43"/>
    </row>
    <row r="43" spans="1:4" x14ac:dyDescent="0.2">
      <c r="A43" s="43"/>
      <c r="B43" s="43"/>
      <c r="C43" s="43"/>
      <c r="D43" s="43"/>
    </row>
    <row r="44" spans="1:4" x14ac:dyDescent="0.2">
      <c r="A44" s="6"/>
      <c r="B44" s="6"/>
      <c r="C44" s="6"/>
      <c r="D44" s="6"/>
    </row>
    <row r="45" spans="1:4" x14ac:dyDescent="0.2">
      <c r="C45" s="13"/>
      <c r="D45" s="14"/>
    </row>
    <row r="46" spans="1:4" x14ac:dyDescent="0.2">
      <c r="C46" s="12"/>
      <c r="D46" s="11"/>
    </row>
    <row r="47" spans="1:4" x14ac:dyDescent="0.2">
      <c r="C47" s="12"/>
      <c r="D47" s="11"/>
    </row>
    <row r="48" spans="1:4" x14ac:dyDescent="0.2">
      <c r="C48" s="12"/>
      <c r="D48" s="11"/>
    </row>
    <row r="49" spans="3:4" x14ac:dyDescent="0.2">
      <c r="C49" s="12"/>
      <c r="D49" s="11"/>
    </row>
    <row r="50" spans="3:4" x14ac:dyDescent="0.2">
      <c r="C50" s="12"/>
      <c r="D50" s="11"/>
    </row>
    <row r="51" spans="3:4" x14ac:dyDescent="0.2">
      <c r="C51" s="12"/>
      <c r="D51" s="11"/>
    </row>
    <row r="52" spans="3:4" x14ac:dyDescent="0.2">
      <c r="C52" s="12"/>
      <c r="D52" s="11"/>
    </row>
    <row r="53" spans="3:4" x14ac:dyDescent="0.2">
      <c r="C53" s="12"/>
      <c r="D53" s="11"/>
    </row>
    <row r="54" spans="3:4" x14ac:dyDescent="0.2">
      <c r="C54" s="12"/>
      <c r="D54" s="11"/>
    </row>
    <row r="55" spans="3:4" x14ac:dyDescent="0.2">
      <c r="C55" s="12"/>
      <c r="D55" s="11"/>
    </row>
    <row r="56" spans="3:4" x14ac:dyDescent="0.2">
      <c r="C56" s="12"/>
      <c r="D56" s="11"/>
    </row>
    <row r="57" spans="3:4" x14ac:dyDescent="0.2">
      <c r="C57" s="12"/>
      <c r="D57" s="11"/>
    </row>
    <row r="58" spans="3:4" x14ac:dyDescent="0.2">
      <c r="C58" s="12"/>
      <c r="D58" s="11"/>
    </row>
    <row r="59" spans="3:4" x14ac:dyDescent="0.2">
      <c r="C59" s="12"/>
      <c r="D59" s="11"/>
    </row>
    <row r="60" spans="3:4" x14ac:dyDescent="0.2">
      <c r="C60" s="12"/>
      <c r="D60" s="11"/>
    </row>
    <row r="61" spans="3:4" x14ac:dyDescent="0.2">
      <c r="C61" s="12"/>
      <c r="D61" s="11"/>
    </row>
    <row r="62" spans="3:4" x14ac:dyDescent="0.2">
      <c r="C62" s="12"/>
      <c r="D62" s="11"/>
    </row>
    <row r="63" spans="3:4" x14ac:dyDescent="0.2">
      <c r="C63" s="12"/>
      <c r="D63" s="11"/>
    </row>
    <row r="64" spans="3:4" x14ac:dyDescent="0.2">
      <c r="C64" s="12"/>
      <c r="D64" s="11"/>
    </row>
    <row r="65" spans="1:6" x14ac:dyDescent="0.2">
      <c r="C65" s="12"/>
      <c r="D65" s="11"/>
    </row>
    <row r="66" spans="1:6" x14ac:dyDescent="0.2">
      <c r="C66" s="12"/>
      <c r="D66" s="11"/>
    </row>
    <row r="67" spans="1:6" x14ac:dyDescent="0.2">
      <c r="C67" s="12"/>
      <c r="D67" s="11"/>
    </row>
    <row r="68" spans="1:6" x14ac:dyDescent="0.2">
      <c r="E68" s="10"/>
      <c r="F68" s="10"/>
    </row>
    <row r="69" spans="1:6" x14ac:dyDescent="0.2">
      <c r="E69" s="10"/>
      <c r="F69" s="10"/>
    </row>
    <row r="70" spans="1:6" x14ac:dyDescent="0.2">
      <c r="E70" s="10"/>
      <c r="F70" s="10"/>
    </row>
    <row r="71" spans="1:6" x14ac:dyDescent="0.2">
      <c r="E71" s="10"/>
      <c r="F71" s="10"/>
    </row>
    <row r="72" spans="1:6" x14ac:dyDescent="0.2">
      <c r="A72" s="10"/>
      <c r="B72" s="10"/>
      <c r="C72" s="10"/>
      <c r="D72" s="10"/>
      <c r="E72" s="10"/>
      <c r="F72" s="10"/>
    </row>
  </sheetData>
  <mergeCells count="6">
    <mergeCell ref="A1:D3"/>
    <mergeCell ref="A5:D5"/>
    <mergeCell ref="A8:D8"/>
    <mergeCell ref="A10:D11"/>
    <mergeCell ref="A40:D43"/>
    <mergeCell ref="A13:D13"/>
  </mergeCells>
  <hyperlinks>
    <hyperlink ref="A15" location="_Miscellaneous!A1" display="_Miscellaneous" xr:uid="{C2B3441C-E5F5-8248-B806-8FE2EF910F1A}"/>
    <hyperlink ref="A16" location="_Targets_Basic!A1" display="_Targets_Basic" xr:uid="{DE122439-2F4A-7642-BF78-BDB7719F59A4}"/>
    <hyperlink ref="A17" location="_Targets_1DoseLevel!A1" display="_Targets_1DoseLevel" xr:uid="{84B85F46-5356-6140-A182-7FDC15333B07}"/>
    <hyperlink ref="A18" location="_Targets_2DoseLevels!A1" display="_Targets_2DoseLevels" xr:uid="{E32D0670-2874-8B48-AF16-68C59AA4DFB9}"/>
    <hyperlink ref="A19" location="_Targets_3DoseLevels!A1" display="_Targets_3DoseLevels" xr:uid="{DC3BDB44-24EA-2040-A50B-BD05475EF23B}"/>
    <hyperlink ref="A20" location="_Targets_4DoseLevels!A1" display="_Targets_4DoseLevels" xr:uid="{6EE48A22-C1DA-EA4C-A4A6-74C2FA415E8C}"/>
    <hyperlink ref="A21" location="_Targets_Detailed!A1" display="_Targets_Detailed" xr:uid="{F7BA482E-9516-6648-9548-943BB491FBB6}"/>
    <hyperlink ref="A22" location="_Targets_Breast!A1" display="_Targets_Breast" xr:uid="{CDC20BB3-46B1-EB4A-AE17-7C932A19095F}"/>
    <hyperlink ref="A23" location="_Targets_CW!A1" display="_Targets_CW" xr:uid="{090F394D-1269-6B43-BD7F-DB25A72E0C8F}"/>
    <hyperlink ref="A24" location="_Targets_RNI!A1" display="_Targets_RNI" xr:uid="{6E7781B3-5C20-D647-9B26-B8026AE5C408}"/>
    <hyperlink ref="B15" location="AbdPelv_Anal!A1" display="AbdPelv_Anal" xr:uid="{C177497B-80D3-5844-970D-459821B2ECAC}"/>
    <hyperlink ref="B16" location="AbdPelv_Bladder!A1" display="AbdPelv_Bladder" xr:uid="{9159B751-7C00-1243-93C4-B2275C3A2633}"/>
    <hyperlink ref="B17" location="AbdPelv_Gyn!A1" display="AbdPelv_Gyn" xr:uid="{23A26233-4E1E-904E-8B59-579F713D6431}"/>
    <hyperlink ref="B18" location="AbdPelv_Liver!A1" display="AbdPelv_Liver" xr:uid="{C35428D9-BCA4-184C-A245-9A71B2F70378}"/>
    <hyperlink ref="B19" location="AbdPelv_Pancreas!A1" display="AbdPelv_Pancreas" xr:uid="{51B46C79-6CEA-B244-B7CF-139D22300548}"/>
    <hyperlink ref="B20" location="AbdPelv_Paraaortic!A1" display="AbdPelv_Paraaortic" xr:uid="{CF35C565-D3A6-0D48-8DE3-C5E2A1D5CEA5}"/>
    <hyperlink ref="B21" location="AbdPelv_Prostate_Intact!A1" display="AbdPelv_Prostate_Intact" xr:uid="{B72356B6-2E9F-4343-9FCA-5369D37C10D7}"/>
    <hyperlink ref="B22" location="AbdPelv_Prostate_Postop!A1" display="AbdPelv_Prostate_Postop" xr:uid="{36AC7A56-778D-EE4F-87E7-5CD32226F1C1}"/>
    <hyperlink ref="B23" location="AbdPelv_Rectum!A1" display="AbdPelv_Rectum" xr:uid="{38931BCB-5FB7-EF42-966B-689CEB6A76D2}"/>
    <hyperlink ref="B26" location="AbdPelv_Spleen!A1" display="AbdPelv_Spleen" xr:uid="{E0DDEC20-2940-C64D-9AB3-9B01D51E9BCA}"/>
    <hyperlink ref="B27" location="AbdPelv_Stomach!A1" display="AbdPelv_Stomach" xr:uid="{64ADF215-BCE2-1149-9F34-772DB2B084D8}"/>
    <hyperlink ref="C15" location="Brachy_Breast!A1" display="Brachy_Breast" xr:uid="{13CCD9E5-431E-A248-871E-9303CE48AC8E}"/>
    <hyperlink ref="D15" location="CNS_Brain!A1" display="CNS_Brain" xr:uid="{67957FBE-9DB1-E643-BB7F-8E0D2494B10F}"/>
    <hyperlink ref="D16" location="CNS_Cervical!A1" display="CNS_Cervical" xr:uid="{B949D42F-D1AB-BE4A-9135-DBC785012DDC}"/>
    <hyperlink ref="D17" location="CNS_Thoracic!A1" display="CNS_Thoracic" xr:uid="{60E69E7F-8FF9-6047-95C2-866F2BB24EF4}"/>
    <hyperlink ref="D18" location="CNS_Lumbar!A1" display="CNS_Lumbar" xr:uid="{1C0DAA71-52C9-DF4D-ADAE-C037127DB50E}"/>
    <hyperlink ref="D19" location="CNS_Sacral!A1" display="CNS_Sacral" xr:uid="{6B27E97E-DBB5-5143-9CAA-9A49264964EC}"/>
    <hyperlink ref="D20" location="CNS_Craniospinal!A1" display="CNS_Craniospinal" xr:uid="{45903A3A-BD2A-3643-8131-14F750C4A803}"/>
    <hyperlink ref="A29" location="Extremities!A1" display="Extremities" xr:uid="{6AE1038C-AA5E-6F4F-A570-1BF0FDE684D3}"/>
    <hyperlink ref="B29" location="'H&amp;N_Face_Parotid'!A1" display="H&amp;N_Face_Parotid" xr:uid="{36909715-FA7D-5E4D-86AA-2893259667A5}"/>
    <hyperlink ref="B31" location="'H&amp;N_Nasopharynx'!A1" display="H&amp;N_Nasopharynx" xr:uid="{01A64766-608E-3F48-91E7-E352B2CA8E69}"/>
    <hyperlink ref="B32" location="'H&amp;N_Neck'!A1" display="H&amp;N_Neck" xr:uid="{0FA6A09D-0867-7C4B-AAB6-A49F7290EB9F}"/>
    <hyperlink ref="B33" location="'H&amp;N_Orbit'!A1" display="H&amp;N_Orbit" xr:uid="{7A78FBFD-8832-DD48-9D5A-9A809A08BF38}"/>
    <hyperlink ref="B34" location="'H&amp;N_Oropharynx'!A1" display="H&amp;N_Oropharynx" xr:uid="{4B039AC8-1FA3-0C49-B03E-88B83AA86DB0}"/>
    <hyperlink ref="B35" location="'H&amp;N_Sinonasal'!A1" display="H&amp;N_Sinonasal" xr:uid="{F8DAF1FB-B35C-DF4A-8684-25EAEFAE7F40}"/>
    <hyperlink ref="C29" location="Thorax_Breast_PBI!A1" display="Thorax_Breast_PBI" xr:uid="{68D8BC25-744B-A742-8642-68882853F273}"/>
    <hyperlink ref="C30" location="Thorax_Breast_WBI!A1" display="Thorax_Breast_WBI" xr:uid="{871E97F6-F127-6240-9545-34D2C5C4D2E3}"/>
    <hyperlink ref="C31" location="'Thorax_Breast+RNI'!A1" display="Thorax_Breast+RNI" xr:uid="{F9E7322B-0194-CD4D-ABD3-18BE6386945C}"/>
    <hyperlink ref="C32" location="'Thorax_CW+RNI'!A1" display="Thorax_CW+RNI" xr:uid="{AD219B2D-24B7-044A-879F-40E254D0A0E7}"/>
    <hyperlink ref="C33" location="Thorax_AxillaSupraclav!A1" display="Thorax_AxillaSupraclav" xr:uid="{8CE32E0A-8433-4F45-A394-2BD0F2DB5BA5}"/>
    <hyperlink ref="C34" location="Thorax_Esoph_Cervical!A1" display="Thorax_Esoph_Cervical" xr:uid="{DE4FC2BA-C5C6-2B4A-A5E8-8FAA137A9A8E}"/>
    <hyperlink ref="C35" location="Thorax_Esoph_MidUpper!A1" display="Thorax_Esoph_MidUpper" xr:uid="{3CFF80F0-EA24-8F4C-9470-508480B19926}"/>
    <hyperlink ref="C36" location="Thorax_Esoph_DistalGEJ!A1" display="Thorax_Esoph_DistalGEJ" xr:uid="{F20EB379-B163-8A44-AB7C-4E78C347D277}"/>
    <hyperlink ref="C37" location="Thorax_Lung!A1" display="Thorax_Lung" xr:uid="{3BF278B0-64E5-C442-96CA-4ABEFFD7B64C}"/>
    <hyperlink ref="C17" location="Brachy_Gyn!A1" display="Brachy_Gyn" xr:uid="{7BA7BC32-BEDC-804B-902A-4EF17B95E834}"/>
    <hyperlink ref="C18" location="Brachy_Ocular!A1" display="Brachy_Ocular" xr:uid="{EFE045EE-B1D2-E740-A66F-85420BF38D3A}"/>
    <hyperlink ref="C19" location="Brachy_Prostate!A1" display="Brachy_Prostate" xr:uid="{EFE78477-6004-1D43-A9F9-5F0E0B9C5F18}"/>
    <hyperlink ref="C20" location="Brachy_Skin!A1" display="Brachy_Skin" xr:uid="{2A275E3C-7EDB-C24F-AE5B-E44FAC0139E1}"/>
    <hyperlink ref="B24" location="AbdPelv_Renal_Adrenal!A1" display="AbdPelv_Renal_Adrenal" xr:uid="{6D9C3544-F2B9-8341-B181-0C8B5DC72888}"/>
    <hyperlink ref="B25" location="AbdPelv_Retroperitoneal_Space!A1" display="AbdPelv_Retroperitoneal_Space" xr:uid="{296A2E5E-5062-4747-8DA6-EB19A16CD93A}"/>
    <hyperlink ref="C16" location="Brachy_Endobronch!A1" display="Brachy_Endobronch" xr:uid="{B5CB18E2-9DCC-F346-830E-660F32F8AD1B}"/>
    <hyperlink ref="B30" location="'H&amp;N_LX_HPX_Thyroid'!A1" display="H&amp;N_LX_HPX_Thyroid" xr:uid="{57DD3C97-CB99-2B41-A635-D18DCCC6A2CF}"/>
    <hyperlink ref="C38" location="Thorax_Mediastinum_Thymus!A1" display="Thorax_Mediastinum_Thymus" xr:uid="{A82ED412-9BF7-0840-B757-83FCC15FA738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17050-F8DB-554E-A6F5-64956F6759C8}">
  <dimension ref="A1:K14"/>
  <sheetViews>
    <sheetView workbookViewId="0">
      <selection activeCell="B1" sqref="B1"/>
    </sheetView>
  </sheetViews>
  <sheetFormatPr baseColWidth="10" defaultRowHeight="16" x14ac:dyDescent="0.2"/>
  <cols>
    <col min="2" max="2" width="16.33203125" bestFit="1" customWidth="1"/>
    <col min="3" max="3" width="11.5" bestFit="1" customWidth="1"/>
    <col min="4" max="4" width="19.5" bestFit="1" customWidth="1"/>
    <col min="5" max="5" width="19.6640625" bestFit="1" customWidth="1"/>
    <col min="6" max="6" width="16.83203125" bestFit="1" customWidth="1"/>
    <col min="7" max="7" width="43.5" bestFit="1" customWidth="1"/>
    <col min="8" max="8" width="19" bestFit="1" customWidth="1"/>
    <col min="9" max="9" width="19.1640625" bestFit="1" customWidth="1"/>
    <col min="10" max="10" width="19.83203125" bestFit="1" customWidth="1"/>
    <col min="11" max="11" width="20" bestFit="1" customWidth="1"/>
  </cols>
  <sheetData>
    <row r="1" spans="1:11" s="1" customFormat="1" x14ac:dyDescent="0.2">
      <c r="A1" s="1" t="s">
        <v>136</v>
      </c>
      <c r="B1" s="9" t="s">
        <v>329</v>
      </c>
      <c r="C1" s="1" t="s">
        <v>176</v>
      </c>
      <c r="D1" s="8" t="s">
        <v>328</v>
      </c>
      <c r="E1" s="8" t="s">
        <v>330</v>
      </c>
      <c r="F1" s="1" t="s">
        <v>177</v>
      </c>
      <c r="G1" s="1" t="s">
        <v>178</v>
      </c>
      <c r="H1" s="8" t="s">
        <v>428</v>
      </c>
      <c r="I1" s="8" t="s">
        <v>429</v>
      </c>
      <c r="J1" s="8" t="s">
        <v>430</v>
      </c>
      <c r="K1" s="8" t="s">
        <v>431</v>
      </c>
    </row>
    <row r="2" spans="1:11" x14ac:dyDescent="0.2">
      <c r="A2" t="s">
        <v>11</v>
      </c>
      <c r="B2" t="s">
        <v>53</v>
      </c>
      <c r="C2" t="s">
        <v>56</v>
      </c>
      <c r="D2" t="str">
        <f>VLOOKUP($B2,All_structures!$B$2:$J$249,2,0)</f>
        <v>GTVsb</v>
      </c>
      <c r="E2" t="str">
        <f>VLOOKUP($B2,All_structures!$B$2:$J$249,3,0)</f>
        <v>GTVsb</v>
      </c>
      <c r="F2" t="str">
        <f>VLOOKUP(B2,All_structures!$B$2:$J$249,8,0)</f>
        <v>Chartreuse:125,255,000</v>
      </c>
      <c r="G2" t="str">
        <f>VLOOKUP(B2,All_structures!$B$2:$J$249,9,0)</f>
        <v>GTV_Lumpectomy,Lumpectomy,Cavity</v>
      </c>
      <c r="H2">
        <f>VLOOKUP($B2,All_structures!$B$2:$J$249,4,0)</f>
        <v>0</v>
      </c>
      <c r="I2">
        <f>VLOOKUP($B2,All_structures!$B$2:$J$249,5,0)</f>
        <v>0</v>
      </c>
      <c r="J2" t="str">
        <f>VLOOKUP($B2,All_structures!$B$2:$J$249,6,0)</f>
        <v>GTVlq</v>
      </c>
      <c r="K2" t="str">
        <f>VLOOKUP($B2,All_structures!$B$2:$J$249,7,0)</f>
        <v>GTVlq</v>
      </c>
    </row>
    <row r="3" spans="1:11" x14ac:dyDescent="0.2">
      <c r="A3" t="s">
        <v>10</v>
      </c>
      <c r="B3" t="s">
        <v>69</v>
      </c>
      <c r="C3" t="s">
        <v>56</v>
      </c>
      <c r="D3" t="str">
        <f>VLOOKUP($B3,All_structures!$B$2:$J$249,2,0)</f>
        <v>CTV_Breast</v>
      </c>
      <c r="E3" t="str">
        <f>VLOOKUP($B3,All_structures!$B$2:$J$249,3,0)</f>
        <v>CTV_Breast</v>
      </c>
      <c r="F3" t="str">
        <f>VLOOKUP(B3,All_structures!$B$2:$J$249,8,0)</f>
        <v>Navy Blue:006,082,255</v>
      </c>
      <c r="G3" t="str">
        <f>VLOOKUP(B3,All_structures!$B$2:$J$249,9,0)</f>
        <v>CTV_WB</v>
      </c>
      <c r="H3">
        <f>VLOOKUP($B3,All_structures!$B$2:$J$249,4,0)</f>
        <v>0</v>
      </c>
      <c r="I3">
        <f>VLOOKUP($B3,All_structures!$B$2:$J$249,5,0)</f>
        <v>0</v>
      </c>
      <c r="J3" t="str">
        <f>VLOOKUP($B3,All_structures!$B$2:$J$249,6,0)</f>
        <v>CTV_Mama</v>
      </c>
      <c r="K3" t="str">
        <f>VLOOKUP($B3,All_structures!$B$2:$J$249,7,0)</f>
        <v>CTV_Mama</v>
      </c>
    </row>
    <row r="4" spans="1:11" x14ac:dyDescent="0.2">
      <c r="A4" t="s">
        <v>10</v>
      </c>
      <c r="B4" t="s">
        <v>52</v>
      </c>
      <c r="C4" t="s">
        <v>56</v>
      </c>
      <c r="D4" t="str">
        <f>VLOOKUP($B4,All_structures!$B$2:$J$249,2,0)</f>
        <v>CTVsb</v>
      </c>
      <c r="E4" t="str">
        <f>VLOOKUP($B4,All_structures!$B$2:$J$249,3,0)</f>
        <v>CTVsb</v>
      </c>
      <c r="F4" t="str">
        <f>VLOOKUP(B4,All_structures!$B$2:$J$249,8,0)</f>
        <v>Red:255,000,000</v>
      </c>
      <c r="G4" t="str">
        <f>VLOOKUP(B4,All_structures!$B$2:$J$249,9,0)</f>
        <v>CTV_Lumpectomy,CTV_Cavity</v>
      </c>
      <c r="H4">
        <f>VLOOKUP($B4,All_structures!$B$2:$J$249,4,0)</f>
        <v>0</v>
      </c>
      <c r="I4">
        <f>VLOOKUP($B4,All_structures!$B$2:$J$249,5,0)</f>
        <v>0</v>
      </c>
      <c r="J4" t="str">
        <f>VLOOKUP($B4,All_structures!$B$2:$J$249,6,0)</f>
        <v>CTVlq</v>
      </c>
      <c r="K4" t="str">
        <f>VLOOKUP($B4,All_structures!$B$2:$J$249,7,0)</f>
        <v>CTVlq</v>
      </c>
    </row>
    <row r="5" spans="1:11" x14ac:dyDescent="0.2">
      <c r="A5" t="s">
        <v>9</v>
      </c>
      <c r="B5" t="s">
        <v>67</v>
      </c>
      <c r="C5" t="s">
        <v>56</v>
      </c>
      <c r="D5" t="str">
        <f>VLOOKUP($B5,All_structures!$B$2:$J$249,2,0)</f>
        <v>PTV_Breast</v>
      </c>
      <c r="E5" t="str">
        <f>VLOOKUP($B5,All_structures!$B$2:$J$249,3,0)</f>
        <v>PTV_Breast</v>
      </c>
      <c r="F5" t="str">
        <f>VLOOKUP(B5,All_structures!$B$2:$J$249,8,0)</f>
        <v>Navy Blue:006,082,255</v>
      </c>
      <c r="G5" t="str">
        <f>VLOOKUP(B5,All_structures!$B$2:$J$249,9,0)</f>
        <v>PTV_WB</v>
      </c>
      <c r="H5">
        <f>VLOOKUP($B5,All_structures!$B$2:$J$249,4,0)</f>
        <v>0</v>
      </c>
      <c r="I5">
        <f>VLOOKUP($B5,All_structures!$B$2:$J$249,5,0)</f>
        <v>0</v>
      </c>
      <c r="J5" t="str">
        <f>VLOOKUP($B5,All_structures!$B$2:$J$249,6,0)</f>
        <v>PTV_Mama</v>
      </c>
      <c r="K5" t="str">
        <f>VLOOKUP($B5,All_structures!$B$2:$J$249,7,0)</f>
        <v>PTV_Mama</v>
      </c>
    </row>
    <row r="6" spans="1:11" x14ac:dyDescent="0.2">
      <c r="A6" t="s">
        <v>9</v>
      </c>
      <c r="B6" t="s">
        <v>68</v>
      </c>
      <c r="C6" t="s">
        <v>56</v>
      </c>
      <c r="D6" t="str">
        <f>VLOOKUP($B6,All_structures!$B$2:$J$249,2,0)</f>
        <v>PTV_Breast_Eval</v>
      </c>
      <c r="E6" t="str">
        <f>VLOOKUP($B6,All_structures!$B$2:$J$249,3,0)</f>
        <v>PTV_Breast_Eval</v>
      </c>
      <c r="F6" t="str">
        <f>VLOOKUP(B6,All_structures!$B$2:$J$249,8,0)</f>
        <v>Navy Blue:006,082,255</v>
      </c>
      <c r="G6" t="str">
        <f>VLOOKUP(B6,All_structures!$B$2:$J$249,9,0)</f>
        <v>PTV_Breast_Eval,PTV_WB_Eval,PTV_WB_EVA</v>
      </c>
      <c r="H6">
        <f>VLOOKUP($B6,All_structures!$B$2:$J$249,4,0)</f>
        <v>0</v>
      </c>
      <c r="I6">
        <f>VLOOKUP($B6,All_structures!$B$2:$J$249,5,0)</f>
        <v>0</v>
      </c>
      <c r="J6" t="str">
        <f>VLOOKUP($B6,All_structures!$B$2:$J$249,6,0)</f>
        <v>PTV_Mama_Eval</v>
      </c>
      <c r="K6" t="str">
        <f>VLOOKUP($B6,All_structures!$B$2:$J$249,7,0)</f>
        <v>PTV_Mama_Eval</v>
      </c>
    </row>
    <row r="7" spans="1:11" x14ac:dyDescent="0.2">
      <c r="A7" t="s">
        <v>9</v>
      </c>
      <c r="B7" t="s">
        <v>183</v>
      </c>
      <c r="C7" t="s">
        <v>56</v>
      </c>
      <c r="D7" t="str">
        <f>VLOOKUP($B7,All_structures!$B$2:$J$249,2,0)</f>
        <v>PTVsb</v>
      </c>
      <c r="E7" t="str">
        <f>VLOOKUP($B7,All_structures!$B$2:$J$249,3,0)</f>
        <v>PTVsb</v>
      </c>
      <c r="F7" t="str">
        <f>VLOOKUP(B7,All_structures!$B$2:$J$249,8,0)</f>
        <v>Red:255,000,000</v>
      </c>
      <c r="G7" t="str">
        <f>VLOOKUP(B7,All_structures!$B$2:$J$249,9,0)</f>
        <v>PTV_Cavity,PTVsb,PTV_Lumpectomy</v>
      </c>
      <c r="H7">
        <f>VLOOKUP($B7,All_structures!$B$2:$J$249,4,0)</f>
        <v>0</v>
      </c>
      <c r="I7">
        <f>VLOOKUP($B7,All_structures!$B$2:$J$249,5,0)</f>
        <v>0</v>
      </c>
      <c r="J7" t="str">
        <f>VLOOKUP($B7,All_structures!$B$2:$J$249,6,0)</f>
        <v>PTVlq</v>
      </c>
      <c r="K7" t="str">
        <f>VLOOKUP($B7,All_structures!$B$2:$J$249,7,0)</f>
        <v>PTVlq</v>
      </c>
    </row>
    <row r="8" spans="1:11" x14ac:dyDescent="0.2">
      <c r="A8" t="s">
        <v>9</v>
      </c>
      <c r="B8" t="s">
        <v>184</v>
      </c>
      <c r="C8" t="s">
        <v>56</v>
      </c>
      <c r="D8" t="str">
        <f>VLOOKUP($B8,All_structures!$B$2:$J$249,2,0)</f>
        <v>PTVsb_Eval</v>
      </c>
      <c r="E8" t="str">
        <f>VLOOKUP($B8,All_structures!$B$2:$J$249,3,0)</f>
        <v>PTVsb_Eval</v>
      </c>
      <c r="F8" t="str">
        <f>VLOOKUP(B8,All_structures!$B$2:$J$249,8,0)</f>
        <v>Red:255,000,000</v>
      </c>
      <c r="G8" t="str">
        <f>VLOOKUP(B8,All_structures!$B$2:$J$249,9,0)</f>
        <v>PTV_Lump_Eval,PTV_Lump_EVA,PTV_Cavity_Eval</v>
      </c>
      <c r="H8">
        <f>VLOOKUP($B8,All_structures!$B$2:$J$249,4,0)</f>
        <v>0</v>
      </c>
      <c r="I8">
        <f>VLOOKUP($B8,All_structures!$B$2:$J$249,5,0)</f>
        <v>0</v>
      </c>
      <c r="J8" t="str">
        <f>VLOOKUP($B8,All_structures!$B$2:$J$249,6,0)</f>
        <v>PTVlq_Eval</v>
      </c>
      <c r="K8" t="str">
        <f>VLOOKUP($B8,All_structures!$B$2:$J$249,7,0)</f>
        <v>PTVlq_Eval</v>
      </c>
    </row>
    <row r="9" spans="1:11" x14ac:dyDescent="0.2">
      <c r="A9" t="s">
        <v>10</v>
      </c>
      <c r="B9" t="s">
        <v>216</v>
      </c>
      <c r="C9" t="s">
        <v>15</v>
      </c>
      <c r="D9" t="str">
        <f>VLOOKUP($B9,All_structures!$B$2:$J$249,2,0)</f>
        <v>CTV_LN_Ax</v>
      </c>
      <c r="E9" t="str">
        <f>VLOOKUP($B9,All_structures!$B$2:$J$249,3,0)</f>
        <v>CTV_LN_Ax</v>
      </c>
      <c r="F9" t="str">
        <f>VLOOKUP(B9,All_structures!$B$2:$J$249,8,0)</f>
        <v>Navy Blue:006,082,255</v>
      </c>
      <c r="G9" t="str">
        <f>VLOOKUP(B9,All_structures!$B$2:$J$249,9,0)</f>
        <v>CTVn_Ax,CTVn_Axilla,CTV_AxLN</v>
      </c>
      <c r="H9">
        <f>VLOOKUP($B9,All_structures!$B$2:$J$249,4,0)</f>
        <v>0</v>
      </c>
      <c r="I9">
        <f>VLOOKUP($B9,All_structures!$B$2:$J$249,5,0)</f>
        <v>0</v>
      </c>
      <c r="J9" t="str">
        <f>VLOOKUP($B9,All_structures!$B$2:$J$249,6,0)</f>
        <v>CTV_GL_Ax</v>
      </c>
      <c r="K9" t="str">
        <f>VLOOKUP($B9,All_structures!$B$2:$J$249,7,0)</f>
        <v>CTV_GL_Ax</v>
      </c>
    </row>
    <row r="10" spans="1:11" x14ac:dyDescent="0.2">
      <c r="A10" t="s">
        <v>10</v>
      </c>
      <c r="B10" t="s">
        <v>61</v>
      </c>
      <c r="C10" t="s">
        <v>15</v>
      </c>
      <c r="D10" t="str">
        <f>VLOOKUP($B10,All_structures!$B$2:$J$249,2,0)</f>
        <v>CTV_LN_IMN</v>
      </c>
      <c r="E10" t="str">
        <f>VLOOKUP($B10,All_structures!$B$2:$J$249,3,0)</f>
        <v>CTV_LN_IMN</v>
      </c>
      <c r="F10" t="str">
        <f>VLOOKUP(B10,All_structures!$B$2:$J$249,8,0)</f>
        <v>Navy Blue:006,082,255</v>
      </c>
      <c r="G10" t="str">
        <f>VLOOKUP(B10,All_structures!$B$2:$J$249,9,0)</f>
        <v>CTVn_IMN</v>
      </c>
      <c r="H10">
        <f>VLOOKUP($B10,All_structures!$B$2:$J$249,4,0)</f>
        <v>0</v>
      </c>
      <c r="I10">
        <f>VLOOKUP($B10,All_structures!$B$2:$J$249,5,0)</f>
        <v>0</v>
      </c>
      <c r="J10" t="str">
        <f>VLOOKUP($B10,All_structures!$B$2:$J$249,6,0)</f>
        <v>CTV_GL_CMI</v>
      </c>
      <c r="K10" t="str">
        <f>VLOOKUP($B10,All_structures!$B$2:$J$249,7,0)</f>
        <v>CTV_GL_CMI</v>
      </c>
    </row>
    <row r="11" spans="1:11" x14ac:dyDescent="0.2">
      <c r="A11" t="s">
        <v>10</v>
      </c>
      <c r="B11" t="s">
        <v>215</v>
      </c>
      <c r="C11" t="s">
        <v>15</v>
      </c>
      <c r="D11" t="str">
        <f>VLOOKUP($B11,All_structures!$B$2:$J$249,2,0)</f>
        <v>CTV_LN_Sclav</v>
      </c>
      <c r="E11" t="str">
        <f>VLOOKUP($B11,All_structures!$B$2:$J$249,3,0)</f>
        <v>CTV_LN_Sclav</v>
      </c>
      <c r="F11" t="str">
        <f>VLOOKUP(B11,All_structures!$B$2:$J$249,8,0)</f>
        <v>Navy Blue:006,082,255</v>
      </c>
      <c r="G11" t="str">
        <f>VLOOKUP(B11,All_structures!$B$2:$J$249,9,0)</f>
        <v>CTVn_SCL,CTV_SCV</v>
      </c>
      <c r="H11">
        <f>VLOOKUP($B11,All_structures!$B$2:$J$249,4,0)</f>
        <v>0</v>
      </c>
      <c r="I11">
        <f>VLOOKUP($B11,All_structures!$B$2:$J$249,5,0)</f>
        <v>0</v>
      </c>
      <c r="J11" t="str">
        <f>VLOOKUP($B11,All_structures!$B$2:$J$249,6,0)</f>
        <v>CTV_GL_Sclav</v>
      </c>
      <c r="K11" t="str">
        <f>VLOOKUP($B11,All_structures!$B$2:$J$249,7,0)</f>
        <v>CTV_GL_Sclav</v>
      </c>
    </row>
    <row r="12" spans="1:11" x14ac:dyDescent="0.2">
      <c r="A12" t="s">
        <v>9</v>
      </c>
      <c r="B12" t="s">
        <v>220</v>
      </c>
      <c r="C12" t="s">
        <v>15</v>
      </c>
      <c r="D12" t="str">
        <f>VLOOKUP($B12,All_structures!$B$2:$J$249,2,0)</f>
        <v>PTV_LN_Ax</v>
      </c>
      <c r="E12" t="str">
        <f>VLOOKUP($B12,All_structures!$B$2:$J$249,3,0)</f>
        <v>PTV_LN_Ax</v>
      </c>
      <c r="F12" t="str">
        <f>VLOOKUP(B12,All_structures!$B$2:$J$249,8,0)</f>
        <v>Navy Blue:006,082,255</v>
      </c>
      <c r="G12" t="str">
        <f>VLOOKUP(B12,All_structures!$B$2:$J$249,9,0)</f>
        <v>PTVn_Ax,PTVn_Axilla</v>
      </c>
      <c r="H12">
        <f>VLOOKUP($B12,All_structures!$B$2:$J$249,4,0)</f>
        <v>0</v>
      </c>
      <c r="I12">
        <f>VLOOKUP($B12,All_structures!$B$2:$J$249,5,0)</f>
        <v>0</v>
      </c>
      <c r="J12" t="str">
        <f>VLOOKUP($B12,All_structures!$B$2:$J$249,6,0)</f>
        <v>PTV_GL_Ax</v>
      </c>
      <c r="K12" t="str">
        <f>VLOOKUP($B12,All_structures!$B$2:$J$249,7,0)</f>
        <v>PTV_GL_Ax</v>
      </c>
    </row>
    <row r="13" spans="1:11" x14ac:dyDescent="0.2">
      <c r="A13" t="s">
        <v>9</v>
      </c>
      <c r="B13" t="s">
        <v>59</v>
      </c>
      <c r="C13" t="s">
        <v>15</v>
      </c>
      <c r="D13" t="str">
        <f>VLOOKUP($B13,All_structures!$B$2:$J$249,2,0)</f>
        <v>PTV_LN_IMN</v>
      </c>
      <c r="E13" t="str">
        <f>VLOOKUP($B13,All_structures!$B$2:$J$249,3,0)</f>
        <v>PTV_LN_IMN</v>
      </c>
      <c r="F13" t="str">
        <f>VLOOKUP(B13,All_structures!$B$2:$J$249,8,0)</f>
        <v>Navy Blue:006,082,255</v>
      </c>
      <c r="G13" t="str">
        <f>VLOOKUP(B13,All_structures!$B$2:$J$249,9,0)</f>
        <v>PTVn_IMN</v>
      </c>
      <c r="H13">
        <f>VLOOKUP($B13,All_structures!$B$2:$J$249,4,0)</f>
        <v>0</v>
      </c>
      <c r="I13">
        <f>VLOOKUP($B13,All_structures!$B$2:$J$249,5,0)</f>
        <v>0</v>
      </c>
      <c r="J13" t="str">
        <f>VLOOKUP($B13,All_structures!$B$2:$J$249,6,0)</f>
        <v>PTV_GL_CMI</v>
      </c>
      <c r="K13" t="str">
        <f>VLOOKUP($B13,All_structures!$B$2:$J$249,7,0)</f>
        <v>PTV_GL_CMI</v>
      </c>
    </row>
    <row r="14" spans="1:11" x14ac:dyDescent="0.2">
      <c r="A14" t="s">
        <v>9</v>
      </c>
      <c r="B14" t="s">
        <v>217</v>
      </c>
      <c r="C14" t="s">
        <v>15</v>
      </c>
      <c r="D14" t="str">
        <f>VLOOKUP($B14,All_structures!$B$2:$J$249,2,0)</f>
        <v>PTV_LN_Sclav</v>
      </c>
      <c r="E14" t="str">
        <f>VLOOKUP($B14,All_structures!$B$2:$J$249,3,0)</f>
        <v>PTV_LN_Sclav</v>
      </c>
      <c r="F14" t="str">
        <f>VLOOKUP(B14,All_structures!$B$2:$J$249,8,0)</f>
        <v>Navy Blue:006,082,255</v>
      </c>
      <c r="G14" t="str">
        <f>VLOOKUP(B14,All_structures!$B$2:$J$249,9,0)</f>
        <v>PTVn_SCL,PTV_SCV</v>
      </c>
      <c r="H14">
        <f>VLOOKUP($B14,All_structures!$B$2:$J$249,4,0)</f>
        <v>0</v>
      </c>
      <c r="I14">
        <f>VLOOKUP($B14,All_structures!$B$2:$J$249,5,0)</f>
        <v>0</v>
      </c>
      <c r="J14" t="str">
        <f>VLOOKUP($B14,All_structures!$B$2:$J$249,6,0)</f>
        <v>PTV_GL_Sclav</v>
      </c>
      <c r="K14" t="str">
        <f>VLOOKUP($B14,All_structures!$B$2:$J$249,7,0)</f>
        <v>PTV_GL_Sclav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C4924-24C6-B341-9ABD-7C068F764267}">
  <dimension ref="A1:K13"/>
  <sheetViews>
    <sheetView workbookViewId="0">
      <selection activeCell="B1" sqref="B1"/>
    </sheetView>
  </sheetViews>
  <sheetFormatPr baseColWidth="10" defaultRowHeight="16" x14ac:dyDescent="0.2"/>
  <cols>
    <col min="2" max="2" width="18.1640625" bestFit="1" customWidth="1"/>
    <col min="3" max="3" width="11.5" bestFit="1" customWidth="1"/>
    <col min="4" max="4" width="19.5" bestFit="1" customWidth="1"/>
    <col min="5" max="5" width="19.6640625" bestFit="1" customWidth="1"/>
    <col min="6" max="6" width="15.33203125" bestFit="1" customWidth="1"/>
    <col min="7" max="7" width="34.5" bestFit="1" customWidth="1"/>
    <col min="8" max="8" width="19" bestFit="1" customWidth="1"/>
    <col min="9" max="9" width="19.1640625" bestFit="1" customWidth="1"/>
    <col min="10" max="11" width="21.5" bestFit="1" customWidth="1"/>
  </cols>
  <sheetData>
    <row r="1" spans="1:11" s="1" customFormat="1" x14ac:dyDescent="0.2">
      <c r="A1" s="1" t="s">
        <v>136</v>
      </c>
      <c r="B1" s="9" t="s">
        <v>329</v>
      </c>
      <c r="C1" s="1" t="s">
        <v>176</v>
      </c>
      <c r="D1" s="8" t="s">
        <v>328</v>
      </c>
      <c r="E1" s="8" t="s">
        <v>330</v>
      </c>
      <c r="F1" s="1" t="s">
        <v>177</v>
      </c>
      <c r="G1" s="1" t="s">
        <v>178</v>
      </c>
      <c r="H1" s="8" t="s">
        <v>428</v>
      </c>
      <c r="I1" s="8" t="s">
        <v>429</v>
      </c>
      <c r="J1" s="8" t="s">
        <v>430</v>
      </c>
      <c r="K1" s="8" t="s">
        <v>431</v>
      </c>
    </row>
    <row r="2" spans="1:11" x14ac:dyDescent="0.2">
      <c r="A2" t="s">
        <v>10</v>
      </c>
      <c r="B2" t="s">
        <v>60</v>
      </c>
      <c r="C2" t="s">
        <v>56</v>
      </c>
      <c r="D2" t="str">
        <f>VLOOKUP($B2,All_structures!$B$2:$J$249,2,0)</f>
        <v>CTV_ChestWall</v>
      </c>
      <c r="E2" t="str">
        <f>VLOOKUP($B2,All_structures!$B$2:$J$249,3,0)</f>
        <v>CTV_ChestWall</v>
      </c>
      <c r="F2" t="str">
        <f>VLOOKUP(B2,All_structures!$B$2:$J$249,8,0)</f>
        <v>Navy Blue:006,082,255</v>
      </c>
      <c r="G2" t="str">
        <f>VLOOKUP(B2,All_structures!$B$2:$J$249,9,0)</f>
        <v>CTV_CW</v>
      </c>
      <c r="H2">
        <f>VLOOKUP($B2,All_structures!$B$2:$J$249,4,0)</f>
        <v>0</v>
      </c>
      <c r="I2">
        <f>VLOOKUP($B2,All_structures!$B$2:$J$249,5,0)</f>
        <v>0</v>
      </c>
      <c r="J2" t="str">
        <f>VLOOKUP($B2,All_structures!$B$2:$J$249,6,0)</f>
        <v>CTV_ParedToracica</v>
      </c>
      <c r="K2" t="str">
        <f>VLOOKUP($B2,All_structures!$B$2:$J$249,7,0)</f>
        <v>CTV_ParedToracica</v>
      </c>
    </row>
    <row r="3" spans="1:11" x14ac:dyDescent="0.2">
      <c r="A3" t="s">
        <v>9</v>
      </c>
      <c r="B3" t="s">
        <v>57</v>
      </c>
      <c r="C3" t="s">
        <v>56</v>
      </c>
      <c r="D3" t="str">
        <f>VLOOKUP($B3,All_structures!$B$2:$J$249,2,0)</f>
        <v>PTV_ChestWall</v>
      </c>
      <c r="E3" t="str">
        <f>VLOOKUP($B3,All_structures!$B$2:$J$249,3,0)</f>
        <v>PTV_ChestWall</v>
      </c>
      <c r="F3" t="str">
        <f>VLOOKUP(B3,All_structures!$B$2:$J$249,8,0)</f>
        <v>Navy Blue:006,082,255</v>
      </c>
      <c r="G3" t="str">
        <f>VLOOKUP(B3,All_structures!$B$2:$J$249,9,0)</f>
        <v>PTV_CW</v>
      </c>
      <c r="H3">
        <f>VLOOKUP($B3,All_structures!$B$2:$J$249,4,0)</f>
        <v>0</v>
      </c>
      <c r="I3">
        <f>VLOOKUP($B3,All_structures!$B$2:$J$249,5,0)</f>
        <v>0</v>
      </c>
      <c r="J3" t="str">
        <f>VLOOKUP($B3,All_structures!$B$2:$J$249,6,0)</f>
        <v>PTV_ParedToracica</v>
      </c>
      <c r="K3" t="str">
        <f>VLOOKUP($B3,All_structures!$B$2:$J$249,7,0)</f>
        <v>PTV_ParedToracica</v>
      </c>
    </row>
    <row r="4" spans="1:11" x14ac:dyDescent="0.2">
      <c r="A4" t="s">
        <v>9</v>
      </c>
      <c r="B4" t="s">
        <v>58</v>
      </c>
      <c r="C4" t="s">
        <v>56</v>
      </c>
      <c r="D4" t="str">
        <f>VLOOKUP($B4,All_structures!$B$2:$J$249,2,0)</f>
        <v>PTV_ChestWall_Eval</v>
      </c>
      <c r="E4" t="str">
        <f>VLOOKUP($B4,All_structures!$B$2:$J$249,3,0)</f>
        <v>PTV_ChestWall_Eval</v>
      </c>
      <c r="F4" t="str">
        <f>VLOOKUP(B4,All_structures!$B$2:$J$249,8,0)</f>
        <v>Navy Blue:006,082,255</v>
      </c>
      <c r="G4" t="str">
        <f>VLOOKUP(B4,All_structures!$B$2:$J$249,9,0)</f>
        <v>PTVe_CW,PTV_CW_Eval,PTV_CW_EVA</v>
      </c>
      <c r="H4">
        <f>VLOOKUP($B4,All_structures!$B$2:$J$249,4,0)</f>
        <v>0</v>
      </c>
      <c r="I4">
        <f>VLOOKUP($B4,All_structures!$B$2:$J$249,5,0)</f>
        <v>0</v>
      </c>
      <c r="J4" t="str">
        <f>VLOOKUP($B4,All_structures!$B$2:$J$249,6,0)</f>
        <v>PTV_ParedToracica_Eval</v>
      </c>
      <c r="K4" t="str">
        <f>VLOOKUP($B4,All_structures!$B$2:$J$249,7,0)</f>
        <v>PTV_ParedToracica_Eval</v>
      </c>
    </row>
    <row r="5" spans="1:11" x14ac:dyDescent="0.2">
      <c r="A5" t="s">
        <v>10</v>
      </c>
      <c r="B5" t="s">
        <v>64</v>
      </c>
      <c r="C5" t="s">
        <v>15</v>
      </c>
      <c r="D5" t="str">
        <f>VLOOKUP($B5,All_structures!$B$2:$J$249,2,0)</f>
        <v>CTV_Scar</v>
      </c>
      <c r="E5" t="str">
        <f>VLOOKUP($B5,All_structures!$B$2:$J$249,3,0)</f>
        <v>CTV_Scar</v>
      </c>
      <c r="F5" t="str">
        <f>VLOOKUP(B5,All_structures!$B$2:$J$249,8,0)</f>
        <v>Red:255,000,000</v>
      </c>
      <c r="G5">
        <f>VLOOKUP(B5,All_structures!$B$2:$J$249,9,0)</f>
        <v>0</v>
      </c>
      <c r="H5">
        <f>VLOOKUP($B5,All_structures!$B$2:$J$249,4,0)</f>
        <v>0</v>
      </c>
      <c r="I5">
        <f>VLOOKUP($B5,All_structures!$B$2:$J$249,5,0)</f>
        <v>0</v>
      </c>
      <c r="J5" t="str">
        <f>VLOOKUP($B5,All_structures!$B$2:$J$249,6,0)</f>
        <v>CTV_Cicatriz</v>
      </c>
      <c r="K5" t="str">
        <f>VLOOKUP($B5,All_structures!$B$2:$J$249,7,0)</f>
        <v>CTV_Cicatriz</v>
      </c>
    </row>
    <row r="6" spans="1:11" x14ac:dyDescent="0.2">
      <c r="A6" t="s">
        <v>10</v>
      </c>
      <c r="B6" t="s">
        <v>216</v>
      </c>
      <c r="C6" t="s">
        <v>15</v>
      </c>
      <c r="D6" t="str">
        <f>VLOOKUP($B6,All_structures!$B$2:$J$249,2,0)</f>
        <v>CTV_LN_Ax</v>
      </c>
      <c r="E6" t="str">
        <f>VLOOKUP($B6,All_structures!$B$2:$J$249,3,0)</f>
        <v>CTV_LN_Ax</v>
      </c>
      <c r="F6" t="str">
        <f>VLOOKUP(B6,All_structures!$B$2:$J$249,8,0)</f>
        <v>Navy Blue:006,082,255</v>
      </c>
      <c r="G6" t="str">
        <f>VLOOKUP(B6,All_structures!$B$2:$J$249,9,0)</f>
        <v>CTVn_Ax,CTVn_Axilla,CTV_AxLN</v>
      </c>
      <c r="H6">
        <f>VLOOKUP($B6,All_structures!$B$2:$J$249,4,0)</f>
        <v>0</v>
      </c>
      <c r="I6">
        <f>VLOOKUP($B6,All_structures!$B$2:$J$249,5,0)</f>
        <v>0</v>
      </c>
      <c r="J6" t="str">
        <f>VLOOKUP($B6,All_structures!$B$2:$J$249,6,0)</f>
        <v>CTV_GL_Ax</v>
      </c>
      <c r="K6" t="str">
        <f>VLOOKUP($B6,All_structures!$B$2:$J$249,7,0)</f>
        <v>CTV_GL_Ax</v>
      </c>
    </row>
    <row r="7" spans="1:11" x14ac:dyDescent="0.2">
      <c r="A7" t="s">
        <v>10</v>
      </c>
      <c r="B7" t="s">
        <v>61</v>
      </c>
      <c r="C7" t="s">
        <v>15</v>
      </c>
      <c r="D7" t="str">
        <f>VLOOKUP($B7,All_structures!$B$2:$J$249,2,0)</f>
        <v>CTV_LN_IMN</v>
      </c>
      <c r="E7" t="str">
        <f>VLOOKUP($B7,All_structures!$B$2:$J$249,3,0)</f>
        <v>CTV_LN_IMN</v>
      </c>
      <c r="F7" t="str">
        <f>VLOOKUP(B7,All_structures!$B$2:$J$249,8,0)</f>
        <v>Navy Blue:006,082,255</v>
      </c>
      <c r="G7" t="str">
        <f>VLOOKUP(B7,All_structures!$B$2:$J$249,9,0)</f>
        <v>CTVn_IMN</v>
      </c>
      <c r="H7">
        <f>VLOOKUP($B7,All_structures!$B$2:$J$249,4,0)</f>
        <v>0</v>
      </c>
      <c r="I7">
        <f>VLOOKUP($B7,All_structures!$B$2:$J$249,5,0)</f>
        <v>0</v>
      </c>
      <c r="J7" t="str">
        <f>VLOOKUP($B7,All_structures!$B$2:$J$249,6,0)</f>
        <v>CTV_GL_CMI</v>
      </c>
      <c r="K7" t="str">
        <f>VLOOKUP($B7,All_structures!$B$2:$J$249,7,0)</f>
        <v>CTV_GL_CMI</v>
      </c>
    </row>
    <row r="8" spans="1:11" x14ac:dyDescent="0.2">
      <c r="A8" t="s">
        <v>10</v>
      </c>
      <c r="B8" t="s">
        <v>215</v>
      </c>
      <c r="C8" t="s">
        <v>15</v>
      </c>
      <c r="D8" t="str">
        <f>VLOOKUP($B8,All_structures!$B$2:$J$249,2,0)</f>
        <v>CTV_LN_Sclav</v>
      </c>
      <c r="E8" t="str">
        <f>VLOOKUP($B8,All_structures!$B$2:$J$249,3,0)</f>
        <v>CTV_LN_Sclav</v>
      </c>
      <c r="F8" t="str">
        <f>VLOOKUP(B8,All_structures!$B$2:$J$249,8,0)</f>
        <v>Navy Blue:006,082,255</v>
      </c>
      <c r="G8" t="str">
        <f>VLOOKUP(B8,All_structures!$B$2:$J$249,9,0)</f>
        <v>CTVn_SCL,CTV_SCV</v>
      </c>
      <c r="H8">
        <f>VLOOKUP($B8,All_structures!$B$2:$J$249,4,0)</f>
        <v>0</v>
      </c>
      <c r="I8">
        <f>VLOOKUP($B8,All_structures!$B$2:$J$249,5,0)</f>
        <v>0</v>
      </c>
      <c r="J8" t="str">
        <f>VLOOKUP($B8,All_structures!$B$2:$J$249,6,0)</f>
        <v>CTV_GL_Sclav</v>
      </c>
      <c r="K8" t="str">
        <f>VLOOKUP($B8,All_structures!$B$2:$J$249,7,0)</f>
        <v>CTV_GL_Sclav</v>
      </c>
    </row>
    <row r="9" spans="1:11" x14ac:dyDescent="0.2">
      <c r="A9" t="s">
        <v>9</v>
      </c>
      <c r="B9" t="s">
        <v>220</v>
      </c>
      <c r="C9" t="s">
        <v>15</v>
      </c>
      <c r="D9" t="str">
        <f>VLOOKUP($B9,All_structures!$B$2:$J$249,2,0)</f>
        <v>PTV_LN_Ax</v>
      </c>
      <c r="E9" t="str">
        <f>VLOOKUP($B9,All_structures!$B$2:$J$249,3,0)</f>
        <v>PTV_LN_Ax</v>
      </c>
      <c r="F9" t="str">
        <f>VLOOKUP(B9,All_structures!$B$2:$J$249,8,0)</f>
        <v>Navy Blue:006,082,255</v>
      </c>
      <c r="G9" t="str">
        <f>VLOOKUP(B9,All_structures!$B$2:$J$249,9,0)</f>
        <v>PTVn_Ax,PTVn_Axilla</v>
      </c>
      <c r="H9">
        <f>VLOOKUP($B9,All_structures!$B$2:$J$249,4,0)</f>
        <v>0</v>
      </c>
      <c r="I9">
        <f>VLOOKUP($B9,All_structures!$B$2:$J$249,5,0)</f>
        <v>0</v>
      </c>
      <c r="J9" t="str">
        <f>VLOOKUP($B9,All_structures!$B$2:$J$249,6,0)</f>
        <v>PTV_GL_Ax</v>
      </c>
      <c r="K9" t="str">
        <f>VLOOKUP($B9,All_structures!$B$2:$J$249,7,0)</f>
        <v>PTV_GL_Ax</v>
      </c>
    </row>
    <row r="10" spans="1:11" x14ac:dyDescent="0.2">
      <c r="A10" t="s">
        <v>9</v>
      </c>
      <c r="B10" t="s">
        <v>59</v>
      </c>
      <c r="C10" t="s">
        <v>15</v>
      </c>
      <c r="D10" t="str">
        <f>VLOOKUP($B10,All_structures!$B$2:$J$249,2,0)</f>
        <v>PTV_LN_IMN</v>
      </c>
      <c r="E10" t="str">
        <f>VLOOKUP($B10,All_structures!$B$2:$J$249,3,0)</f>
        <v>PTV_LN_IMN</v>
      </c>
      <c r="F10" t="str">
        <f>VLOOKUP(B10,All_structures!$B$2:$J$249,8,0)</f>
        <v>Navy Blue:006,082,255</v>
      </c>
      <c r="G10" t="str">
        <f>VLOOKUP(B10,All_structures!$B$2:$J$249,9,0)</f>
        <v>PTVn_IMN</v>
      </c>
      <c r="H10">
        <f>VLOOKUP($B10,All_structures!$B$2:$J$249,4,0)</f>
        <v>0</v>
      </c>
      <c r="I10">
        <f>VLOOKUP($B10,All_structures!$B$2:$J$249,5,0)</f>
        <v>0</v>
      </c>
      <c r="J10" t="str">
        <f>VLOOKUP($B10,All_structures!$B$2:$J$249,6,0)</f>
        <v>PTV_GL_CMI</v>
      </c>
      <c r="K10" t="str">
        <f>VLOOKUP($B10,All_structures!$B$2:$J$249,7,0)</f>
        <v>PTV_GL_CMI</v>
      </c>
    </row>
    <row r="11" spans="1:11" x14ac:dyDescent="0.2">
      <c r="A11" t="s">
        <v>9</v>
      </c>
      <c r="B11" t="s">
        <v>217</v>
      </c>
      <c r="C11" t="s">
        <v>15</v>
      </c>
      <c r="D11" t="str">
        <f>VLOOKUP($B11,All_structures!$B$2:$J$249,2,0)</f>
        <v>PTV_LN_Sclav</v>
      </c>
      <c r="E11" t="str">
        <f>VLOOKUP($B11,All_structures!$B$2:$J$249,3,0)</f>
        <v>PTV_LN_Sclav</v>
      </c>
      <c r="F11" t="str">
        <f>VLOOKUP(B11,All_structures!$B$2:$J$249,8,0)</f>
        <v>Navy Blue:006,082,255</v>
      </c>
      <c r="G11" t="str">
        <f>VLOOKUP(B11,All_structures!$B$2:$J$249,9,0)</f>
        <v>PTVn_SCL,PTV_SCV</v>
      </c>
      <c r="H11">
        <f>VLOOKUP($B11,All_structures!$B$2:$J$249,4,0)</f>
        <v>0</v>
      </c>
      <c r="I11">
        <f>VLOOKUP($B11,All_structures!$B$2:$J$249,5,0)</f>
        <v>0</v>
      </c>
      <c r="J11" t="str">
        <f>VLOOKUP($B11,All_structures!$B$2:$J$249,6,0)</f>
        <v>PTV_GL_Sclav</v>
      </c>
      <c r="K11" t="str">
        <f>VLOOKUP($B11,All_structures!$B$2:$J$249,7,0)</f>
        <v>PTV_GL_Sclav</v>
      </c>
    </row>
    <row r="12" spans="1:11" x14ac:dyDescent="0.2">
      <c r="A12" t="s">
        <v>9</v>
      </c>
      <c r="B12" t="s">
        <v>62</v>
      </c>
      <c r="C12" t="s">
        <v>15</v>
      </c>
      <c r="D12" t="str">
        <f>VLOOKUP($B12,All_structures!$B$2:$J$249,2,0)</f>
        <v>PTV_Scar</v>
      </c>
      <c r="E12" t="str">
        <f>VLOOKUP($B12,All_structures!$B$2:$J$249,3,0)</f>
        <v>PTV_Scar</v>
      </c>
      <c r="F12" t="str">
        <f>VLOOKUP(B12,All_structures!$B$2:$J$249,8,0)</f>
        <v>Red:255,000,000</v>
      </c>
      <c r="G12">
        <f>VLOOKUP(B12,All_structures!$B$2:$J$249,9,0)</f>
        <v>0</v>
      </c>
      <c r="H12">
        <f>VLOOKUP($B12,All_structures!$B$2:$J$249,4,0)</f>
        <v>0</v>
      </c>
      <c r="I12">
        <f>VLOOKUP($B12,All_structures!$B$2:$J$249,5,0)</f>
        <v>0</v>
      </c>
      <c r="J12" t="str">
        <f>VLOOKUP($B12,All_structures!$B$2:$J$249,6,0)</f>
        <v>PTV_Cicatriz</v>
      </c>
      <c r="K12">
        <f>VLOOKUP($B12,All_structures!$B$2:$J$249,7,0)</f>
        <v>0</v>
      </c>
    </row>
    <row r="13" spans="1:11" x14ac:dyDescent="0.2">
      <c r="A13" t="s">
        <v>9</v>
      </c>
      <c r="B13" t="s">
        <v>63</v>
      </c>
      <c r="C13" t="s">
        <v>15</v>
      </c>
      <c r="D13" t="str">
        <f>VLOOKUP($B13,All_structures!$B$2:$J$249,2,0)</f>
        <v>PTV_Scar_Eval</v>
      </c>
      <c r="E13" t="str">
        <f>VLOOKUP($B13,All_structures!$B$2:$J$249,3,0)</f>
        <v>PTV_Scar_Eval</v>
      </c>
      <c r="F13" t="str">
        <f>VLOOKUP(B13,All_structures!$B$2:$J$249,8,0)</f>
        <v>Red:255,000,000</v>
      </c>
      <c r="G13" t="str">
        <f>VLOOKUP(B13,All_structures!$B$2:$J$249,9,0)</f>
        <v>PTV_Scar_Eval,PTV_Scar_EVA</v>
      </c>
      <c r="H13">
        <f>VLOOKUP($B13,All_structures!$B$2:$J$249,4,0)</f>
        <v>0</v>
      </c>
      <c r="I13">
        <f>VLOOKUP($B13,All_structures!$B$2:$J$249,5,0)</f>
        <v>0</v>
      </c>
      <c r="J13" t="str">
        <f>VLOOKUP($B13,All_structures!$B$2:$J$249,6,0)</f>
        <v>PTV_Cicatriz_Eval</v>
      </c>
      <c r="K13">
        <f>VLOOKUP($B13,All_structures!$B$2:$J$249,7,0)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E1CA5-8307-5444-8C85-4FBD2E705492}">
  <dimension ref="A1:K7"/>
  <sheetViews>
    <sheetView workbookViewId="0">
      <selection activeCell="B1" sqref="B1"/>
    </sheetView>
  </sheetViews>
  <sheetFormatPr baseColWidth="10" defaultRowHeight="16" x14ac:dyDescent="0.2"/>
  <cols>
    <col min="2" max="2" width="16.33203125" bestFit="1" customWidth="1"/>
    <col min="3" max="3" width="11.5" bestFit="1" customWidth="1"/>
    <col min="4" max="4" width="19.5" bestFit="1" customWidth="1"/>
    <col min="5" max="5" width="19.6640625" bestFit="1" customWidth="1"/>
    <col min="6" max="6" width="15.33203125" bestFit="1" customWidth="1"/>
    <col min="7" max="7" width="28.83203125" bestFit="1" customWidth="1"/>
    <col min="8" max="8" width="19" bestFit="1" customWidth="1"/>
    <col min="9" max="9" width="19.1640625" bestFit="1" customWidth="1"/>
    <col min="10" max="10" width="19.83203125" bestFit="1" customWidth="1"/>
    <col min="11" max="11" width="20" bestFit="1" customWidth="1"/>
  </cols>
  <sheetData>
    <row r="1" spans="1:11" s="1" customFormat="1" x14ac:dyDescent="0.2">
      <c r="A1" s="1" t="s">
        <v>136</v>
      </c>
      <c r="B1" s="9" t="s">
        <v>329</v>
      </c>
      <c r="C1" s="1" t="s">
        <v>176</v>
      </c>
      <c r="D1" s="8" t="s">
        <v>328</v>
      </c>
      <c r="E1" s="8" t="s">
        <v>330</v>
      </c>
      <c r="F1" s="1" t="s">
        <v>177</v>
      </c>
      <c r="G1" s="1" t="s">
        <v>178</v>
      </c>
      <c r="H1" s="8" t="s">
        <v>428</v>
      </c>
      <c r="I1" s="8" t="s">
        <v>429</v>
      </c>
      <c r="J1" s="8" t="s">
        <v>430</v>
      </c>
      <c r="K1" s="8" t="s">
        <v>431</v>
      </c>
    </row>
    <row r="2" spans="1:11" x14ac:dyDescent="0.2">
      <c r="A2" t="s">
        <v>10</v>
      </c>
      <c r="B2" t="s">
        <v>216</v>
      </c>
      <c r="C2" t="s">
        <v>56</v>
      </c>
      <c r="D2" t="str">
        <f>VLOOKUP($B2,All_structures!$B$2:$J$249,2,0)</f>
        <v>CTV_LN_Ax</v>
      </c>
      <c r="E2" t="str">
        <f>VLOOKUP($B2,All_structures!$B$2:$J$249,3,0)</f>
        <v>CTV_LN_Ax</v>
      </c>
      <c r="F2" t="str">
        <f>VLOOKUP(B2,All_structures!$B$2:$J$249,8,0)</f>
        <v>Navy Blue:006,082,255</v>
      </c>
      <c r="G2" t="str">
        <f>VLOOKUP(B2,All_structures!$B$2:$J$249,9,0)</f>
        <v>CTVn_Ax,CTVn_Axilla,CTV_AxLN</v>
      </c>
      <c r="H2">
        <f>VLOOKUP($B2,All_structures!$B$2:$J$249,4,0)</f>
        <v>0</v>
      </c>
      <c r="I2">
        <f>VLOOKUP($B2,All_structures!$B$2:$J$249,5,0)</f>
        <v>0</v>
      </c>
      <c r="J2" t="str">
        <f>VLOOKUP($B2,All_structures!$B$2:$J$249,6,0)</f>
        <v>CTV_GL_Ax</v>
      </c>
      <c r="K2" t="str">
        <f>VLOOKUP($B2,All_structures!$B$2:$J$249,7,0)</f>
        <v>CTV_GL_Ax</v>
      </c>
    </row>
    <row r="3" spans="1:11" x14ac:dyDescent="0.2">
      <c r="A3" t="s">
        <v>10</v>
      </c>
      <c r="B3" t="s">
        <v>61</v>
      </c>
      <c r="C3" t="s">
        <v>56</v>
      </c>
      <c r="D3" t="str">
        <f>VLOOKUP($B3,All_structures!$B$2:$J$249,2,0)</f>
        <v>CTV_LN_IMN</v>
      </c>
      <c r="E3" t="str">
        <f>VLOOKUP($B3,All_structures!$B$2:$J$249,3,0)</f>
        <v>CTV_LN_IMN</v>
      </c>
      <c r="F3" t="str">
        <f>VLOOKUP(B3,All_structures!$B$2:$J$249,8,0)</f>
        <v>Navy Blue:006,082,255</v>
      </c>
      <c r="G3" t="str">
        <f>VLOOKUP(B3,All_structures!$B$2:$J$249,9,0)</f>
        <v>CTVn_IMN</v>
      </c>
      <c r="H3">
        <f>VLOOKUP($B3,All_structures!$B$2:$J$249,4,0)</f>
        <v>0</v>
      </c>
      <c r="I3">
        <f>VLOOKUP($B3,All_structures!$B$2:$J$249,5,0)</f>
        <v>0</v>
      </c>
      <c r="J3" t="str">
        <f>VLOOKUP($B3,All_structures!$B$2:$J$249,6,0)</f>
        <v>CTV_GL_CMI</v>
      </c>
      <c r="K3" t="str">
        <f>VLOOKUP($B3,All_structures!$B$2:$J$249,7,0)</f>
        <v>CTV_GL_CMI</v>
      </c>
    </row>
    <row r="4" spans="1:11" x14ac:dyDescent="0.2">
      <c r="A4" t="s">
        <v>10</v>
      </c>
      <c r="B4" t="s">
        <v>215</v>
      </c>
      <c r="C4" t="s">
        <v>56</v>
      </c>
      <c r="D4" t="str">
        <f>VLOOKUP($B4,All_structures!$B$2:$J$249,2,0)</f>
        <v>CTV_LN_Sclav</v>
      </c>
      <c r="E4" t="str">
        <f>VLOOKUP($B4,All_structures!$B$2:$J$249,3,0)</f>
        <v>CTV_LN_Sclav</v>
      </c>
      <c r="F4" t="str">
        <f>VLOOKUP(B4,All_structures!$B$2:$J$249,8,0)</f>
        <v>Navy Blue:006,082,255</v>
      </c>
      <c r="G4" t="str">
        <f>VLOOKUP(B4,All_structures!$B$2:$J$249,9,0)</f>
        <v>CTVn_SCL,CTV_SCV</v>
      </c>
      <c r="H4">
        <f>VLOOKUP($B4,All_structures!$B$2:$J$249,4,0)</f>
        <v>0</v>
      </c>
      <c r="I4">
        <f>VLOOKUP($B4,All_structures!$B$2:$J$249,5,0)</f>
        <v>0</v>
      </c>
      <c r="J4" t="str">
        <f>VLOOKUP($B4,All_structures!$B$2:$J$249,6,0)</f>
        <v>CTV_GL_Sclav</v>
      </c>
      <c r="K4" t="str">
        <f>VLOOKUP($B4,All_structures!$B$2:$J$249,7,0)</f>
        <v>CTV_GL_Sclav</v>
      </c>
    </row>
    <row r="5" spans="1:11" x14ac:dyDescent="0.2">
      <c r="A5" t="s">
        <v>9</v>
      </c>
      <c r="B5" t="s">
        <v>220</v>
      </c>
      <c r="C5" t="s">
        <v>56</v>
      </c>
      <c r="D5" t="str">
        <f>VLOOKUP($B5,All_structures!$B$2:$J$249,2,0)</f>
        <v>PTV_LN_Ax</v>
      </c>
      <c r="E5" t="str">
        <f>VLOOKUP($B5,All_structures!$B$2:$J$249,3,0)</f>
        <v>PTV_LN_Ax</v>
      </c>
      <c r="F5" t="str">
        <f>VLOOKUP(B5,All_structures!$B$2:$J$249,8,0)</f>
        <v>Navy Blue:006,082,255</v>
      </c>
      <c r="G5" t="str">
        <f>VLOOKUP(B5,All_structures!$B$2:$J$249,9,0)</f>
        <v>PTVn_Ax,PTVn_Axilla</v>
      </c>
      <c r="H5">
        <f>VLOOKUP($B5,All_structures!$B$2:$J$249,4,0)</f>
        <v>0</v>
      </c>
      <c r="I5">
        <f>VLOOKUP($B5,All_structures!$B$2:$J$249,5,0)</f>
        <v>0</v>
      </c>
      <c r="J5" t="str">
        <f>VLOOKUP($B5,All_structures!$B$2:$J$249,6,0)</f>
        <v>PTV_GL_Ax</v>
      </c>
      <c r="K5" t="str">
        <f>VLOOKUP($B5,All_structures!$B$2:$J$249,7,0)</f>
        <v>PTV_GL_Ax</v>
      </c>
    </row>
    <row r="6" spans="1:11" x14ac:dyDescent="0.2">
      <c r="A6" t="s">
        <v>9</v>
      </c>
      <c r="B6" t="s">
        <v>59</v>
      </c>
      <c r="C6" t="s">
        <v>56</v>
      </c>
      <c r="D6" t="str">
        <f>VLOOKUP($B6,All_structures!$B$2:$J$249,2,0)</f>
        <v>PTV_LN_IMN</v>
      </c>
      <c r="E6" t="str">
        <f>VLOOKUP($B6,All_structures!$B$2:$J$249,3,0)</f>
        <v>PTV_LN_IMN</v>
      </c>
      <c r="F6" t="str">
        <f>VLOOKUP(B6,All_structures!$B$2:$J$249,8,0)</f>
        <v>Navy Blue:006,082,255</v>
      </c>
      <c r="G6" t="str">
        <f>VLOOKUP(B6,All_structures!$B$2:$J$249,9,0)</f>
        <v>PTVn_IMN</v>
      </c>
      <c r="H6">
        <f>VLOOKUP($B6,All_structures!$B$2:$J$249,4,0)</f>
        <v>0</v>
      </c>
      <c r="I6">
        <f>VLOOKUP($B6,All_structures!$B$2:$J$249,5,0)</f>
        <v>0</v>
      </c>
      <c r="J6" t="str">
        <f>VLOOKUP($B6,All_structures!$B$2:$J$249,6,0)</f>
        <v>PTV_GL_CMI</v>
      </c>
      <c r="K6" t="str">
        <f>VLOOKUP($B6,All_structures!$B$2:$J$249,7,0)</f>
        <v>PTV_GL_CMI</v>
      </c>
    </row>
    <row r="7" spans="1:11" x14ac:dyDescent="0.2">
      <c r="A7" t="s">
        <v>9</v>
      </c>
      <c r="B7" t="s">
        <v>217</v>
      </c>
      <c r="C7" t="s">
        <v>56</v>
      </c>
      <c r="D7" t="str">
        <f>VLOOKUP($B7,All_structures!$B$2:$J$249,2,0)</f>
        <v>PTV_LN_Sclav</v>
      </c>
      <c r="E7" t="str">
        <f>VLOOKUP($B7,All_structures!$B$2:$J$249,3,0)</f>
        <v>PTV_LN_Sclav</v>
      </c>
      <c r="F7" t="str">
        <f>VLOOKUP(B7,All_structures!$B$2:$J$249,8,0)</f>
        <v>Navy Blue:006,082,255</v>
      </c>
      <c r="G7" t="str">
        <f>VLOOKUP(B7,All_structures!$B$2:$J$249,9,0)</f>
        <v>PTVn_SCL,PTV_SCV</v>
      </c>
      <c r="H7">
        <f>VLOOKUP($B7,All_structures!$B$2:$J$249,4,0)</f>
        <v>0</v>
      </c>
      <c r="I7">
        <f>VLOOKUP($B7,All_structures!$B$2:$J$249,5,0)</f>
        <v>0</v>
      </c>
      <c r="J7" t="str">
        <f>VLOOKUP($B7,All_structures!$B$2:$J$249,6,0)</f>
        <v>PTV_GL_Sclav</v>
      </c>
      <c r="K7" t="str">
        <f>VLOOKUP($B7,All_structures!$B$2:$J$249,7,0)</f>
        <v>PTV_GL_Sclav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41A9C-866B-154B-A48F-42C1DF34D392}">
  <dimension ref="A1:K23"/>
  <sheetViews>
    <sheetView workbookViewId="0">
      <selection activeCell="F13" sqref="F13"/>
    </sheetView>
  </sheetViews>
  <sheetFormatPr baseColWidth="10" defaultRowHeight="16" x14ac:dyDescent="0.2"/>
  <cols>
    <col min="2" max="2" width="17.5" bestFit="1" customWidth="1"/>
    <col min="3" max="3" width="13.5" bestFit="1" customWidth="1"/>
    <col min="4" max="4" width="19.5" bestFit="1" customWidth="1"/>
    <col min="5" max="5" width="19.6640625" bestFit="1" customWidth="1"/>
    <col min="6" max="6" width="20.1640625" bestFit="1" customWidth="1"/>
    <col min="7" max="7" width="20.33203125" bestFit="1" customWidth="1"/>
    <col min="8" max="8" width="19" bestFit="1" customWidth="1"/>
    <col min="9" max="9" width="19.1640625" bestFit="1" customWidth="1"/>
    <col min="10" max="10" width="19.83203125" bestFit="1" customWidth="1"/>
    <col min="11" max="11" width="20" bestFit="1" customWidth="1"/>
  </cols>
  <sheetData>
    <row r="1" spans="1:11" s="1" customFormat="1" x14ac:dyDescent="0.2">
      <c r="A1" s="1" t="s">
        <v>136</v>
      </c>
      <c r="B1" s="9" t="s">
        <v>329</v>
      </c>
      <c r="C1" s="1" t="s">
        <v>176</v>
      </c>
      <c r="D1" s="8" t="s">
        <v>328</v>
      </c>
      <c r="E1" s="8" t="s">
        <v>330</v>
      </c>
      <c r="F1" s="1" t="s">
        <v>177</v>
      </c>
      <c r="G1" s="1" t="s">
        <v>178</v>
      </c>
      <c r="H1" s="8" t="s">
        <v>428</v>
      </c>
      <c r="I1" s="8" t="s">
        <v>429</v>
      </c>
      <c r="J1" s="8" t="s">
        <v>430</v>
      </c>
      <c r="K1" s="8" t="s">
        <v>431</v>
      </c>
    </row>
    <row r="2" spans="1:11" x14ac:dyDescent="0.2">
      <c r="A2" t="s">
        <v>0</v>
      </c>
      <c r="B2" t="s">
        <v>94</v>
      </c>
      <c r="C2" t="s">
        <v>2</v>
      </c>
      <c r="D2" t="str">
        <f>VLOOKUP($B2,All_structures!$B$2:$J$249,2,0)</f>
        <v>Bladder</v>
      </c>
      <c r="E2" t="str">
        <f>VLOOKUP($B2,All_structures!$B$2:$J$249,3,0)</f>
        <v>Bladder</v>
      </c>
      <c r="F2" t="str">
        <f>VLOOKUP(B2,All_structures!$B$2:$J$249,8,0)</f>
        <v>Yellow:255,255,000</v>
      </c>
      <c r="G2">
        <f>VLOOKUP(B2,All_structures!$B$2:$J$249,9,0)</f>
        <v>0</v>
      </c>
      <c r="H2" t="str">
        <f>VLOOKUP($B2,All_structures!$B$2:$J$249,4,0)</f>
        <v>Vessie</v>
      </c>
      <c r="I2" t="str">
        <f>VLOOKUP($B2,All_structures!$B$2:$J$249,5,0)</f>
        <v>Vessie</v>
      </c>
      <c r="J2" t="str">
        <f>VLOOKUP($B2,All_structures!$B$2:$J$249,6,0)</f>
        <v>Vejiga</v>
      </c>
      <c r="K2" t="str">
        <f>VLOOKUP($B2,All_structures!$B$2:$J$249,7,0)</f>
        <v>Vejiga</v>
      </c>
    </row>
    <row r="3" spans="1:11" x14ac:dyDescent="0.2">
      <c r="A3" t="s">
        <v>0</v>
      </c>
      <c r="B3" t="s">
        <v>31</v>
      </c>
      <c r="C3" t="s">
        <v>2</v>
      </c>
      <c r="D3" t="str">
        <f>VLOOKUP($B3,All_structures!$B$2:$J$249,2,0)</f>
        <v>Bowel_Small</v>
      </c>
      <c r="E3" t="str">
        <f>VLOOKUP($B3,All_structures!$B$2:$J$249,3,0)</f>
        <v>Small_Bowel</v>
      </c>
      <c r="F3" t="str">
        <f>VLOOKUP(B3,All_structures!$B$2:$J$249,8,0)</f>
        <v>Citrus:164,164,000</v>
      </c>
      <c r="G3">
        <f>VLOOKUP(B3,All_structures!$B$2:$J$249,9,0)</f>
        <v>0</v>
      </c>
      <c r="H3" t="str">
        <f>VLOOKUP($B3,All_structures!$B$2:$J$249,4,0)</f>
        <v>Intestin_Petit</v>
      </c>
      <c r="I3" t="str">
        <f>VLOOKUP($B3,All_structures!$B$2:$J$249,5,0)</f>
        <v>Petit_Intestin</v>
      </c>
      <c r="J3" t="str">
        <f>VLOOKUP($B3,All_structures!$B$2:$J$249,6,0)</f>
        <v>Intestino_Delg</v>
      </c>
      <c r="K3" t="str">
        <f>VLOOKUP($B3,All_structures!$B$2:$J$249,7,0)</f>
        <v>Delg_Intestino</v>
      </c>
    </row>
    <row r="4" spans="1:11" x14ac:dyDescent="0.2">
      <c r="A4" t="s">
        <v>0</v>
      </c>
      <c r="B4" t="s">
        <v>111</v>
      </c>
      <c r="C4" t="s">
        <v>2</v>
      </c>
      <c r="D4" t="str">
        <f>VLOOKUP($B4,All_structures!$B$2:$J$249,2,0)</f>
        <v>Femur_Head_L</v>
      </c>
      <c r="E4" t="str">
        <f>VLOOKUP($B4,All_structures!$B$2:$J$249,3,0)</f>
        <v>L_Head_Femur</v>
      </c>
      <c r="F4" t="str">
        <f>VLOOKUP(B4,All_structures!$B$2:$J$249,8,0)</f>
        <v>Red:255,000,000</v>
      </c>
      <c r="G4">
        <f>VLOOKUP(B4,All_structures!$B$2:$J$249,9,0)</f>
        <v>0</v>
      </c>
      <c r="H4" t="str">
        <f>VLOOKUP($B4,All_structures!$B$2:$J$249,4,0)</f>
        <v>Femur_Tete_G</v>
      </c>
      <c r="I4" t="str">
        <f>VLOOKUP($B4,All_structures!$B$2:$J$249,5,0)</f>
        <v>G_Tete_Femur</v>
      </c>
      <c r="J4" t="str">
        <f>VLOOKUP($B4,All_structures!$B$2:$J$249,6,0)</f>
        <v>Femur_Cabeza_I</v>
      </c>
      <c r="K4" t="str">
        <f>VLOOKUP($B4,All_structures!$B$2:$J$249,7,0)</f>
        <v>I_Cabeza_Femur</v>
      </c>
    </row>
    <row r="5" spans="1:11" x14ac:dyDescent="0.2">
      <c r="A5" t="s">
        <v>0</v>
      </c>
      <c r="B5" t="s">
        <v>112</v>
      </c>
      <c r="C5" t="s">
        <v>2</v>
      </c>
      <c r="D5" t="str">
        <f>VLOOKUP($B5,All_structures!$B$2:$J$249,2,0)</f>
        <v>Femur_Head_R</v>
      </c>
      <c r="E5" t="str">
        <f>VLOOKUP($B5,All_structures!$B$2:$J$249,3,0)</f>
        <v>R_Head_Femur</v>
      </c>
      <c r="F5" t="str">
        <f>VLOOKUP(B5,All_structures!$B$2:$J$249,8,0)</f>
        <v>Chartreuse:125,255,000</v>
      </c>
      <c r="G5">
        <f>VLOOKUP(B5,All_structures!$B$2:$J$249,9,0)</f>
        <v>0</v>
      </c>
      <c r="H5" t="str">
        <f>VLOOKUP($B5,All_structures!$B$2:$J$249,4,0)</f>
        <v>Femur_Tete_D</v>
      </c>
      <c r="I5" t="str">
        <f>VLOOKUP($B5,All_structures!$B$2:$J$249,5,0)</f>
        <v>D_Tete_Femur</v>
      </c>
      <c r="J5" t="str">
        <f>VLOOKUP($B5,All_structures!$B$2:$J$249,6,0)</f>
        <v>Femur_Cabeza_D</v>
      </c>
      <c r="K5" t="str">
        <f>VLOOKUP($B5,All_structures!$B$2:$J$249,7,0)</f>
        <v>D_Cabeza_Femur</v>
      </c>
    </row>
    <row r="6" spans="1:11" x14ac:dyDescent="0.2">
      <c r="A6" t="s">
        <v>0</v>
      </c>
      <c r="B6" t="s">
        <v>98</v>
      </c>
      <c r="C6" t="s">
        <v>2</v>
      </c>
      <c r="D6" t="str">
        <f>VLOOKUP($B6,All_structures!$B$2:$J$249,2,0)</f>
        <v>Rectum</v>
      </c>
      <c r="E6" t="str">
        <f>VLOOKUP($B6,All_structures!$B$2:$J$249,3,0)</f>
        <v>Rectum</v>
      </c>
      <c r="F6" t="str">
        <f>VLOOKUP(B6,All_structures!$B$2:$J$249,8,0)</f>
        <v>Brown:165,042,042</v>
      </c>
      <c r="G6">
        <f>VLOOKUP(B6,All_structures!$B$2:$J$249,9,0)</f>
        <v>0</v>
      </c>
      <c r="H6" t="str">
        <f>VLOOKUP($B6,All_structures!$B$2:$J$249,4,0)</f>
        <v>Rectum</v>
      </c>
      <c r="I6" t="str">
        <f>VLOOKUP($B6,All_structures!$B$2:$J$249,5,0)</f>
        <v>Rectum</v>
      </c>
      <c r="J6" t="str">
        <f>VLOOKUP($B6,All_structures!$B$2:$J$249,6,0)</f>
        <v>Recto</v>
      </c>
      <c r="K6" t="str">
        <f>VLOOKUP($B6,All_structures!$B$2:$J$249,7,0)</f>
        <v>Recto</v>
      </c>
    </row>
    <row r="7" spans="1:11" x14ac:dyDescent="0.2">
      <c r="A7" t="s">
        <v>9</v>
      </c>
      <c r="B7" t="s">
        <v>22</v>
      </c>
      <c r="C7" t="s">
        <v>2</v>
      </c>
      <c r="D7" t="str">
        <f>VLOOKUP($B7,All_structures!$B$2:$J$249,2,0)</f>
        <v>PTV_Low</v>
      </c>
      <c r="E7" t="str">
        <f>VLOOKUP($B7,All_structures!$B$2:$J$249,3,0)</f>
        <v>PTV_Low</v>
      </c>
      <c r="F7" t="str">
        <f>VLOOKUP(B7,All_structures!$B$2:$J$249,8,0)</f>
        <v>Yellow:255,255,000</v>
      </c>
      <c r="G7">
        <f>VLOOKUP(B7,All_structures!$B$2:$J$249,9,0)</f>
        <v>0</v>
      </c>
      <c r="H7">
        <f>VLOOKUP($B7,All_structures!$B$2:$J$249,4,0)</f>
        <v>0</v>
      </c>
      <c r="I7">
        <f>VLOOKUP($B7,All_structures!$B$2:$J$249,5,0)</f>
        <v>0</v>
      </c>
      <c r="J7">
        <f>VLOOKUP($B7,All_structures!$B$2:$J$249,6,0)</f>
        <v>0</v>
      </c>
      <c r="K7">
        <f>VLOOKUP($B7,All_structures!$B$2:$J$249,7,0)</f>
        <v>0</v>
      </c>
    </row>
    <row r="8" spans="1:11" x14ac:dyDescent="0.2">
      <c r="A8" t="s">
        <v>9</v>
      </c>
      <c r="B8" t="s">
        <v>23</v>
      </c>
      <c r="C8" t="s">
        <v>2</v>
      </c>
      <c r="D8" t="str">
        <f>VLOOKUP($B8,All_structures!$B$2:$J$249,2,0)</f>
        <v>PTV_High</v>
      </c>
      <c r="E8" t="str">
        <f>VLOOKUP($B8,All_structures!$B$2:$J$249,3,0)</f>
        <v>PTV_High</v>
      </c>
      <c r="F8" t="str">
        <f>VLOOKUP(B8,All_structures!$B$2:$J$249,8,0)</f>
        <v>Red:255,000,000</v>
      </c>
      <c r="G8">
        <f>VLOOKUP(B8,All_structures!$B$2:$J$249,9,0)</f>
        <v>0</v>
      </c>
      <c r="H8">
        <f>VLOOKUP($B8,All_structures!$B$2:$J$249,4,0)</f>
        <v>0</v>
      </c>
      <c r="I8">
        <f>VLOOKUP($B8,All_structures!$B$2:$J$249,5,0)</f>
        <v>0</v>
      </c>
      <c r="J8">
        <f>VLOOKUP($B8,All_structures!$B$2:$J$249,6,0)</f>
        <v>0</v>
      </c>
      <c r="K8">
        <f>VLOOKUP($B8,All_structures!$B$2:$J$249,7,0)</f>
        <v>0</v>
      </c>
    </row>
    <row r="9" spans="1:11" x14ac:dyDescent="0.2">
      <c r="A9" t="s">
        <v>10</v>
      </c>
      <c r="B9" t="s">
        <v>24</v>
      </c>
      <c r="C9" t="s">
        <v>2</v>
      </c>
      <c r="D9" t="str">
        <f>VLOOKUP($B9,All_structures!$B$2:$J$249,2,0)</f>
        <v>CTV_Low</v>
      </c>
      <c r="E9" t="str">
        <f>VLOOKUP($B9,All_structures!$B$2:$J$249,3,0)</f>
        <v>CTV_Low</v>
      </c>
      <c r="F9" t="str">
        <f>VLOOKUP(B9,All_structures!$B$2:$J$249,8,0)</f>
        <v>Yellow:255,255,000</v>
      </c>
      <c r="G9">
        <f>VLOOKUP(B9,All_structures!$B$2:$J$249,9,0)</f>
        <v>0</v>
      </c>
      <c r="H9">
        <f>VLOOKUP($B9,All_structures!$B$2:$J$249,4,0)</f>
        <v>0</v>
      </c>
      <c r="I9">
        <f>VLOOKUP($B9,All_structures!$B$2:$J$249,5,0)</f>
        <v>0</v>
      </c>
      <c r="J9">
        <f>VLOOKUP($B9,All_structures!$B$2:$J$249,6,0)</f>
        <v>0</v>
      </c>
      <c r="K9">
        <f>VLOOKUP($B9,All_structures!$B$2:$J$249,7,0)</f>
        <v>0</v>
      </c>
    </row>
    <row r="10" spans="1:11" x14ac:dyDescent="0.2">
      <c r="A10" t="s">
        <v>10</v>
      </c>
      <c r="B10" t="s">
        <v>25</v>
      </c>
      <c r="C10" t="s">
        <v>2</v>
      </c>
      <c r="D10" t="str">
        <f>VLOOKUP($B10,All_structures!$B$2:$J$249,2,0)</f>
        <v>CTV_High</v>
      </c>
      <c r="E10" t="str">
        <f>VLOOKUP($B10,All_structures!$B$2:$J$249,3,0)</f>
        <v>CTV_High</v>
      </c>
      <c r="F10" t="str">
        <f>VLOOKUP(B10,All_structures!$B$2:$J$249,8,0)</f>
        <v>Red:255,000,000</v>
      </c>
      <c r="G10">
        <f>VLOOKUP(B10,All_structures!$B$2:$J$249,9,0)</f>
        <v>0</v>
      </c>
      <c r="H10">
        <f>VLOOKUP($B10,All_structures!$B$2:$J$249,4,0)</f>
        <v>0</v>
      </c>
      <c r="I10">
        <f>VLOOKUP($B10,All_structures!$B$2:$J$249,5,0)</f>
        <v>0</v>
      </c>
      <c r="J10">
        <f>VLOOKUP($B10,All_structures!$B$2:$J$249,6,0)</f>
        <v>0</v>
      </c>
      <c r="K10">
        <f>VLOOKUP($B10,All_structures!$B$2:$J$249,7,0)</f>
        <v>0</v>
      </c>
    </row>
    <row r="11" spans="1:11" x14ac:dyDescent="0.2">
      <c r="A11" t="s">
        <v>11</v>
      </c>
      <c r="B11" t="s">
        <v>40</v>
      </c>
      <c r="C11" t="s">
        <v>2</v>
      </c>
      <c r="D11" t="str">
        <f>VLOOKUP($B11,All_structures!$B$2:$J$249,2,0)</f>
        <v>GTVp</v>
      </c>
      <c r="E11" t="str">
        <f>VLOOKUP($B11,All_structures!$B$2:$J$249,3,0)</f>
        <v>GTVp</v>
      </c>
      <c r="F11" t="str">
        <f>VLOOKUP(B11,All_structures!$B$2:$J$249,8,0)</f>
        <v>Chartreuse:125,255,000</v>
      </c>
      <c r="G11">
        <f>VLOOKUP(B11,All_structures!$B$2:$J$249,9,0)</f>
        <v>0</v>
      </c>
      <c r="H11">
        <f>VLOOKUP($B11,All_structures!$B$2:$J$249,4,0)</f>
        <v>0</v>
      </c>
      <c r="I11">
        <f>VLOOKUP($B11,All_structures!$B$2:$J$249,5,0)</f>
        <v>0</v>
      </c>
      <c r="J11" t="str">
        <f>VLOOKUP($B11,All_structures!$B$2:$J$249,6,0)</f>
        <v>GTVp</v>
      </c>
      <c r="K11" t="str">
        <f>VLOOKUP($B11,All_structures!$B$2:$J$249,7,0)</f>
        <v>GTVp</v>
      </c>
    </row>
    <row r="12" spans="1:11" x14ac:dyDescent="0.2">
      <c r="A12" t="s">
        <v>12</v>
      </c>
      <c r="B12" t="s">
        <v>13</v>
      </c>
      <c r="C12" t="s">
        <v>2</v>
      </c>
      <c r="D12" t="str">
        <f>VLOOKUP($B12,All_structures!$B$2:$J$249,2,0)</f>
        <v>BODY</v>
      </c>
      <c r="E12" t="str">
        <f>VLOOKUP($B12,All_structures!$B$2:$J$249,3,0)</f>
        <v>BODY</v>
      </c>
      <c r="F12" t="str">
        <f>VLOOKUP(B12,All_structures!$B$2:$J$249,8,0)</f>
        <v>Lime:000,255,000</v>
      </c>
      <c r="G12">
        <f>VLOOKUP(B12,All_structures!$B$2:$J$249,9,0)</f>
        <v>0</v>
      </c>
      <c r="H12" t="str">
        <f>VLOOKUP($B12,All_structures!$B$2:$J$249,4,0)</f>
        <v>Corps</v>
      </c>
      <c r="I12" t="str">
        <f>VLOOKUP($B12,All_structures!$B$2:$J$249,5,0)</f>
        <v>Corps</v>
      </c>
      <c r="J12" t="str">
        <f>VLOOKUP($B12,All_structures!$B$2:$J$249,6,0)</f>
        <v>Cuerpo</v>
      </c>
      <c r="K12" t="str">
        <f>VLOOKUP($B12,All_structures!$B$2:$J$249,7,0)</f>
        <v>Cuerpo</v>
      </c>
    </row>
    <row r="13" spans="1:11" x14ac:dyDescent="0.2">
      <c r="A13" t="s">
        <v>0</v>
      </c>
      <c r="B13" t="s">
        <v>92</v>
      </c>
      <c r="C13" t="s">
        <v>15</v>
      </c>
      <c r="D13" t="str">
        <f>VLOOKUP($B13,All_structures!$B$2:$J$249,2,0)</f>
        <v>BoneMarrow</v>
      </c>
      <c r="E13" t="str">
        <f>VLOOKUP($B13,All_structures!$B$2:$J$249,3,0)</f>
        <v>BoneMarrow</v>
      </c>
      <c r="F13" t="str">
        <f>VLOOKUP(B13,All_structures!$B$2:$J$249,8,0)</f>
        <v>Yellow:255,255,000</v>
      </c>
      <c r="G13">
        <f>VLOOKUP(B13,All_structures!$B$2:$J$249,9,0)</f>
        <v>0</v>
      </c>
      <c r="H13" t="str">
        <f>VLOOKUP($B13,All_structures!$B$2:$J$249,4,0)</f>
        <v>MoelleOsseuse</v>
      </c>
      <c r="I13" t="str">
        <f>VLOOKUP($B13,All_structures!$B$2:$J$249,5,0)</f>
        <v>MoelleOsseuse</v>
      </c>
      <c r="J13" t="str">
        <f>VLOOKUP($B13,All_structures!$B$2:$J$249,6,0)</f>
        <v>MedulaOsea</v>
      </c>
      <c r="K13" t="str">
        <f>VLOOKUP($B13,All_structures!$B$2:$J$249,7,0)</f>
        <v>MedulaOsea</v>
      </c>
    </row>
    <row r="14" spans="1:11" x14ac:dyDescent="0.2">
      <c r="A14" t="s">
        <v>0</v>
      </c>
      <c r="B14" t="s">
        <v>110</v>
      </c>
      <c r="C14" t="s">
        <v>15</v>
      </c>
      <c r="D14" t="str">
        <f>VLOOKUP($B14,All_structures!$B$2:$J$249,2,0)</f>
        <v>Bag_Bowel</v>
      </c>
      <c r="E14" t="str">
        <f>VLOOKUP($B14,All_structures!$B$2:$J$249,3,0)</f>
        <v>Bowel_Bag</v>
      </c>
      <c r="F14" t="str">
        <f>VLOOKUP(B14,All_structures!$B$2:$J$249,8,0)</f>
        <v>Brown:165,042,042</v>
      </c>
      <c r="G14" t="str">
        <f>VLOOKUP(B14,All_structures!$B$2:$J$249,9,0)</f>
        <v>Bag_Bowel</v>
      </c>
      <c r="H14" t="str">
        <f>VLOOKUP($B14,All_structures!$B$2:$J$249,4,0)</f>
        <v>Sac_Intestin</v>
      </c>
      <c r="I14" t="str">
        <f>VLOOKUP($B14,All_structures!$B$2:$J$249,5,0)</f>
        <v>Intestin_Sac</v>
      </c>
      <c r="J14" t="str">
        <f>VLOOKUP($B14,All_structures!$B$2:$J$249,6,0)</f>
        <v>Bolsa_Intestino</v>
      </c>
      <c r="K14" t="str">
        <f>VLOOKUP($B14,All_structures!$B$2:$J$249,7,0)</f>
        <v>Intestino_Bolsa</v>
      </c>
    </row>
    <row r="15" spans="1:11" x14ac:dyDescent="0.2">
      <c r="A15" t="s">
        <v>0</v>
      </c>
      <c r="B15" t="s">
        <v>35</v>
      </c>
      <c r="C15" t="s">
        <v>15</v>
      </c>
      <c r="D15" t="str">
        <f>VLOOKUP($B15,All_structures!$B$2:$J$249,2,0)</f>
        <v>Bowel_Large</v>
      </c>
      <c r="E15" t="str">
        <f>VLOOKUP($B15,All_structures!$B$2:$J$249,3,0)</f>
        <v>Large_Bowel</v>
      </c>
      <c r="F15" t="str">
        <f>VLOOKUP(B15,All_structures!$B$2:$J$249,8,0)</f>
        <v>Chartreuse:125,255,000</v>
      </c>
      <c r="G15">
        <f>VLOOKUP(B15,All_structures!$B$2:$J$249,9,0)</f>
        <v>0</v>
      </c>
      <c r="H15" t="str">
        <f>VLOOKUP($B15,All_structures!$B$2:$J$249,4,0)</f>
        <v>Intestin_Grand</v>
      </c>
      <c r="I15" t="str">
        <f>VLOOKUP($B15,All_structures!$B$2:$J$249,5,0)</f>
        <v>Grand_Intestin</v>
      </c>
      <c r="J15" t="str">
        <f>VLOOKUP($B15,All_structures!$B$2:$J$249,6,0)</f>
        <v>Intestino_Grueso</v>
      </c>
      <c r="K15" t="str">
        <f>VLOOKUP($B15,All_structures!$B$2:$J$249,7,0)</f>
        <v>Grueso_Intestino</v>
      </c>
    </row>
    <row r="16" spans="1:11" x14ac:dyDescent="0.2">
      <c r="A16" t="s">
        <v>0</v>
      </c>
      <c r="B16" t="s">
        <v>95</v>
      </c>
      <c r="C16" t="s">
        <v>15</v>
      </c>
      <c r="D16" t="str">
        <f>VLOOKUP($B16,All_structures!$B$2:$J$249,2,0)</f>
        <v>Genitals</v>
      </c>
      <c r="E16" t="str">
        <f>VLOOKUP($B16,All_structures!$B$2:$J$249,3,0)</f>
        <v>Genitals</v>
      </c>
      <c r="F16" t="str">
        <f>VLOOKUP(B16,All_structures!$B$2:$J$249,8,0)</f>
        <v>Mauve:200,180,255</v>
      </c>
      <c r="G16">
        <f>VLOOKUP(B16,All_structures!$B$2:$J$249,9,0)</f>
        <v>0</v>
      </c>
      <c r="H16" t="str">
        <f>VLOOKUP($B16,All_structures!$B$2:$J$249,4,0)</f>
        <v>OG</v>
      </c>
      <c r="I16" t="str">
        <f>VLOOKUP($B16,All_structures!$B$2:$J$249,5,0)</f>
        <v>OG</v>
      </c>
      <c r="J16" t="str">
        <f>VLOOKUP($B16,All_structures!$B$2:$J$249,6,0)</f>
        <v>Genitales</v>
      </c>
      <c r="K16" t="str">
        <f>VLOOKUP($B16,All_structures!$B$2:$J$249,7,0)</f>
        <v>Genitales</v>
      </c>
    </row>
    <row r="17" spans="1:11" x14ac:dyDescent="0.2">
      <c r="A17" t="s">
        <v>0</v>
      </c>
      <c r="B17" t="s">
        <v>128</v>
      </c>
      <c r="C17" t="s">
        <v>15</v>
      </c>
      <c r="D17" t="str">
        <f>VLOOKUP($B17,All_structures!$B$2:$J$249,2,0)</f>
        <v>Gluteal_Folds</v>
      </c>
      <c r="E17" t="str">
        <f>VLOOKUP($B17,All_structures!$B$2:$J$249,3,0)</f>
        <v>Folds_Gluteal</v>
      </c>
      <c r="F17" t="str">
        <f>VLOOKUP(B17,All_structures!$B$2:$J$249,8,0)</f>
        <v>Electric Indigo:128,000,255</v>
      </c>
      <c r="G17">
        <f>VLOOKUP(B17,All_structures!$B$2:$J$249,9,0)</f>
        <v>0</v>
      </c>
      <c r="H17">
        <f>VLOOKUP($B17,All_structures!$B$2:$J$249,4,0)</f>
        <v>0</v>
      </c>
      <c r="I17">
        <f>VLOOKUP($B17,All_structures!$B$2:$J$249,5,0)</f>
        <v>0</v>
      </c>
      <c r="J17">
        <f>VLOOKUP($B17,All_structures!$B$2:$J$249,6,0)</f>
        <v>0</v>
      </c>
      <c r="K17">
        <f>VLOOKUP($B17,All_structures!$B$2:$J$249,7,0)</f>
        <v>0</v>
      </c>
    </row>
    <row r="18" spans="1:11" x14ac:dyDescent="0.2">
      <c r="A18" t="s">
        <v>0</v>
      </c>
      <c r="B18" t="s">
        <v>113</v>
      </c>
      <c r="C18" t="s">
        <v>15</v>
      </c>
      <c r="D18" t="str">
        <f>VLOOKUP($B18,All_structures!$B$2:$J$249,2,0)</f>
        <v>Vagina</v>
      </c>
      <c r="E18" t="str">
        <f>VLOOKUP($B18,All_structures!$B$2:$J$249,3,0)</f>
        <v>Vagina</v>
      </c>
      <c r="F18" t="str">
        <f>VLOOKUP(B18,All_structures!$B$2:$J$249,8,0)</f>
        <v>Magenta:255,000,255</v>
      </c>
      <c r="G18">
        <f>VLOOKUP(B18,All_structures!$B$2:$J$249,9,0)</f>
        <v>0</v>
      </c>
      <c r="H18" t="str">
        <f>VLOOKUP($B18,All_structures!$B$2:$J$249,4,0)</f>
        <v>Vagin</v>
      </c>
      <c r="I18" t="str">
        <f>VLOOKUP($B18,All_structures!$B$2:$J$249,5,0)</f>
        <v>Vagin</v>
      </c>
      <c r="J18" t="str">
        <f>VLOOKUP($B18,All_structures!$B$2:$J$249,6,0)</f>
        <v>Vagina</v>
      </c>
      <c r="K18" t="str">
        <f>VLOOKUP($B18,All_structures!$B$2:$J$249,7,0)</f>
        <v>Vagina</v>
      </c>
    </row>
    <row r="19" spans="1:11" x14ac:dyDescent="0.2">
      <c r="A19" t="s">
        <v>9</v>
      </c>
      <c r="B19" t="s">
        <v>37</v>
      </c>
      <c r="C19" t="s">
        <v>15</v>
      </c>
      <c r="D19" t="str">
        <f>VLOOKUP($B19,All_structures!$B$2:$J$249,2,0)</f>
        <v>PTV_Mid</v>
      </c>
      <c r="E19" t="str">
        <f>VLOOKUP($B19,All_structures!$B$2:$J$249,3,0)</f>
        <v>PTV_Mid</v>
      </c>
      <c r="F19" t="str">
        <f>VLOOKUP(B19,All_structures!$B$2:$J$249,8,0)</f>
        <v>Navy Blue:006,082,255</v>
      </c>
      <c r="G19">
        <f>VLOOKUP(B19,All_structures!$B$2:$J$249,9,0)</f>
        <v>0</v>
      </c>
      <c r="H19">
        <f>VLOOKUP($B19,All_structures!$B$2:$J$249,4,0)</f>
        <v>0</v>
      </c>
      <c r="I19">
        <f>VLOOKUP($B19,All_structures!$B$2:$J$249,5,0)</f>
        <v>0</v>
      </c>
      <c r="J19">
        <f>VLOOKUP($B19,All_structures!$B$2:$J$249,6,0)</f>
        <v>0</v>
      </c>
      <c r="K19">
        <f>VLOOKUP($B19,All_structures!$B$2:$J$249,7,0)</f>
        <v>0</v>
      </c>
    </row>
    <row r="20" spans="1:11" x14ac:dyDescent="0.2">
      <c r="A20" t="s">
        <v>10</v>
      </c>
      <c r="B20" t="s">
        <v>38</v>
      </c>
      <c r="C20" t="s">
        <v>15</v>
      </c>
      <c r="D20" t="str">
        <f>VLOOKUP($B20,All_structures!$B$2:$J$249,2,0)</f>
        <v>CTV_Mid</v>
      </c>
      <c r="E20" t="str">
        <f>VLOOKUP($B20,All_structures!$B$2:$J$249,3,0)</f>
        <v>CTV_Mid</v>
      </c>
      <c r="F20" t="str">
        <f>VLOOKUP(B20,All_structures!$B$2:$J$249,8,0)</f>
        <v>Navy Blue:006,082,255</v>
      </c>
      <c r="G20">
        <f>VLOOKUP(B20,All_structures!$B$2:$J$249,9,0)</f>
        <v>0</v>
      </c>
      <c r="H20">
        <f>VLOOKUP($B20,All_structures!$B$2:$J$249,4,0)</f>
        <v>0</v>
      </c>
      <c r="I20">
        <f>VLOOKUP($B20,All_structures!$B$2:$J$249,5,0)</f>
        <v>0</v>
      </c>
      <c r="J20">
        <f>VLOOKUP($B20,All_structures!$B$2:$J$249,6,0)</f>
        <v>0</v>
      </c>
      <c r="K20">
        <f>VLOOKUP($B20,All_structures!$B$2:$J$249,7,0)</f>
        <v>0</v>
      </c>
    </row>
    <row r="21" spans="1:11" x14ac:dyDescent="0.2">
      <c r="A21" t="s">
        <v>10</v>
      </c>
      <c r="B21" t="s">
        <v>129</v>
      </c>
      <c r="C21" t="s">
        <v>15</v>
      </c>
      <c r="D21" t="str">
        <f>VLOOKUP($B21,All_structures!$B$2:$J$249,2,0)</f>
        <v>CTV_MidˆLN_3cm-</v>
      </c>
      <c r="E21" t="str">
        <f>VLOOKUP($B21,All_structures!$B$2:$J$249,3,0)</f>
        <v>CTV_MidˆLN_3cm-</v>
      </c>
      <c r="F21" t="str">
        <f>VLOOKUP(B21,All_structures!$B$2:$J$249,8,0)</f>
        <v>Navy Blue:006,082,255</v>
      </c>
      <c r="G21">
        <f>VLOOKUP(B21,All_structures!$B$2:$J$249,9,0)</f>
        <v>0</v>
      </c>
      <c r="H21">
        <f>VLOOKUP($B21,All_structures!$B$2:$J$249,4,0)</f>
        <v>0</v>
      </c>
      <c r="I21">
        <f>VLOOKUP($B21,All_structures!$B$2:$J$249,5,0)</f>
        <v>0</v>
      </c>
      <c r="J21">
        <f>VLOOKUP($B21,All_structures!$B$2:$J$249,6,0)</f>
        <v>0</v>
      </c>
      <c r="K21">
        <f>VLOOKUP($B21,All_structures!$B$2:$J$249,7,0)</f>
        <v>0</v>
      </c>
    </row>
    <row r="22" spans="1:11" x14ac:dyDescent="0.2">
      <c r="A22" t="s">
        <v>10</v>
      </c>
      <c r="B22" t="s">
        <v>130</v>
      </c>
      <c r="C22" t="s">
        <v>15</v>
      </c>
      <c r="D22" t="str">
        <f>VLOOKUP($B22,All_structures!$B$2:$J$249,2,0)</f>
        <v>CTV_HighˆLN_3cm+</v>
      </c>
      <c r="E22" t="str">
        <f>VLOOKUP($B22,All_structures!$B$2:$J$249,3,0)</f>
        <v>CTV_HighˆLN_3cm+</v>
      </c>
      <c r="F22" t="str">
        <f>VLOOKUP(B22,All_structures!$B$2:$J$249,8,0)</f>
        <v>Red:255,000,000</v>
      </c>
      <c r="G22">
        <f>VLOOKUP(B22,All_structures!$B$2:$J$249,9,0)</f>
        <v>0</v>
      </c>
      <c r="H22">
        <f>VLOOKUP($B22,All_structures!$B$2:$J$249,4,0)</f>
        <v>0</v>
      </c>
      <c r="I22">
        <f>VLOOKUP($B22,All_structures!$B$2:$J$249,5,0)</f>
        <v>0</v>
      </c>
      <c r="J22">
        <f>VLOOKUP($B22,All_structures!$B$2:$J$249,6,0)</f>
        <v>0</v>
      </c>
      <c r="K22">
        <f>VLOOKUP($B22,All_structures!$B$2:$J$249,7,0)</f>
        <v>0</v>
      </c>
    </row>
    <row r="23" spans="1:11" x14ac:dyDescent="0.2">
      <c r="A23" t="s">
        <v>11</v>
      </c>
      <c r="B23" t="s">
        <v>39</v>
      </c>
      <c r="C23" t="s">
        <v>15</v>
      </c>
      <c r="D23" t="str">
        <f>VLOOKUP($B23,All_structures!$B$2:$J$249,2,0)</f>
        <v>GTVn</v>
      </c>
      <c r="E23" t="str">
        <f>VLOOKUP($B23,All_structures!$B$2:$J$249,3,0)</f>
        <v>GTVn</v>
      </c>
      <c r="F23" t="str">
        <f>VLOOKUP(B23,All_structures!$B$2:$J$249,8,0)</f>
        <v>Chartreuse:125,255,000</v>
      </c>
      <c r="G23">
        <f>VLOOKUP(B23,All_structures!$B$2:$J$249,9,0)</f>
        <v>0</v>
      </c>
      <c r="H23">
        <f>VLOOKUP($B23,All_structures!$B$2:$J$249,4,0)</f>
        <v>0</v>
      </c>
      <c r="I23">
        <f>VLOOKUP($B23,All_structures!$B$2:$J$249,5,0)</f>
        <v>0</v>
      </c>
      <c r="J23" t="str">
        <f>VLOOKUP($B23,All_structures!$B$2:$J$249,6,0)</f>
        <v>GTVn</v>
      </c>
      <c r="K23" t="str">
        <f>VLOOKUP($B23,All_structures!$B$2:$J$249,7,0)</f>
        <v>GTVn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68836-FE16-9744-BDBE-C4AA3F0F79C9}">
  <dimension ref="A1:K26"/>
  <sheetViews>
    <sheetView workbookViewId="0">
      <selection activeCell="B12" sqref="B12"/>
    </sheetView>
  </sheetViews>
  <sheetFormatPr baseColWidth="10" defaultRowHeight="16" x14ac:dyDescent="0.2"/>
  <cols>
    <col min="2" max="2" width="16.33203125" bestFit="1" customWidth="1"/>
    <col min="3" max="3" width="13.5" bestFit="1" customWidth="1"/>
    <col min="4" max="4" width="19.5" bestFit="1" customWidth="1"/>
    <col min="5" max="5" width="19.6640625" bestFit="1" customWidth="1"/>
    <col min="6" max="6" width="18.1640625" bestFit="1" customWidth="1"/>
    <col min="7" max="7" width="34.1640625" bestFit="1" customWidth="1"/>
    <col min="8" max="8" width="19" bestFit="1" customWidth="1"/>
    <col min="9" max="9" width="19.1640625" bestFit="1" customWidth="1"/>
    <col min="10" max="10" width="19.83203125" bestFit="1" customWidth="1"/>
    <col min="11" max="11" width="20" bestFit="1" customWidth="1"/>
  </cols>
  <sheetData>
    <row r="1" spans="1:11" s="1" customFormat="1" x14ac:dyDescent="0.2">
      <c r="A1" s="1" t="s">
        <v>136</v>
      </c>
      <c r="B1" s="9" t="s">
        <v>329</v>
      </c>
      <c r="C1" s="1" t="s">
        <v>176</v>
      </c>
      <c r="D1" s="8" t="s">
        <v>328</v>
      </c>
      <c r="E1" s="8" t="s">
        <v>330</v>
      </c>
      <c r="F1" s="1" t="s">
        <v>177</v>
      </c>
      <c r="G1" s="1" t="s">
        <v>178</v>
      </c>
      <c r="H1" s="8" t="s">
        <v>428</v>
      </c>
      <c r="I1" s="8" t="s">
        <v>429</v>
      </c>
      <c r="J1" s="8" t="s">
        <v>430</v>
      </c>
      <c r="K1" s="8" t="s">
        <v>431</v>
      </c>
    </row>
    <row r="2" spans="1:11" x14ac:dyDescent="0.2">
      <c r="A2" t="s">
        <v>0</v>
      </c>
      <c r="B2" t="s">
        <v>31</v>
      </c>
      <c r="C2" t="s">
        <v>2</v>
      </c>
      <c r="D2" t="str">
        <f>VLOOKUP($B2,All_structures!$B$2:$J$249,2,0)</f>
        <v>Bowel_Small</v>
      </c>
      <c r="E2" t="str">
        <f>VLOOKUP($B2,All_structures!$B$2:$J$249,3,0)</f>
        <v>Small_Bowel</v>
      </c>
      <c r="F2" t="str">
        <f>VLOOKUP(B2,All_structures!$B$2:$J$249,8,0)</f>
        <v>Citrus:164,164,000</v>
      </c>
      <c r="G2">
        <f>VLOOKUP(B2,All_structures!$B$2:$J$249,9,0)</f>
        <v>0</v>
      </c>
      <c r="H2" t="str">
        <f>VLOOKUP($B2,All_structures!$B$2:$J$249,4,0)</f>
        <v>Intestin_Petit</v>
      </c>
      <c r="I2" t="str">
        <f>VLOOKUP($B2,All_structures!$B$2:$J$249,5,0)</f>
        <v>Petit_Intestin</v>
      </c>
      <c r="J2" t="str">
        <f>VLOOKUP($B2,All_structures!$B$2:$J$249,6,0)</f>
        <v>Intestino_Delg</v>
      </c>
      <c r="K2" t="str">
        <f>VLOOKUP($B2,All_structures!$B$2:$J$249,7,0)</f>
        <v>Delg_Intestino</v>
      </c>
    </row>
    <row r="3" spans="1:11" x14ac:dyDescent="0.2">
      <c r="A3" t="s">
        <v>0</v>
      </c>
      <c r="B3" t="s">
        <v>100</v>
      </c>
      <c r="C3" t="s">
        <v>2</v>
      </c>
      <c r="D3" t="str">
        <f>VLOOKUP($B3,All_structures!$B$2:$J$249,2,0)</f>
        <v>Colon_Sigmoid</v>
      </c>
      <c r="E3" t="str">
        <f>VLOOKUP($B3,All_structures!$B$2:$J$249,3,0)</f>
        <v>Sigmoid_Colon</v>
      </c>
      <c r="F3" t="str">
        <f>VLOOKUP(B3,All_structures!$B$2:$J$249,8,0)</f>
        <v>Sangria:164,000,000</v>
      </c>
      <c r="G3" t="str">
        <f>VLOOKUP(B3,All_structures!$B$2:$J$249,9,0)</f>
        <v>Colon_Sigmoid,Bowel_Sigmoid</v>
      </c>
      <c r="H3" t="str">
        <f>VLOOKUP($B3,All_structures!$B$2:$J$249,4,0)</f>
        <v>Colon_Sigmoide</v>
      </c>
      <c r="I3" t="str">
        <f>VLOOKUP($B3,All_structures!$B$2:$J$249,5,0)</f>
        <v>Sigmoide_Colon</v>
      </c>
      <c r="J3" t="str">
        <f>VLOOKUP($B3,All_structures!$B$2:$J$249,6,0)</f>
        <v>Colon_Sigmoide</v>
      </c>
      <c r="K3" t="str">
        <f>VLOOKUP($B3,All_structures!$B$2:$J$249,7,0)</f>
        <v>Sigmoide_Colon</v>
      </c>
    </row>
    <row r="4" spans="1:11" x14ac:dyDescent="0.2">
      <c r="A4" t="s">
        <v>0</v>
      </c>
      <c r="B4" t="s">
        <v>111</v>
      </c>
      <c r="C4" t="s">
        <v>2</v>
      </c>
      <c r="D4" t="str">
        <f>VLOOKUP($B4,All_structures!$B$2:$J$249,2,0)</f>
        <v>Femur_Head_L</v>
      </c>
      <c r="E4" t="str">
        <f>VLOOKUP($B4,All_structures!$B$2:$J$249,3,0)</f>
        <v>L_Head_Femur</v>
      </c>
      <c r="F4" t="str">
        <f>VLOOKUP(B4,All_structures!$B$2:$J$249,8,0)</f>
        <v>Red:255,000,000</v>
      </c>
      <c r="G4">
        <f>VLOOKUP(B4,All_structures!$B$2:$J$249,9,0)</f>
        <v>0</v>
      </c>
      <c r="H4" t="str">
        <f>VLOOKUP($B4,All_structures!$B$2:$J$249,4,0)</f>
        <v>Femur_Tete_G</v>
      </c>
      <c r="I4" t="str">
        <f>VLOOKUP($B4,All_structures!$B$2:$J$249,5,0)</f>
        <v>G_Tete_Femur</v>
      </c>
      <c r="J4" t="str">
        <f>VLOOKUP($B4,All_structures!$B$2:$J$249,6,0)</f>
        <v>Femur_Cabeza_I</v>
      </c>
      <c r="K4" t="str">
        <f>VLOOKUP($B4,All_structures!$B$2:$J$249,7,0)</f>
        <v>I_Cabeza_Femur</v>
      </c>
    </row>
    <row r="5" spans="1:11" x14ac:dyDescent="0.2">
      <c r="A5" t="s">
        <v>0</v>
      </c>
      <c r="B5" t="s">
        <v>112</v>
      </c>
      <c r="C5" t="s">
        <v>2</v>
      </c>
      <c r="D5" t="str">
        <f>VLOOKUP($B5,All_structures!$B$2:$J$249,2,0)</f>
        <v>Femur_Head_R</v>
      </c>
      <c r="E5" t="str">
        <f>VLOOKUP($B5,All_structures!$B$2:$J$249,3,0)</f>
        <v>R_Head_Femur</v>
      </c>
      <c r="F5" t="str">
        <f>VLOOKUP(B5,All_structures!$B$2:$J$249,8,0)</f>
        <v>Chartreuse:125,255,000</v>
      </c>
      <c r="G5">
        <f>VLOOKUP(B5,All_structures!$B$2:$J$249,9,0)</f>
        <v>0</v>
      </c>
      <c r="H5" t="str">
        <f>VLOOKUP($B5,All_structures!$B$2:$J$249,4,0)</f>
        <v>Femur_Tete_D</v>
      </c>
      <c r="I5" t="str">
        <f>VLOOKUP($B5,All_structures!$B$2:$J$249,5,0)</f>
        <v>D_Tete_Femur</v>
      </c>
      <c r="J5" t="str">
        <f>VLOOKUP($B5,All_structures!$B$2:$J$249,6,0)</f>
        <v>Femur_Cabeza_D</v>
      </c>
      <c r="K5" t="str">
        <f>VLOOKUP($B5,All_structures!$B$2:$J$249,7,0)</f>
        <v>D_Cabeza_Femur</v>
      </c>
    </row>
    <row r="6" spans="1:11" x14ac:dyDescent="0.2">
      <c r="A6" t="s">
        <v>0</v>
      </c>
      <c r="B6" t="s">
        <v>98</v>
      </c>
      <c r="C6" t="s">
        <v>2</v>
      </c>
      <c r="D6" t="str">
        <f>VLOOKUP($B6,All_structures!$B$2:$J$249,2,0)</f>
        <v>Rectum</v>
      </c>
      <c r="E6" t="str">
        <f>VLOOKUP($B6,All_structures!$B$2:$J$249,3,0)</f>
        <v>Rectum</v>
      </c>
      <c r="F6" t="str">
        <f>VLOOKUP(B6,All_structures!$B$2:$J$249,8,0)</f>
        <v>Brown:165,042,042</v>
      </c>
      <c r="G6">
        <f>VLOOKUP(B6,All_structures!$B$2:$J$249,9,0)</f>
        <v>0</v>
      </c>
      <c r="H6" t="str">
        <f>VLOOKUP($B6,All_structures!$B$2:$J$249,4,0)</f>
        <v>Rectum</v>
      </c>
      <c r="I6" t="str">
        <f>VLOOKUP($B6,All_structures!$B$2:$J$249,5,0)</f>
        <v>Rectum</v>
      </c>
      <c r="J6" t="str">
        <f>VLOOKUP($B6,All_structures!$B$2:$J$249,6,0)</f>
        <v>Recto</v>
      </c>
      <c r="K6" t="str">
        <f>VLOOKUP($B6,All_structures!$B$2:$J$249,7,0)</f>
        <v>Recto</v>
      </c>
    </row>
    <row r="7" spans="1:11" x14ac:dyDescent="0.2">
      <c r="A7" t="s">
        <v>9</v>
      </c>
      <c r="B7" t="s">
        <v>9</v>
      </c>
      <c r="C7" t="s">
        <v>2</v>
      </c>
      <c r="D7" t="str">
        <f>VLOOKUP($B7,All_structures!$B$2:$J$249,2,0)</f>
        <v>PTV</v>
      </c>
      <c r="E7" t="str">
        <f>VLOOKUP($B7,All_structures!$B$2:$J$249,3,0)</f>
        <v>PTV</v>
      </c>
      <c r="F7" t="str">
        <f>VLOOKUP(B7,All_structures!$B$2:$J$249,8,0)</f>
        <v>Red:255,000,000</v>
      </c>
      <c r="G7">
        <f>VLOOKUP(B7,All_structures!$B$2:$J$249,9,0)</f>
        <v>0</v>
      </c>
      <c r="H7">
        <f>VLOOKUP($B7,All_structures!$B$2:$J$249,4,0)</f>
        <v>0</v>
      </c>
      <c r="I7">
        <f>VLOOKUP($B7,All_structures!$B$2:$J$249,5,0)</f>
        <v>0</v>
      </c>
      <c r="J7" t="str">
        <f>VLOOKUP($B7,All_structures!$B$2:$J$249,6,0)</f>
        <v>PTV</v>
      </c>
      <c r="K7" t="str">
        <f>VLOOKUP($B7,All_structures!$B$2:$J$249,7,0)</f>
        <v>PTV</v>
      </c>
    </row>
    <row r="8" spans="1:11" x14ac:dyDescent="0.2">
      <c r="A8" t="s">
        <v>10</v>
      </c>
      <c r="B8" t="s">
        <v>10</v>
      </c>
      <c r="C8" t="s">
        <v>2</v>
      </c>
      <c r="D8" t="str">
        <f>VLOOKUP($B8,All_structures!$B$2:$J$249,2,0)</f>
        <v>CTV</v>
      </c>
      <c r="E8" t="str">
        <f>VLOOKUP($B8,All_structures!$B$2:$J$249,3,0)</f>
        <v>CTV</v>
      </c>
      <c r="F8" t="str">
        <f>VLOOKUP(B8,All_structures!$B$2:$J$249,8,0)</f>
        <v>Red:255,000,000</v>
      </c>
      <c r="G8">
        <f>VLOOKUP(B8,All_structures!$B$2:$J$249,9,0)</f>
        <v>0</v>
      </c>
      <c r="H8" t="str">
        <f>VLOOKUP($B8,All_structures!$B$2:$J$249,4,0)</f>
        <v>CTV</v>
      </c>
      <c r="I8" t="str">
        <f>VLOOKUP($B8,All_structures!$B$2:$J$249,5,0)</f>
        <v>CTV</v>
      </c>
      <c r="J8" t="str">
        <f>VLOOKUP($B8,All_structures!$B$2:$J$249,6,0)</f>
        <v>CTV</v>
      </c>
      <c r="K8" t="str">
        <f>VLOOKUP($B8,All_structures!$B$2:$J$249,7,0)</f>
        <v>CTV</v>
      </c>
    </row>
    <row r="9" spans="1:11" x14ac:dyDescent="0.2">
      <c r="A9" t="s">
        <v>12</v>
      </c>
      <c r="B9" t="s">
        <v>13</v>
      </c>
      <c r="C9" t="s">
        <v>2</v>
      </c>
      <c r="D9" t="str">
        <f>VLOOKUP($B9,All_structures!$B$2:$J$249,2,0)</f>
        <v>BODY</v>
      </c>
      <c r="E9" t="str">
        <f>VLOOKUP($B9,All_structures!$B$2:$J$249,3,0)</f>
        <v>BODY</v>
      </c>
      <c r="F9" t="str">
        <f>VLOOKUP(B9,All_structures!$B$2:$J$249,8,0)</f>
        <v>Lime:000,255,000</v>
      </c>
      <c r="G9">
        <f>VLOOKUP(B9,All_structures!$B$2:$J$249,9,0)</f>
        <v>0</v>
      </c>
      <c r="H9" t="str">
        <f>VLOOKUP($B9,All_structures!$B$2:$J$249,4,0)</f>
        <v>Corps</v>
      </c>
      <c r="I9" t="str">
        <f>VLOOKUP($B9,All_structures!$B$2:$J$249,5,0)</f>
        <v>Corps</v>
      </c>
      <c r="J9" t="str">
        <f>VLOOKUP($B9,All_structures!$B$2:$J$249,6,0)</f>
        <v>Cuerpo</v>
      </c>
      <c r="K9" t="str">
        <f>VLOOKUP($B9,All_structures!$B$2:$J$249,7,0)</f>
        <v>Cuerpo</v>
      </c>
    </row>
    <row r="10" spans="1:11" x14ac:dyDescent="0.2">
      <c r="A10" t="s">
        <v>0</v>
      </c>
      <c r="B10" t="s">
        <v>94</v>
      </c>
      <c r="C10" t="s">
        <v>15</v>
      </c>
      <c r="D10" t="str">
        <f>VLOOKUP($B10,All_structures!$B$2:$J$249,2,0)</f>
        <v>Bladder</v>
      </c>
      <c r="E10" t="str">
        <f>VLOOKUP($B10,All_structures!$B$2:$J$249,3,0)</f>
        <v>Bladder</v>
      </c>
      <c r="F10" t="str">
        <f>VLOOKUP(B10,All_structures!$B$2:$J$249,8,0)</f>
        <v>Yellow:255,255,000</v>
      </c>
      <c r="G10">
        <f>VLOOKUP(B10,All_structures!$B$2:$J$249,9,0)</f>
        <v>0</v>
      </c>
      <c r="H10" t="str">
        <f>VLOOKUP($B10,All_structures!$B$2:$J$249,4,0)</f>
        <v>Vessie</v>
      </c>
      <c r="I10" t="str">
        <f>VLOOKUP($B10,All_structures!$B$2:$J$249,5,0)</f>
        <v>Vessie</v>
      </c>
      <c r="J10" t="str">
        <f>VLOOKUP($B10,All_structures!$B$2:$J$249,6,0)</f>
        <v>Vejiga</v>
      </c>
      <c r="K10" t="str">
        <f>VLOOKUP($B10,All_structures!$B$2:$J$249,7,0)</f>
        <v>Vejiga</v>
      </c>
    </row>
    <row r="11" spans="1:11" x14ac:dyDescent="0.2">
      <c r="A11" t="s">
        <v>0</v>
      </c>
      <c r="B11" t="s">
        <v>92</v>
      </c>
      <c r="C11" t="s">
        <v>15</v>
      </c>
      <c r="D11" t="str">
        <f>VLOOKUP($B11,All_structures!$B$2:$J$249,2,0)</f>
        <v>BoneMarrow</v>
      </c>
      <c r="E11" t="str">
        <f>VLOOKUP($B11,All_structures!$B$2:$J$249,3,0)</f>
        <v>BoneMarrow</v>
      </c>
      <c r="F11" t="str">
        <f>VLOOKUP(B11,All_structures!$B$2:$J$249,8,0)</f>
        <v>Yellow:255,255,000</v>
      </c>
      <c r="G11">
        <f>VLOOKUP(B11,All_structures!$B$2:$J$249,9,0)</f>
        <v>0</v>
      </c>
      <c r="H11" t="str">
        <f>VLOOKUP($B11,All_structures!$B$2:$J$249,4,0)</f>
        <v>MoelleOsseuse</v>
      </c>
      <c r="I11" t="str">
        <f>VLOOKUP($B11,All_structures!$B$2:$J$249,5,0)</f>
        <v>MoelleOsseuse</v>
      </c>
      <c r="J11" t="str">
        <f>VLOOKUP($B11,All_structures!$B$2:$J$249,6,0)</f>
        <v>MedulaOsea</v>
      </c>
      <c r="K11" t="str">
        <f>VLOOKUP($B11,All_structures!$B$2:$J$249,7,0)</f>
        <v>MedulaOsea</v>
      </c>
    </row>
    <row r="12" spans="1:11" x14ac:dyDescent="0.2">
      <c r="A12" t="s">
        <v>0</v>
      </c>
      <c r="B12" t="s">
        <v>110</v>
      </c>
      <c r="C12" t="s">
        <v>15</v>
      </c>
      <c r="D12" t="str">
        <f>VLOOKUP($B12,All_structures!$B$2:$J$249,2,0)</f>
        <v>Bag_Bowel</v>
      </c>
      <c r="E12" t="str">
        <f>VLOOKUP($B12,All_structures!$B$2:$J$249,3,0)</f>
        <v>Bowel_Bag</v>
      </c>
      <c r="F12" t="str">
        <f>VLOOKUP(B12,All_structures!$B$2:$J$249,8,0)</f>
        <v>Brown:165,042,042</v>
      </c>
      <c r="G12" t="str">
        <f>VLOOKUP(B12,All_structures!$B$2:$J$249,9,0)</f>
        <v>Bag_Bowel</v>
      </c>
      <c r="H12" t="str">
        <f>VLOOKUP($B12,All_structures!$B$2:$J$249,4,0)</f>
        <v>Sac_Intestin</v>
      </c>
      <c r="I12" t="str">
        <f>VLOOKUP($B12,All_structures!$B$2:$J$249,5,0)</f>
        <v>Intestin_Sac</v>
      </c>
      <c r="J12" t="str">
        <f>VLOOKUP($B12,All_structures!$B$2:$J$249,6,0)</f>
        <v>Bolsa_Intestino</v>
      </c>
      <c r="K12" t="str">
        <f>VLOOKUP($B12,All_structures!$B$2:$J$249,7,0)</f>
        <v>Intestino_Bolsa</v>
      </c>
    </row>
    <row r="13" spans="1:11" x14ac:dyDescent="0.2">
      <c r="A13" t="s">
        <v>0</v>
      </c>
      <c r="B13" t="s">
        <v>35</v>
      </c>
      <c r="C13" t="s">
        <v>15</v>
      </c>
      <c r="D13" t="str">
        <f>VLOOKUP($B13,All_structures!$B$2:$J$249,2,0)</f>
        <v>Bowel_Large</v>
      </c>
      <c r="E13" t="str">
        <f>VLOOKUP($B13,All_structures!$B$2:$J$249,3,0)</f>
        <v>Large_Bowel</v>
      </c>
      <c r="F13" t="str">
        <f>VLOOKUP(B13,All_structures!$B$2:$J$249,8,0)</f>
        <v>Chartreuse:125,255,000</v>
      </c>
      <c r="G13">
        <f>VLOOKUP(B13,All_structures!$B$2:$J$249,9,0)</f>
        <v>0</v>
      </c>
      <c r="H13" t="str">
        <f>VLOOKUP($B13,All_structures!$B$2:$J$249,4,0)</f>
        <v>Intestin_Grand</v>
      </c>
      <c r="I13" t="str">
        <f>VLOOKUP($B13,All_structures!$B$2:$J$249,5,0)</f>
        <v>Grand_Intestin</v>
      </c>
      <c r="J13" t="str">
        <f>VLOOKUP($B13,All_structures!$B$2:$J$249,6,0)</f>
        <v>Intestino_Grueso</v>
      </c>
      <c r="K13" t="str">
        <f>VLOOKUP($B13,All_structures!$B$2:$J$249,7,0)</f>
        <v>Grueso_Intestino</v>
      </c>
    </row>
    <row r="14" spans="1:11" x14ac:dyDescent="0.2">
      <c r="A14" t="s">
        <v>0</v>
      </c>
      <c r="B14" t="s">
        <v>117</v>
      </c>
      <c r="C14" t="s">
        <v>15</v>
      </c>
      <c r="D14" t="str">
        <f>VLOOKUP($B14,All_structures!$B$2:$J$249,2,0)</f>
        <v>Prostate</v>
      </c>
      <c r="E14" t="str">
        <f>VLOOKUP($B14,All_structures!$B$2:$J$249,3,0)</f>
        <v>Prostate</v>
      </c>
      <c r="F14" t="str">
        <f>VLOOKUP(B14,All_structures!$B$2:$J$249,8,0)</f>
        <v>Navy Blue:006,082,255</v>
      </c>
      <c r="G14">
        <f>VLOOKUP(B14,All_structures!$B$2:$J$249,9,0)</f>
        <v>0</v>
      </c>
      <c r="H14" t="str">
        <f>VLOOKUP($B14,All_structures!$B$2:$J$249,4,0)</f>
        <v>Prostate</v>
      </c>
      <c r="I14" t="str">
        <f>VLOOKUP($B14,All_structures!$B$2:$J$249,5,0)</f>
        <v>Prostate</v>
      </c>
      <c r="J14" t="str">
        <f>VLOOKUP($B14,All_structures!$B$2:$J$249,6,0)</f>
        <v>Prostata</v>
      </c>
      <c r="K14" t="str">
        <f>VLOOKUP($B14,All_structures!$B$2:$J$249,7,0)</f>
        <v>Prostata</v>
      </c>
    </row>
    <row r="15" spans="1:11" x14ac:dyDescent="0.2">
      <c r="A15" t="s">
        <v>9</v>
      </c>
      <c r="B15" t="s">
        <v>22</v>
      </c>
      <c r="C15" t="s">
        <v>15</v>
      </c>
      <c r="D15" t="str">
        <f>VLOOKUP($B15,All_structures!$B$2:$J$249,2,0)</f>
        <v>PTV_Low</v>
      </c>
      <c r="E15" t="str">
        <f>VLOOKUP($B15,All_structures!$B$2:$J$249,3,0)</f>
        <v>PTV_Low</v>
      </c>
      <c r="F15" t="str">
        <f>VLOOKUP(B15,All_structures!$B$2:$J$249,8,0)</f>
        <v>Yellow:255,255,000</v>
      </c>
      <c r="G15">
        <f>VLOOKUP(B15,All_structures!$B$2:$J$249,9,0)</f>
        <v>0</v>
      </c>
      <c r="H15">
        <f>VLOOKUP($B15,All_structures!$B$2:$J$249,4,0)</f>
        <v>0</v>
      </c>
      <c r="I15">
        <f>VLOOKUP($B15,All_structures!$B$2:$J$249,5,0)</f>
        <v>0</v>
      </c>
      <c r="J15">
        <f>VLOOKUP($B15,All_structures!$B$2:$J$249,6,0)</f>
        <v>0</v>
      </c>
      <c r="K15">
        <f>VLOOKUP($B15,All_structures!$B$2:$J$249,7,0)</f>
        <v>0</v>
      </c>
    </row>
    <row r="16" spans="1:11" x14ac:dyDescent="0.2">
      <c r="A16" t="s">
        <v>9</v>
      </c>
      <c r="B16" t="s">
        <v>37</v>
      </c>
      <c r="C16" t="s">
        <v>15</v>
      </c>
      <c r="D16" t="str">
        <f>VLOOKUP($B16,All_structures!$B$2:$J$249,2,0)</f>
        <v>PTV_Mid</v>
      </c>
      <c r="E16" t="str">
        <f>VLOOKUP($B16,All_structures!$B$2:$J$249,3,0)</f>
        <v>PTV_Mid</v>
      </c>
      <c r="F16" t="str">
        <f>VLOOKUP(B16,All_structures!$B$2:$J$249,8,0)</f>
        <v>Navy Blue:006,082,255</v>
      </c>
      <c r="G16">
        <f>VLOOKUP(B16,All_structures!$B$2:$J$249,9,0)</f>
        <v>0</v>
      </c>
      <c r="H16">
        <f>VLOOKUP($B16,All_structures!$B$2:$J$249,4,0)</f>
        <v>0</v>
      </c>
      <c r="I16">
        <f>VLOOKUP($B16,All_structures!$B$2:$J$249,5,0)</f>
        <v>0</v>
      </c>
      <c r="J16">
        <f>VLOOKUP($B16,All_structures!$B$2:$J$249,6,0)</f>
        <v>0</v>
      </c>
      <c r="K16">
        <f>VLOOKUP($B16,All_structures!$B$2:$J$249,7,0)</f>
        <v>0</v>
      </c>
    </row>
    <row r="17" spans="1:11" x14ac:dyDescent="0.2">
      <c r="A17" t="s">
        <v>9</v>
      </c>
      <c r="B17" t="s">
        <v>23</v>
      </c>
      <c r="C17" t="s">
        <v>15</v>
      </c>
      <c r="D17" t="str">
        <f>VLOOKUP($B17,All_structures!$B$2:$J$249,2,0)</f>
        <v>PTV_High</v>
      </c>
      <c r="E17" t="str">
        <f>VLOOKUP($B17,All_structures!$B$2:$J$249,3,0)</f>
        <v>PTV_High</v>
      </c>
      <c r="F17" t="str">
        <f>VLOOKUP(B17,All_structures!$B$2:$J$249,8,0)</f>
        <v>Red:255,000,000</v>
      </c>
      <c r="G17">
        <f>VLOOKUP(B17,All_structures!$B$2:$J$249,9,0)</f>
        <v>0</v>
      </c>
      <c r="H17">
        <f>VLOOKUP($B17,All_structures!$B$2:$J$249,4,0)</f>
        <v>0</v>
      </c>
      <c r="I17">
        <f>VLOOKUP($B17,All_structures!$B$2:$J$249,5,0)</f>
        <v>0</v>
      </c>
      <c r="J17">
        <f>VLOOKUP($B17,All_structures!$B$2:$J$249,6,0)</f>
        <v>0</v>
      </c>
      <c r="K17">
        <f>VLOOKUP($B17,All_structures!$B$2:$J$249,7,0)</f>
        <v>0</v>
      </c>
    </row>
    <row r="18" spans="1:11" x14ac:dyDescent="0.2">
      <c r="A18" t="s">
        <v>10</v>
      </c>
      <c r="B18" t="s">
        <v>24</v>
      </c>
      <c r="C18" t="s">
        <v>15</v>
      </c>
      <c r="D18" t="str">
        <f>VLOOKUP($B18,All_structures!$B$2:$J$249,2,0)</f>
        <v>CTV_Low</v>
      </c>
      <c r="E18" t="str">
        <f>VLOOKUP($B18,All_structures!$B$2:$J$249,3,0)</f>
        <v>CTV_Low</v>
      </c>
      <c r="F18" t="str">
        <f>VLOOKUP(B18,All_structures!$B$2:$J$249,8,0)</f>
        <v>Yellow:255,255,000</v>
      </c>
      <c r="G18">
        <f>VLOOKUP(B18,All_structures!$B$2:$J$249,9,0)</f>
        <v>0</v>
      </c>
      <c r="H18">
        <f>VLOOKUP($B18,All_structures!$B$2:$J$249,4,0)</f>
        <v>0</v>
      </c>
      <c r="I18">
        <f>VLOOKUP($B18,All_structures!$B$2:$J$249,5,0)</f>
        <v>0</v>
      </c>
      <c r="J18">
        <f>VLOOKUP($B18,All_structures!$B$2:$J$249,6,0)</f>
        <v>0</v>
      </c>
      <c r="K18">
        <f>VLOOKUP($B18,All_structures!$B$2:$J$249,7,0)</f>
        <v>0</v>
      </c>
    </row>
    <row r="19" spans="1:11" x14ac:dyDescent="0.2">
      <c r="A19" t="s">
        <v>10</v>
      </c>
      <c r="B19" t="s">
        <v>38</v>
      </c>
      <c r="C19" t="s">
        <v>15</v>
      </c>
      <c r="D19" t="str">
        <f>VLOOKUP($B19,All_structures!$B$2:$J$249,2,0)</f>
        <v>CTV_Mid</v>
      </c>
      <c r="E19" t="str">
        <f>VLOOKUP($B19,All_structures!$B$2:$J$249,3,0)</f>
        <v>CTV_Mid</v>
      </c>
      <c r="F19" t="str">
        <f>VLOOKUP(B19,All_structures!$B$2:$J$249,8,0)</f>
        <v>Navy Blue:006,082,255</v>
      </c>
      <c r="G19">
        <f>VLOOKUP(B19,All_structures!$B$2:$J$249,9,0)</f>
        <v>0</v>
      </c>
      <c r="H19">
        <f>VLOOKUP($B19,All_structures!$B$2:$J$249,4,0)</f>
        <v>0</v>
      </c>
      <c r="I19">
        <f>VLOOKUP($B19,All_structures!$B$2:$J$249,5,0)</f>
        <v>0</v>
      </c>
      <c r="J19">
        <f>VLOOKUP($B19,All_structures!$B$2:$J$249,6,0)</f>
        <v>0</v>
      </c>
      <c r="K19">
        <f>VLOOKUP($B19,All_structures!$B$2:$J$249,7,0)</f>
        <v>0</v>
      </c>
    </row>
    <row r="20" spans="1:11" x14ac:dyDescent="0.2">
      <c r="A20" t="s">
        <v>10</v>
      </c>
      <c r="B20" t="s">
        <v>25</v>
      </c>
      <c r="C20" t="s">
        <v>15</v>
      </c>
      <c r="D20" t="str">
        <f>VLOOKUP($B20,All_structures!$B$2:$J$249,2,0)</f>
        <v>CTV_High</v>
      </c>
      <c r="E20" t="str">
        <f>VLOOKUP($B20,All_structures!$B$2:$J$249,3,0)</f>
        <v>CTV_High</v>
      </c>
      <c r="F20" t="str">
        <f>VLOOKUP(B20,All_structures!$B$2:$J$249,8,0)</f>
        <v>Red:255,000,000</v>
      </c>
      <c r="G20">
        <f>VLOOKUP(B20,All_structures!$B$2:$J$249,9,0)</f>
        <v>0</v>
      </c>
      <c r="H20">
        <f>VLOOKUP($B20,All_structures!$B$2:$J$249,4,0)</f>
        <v>0</v>
      </c>
      <c r="I20">
        <f>VLOOKUP($B20,All_structures!$B$2:$J$249,5,0)</f>
        <v>0</v>
      </c>
      <c r="J20">
        <f>VLOOKUP($B20,All_structures!$B$2:$J$249,6,0)</f>
        <v>0</v>
      </c>
      <c r="K20">
        <f>VLOOKUP($B20,All_structures!$B$2:$J$249,7,0)</f>
        <v>0</v>
      </c>
    </row>
    <row r="21" spans="1:11" x14ac:dyDescent="0.2">
      <c r="A21" t="s">
        <v>10</v>
      </c>
      <c r="B21" t="s">
        <v>126</v>
      </c>
      <c r="C21" t="s">
        <v>15</v>
      </c>
      <c r="D21" t="str">
        <f>VLOOKUP($B21,All_structures!$B$2:$J$249,2,0)</f>
        <v>CTVp</v>
      </c>
      <c r="E21" t="str">
        <f>VLOOKUP($B21,All_structures!$B$2:$J$249,3,0)</f>
        <v>CTVp</v>
      </c>
      <c r="F21" t="str">
        <f>VLOOKUP(B21,All_structures!$B$2:$J$249,8,0)</f>
        <v>Red:255,000,000</v>
      </c>
      <c r="G21">
        <f>VLOOKUP(B21,All_structures!$B$2:$J$249,9,0)</f>
        <v>0</v>
      </c>
      <c r="H21">
        <f>VLOOKUP($B21,All_structures!$B$2:$J$249,4,0)</f>
        <v>0</v>
      </c>
      <c r="I21">
        <f>VLOOKUP($B21,All_structures!$B$2:$J$249,5,0)</f>
        <v>0</v>
      </c>
      <c r="J21" t="str">
        <f>VLOOKUP($B21,All_structures!$B$2:$J$249,6,0)</f>
        <v>CTVp</v>
      </c>
      <c r="K21" t="str">
        <f>VLOOKUP($B21,All_structures!$B$2:$J$249,7,0)</f>
        <v>CTVp</v>
      </c>
    </row>
    <row r="22" spans="1:11" x14ac:dyDescent="0.2">
      <c r="A22" t="s">
        <v>10</v>
      </c>
      <c r="B22" t="s">
        <v>127</v>
      </c>
      <c r="C22" t="s">
        <v>15</v>
      </c>
      <c r="D22" t="str">
        <f>VLOOKUP($B22,All_structures!$B$2:$J$249,2,0)</f>
        <v>CTVn</v>
      </c>
      <c r="E22" t="str">
        <f>VLOOKUP($B22,All_structures!$B$2:$J$249,3,0)</f>
        <v>CTVn</v>
      </c>
      <c r="F22" t="str">
        <f>VLOOKUP(B22,All_structures!$B$2:$J$249,8,0)</f>
        <v>Red:255,000,000</v>
      </c>
      <c r="G22">
        <f>VLOOKUP(B22,All_structures!$B$2:$J$249,9,0)</f>
        <v>0</v>
      </c>
      <c r="H22">
        <f>VLOOKUP($B22,All_structures!$B$2:$J$249,4,0)</f>
        <v>0</v>
      </c>
      <c r="I22">
        <f>VLOOKUP($B22,All_structures!$B$2:$J$249,5,0)</f>
        <v>0</v>
      </c>
      <c r="J22" t="str">
        <f>VLOOKUP($B22,All_structures!$B$2:$J$249,6,0)</f>
        <v>CTVn</v>
      </c>
      <c r="K22" t="str">
        <f>VLOOKUP($B22,All_structures!$B$2:$J$249,7,0)</f>
        <v>CTVn</v>
      </c>
    </row>
    <row r="23" spans="1:11" x14ac:dyDescent="0.2">
      <c r="A23" t="s">
        <v>10</v>
      </c>
      <c r="B23" t="s">
        <v>52</v>
      </c>
      <c r="C23" t="s">
        <v>15</v>
      </c>
      <c r="D23" t="str">
        <f>VLOOKUP($B23,All_structures!$B$2:$J$249,2,0)</f>
        <v>CTVsb</v>
      </c>
      <c r="E23" t="str">
        <f>VLOOKUP($B23,All_structures!$B$2:$J$249,3,0)</f>
        <v>CTVsb</v>
      </c>
      <c r="F23" t="str">
        <f>VLOOKUP(B23,All_structures!$B$2:$J$249,8,0)</f>
        <v>Red:255,000,000</v>
      </c>
      <c r="G23" t="str">
        <f>VLOOKUP(B23,All_structures!$B$2:$J$249,9,0)</f>
        <v>CTV_Lumpectomy,CTV_Cavity</v>
      </c>
      <c r="H23">
        <f>VLOOKUP($B23,All_structures!$B$2:$J$249,4,0)</f>
        <v>0</v>
      </c>
      <c r="I23">
        <f>VLOOKUP($B23,All_structures!$B$2:$J$249,5,0)</f>
        <v>0</v>
      </c>
      <c r="J23" t="str">
        <f>VLOOKUP($B23,All_structures!$B$2:$J$249,6,0)</f>
        <v>CTVlq</v>
      </c>
      <c r="K23" t="str">
        <f>VLOOKUP($B23,All_structures!$B$2:$J$249,7,0)</f>
        <v>CTVlq</v>
      </c>
    </row>
    <row r="24" spans="1:11" x14ac:dyDescent="0.2">
      <c r="A24" t="s">
        <v>11</v>
      </c>
      <c r="B24" t="s">
        <v>39</v>
      </c>
      <c r="C24" t="s">
        <v>15</v>
      </c>
      <c r="D24" t="str">
        <f>VLOOKUP($B24,All_structures!$B$2:$J$249,2,0)</f>
        <v>GTVn</v>
      </c>
      <c r="E24" t="str">
        <f>VLOOKUP($B24,All_structures!$B$2:$J$249,3,0)</f>
        <v>GTVn</v>
      </c>
      <c r="F24" t="str">
        <f>VLOOKUP(B24,All_structures!$B$2:$J$249,8,0)</f>
        <v>Chartreuse:125,255,000</v>
      </c>
      <c r="G24">
        <f>VLOOKUP(B24,All_structures!$B$2:$J$249,9,0)</f>
        <v>0</v>
      </c>
      <c r="H24">
        <f>VLOOKUP($B24,All_structures!$B$2:$J$249,4,0)</f>
        <v>0</v>
      </c>
      <c r="I24">
        <f>VLOOKUP($B24,All_structures!$B$2:$J$249,5,0)</f>
        <v>0</v>
      </c>
      <c r="J24" t="str">
        <f>VLOOKUP($B24,All_structures!$B$2:$J$249,6,0)</f>
        <v>GTVn</v>
      </c>
      <c r="K24" t="str">
        <f>VLOOKUP($B24,All_structures!$B$2:$J$249,7,0)</f>
        <v>GTVn</v>
      </c>
    </row>
    <row r="25" spans="1:11" x14ac:dyDescent="0.2">
      <c r="A25" t="s">
        <v>11</v>
      </c>
      <c r="B25" t="s">
        <v>40</v>
      </c>
      <c r="C25" t="s">
        <v>15</v>
      </c>
      <c r="D25" t="str">
        <f>VLOOKUP($B25,All_structures!$B$2:$J$249,2,0)</f>
        <v>GTVp</v>
      </c>
      <c r="E25" t="str">
        <f>VLOOKUP($B25,All_structures!$B$2:$J$249,3,0)</f>
        <v>GTVp</v>
      </c>
      <c r="F25" t="str">
        <f>VLOOKUP(B25,All_structures!$B$2:$J$249,8,0)</f>
        <v>Chartreuse:125,255,000</v>
      </c>
      <c r="G25">
        <f>VLOOKUP(B25,All_structures!$B$2:$J$249,9,0)</f>
        <v>0</v>
      </c>
      <c r="H25">
        <f>VLOOKUP($B25,All_structures!$B$2:$J$249,4,0)</f>
        <v>0</v>
      </c>
      <c r="I25">
        <f>VLOOKUP($B25,All_structures!$B$2:$J$249,5,0)</f>
        <v>0</v>
      </c>
      <c r="J25" t="str">
        <f>VLOOKUP($B25,All_structures!$B$2:$J$249,6,0)</f>
        <v>GTVp</v>
      </c>
      <c r="K25" t="str">
        <f>VLOOKUP($B25,All_structures!$B$2:$J$249,7,0)</f>
        <v>GTVp</v>
      </c>
    </row>
    <row r="26" spans="1:11" x14ac:dyDescent="0.2">
      <c r="A26" t="s">
        <v>11</v>
      </c>
      <c r="B26" t="s">
        <v>53</v>
      </c>
      <c r="C26" t="s">
        <v>15</v>
      </c>
      <c r="D26" t="str">
        <f>VLOOKUP($B26,All_structures!$B$2:$J$249,2,0)</f>
        <v>GTVsb</v>
      </c>
      <c r="E26" t="str">
        <f>VLOOKUP($B26,All_structures!$B$2:$J$249,3,0)</f>
        <v>GTVsb</v>
      </c>
      <c r="F26" t="str">
        <f>VLOOKUP(B26,All_structures!$B$2:$J$249,8,0)</f>
        <v>Chartreuse:125,255,000</v>
      </c>
      <c r="G26" t="str">
        <f>VLOOKUP(B26,All_structures!$B$2:$J$249,9,0)</f>
        <v>GTV_Lumpectomy,Lumpectomy,Cavity</v>
      </c>
      <c r="H26">
        <f>VLOOKUP($B26,All_structures!$B$2:$J$249,4,0)</f>
        <v>0</v>
      </c>
      <c r="I26">
        <f>VLOOKUP($B26,All_structures!$B$2:$J$249,5,0)</f>
        <v>0</v>
      </c>
      <c r="J26" t="str">
        <f>VLOOKUP($B26,All_structures!$B$2:$J$249,6,0)</f>
        <v>GTVlq</v>
      </c>
      <c r="K26" t="str">
        <f>VLOOKUP($B26,All_structures!$B$2:$J$249,7,0)</f>
        <v>GTVlq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71FEE-E62F-4D47-9A3A-121D1BBFF4FC}">
  <dimension ref="A1:K20"/>
  <sheetViews>
    <sheetView workbookViewId="0">
      <selection activeCell="B1" sqref="B1"/>
    </sheetView>
  </sheetViews>
  <sheetFormatPr baseColWidth="10" defaultRowHeight="16" x14ac:dyDescent="0.2"/>
  <cols>
    <col min="2" max="2" width="16.33203125" bestFit="1" customWidth="1"/>
    <col min="3" max="3" width="13.5" bestFit="1" customWidth="1"/>
    <col min="4" max="4" width="19.5" bestFit="1" customWidth="1"/>
    <col min="5" max="5" width="19.6640625" bestFit="1" customWidth="1"/>
    <col min="6" max="6" width="22.1640625" bestFit="1" customWidth="1"/>
    <col min="7" max="7" width="27.6640625" bestFit="1" customWidth="1"/>
    <col min="8" max="8" width="19" bestFit="1" customWidth="1"/>
    <col min="9" max="9" width="19.1640625" bestFit="1" customWidth="1"/>
    <col min="10" max="10" width="19.83203125" bestFit="1" customWidth="1"/>
    <col min="11" max="11" width="20" bestFit="1" customWidth="1"/>
  </cols>
  <sheetData>
    <row r="1" spans="1:11" s="1" customFormat="1" x14ac:dyDescent="0.2">
      <c r="A1" s="1" t="s">
        <v>136</v>
      </c>
      <c r="B1" s="9" t="s">
        <v>329</v>
      </c>
      <c r="C1" s="1" t="s">
        <v>176</v>
      </c>
      <c r="D1" s="8" t="s">
        <v>328</v>
      </c>
      <c r="E1" s="8" t="s">
        <v>330</v>
      </c>
      <c r="F1" s="1" t="s">
        <v>177</v>
      </c>
      <c r="G1" s="1" t="s">
        <v>178</v>
      </c>
      <c r="H1" s="8" t="s">
        <v>428</v>
      </c>
      <c r="I1" s="8" t="s">
        <v>429</v>
      </c>
      <c r="J1" s="8" t="s">
        <v>430</v>
      </c>
      <c r="K1" s="8" t="s">
        <v>431</v>
      </c>
    </row>
    <row r="2" spans="1:11" x14ac:dyDescent="0.2">
      <c r="A2" t="s">
        <v>0</v>
      </c>
      <c r="B2" t="s">
        <v>94</v>
      </c>
      <c r="C2" t="s">
        <v>2</v>
      </c>
      <c r="D2" t="str">
        <f>VLOOKUP($B2,All_structures!$B$2:$J$249,2,0)</f>
        <v>Bladder</v>
      </c>
      <c r="E2" t="str">
        <f>VLOOKUP($B2,All_structures!$B$2:$J$249,3,0)</f>
        <v>Bladder</v>
      </c>
      <c r="F2" t="str">
        <f>VLOOKUP(B2,All_structures!$B$2:$J$249,8,0)</f>
        <v>Yellow:255,255,000</v>
      </c>
      <c r="G2">
        <f>VLOOKUP(B2,All_structures!$B$2:$J$249,9,0)</f>
        <v>0</v>
      </c>
      <c r="H2" t="str">
        <f>VLOOKUP($B2,All_structures!$B$2:$J$249,4,0)</f>
        <v>Vessie</v>
      </c>
      <c r="I2" t="str">
        <f>VLOOKUP($B2,All_structures!$B$2:$J$249,5,0)</f>
        <v>Vessie</v>
      </c>
      <c r="J2" t="str">
        <f>VLOOKUP($B2,All_structures!$B$2:$J$249,6,0)</f>
        <v>Vejiga</v>
      </c>
      <c r="K2" t="str">
        <f>VLOOKUP($B2,All_structures!$B$2:$J$249,7,0)</f>
        <v>Vejiga</v>
      </c>
    </row>
    <row r="3" spans="1:11" x14ac:dyDescent="0.2">
      <c r="A3" t="s">
        <v>0</v>
      </c>
      <c r="B3" t="s">
        <v>31</v>
      </c>
      <c r="C3" t="s">
        <v>2</v>
      </c>
      <c r="D3" t="str">
        <f>VLOOKUP($B3,All_structures!$B$2:$J$249,2,0)</f>
        <v>Bowel_Small</v>
      </c>
      <c r="E3" t="str">
        <f>VLOOKUP($B3,All_structures!$B$2:$J$249,3,0)</f>
        <v>Small_Bowel</v>
      </c>
      <c r="F3" t="str">
        <f>VLOOKUP(B3,All_structures!$B$2:$J$249,8,0)</f>
        <v>Citrus:164,164,000</v>
      </c>
      <c r="G3">
        <f>VLOOKUP(B3,All_structures!$B$2:$J$249,9,0)</f>
        <v>0</v>
      </c>
      <c r="H3" t="str">
        <f>VLOOKUP($B3,All_structures!$B$2:$J$249,4,0)</f>
        <v>Intestin_Petit</v>
      </c>
      <c r="I3" t="str">
        <f>VLOOKUP($B3,All_structures!$B$2:$J$249,5,0)</f>
        <v>Petit_Intestin</v>
      </c>
      <c r="J3" t="str">
        <f>VLOOKUP($B3,All_structures!$B$2:$J$249,6,0)</f>
        <v>Intestino_Delg</v>
      </c>
      <c r="K3" t="str">
        <f>VLOOKUP($B3,All_structures!$B$2:$J$249,7,0)</f>
        <v>Delg_Intestino</v>
      </c>
    </row>
    <row r="4" spans="1:11" x14ac:dyDescent="0.2">
      <c r="A4" t="s">
        <v>0</v>
      </c>
      <c r="B4" t="s">
        <v>100</v>
      </c>
      <c r="C4" t="s">
        <v>2</v>
      </c>
      <c r="D4" t="str">
        <f>VLOOKUP($B4,All_structures!$B$2:$J$249,2,0)</f>
        <v>Colon_Sigmoid</v>
      </c>
      <c r="E4" t="str">
        <f>VLOOKUP($B4,All_structures!$B$2:$J$249,3,0)</f>
        <v>Sigmoid_Colon</v>
      </c>
      <c r="F4" t="str">
        <f>VLOOKUP(B4,All_structures!$B$2:$J$249,8,0)</f>
        <v>Sangria:164,000,000</v>
      </c>
      <c r="G4" t="str">
        <f>VLOOKUP(B4,All_structures!$B$2:$J$249,9,0)</f>
        <v>Colon_Sigmoid,Bowel_Sigmoid</v>
      </c>
      <c r="H4" t="str">
        <f>VLOOKUP($B4,All_structures!$B$2:$J$249,4,0)</f>
        <v>Colon_Sigmoide</v>
      </c>
      <c r="I4" t="str">
        <f>VLOOKUP($B4,All_structures!$B$2:$J$249,5,0)</f>
        <v>Sigmoide_Colon</v>
      </c>
      <c r="J4" t="str">
        <f>VLOOKUP($B4,All_structures!$B$2:$J$249,6,0)</f>
        <v>Colon_Sigmoide</v>
      </c>
      <c r="K4" t="str">
        <f>VLOOKUP($B4,All_structures!$B$2:$J$249,7,0)</f>
        <v>Sigmoide_Colon</v>
      </c>
    </row>
    <row r="5" spans="1:11" x14ac:dyDescent="0.2">
      <c r="A5" t="s">
        <v>0</v>
      </c>
      <c r="B5" t="s">
        <v>111</v>
      </c>
      <c r="C5" t="s">
        <v>2</v>
      </c>
      <c r="D5" t="str">
        <f>VLOOKUP($B5,All_structures!$B$2:$J$249,2,0)</f>
        <v>Femur_Head_L</v>
      </c>
      <c r="E5" t="str">
        <f>VLOOKUP($B5,All_structures!$B$2:$J$249,3,0)</f>
        <v>L_Head_Femur</v>
      </c>
      <c r="F5" t="str">
        <f>VLOOKUP(B5,All_structures!$B$2:$J$249,8,0)</f>
        <v>Red:255,000,000</v>
      </c>
      <c r="G5">
        <f>VLOOKUP(B5,All_structures!$B$2:$J$249,9,0)</f>
        <v>0</v>
      </c>
      <c r="H5" t="str">
        <f>VLOOKUP($B5,All_structures!$B$2:$J$249,4,0)</f>
        <v>Femur_Tete_G</v>
      </c>
      <c r="I5" t="str">
        <f>VLOOKUP($B5,All_structures!$B$2:$J$249,5,0)</f>
        <v>G_Tete_Femur</v>
      </c>
      <c r="J5" t="str">
        <f>VLOOKUP($B5,All_structures!$B$2:$J$249,6,0)</f>
        <v>Femur_Cabeza_I</v>
      </c>
      <c r="K5" t="str">
        <f>VLOOKUP($B5,All_structures!$B$2:$J$249,7,0)</f>
        <v>I_Cabeza_Femur</v>
      </c>
    </row>
    <row r="6" spans="1:11" x14ac:dyDescent="0.2">
      <c r="A6" t="s">
        <v>0</v>
      </c>
      <c r="B6" t="s">
        <v>112</v>
      </c>
      <c r="C6" t="s">
        <v>2</v>
      </c>
      <c r="D6" t="str">
        <f>VLOOKUP($B6,All_structures!$B$2:$J$249,2,0)</f>
        <v>Femur_Head_R</v>
      </c>
      <c r="E6" t="str">
        <f>VLOOKUP($B6,All_structures!$B$2:$J$249,3,0)</f>
        <v>R_Head_Femur</v>
      </c>
      <c r="F6" t="str">
        <f>VLOOKUP(B6,All_structures!$B$2:$J$249,8,0)</f>
        <v>Chartreuse:125,255,000</v>
      </c>
      <c r="G6">
        <f>VLOOKUP(B6,All_structures!$B$2:$J$249,9,0)</f>
        <v>0</v>
      </c>
      <c r="H6" t="str">
        <f>VLOOKUP($B6,All_structures!$B$2:$J$249,4,0)</f>
        <v>Femur_Tete_D</v>
      </c>
      <c r="I6" t="str">
        <f>VLOOKUP($B6,All_structures!$B$2:$J$249,5,0)</f>
        <v>D_Tete_Femur</v>
      </c>
      <c r="J6" t="str">
        <f>VLOOKUP($B6,All_structures!$B$2:$J$249,6,0)</f>
        <v>Femur_Cabeza_D</v>
      </c>
      <c r="K6" t="str">
        <f>VLOOKUP($B6,All_structures!$B$2:$J$249,7,0)</f>
        <v>D_Cabeza_Femur</v>
      </c>
    </row>
    <row r="7" spans="1:11" x14ac:dyDescent="0.2">
      <c r="A7" t="s">
        <v>0</v>
      </c>
      <c r="B7" t="s">
        <v>98</v>
      </c>
      <c r="C7" t="s">
        <v>2</v>
      </c>
      <c r="D7" t="str">
        <f>VLOOKUP($B7,All_structures!$B$2:$J$249,2,0)</f>
        <v>Rectum</v>
      </c>
      <c r="E7" t="str">
        <f>VLOOKUP($B7,All_structures!$B$2:$J$249,3,0)</f>
        <v>Rectum</v>
      </c>
      <c r="F7" t="str">
        <f>VLOOKUP(B7,All_structures!$B$2:$J$249,8,0)</f>
        <v>Brown:165,042,042</v>
      </c>
      <c r="G7">
        <f>VLOOKUP(B7,All_structures!$B$2:$J$249,9,0)</f>
        <v>0</v>
      </c>
      <c r="H7" t="str">
        <f>VLOOKUP($B7,All_structures!$B$2:$J$249,4,0)</f>
        <v>Rectum</v>
      </c>
      <c r="I7" t="str">
        <f>VLOOKUP($B7,All_structures!$B$2:$J$249,5,0)</f>
        <v>Rectum</v>
      </c>
      <c r="J7" t="str">
        <f>VLOOKUP($B7,All_structures!$B$2:$J$249,6,0)</f>
        <v>Recto</v>
      </c>
      <c r="K7" t="str">
        <f>VLOOKUP($B7,All_structures!$B$2:$J$249,7,0)</f>
        <v>Recto</v>
      </c>
    </row>
    <row r="8" spans="1:11" x14ac:dyDescent="0.2">
      <c r="A8" t="s">
        <v>12</v>
      </c>
      <c r="B8" t="s">
        <v>13</v>
      </c>
      <c r="C8" t="s">
        <v>2</v>
      </c>
      <c r="D8" t="str">
        <f>VLOOKUP($B8,All_structures!$B$2:$J$249,2,0)</f>
        <v>BODY</v>
      </c>
      <c r="E8" t="str">
        <f>VLOOKUP($B8,All_structures!$B$2:$J$249,3,0)</f>
        <v>BODY</v>
      </c>
      <c r="F8" t="str">
        <f>VLOOKUP(B8,All_structures!$B$2:$J$249,8,0)</f>
        <v>Lime:000,255,000</v>
      </c>
      <c r="G8">
        <f>VLOOKUP(B8,All_structures!$B$2:$J$249,9,0)</f>
        <v>0</v>
      </c>
      <c r="H8" t="str">
        <f>VLOOKUP($B8,All_structures!$B$2:$J$249,4,0)</f>
        <v>Corps</v>
      </c>
      <c r="I8" t="str">
        <f>VLOOKUP($B8,All_structures!$B$2:$J$249,5,0)</f>
        <v>Corps</v>
      </c>
      <c r="J8" t="str">
        <f>VLOOKUP($B8,All_structures!$B$2:$J$249,6,0)</f>
        <v>Cuerpo</v>
      </c>
      <c r="K8" t="str">
        <f>VLOOKUP($B8,All_structures!$B$2:$J$249,7,0)</f>
        <v>Cuerpo</v>
      </c>
    </row>
    <row r="9" spans="1:11" x14ac:dyDescent="0.2">
      <c r="A9" t="s">
        <v>0</v>
      </c>
      <c r="B9" t="s">
        <v>92</v>
      </c>
      <c r="C9" t="s">
        <v>15</v>
      </c>
      <c r="D9" t="str">
        <f>VLOOKUP($B9,All_structures!$B$2:$J$249,2,0)</f>
        <v>BoneMarrow</v>
      </c>
      <c r="E9" t="str">
        <f>VLOOKUP($B9,All_structures!$B$2:$J$249,3,0)</f>
        <v>BoneMarrow</v>
      </c>
      <c r="F9" t="str">
        <f>VLOOKUP(B9,All_structures!$B$2:$J$249,8,0)</f>
        <v>Yellow:255,255,000</v>
      </c>
      <c r="G9">
        <f>VLOOKUP(B9,All_structures!$B$2:$J$249,9,0)</f>
        <v>0</v>
      </c>
      <c r="H9" t="str">
        <f>VLOOKUP($B9,All_structures!$B$2:$J$249,4,0)</f>
        <v>MoelleOsseuse</v>
      </c>
      <c r="I9" t="str">
        <f>VLOOKUP($B9,All_structures!$B$2:$J$249,5,0)</f>
        <v>MoelleOsseuse</v>
      </c>
      <c r="J9" t="str">
        <f>VLOOKUP($B9,All_structures!$B$2:$J$249,6,0)</f>
        <v>MedulaOsea</v>
      </c>
      <c r="K9" t="str">
        <f>VLOOKUP($B9,All_structures!$B$2:$J$249,7,0)</f>
        <v>MedulaOsea</v>
      </c>
    </row>
    <row r="10" spans="1:11" x14ac:dyDescent="0.2">
      <c r="A10" t="s">
        <v>0</v>
      </c>
      <c r="B10" t="s">
        <v>110</v>
      </c>
      <c r="C10" t="s">
        <v>15</v>
      </c>
      <c r="D10" t="str">
        <f>VLOOKUP($B10,All_structures!$B$2:$J$249,2,0)</f>
        <v>Bag_Bowel</v>
      </c>
      <c r="E10" t="str">
        <f>VLOOKUP($B10,All_structures!$B$2:$J$249,3,0)</f>
        <v>Bowel_Bag</v>
      </c>
      <c r="F10" t="str">
        <f>VLOOKUP(B10,All_structures!$B$2:$J$249,8,0)</f>
        <v>Brown:165,042,042</v>
      </c>
      <c r="G10" t="str">
        <f>VLOOKUP(B10,All_structures!$B$2:$J$249,9,0)</f>
        <v>Bag_Bowel</v>
      </c>
      <c r="H10" t="str">
        <f>VLOOKUP($B10,All_structures!$B$2:$J$249,4,0)</f>
        <v>Sac_Intestin</v>
      </c>
      <c r="I10" t="str">
        <f>VLOOKUP($B10,All_structures!$B$2:$J$249,5,0)</f>
        <v>Intestin_Sac</v>
      </c>
      <c r="J10" t="str">
        <f>VLOOKUP($B10,All_structures!$B$2:$J$249,6,0)</f>
        <v>Bolsa_Intestino</v>
      </c>
      <c r="K10" t="str">
        <f>VLOOKUP($B10,All_structures!$B$2:$J$249,7,0)</f>
        <v>Intestino_Bolsa</v>
      </c>
    </row>
    <row r="11" spans="1:11" x14ac:dyDescent="0.2">
      <c r="A11" t="s">
        <v>0</v>
      </c>
      <c r="B11" t="s">
        <v>35</v>
      </c>
      <c r="C11" t="s">
        <v>15</v>
      </c>
      <c r="D11" t="str">
        <f>VLOOKUP($B11,All_structures!$B$2:$J$249,2,0)</f>
        <v>Bowel_Large</v>
      </c>
      <c r="E11" t="str">
        <f>VLOOKUP($B11,All_structures!$B$2:$J$249,3,0)</f>
        <v>Large_Bowel</v>
      </c>
      <c r="F11" t="str">
        <f>VLOOKUP(B11,All_structures!$B$2:$J$249,8,0)</f>
        <v>Chartreuse:125,255,000</v>
      </c>
      <c r="G11">
        <f>VLOOKUP(B11,All_structures!$B$2:$J$249,9,0)</f>
        <v>0</v>
      </c>
      <c r="H11" t="str">
        <f>VLOOKUP($B11,All_structures!$B$2:$J$249,4,0)</f>
        <v>Intestin_Grand</v>
      </c>
      <c r="I11" t="str">
        <f>VLOOKUP($B11,All_structures!$B$2:$J$249,5,0)</f>
        <v>Grand_Intestin</v>
      </c>
      <c r="J11" t="str">
        <f>VLOOKUP($B11,All_structures!$B$2:$J$249,6,0)</f>
        <v>Intestino_Grueso</v>
      </c>
      <c r="K11" t="str">
        <f>VLOOKUP($B11,All_structures!$B$2:$J$249,7,0)</f>
        <v>Grueso_Intestino</v>
      </c>
    </row>
    <row r="12" spans="1:11" x14ac:dyDescent="0.2">
      <c r="A12" t="s">
        <v>0</v>
      </c>
      <c r="B12" t="s">
        <v>119</v>
      </c>
      <c r="C12" t="s">
        <v>15</v>
      </c>
      <c r="D12" t="str">
        <f>VLOOKUP($B12,All_structures!$B$2:$J$249,2,0)</f>
        <v>Duodenum</v>
      </c>
      <c r="E12" t="str">
        <f>VLOOKUP($B12,All_structures!$B$2:$J$249,3,0)</f>
        <v>Duodenum</v>
      </c>
      <c r="F12" t="str">
        <f>VLOOKUP(B12,All_structures!$B$2:$J$249,8,0)</f>
        <v>Persimmon:233,067,067</v>
      </c>
      <c r="G12">
        <f>VLOOKUP(B12,All_structures!$B$2:$J$249,9,0)</f>
        <v>0</v>
      </c>
      <c r="H12" t="str">
        <f>VLOOKUP($B12,All_structures!$B$2:$J$249,4,0)</f>
        <v>Duodenum</v>
      </c>
      <c r="I12" t="str">
        <f>VLOOKUP($B12,All_structures!$B$2:$J$249,5,0)</f>
        <v>Duodenum</v>
      </c>
      <c r="J12" t="str">
        <f>VLOOKUP($B12,All_structures!$B$2:$J$249,6,0)</f>
        <v>Duodeno</v>
      </c>
      <c r="K12" t="str">
        <f>VLOOKUP($B12,All_structures!$B$2:$J$249,7,0)</f>
        <v>Duodeno</v>
      </c>
    </row>
    <row r="13" spans="1:11" x14ac:dyDescent="0.2">
      <c r="A13" t="s">
        <v>0</v>
      </c>
      <c r="B13" t="s">
        <v>32</v>
      </c>
      <c r="C13" t="s">
        <v>15</v>
      </c>
      <c r="D13" t="str">
        <f>VLOOKUP($B13,All_structures!$B$2:$J$249,2,0)</f>
        <v>Kidney_L</v>
      </c>
      <c r="E13" t="str">
        <f>VLOOKUP($B13,All_structures!$B$2:$J$249,3,0)</f>
        <v>L_Kidney</v>
      </c>
      <c r="F13" t="str">
        <f>VLOOKUP(B13,All_structures!$B$2:$J$249,8,0)</f>
        <v>Yellow:255,255,000</v>
      </c>
      <c r="G13">
        <f>VLOOKUP(B13,All_structures!$B$2:$J$249,9,0)</f>
        <v>0</v>
      </c>
      <c r="H13" t="str">
        <f>VLOOKUP($B13,All_structures!$B$2:$J$249,4,0)</f>
        <v>Rein_G</v>
      </c>
      <c r="I13" t="str">
        <f>VLOOKUP($B13,All_structures!$B$2:$J$249,5,0)</f>
        <v>G_Rein</v>
      </c>
      <c r="J13" t="str">
        <f>VLOOKUP($B13,All_structures!$B$2:$J$249,6,0)</f>
        <v>Rinones_I</v>
      </c>
      <c r="K13" t="str">
        <f>VLOOKUP($B13,All_structures!$B$2:$J$249,7,0)</f>
        <v>I_Rinones</v>
      </c>
    </row>
    <row r="14" spans="1:11" x14ac:dyDescent="0.2">
      <c r="A14" t="s">
        <v>0</v>
      </c>
      <c r="B14" t="s">
        <v>33</v>
      </c>
      <c r="C14" t="s">
        <v>15</v>
      </c>
      <c r="D14" t="str">
        <f>VLOOKUP($B14,All_structures!$B$2:$J$249,2,0)</f>
        <v>Kidney_R</v>
      </c>
      <c r="E14" t="str">
        <f>VLOOKUP($B14,All_structures!$B$2:$J$249,3,0)</f>
        <v>R_Kidney</v>
      </c>
      <c r="F14" t="str">
        <f>VLOOKUP(B14,All_structures!$B$2:$J$249,8,0)</f>
        <v>Mintgreen:138,255,173</v>
      </c>
      <c r="G14">
        <f>VLOOKUP(B14,All_structures!$B$2:$J$249,9,0)</f>
        <v>0</v>
      </c>
      <c r="H14" t="str">
        <f>VLOOKUP($B14,All_structures!$B$2:$J$249,4,0)</f>
        <v>Rein_D</v>
      </c>
      <c r="I14" t="str">
        <f>VLOOKUP($B14,All_structures!$B$2:$J$249,5,0)</f>
        <v>D_Rein</v>
      </c>
      <c r="J14" t="str">
        <f>VLOOKUP($B14,All_structures!$B$2:$J$249,6,0)</f>
        <v>Rinones_D</v>
      </c>
      <c r="K14" t="str">
        <f>VLOOKUP($B14,All_structures!$B$2:$J$249,7,0)</f>
        <v>D_Rinones</v>
      </c>
    </row>
    <row r="15" spans="1:11" x14ac:dyDescent="0.2">
      <c r="A15" t="s">
        <v>0</v>
      </c>
      <c r="B15" t="s">
        <v>34</v>
      </c>
      <c r="C15" t="s">
        <v>15</v>
      </c>
      <c r="D15" t="str">
        <f>VLOOKUP($B15,All_structures!$B$2:$J$249,2,0)</f>
        <v>Kidneys</v>
      </c>
      <c r="E15" t="str">
        <f>VLOOKUP($B15,All_structures!$B$2:$J$249,3,0)</f>
        <v>Kidneys</v>
      </c>
      <c r="F15" t="str">
        <f>VLOOKUP(B15,All_structures!$B$2:$J$249,8,0)</f>
        <v>Cerulean:000,119,170</v>
      </c>
      <c r="G15">
        <f>VLOOKUP(B15,All_structures!$B$2:$J$249,9,0)</f>
        <v>0</v>
      </c>
      <c r="H15" t="str">
        <f>VLOOKUP($B15,All_structures!$B$2:$J$249,4,0)</f>
        <v>Reins</v>
      </c>
      <c r="I15" t="str">
        <f>VLOOKUP($B15,All_structures!$B$2:$J$249,5,0)</f>
        <v>Reins</v>
      </c>
      <c r="J15" t="str">
        <f>VLOOKUP($B15,All_structures!$B$2:$J$249,6,0)</f>
        <v>Rinones</v>
      </c>
      <c r="K15" t="str">
        <f>VLOOKUP($B15,All_structures!$B$2:$J$249,7,0)</f>
        <v>Rinones</v>
      </c>
    </row>
    <row r="16" spans="1:11" x14ac:dyDescent="0.2">
      <c r="A16" t="s">
        <v>0</v>
      </c>
      <c r="B16" t="s">
        <v>29</v>
      </c>
      <c r="C16" t="s">
        <v>15</v>
      </c>
      <c r="D16" t="str">
        <f>VLOOKUP($B16,All_structures!$B$2:$J$249,2,0)</f>
        <v>Liver</v>
      </c>
      <c r="E16" t="str">
        <f>VLOOKUP($B16,All_structures!$B$2:$J$249,3,0)</f>
        <v>Liver</v>
      </c>
      <c r="F16" t="str">
        <f>VLOOKUP(B16,All_structures!$B$2:$J$249,8,0)</f>
        <v>Orange:255,165,000</v>
      </c>
      <c r="G16">
        <f>VLOOKUP(B16,All_structures!$B$2:$J$249,9,0)</f>
        <v>0</v>
      </c>
      <c r="H16" t="str">
        <f>VLOOKUP($B16,All_structures!$B$2:$J$249,4,0)</f>
        <v>Foie</v>
      </c>
      <c r="I16" t="str">
        <f>VLOOKUP($B16,All_structures!$B$2:$J$249,5,0)</f>
        <v>Foie</v>
      </c>
      <c r="J16" t="str">
        <f>VLOOKUP($B16,All_structures!$B$2:$J$249,6,0)</f>
        <v>Higado</v>
      </c>
      <c r="K16" t="str">
        <f>VLOOKUP($B16,All_structures!$B$2:$J$249,7,0)</f>
        <v>Higado</v>
      </c>
    </row>
    <row r="17" spans="1:11" x14ac:dyDescent="0.2">
      <c r="A17" t="s">
        <v>0</v>
      </c>
      <c r="B17" t="s">
        <v>96</v>
      </c>
      <c r="C17" t="s">
        <v>15</v>
      </c>
      <c r="D17" t="str">
        <f>VLOOKUP($B17,All_structures!$B$2:$J$249,2,0)</f>
        <v>Ovary_L</v>
      </c>
      <c r="E17" t="str">
        <f>VLOOKUP($B17,All_structures!$B$2:$J$249,3,0)</f>
        <v>L_Ovary</v>
      </c>
      <c r="F17" t="str">
        <f>VLOOKUP(B17,All_structures!$B$2:$J$249,8,0)</f>
        <v>Electric Indigo:128,000,255</v>
      </c>
      <c r="G17">
        <f>VLOOKUP(B17,All_structures!$B$2:$J$249,9,0)</f>
        <v>0</v>
      </c>
      <c r="H17" t="str">
        <f>VLOOKUP($B17,All_structures!$B$2:$J$249,4,0)</f>
        <v>Ovaire_G</v>
      </c>
      <c r="I17" t="str">
        <f>VLOOKUP($B17,All_structures!$B$2:$J$249,5,0)</f>
        <v>G_Ovaire</v>
      </c>
      <c r="J17" t="str">
        <f>VLOOKUP($B17,All_structures!$B$2:$J$249,6,0)</f>
        <v>Ovario_I</v>
      </c>
      <c r="K17" t="str">
        <f>VLOOKUP($B17,All_structures!$B$2:$J$249,7,0)</f>
        <v>I_Ovario</v>
      </c>
    </row>
    <row r="18" spans="1:11" x14ac:dyDescent="0.2">
      <c r="A18" t="s">
        <v>0</v>
      </c>
      <c r="B18" t="s">
        <v>97</v>
      </c>
      <c r="C18" t="s">
        <v>15</v>
      </c>
      <c r="D18" t="str">
        <f>VLOOKUP($B18,All_structures!$B$2:$J$249,2,0)</f>
        <v>Ovary_R</v>
      </c>
      <c r="E18" t="str">
        <f>VLOOKUP($B18,All_structures!$B$2:$J$249,3,0)</f>
        <v>R_Ovary</v>
      </c>
      <c r="F18" t="str">
        <f>VLOOKUP(B18,All_structures!$B$2:$J$249,8,0)</f>
        <v>Dodger Blue:000,127,255</v>
      </c>
      <c r="G18">
        <f>VLOOKUP(B18,All_structures!$B$2:$J$249,9,0)</f>
        <v>0</v>
      </c>
      <c r="H18" t="str">
        <f>VLOOKUP($B18,All_structures!$B$2:$J$249,4,0)</f>
        <v>Ovaire_D</v>
      </c>
      <c r="I18" t="str">
        <f>VLOOKUP($B18,All_structures!$B$2:$J$249,5,0)</f>
        <v>D_Ovaire</v>
      </c>
      <c r="J18" t="str">
        <f>VLOOKUP($B18,All_structures!$B$2:$J$249,6,0)</f>
        <v>Ovario_D</v>
      </c>
      <c r="K18" t="str">
        <f>VLOOKUP($B18,All_structures!$B$2:$J$249,7,0)</f>
        <v>D_Ovario</v>
      </c>
    </row>
    <row r="19" spans="1:11" x14ac:dyDescent="0.2">
      <c r="A19" t="s">
        <v>0</v>
      </c>
      <c r="B19" t="s">
        <v>101</v>
      </c>
      <c r="C19" t="s">
        <v>15</v>
      </c>
      <c r="D19" t="str">
        <f>VLOOKUP($B19,All_structures!$B$2:$J$249,2,0)</f>
        <v>SacralPlex</v>
      </c>
      <c r="E19" t="str">
        <f>VLOOKUP($B19,All_structures!$B$2:$J$249,3,0)</f>
        <v>SacralPlex</v>
      </c>
      <c r="F19" t="str">
        <f>VLOOKUP(B19,All_structures!$B$2:$J$249,8,0)</f>
        <v>Magenta:255,000,255</v>
      </c>
      <c r="G19">
        <f>VLOOKUP(B19,All_structures!$B$2:$J$249,9,0)</f>
        <v>0</v>
      </c>
      <c r="H19" t="str">
        <f>VLOOKUP($B19,All_structures!$B$2:$J$249,4,0)</f>
        <v>PlexusSacral</v>
      </c>
      <c r="I19" t="str">
        <f>VLOOKUP($B19,All_structures!$B$2:$J$249,5,0)</f>
        <v>PlexusSacral</v>
      </c>
      <c r="J19" t="str">
        <f>VLOOKUP($B19,All_structures!$B$2:$J$249,6,0)</f>
        <v>PlexoSacro</v>
      </c>
      <c r="K19" t="str">
        <f>VLOOKUP($B19,All_structures!$B$2:$J$249,7,0)</f>
        <v>PlexoSacro</v>
      </c>
    </row>
    <row r="20" spans="1:11" x14ac:dyDescent="0.2">
      <c r="A20" t="s">
        <v>0</v>
      </c>
      <c r="B20" t="s">
        <v>30</v>
      </c>
      <c r="C20" t="s">
        <v>15</v>
      </c>
      <c r="D20" t="str">
        <f>VLOOKUP($B20,All_structures!$B$2:$J$249,2,0)</f>
        <v>Stomach</v>
      </c>
      <c r="E20" t="str">
        <f>VLOOKUP($B20,All_structures!$B$2:$J$249,3,0)</f>
        <v>Stomach</v>
      </c>
      <c r="F20" t="str">
        <f>VLOOKUP(B20,All_structures!$B$2:$J$249,8,0)</f>
        <v>Sangria:164,000,000</v>
      </c>
      <c r="G20">
        <f>VLOOKUP(B20,All_structures!$B$2:$J$249,9,0)</f>
        <v>0</v>
      </c>
      <c r="H20" t="str">
        <f>VLOOKUP($B20,All_structures!$B$2:$J$249,4,0)</f>
        <v>Estomac</v>
      </c>
      <c r="I20" t="str">
        <f>VLOOKUP($B20,All_structures!$B$2:$J$249,5,0)</f>
        <v>Estomac</v>
      </c>
      <c r="J20" t="str">
        <f>VLOOKUP($B20,All_structures!$B$2:$J$249,6,0)</f>
        <v>Estomago</v>
      </c>
      <c r="K20" t="str">
        <f>VLOOKUP($B20,All_structures!$B$2:$J$249,7,0)</f>
        <v>Estomago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9014D-7B02-DA48-9857-E3CB346F95E8}">
  <dimension ref="A1:K34"/>
  <sheetViews>
    <sheetView workbookViewId="0">
      <selection activeCell="B15" sqref="B15"/>
    </sheetView>
  </sheetViews>
  <sheetFormatPr baseColWidth="10" defaultRowHeight="16" x14ac:dyDescent="0.2"/>
  <cols>
    <col min="2" max="2" width="16.5" bestFit="1" customWidth="1"/>
    <col min="3" max="3" width="13.5" bestFit="1" customWidth="1"/>
    <col min="4" max="4" width="19.5" bestFit="1" customWidth="1"/>
    <col min="5" max="5" width="19.6640625" bestFit="1" customWidth="1"/>
    <col min="6" max="6" width="22.1640625" bestFit="1" customWidth="1"/>
    <col min="7" max="7" width="20.83203125" bestFit="1" customWidth="1"/>
    <col min="8" max="8" width="19" bestFit="1" customWidth="1"/>
    <col min="9" max="9" width="19.1640625" bestFit="1" customWidth="1"/>
    <col min="10" max="10" width="19.83203125" bestFit="1" customWidth="1"/>
    <col min="11" max="11" width="20" bestFit="1" customWidth="1"/>
  </cols>
  <sheetData>
    <row r="1" spans="1:11" s="1" customFormat="1" x14ac:dyDescent="0.2">
      <c r="A1" s="1" t="s">
        <v>136</v>
      </c>
      <c r="B1" s="9" t="s">
        <v>329</v>
      </c>
      <c r="C1" s="1" t="s">
        <v>176</v>
      </c>
      <c r="D1" s="8" t="s">
        <v>328</v>
      </c>
      <c r="E1" s="8" t="s">
        <v>330</v>
      </c>
      <c r="F1" s="1" t="s">
        <v>177</v>
      </c>
      <c r="G1" s="1" t="s">
        <v>178</v>
      </c>
      <c r="H1" s="8" t="s">
        <v>428</v>
      </c>
      <c r="I1" s="8" t="s">
        <v>429</v>
      </c>
      <c r="J1" s="8" t="s">
        <v>430</v>
      </c>
      <c r="K1" s="8" t="s">
        <v>431</v>
      </c>
    </row>
    <row r="2" spans="1:11" x14ac:dyDescent="0.2">
      <c r="A2" t="s">
        <v>0</v>
      </c>
      <c r="B2" t="s">
        <v>35</v>
      </c>
      <c r="C2" t="s">
        <v>2</v>
      </c>
      <c r="D2" t="str">
        <f>VLOOKUP($B2,All_structures!$B$2:$J$249,2,0)</f>
        <v>Bowel_Large</v>
      </c>
      <c r="E2" t="str">
        <f>VLOOKUP($B2,All_structures!$B$2:$J$249,3,0)</f>
        <v>Large_Bowel</v>
      </c>
      <c r="F2" t="str">
        <f>VLOOKUP(B2,All_structures!$B$2:$J$249,8,0)</f>
        <v>Chartreuse:125,255,000</v>
      </c>
      <c r="G2">
        <f>VLOOKUP(B2,All_structures!$B$2:$J$249,9,0)</f>
        <v>0</v>
      </c>
      <c r="H2" t="str">
        <f>VLOOKUP($B2,All_structures!$B$2:$J$249,4,0)</f>
        <v>Intestin_Grand</v>
      </c>
      <c r="I2" t="str">
        <f>VLOOKUP($B2,All_structures!$B$2:$J$249,5,0)</f>
        <v>Grand_Intestin</v>
      </c>
      <c r="J2" t="str">
        <f>VLOOKUP($B2,All_structures!$B$2:$J$249,6,0)</f>
        <v>Intestino_Grueso</v>
      </c>
      <c r="K2" t="str">
        <f>VLOOKUP($B2,All_structures!$B$2:$J$249,7,0)</f>
        <v>Grueso_Intestino</v>
      </c>
    </row>
    <row r="3" spans="1:11" x14ac:dyDescent="0.2">
      <c r="A3" t="s">
        <v>0</v>
      </c>
      <c r="B3" t="s">
        <v>31</v>
      </c>
      <c r="C3" t="s">
        <v>2</v>
      </c>
      <c r="D3" t="str">
        <f>VLOOKUP($B3,All_structures!$B$2:$J$249,2,0)</f>
        <v>Bowel_Small</v>
      </c>
      <c r="E3" t="str">
        <f>VLOOKUP($B3,All_structures!$B$2:$J$249,3,0)</f>
        <v>Small_Bowel</v>
      </c>
      <c r="F3" t="str">
        <f>VLOOKUP(B3,All_structures!$B$2:$J$249,8,0)</f>
        <v>Citrus:164,164,000</v>
      </c>
      <c r="G3">
        <f>VLOOKUP(B3,All_structures!$B$2:$J$249,9,0)</f>
        <v>0</v>
      </c>
      <c r="H3" t="str">
        <f>VLOOKUP($B3,All_structures!$B$2:$J$249,4,0)</f>
        <v>Intestin_Petit</v>
      </c>
      <c r="I3" t="str">
        <f>VLOOKUP($B3,All_structures!$B$2:$J$249,5,0)</f>
        <v>Petit_Intestin</v>
      </c>
      <c r="J3" t="str">
        <f>VLOOKUP($B3,All_structures!$B$2:$J$249,6,0)</f>
        <v>Intestino_Delg</v>
      </c>
      <c r="K3" t="str">
        <f>VLOOKUP($B3,All_structures!$B$2:$J$249,7,0)</f>
        <v>Delg_Intestino</v>
      </c>
    </row>
    <row r="4" spans="1:11" x14ac:dyDescent="0.2">
      <c r="A4" t="s">
        <v>0</v>
      </c>
      <c r="B4" t="s">
        <v>119</v>
      </c>
      <c r="C4" t="s">
        <v>2</v>
      </c>
      <c r="D4" t="str">
        <f>VLOOKUP($B4,All_structures!$B$2:$J$249,2,0)</f>
        <v>Duodenum</v>
      </c>
      <c r="E4" t="str">
        <f>VLOOKUP($B4,All_structures!$B$2:$J$249,3,0)</f>
        <v>Duodenum</v>
      </c>
      <c r="F4" t="str">
        <f>VLOOKUP(B4,All_structures!$B$2:$J$249,8,0)</f>
        <v>Persimmon:233,067,067</v>
      </c>
      <c r="G4">
        <f>VLOOKUP(B4,All_structures!$B$2:$J$249,9,0)</f>
        <v>0</v>
      </c>
      <c r="H4" t="str">
        <f>VLOOKUP($B4,All_structures!$B$2:$J$249,4,0)</f>
        <v>Duodenum</v>
      </c>
      <c r="I4" t="str">
        <f>VLOOKUP($B4,All_structures!$B$2:$J$249,5,0)</f>
        <v>Duodenum</v>
      </c>
      <c r="J4" t="str">
        <f>VLOOKUP($B4,All_structures!$B$2:$J$249,6,0)</f>
        <v>Duodeno</v>
      </c>
      <c r="K4" t="str">
        <f>VLOOKUP($B4,All_structures!$B$2:$J$249,7,0)</f>
        <v>Duodeno</v>
      </c>
    </row>
    <row r="5" spans="1:11" x14ac:dyDescent="0.2">
      <c r="A5" t="s">
        <v>0</v>
      </c>
      <c r="B5" t="s">
        <v>32</v>
      </c>
      <c r="C5" t="s">
        <v>2</v>
      </c>
      <c r="D5" t="str">
        <f>VLOOKUP($B5,All_structures!$B$2:$J$249,2,0)</f>
        <v>Kidney_L</v>
      </c>
      <c r="E5" t="str">
        <f>VLOOKUP($B5,All_structures!$B$2:$J$249,3,0)</f>
        <v>L_Kidney</v>
      </c>
      <c r="F5" t="str">
        <f>VLOOKUP(B5,All_structures!$B$2:$J$249,8,0)</f>
        <v>Yellow:255,255,000</v>
      </c>
      <c r="G5">
        <f>VLOOKUP(B5,All_structures!$B$2:$J$249,9,0)</f>
        <v>0</v>
      </c>
      <c r="H5" t="str">
        <f>VLOOKUP($B5,All_structures!$B$2:$J$249,4,0)</f>
        <v>Rein_G</v>
      </c>
      <c r="I5" t="str">
        <f>VLOOKUP($B5,All_structures!$B$2:$J$249,5,0)</f>
        <v>G_Rein</v>
      </c>
      <c r="J5" t="str">
        <f>VLOOKUP($B5,All_structures!$B$2:$J$249,6,0)</f>
        <v>Rinones_I</v>
      </c>
      <c r="K5" t="str">
        <f>VLOOKUP($B5,All_structures!$B$2:$J$249,7,0)</f>
        <v>I_Rinones</v>
      </c>
    </row>
    <row r="6" spans="1:11" x14ac:dyDescent="0.2">
      <c r="A6" t="s">
        <v>0</v>
      </c>
      <c r="B6" t="s">
        <v>33</v>
      </c>
      <c r="C6" t="s">
        <v>2</v>
      </c>
      <c r="D6" t="str">
        <f>VLOOKUP($B6,All_structures!$B$2:$J$249,2,0)</f>
        <v>Kidney_R</v>
      </c>
      <c r="E6" t="str">
        <f>VLOOKUP($B6,All_structures!$B$2:$J$249,3,0)</f>
        <v>R_Kidney</v>
      </c>
      <c r="F6" t="str">
        <f>VLOOKUP(B6,All_structures!$B$2:$J$249,8,0)</f>
        <v>Mintgreen:138,255,173</v>
      </c>
      <c r="G6">
        <f>VLOOKUP(B6,All_structures!$B$2:$J$249,9,0)</f>
        <v>0</v>
      </c>
      <c r="H6" t="str">
        <f>VLOOKUP($B6,All_structures!$B$2:$J$249,4,0)</f>
        <v>Rein_D</v>
      </c>
      <c r="I6" t="str">
        <f>VLOOKUP($B6,All_structures!$B$2:$J$249,5,0)</f>
        <v>D_Rein</v>
      </c>
      <c r="J6" t="str">
        <f>VLOOKUP($B6,All_structures!$B$2:$J$249,6,0)</f>
        <v>Rinones_D</v>
      </c>
      <c r="K6" t="str">
        <f>VLOOKUP($B6,All_structures!$B$2:$J$249,7,0)</f>
        <v>D_Rinones</v>
      </c>
    </row>
    <row r="7" spans="1:11" x14ac:dyDescent="0.2">
      <c r="A7" t="s">
        <v>0</v>
      </c>
      <c r="B7" t="s">
        <v>29</v>
      </c>
      <c r="C7" t="s">
        <v>2</v>
      </c>
      <c r="D7" t="str">
        <f>VLOOKUP($B7,All_structures!$B$2:$J$249,2,0)</f>
        <v>Liver</v>
      </c>
      <c r="E7" t="str">
        <f>VLOOKUP($B7,All_structures!$B$2:$J$249,3,0)</f>
        <v>Liver</v>
      </c>
      <c r="F7" t="str">
        <f>VLOOKUP(B7,All_structures!$B$2:$J$249,8,0)</f>
        <v>Orange:255,165,000</v>
      </c>
      <c r="G7">
        <f>VLOOKUP(B7,All_structures!$B$2:$J$249,9,0)</f>
        <v>0</v>
      </c>
      <c r="H7" t="str">
        <f>VLOOKUP($B7,All_structures!$B$2:$J$249,4,0)</f>
        <v>Foie</v>
      </c>
      <c r="I7" t="str">
        <f>VLOOKUP($B7,All_structures!$B$2:$J$249,5,0)</f>
        <v>Foie</v>
      </c>
      <c r="J7" t="str">
        <f>VLOOKUP($B7,All_structures!$B$2:$J$249,6,0)</f>
        <v>Higado</v>
      </c>
      <c r="K7" t="str">
        <f>VLOOKUP($B7,All_structures!$B$2:$J$249,7,0)</f>
        <v>Higado</v>
      </c>
    </row>
    <row r="8" spans="1:11" x14ac:dyDescent="0.2">
      <c r="A8" t="s">
        <v>0</v>
      </c>
      <c r="B8" t="s">
        <v>5</v>
      </c>
      <c r="C8" t="s">
        <v>2</v>
      </c>
      <c r="D8" t="str">
        <f>VLOOKUP($B8,All_structures!$B$2:$J$249,2,0)</f>
        <v>Lung_R</v>
      </c>
      <c r="E8" t="str">
        <f>VLOOKUP($B8,All_structures!$B$2:$J$249,3,0)</f>
        <v>R_Lung</v>
      </c>
      <c r="F8" t="str">
        <f>VLOOKUP(B8,All_structures!$B$2:$J$249,8,0)</f>
        <v>Teal:034,255,233</v>
      </c>
      <c r="G8">
        <f>VLOOKUP(B8,All_structures!$B$2:$J$249,9,0)</f>
        <v>0</v>
      </c>
      <c r="H8" t="str">
        <f>VLOOKUP($B8,All_structures!$B$2:$J$249,4,0)</f>
        <v>Poumon_D</v>
      </c>
      <c r="I8" t="str">
        <f>VLOOKUP($B8,All_structures!$B$2:$J$249,5,0)</f>
        <v>D_Poumon</v>
      </c>
      <c r="J8" t="str">
        <f>VLOOKUP($B8,All_structures!$B$2:$J$249,6,0)</f>
        <v>Pulmon_D</v>
      </c>
      <c r="K8" t="str">
        <f>VLOOKUP($B8,All_structures!$B$2:$J$249,7,0)</f>
        <v>D_Pulmon</v>
      </c>
    </row>
    <row r="9" spans="1:11" x14ac:dyDescent="0.2">
      <c r="A9" t="s">
        <v>0</v>
      </c>
      <c r="B9" t="s">
        <v>8</v>
      </c>
      <c r="C9" t="s">
        <v>2</v>
      </c>
      <c r="D9" t="str">
        <f>VLOOKUP($B9,All_structures!$B$2:$J$249,2,0)</f>
        <v>SpinalCord</v>
      </c>
      <c r="E9" t="str">
        <f>VLOOKUP($B9,All_structures!$B$2:$J$249,3,0)</f>
        <v>SpinalCord</v>
      </c>
      <c r="F9" t="str">
        <f>VLOOKUP(B9,All_structures!$B$2:$J$249,8,0)</f>
        <v>Chartreuse:125,255,000</v>
      </c>
      <c r="G9">
        <f>VLOOKUP(B9,All_structures!$B$2:$J$249,9,0)</f>
        <v>0</v>
      </c>
      <c r="H9" t="str">
        <f>VLOOKUP($B9,All_structures!$B$2:$J$249,4,0)</f>
        <v>Moelle</v>
      </c>
      <c r="I9" t="str">
        <f>VLOOKUP($B9,All_structures!$B$2:$J$249,5,0)</f>
        <v>Moelle</v>
      </c>
      <c r="J9" t="str">
        <f>VLOOKUP($B9,All_structures!$B$2:$J$249,6,0)</f>
        <v>MedulaEspi</v>
      </c>
      <c r="K9" t="str">
        <f>VLOOKUP($B9,All_structures!$B$2:$J$249,7,0)</f>
        <v>MedulaEspi</v>
      </c>
    </row>
    <row r="10" spans="1:11" x14ac:dyDescent="0.2">
      <c r="A10" t="s">
        <v>9</v>
      </c>
      <c r="B10" t="s">
        <v>9</v>
      </c>
      <c r="C10" t="s">
        <v>2</v>
      </c>
      <c r="D10" t="str">
        <f>VLOOKUP($B10,All_structures!$B$2:$J$249,2,0)</f>
        <v>PTV</v>
      </c>
      <c r="E10" t="str">
        <f>VLOOKUP($B10,All_structures!$B$2:$J$249,3,0)</f>
        <v>PTV</v>
      </c>
      <c r="F10" t="str">
        <f>VLOOKUP(B10,All_structures!$B$2:$J$249,8,0)</f>
        <v>Red:255,000,000</v>
      </c>
      <c r="G10">
        <f>VLOOKUP(B10,All_structures!$B$2:$J$249,9,0)</f>
        <v>0</v>
      </c>
      <c r="H10">
        <f>VLOOKUP($B10,All_structures!$B$2:$J$249,4,0)</f>
        <v>0</v>
      </c>
      <c r="I10">
        <f>VLOOKUP($B10,All_structures!$B$2:$J$249,5,0)</f>
        <v>0</v>
      </c>
      <c r="J10" t="str">
        <f>VLOOKUP($B10,All_structures!$B$2:$J$249,6,0)</f>
        <v>PTV</v>
      </c>
      <c r="K10" t="str">
        <f>VLOOKUP($B10,All_structures!$B$2:$J$249,7,0)</f>
        <v>PTV</v>
      </c>
    </row>
    <row r="11" spans="1:11" x14ac:dyDescent="0.2">
      <c r="A11" t="s">
        <v>10</v>
      </c>
      <c r="B11" t="s">
        <v>10</v>
      </c>
      <c r="C11" t="s">
        <v>2</v>
      </c>
      <c r="D11" t="str">
        <f>VLOOKUP($B11,All_structures!$B$2:$J$249,2,0)</f>
        <v>CTV</v>
      </c>
      <c r="E11" t="str">
        <f>VLOOKUP($B11,All_structures!$B$2:$J$249,3,0)</f>
        <v>CTV</v>
      </c>
      <c r="F11" t="str">
        <f>VLOOKUP(B11,All_structures!$B$2:$J$249,8,0)</f>
        <v>Red:255,000,000</v>
      </c>
      <c r="G11">
        <f>VLOOKUP(B11,All_structures!$B$2:$J$249,9,0)</f>
        <v>0</v>
      </c>
      <c r="H11" t="str">
        <f>VLOOKUP($B11,All_structures!$B$2:$J$249,4,0)</f>
        <v>CTV</v>
      </c>
      <c r="I11" t="str">
        <f>VLOOKUP($B11,All_structures!$B$2:$J$249,5,0)</f>
        <v>CTV</v>
      </c>
      <c r="J11" t="str">
        <f>VLOOKUP($B11,All_structures!$B$2:$J$249,6,0)</f>
        <v>CTV</v>
      </c>
      <c r="K11" t="str">
        <f>VLOOKUP($B11,All_structures!$B$2:$J$249,7,0)</f>
        <v>CTV</v>
      </c>
    </row>
    <row r="12" spans="1:11" x14ac:dyDescent="0.2">
      <c r="A12" t="s">
        <v>10</v>
      </c>
      <c r="B12" t="s">
        <v>26</v>
      </c>
      <c r="C12" t="s">
        <v>2</v>
      </c>
      <c r="D12" t="str">
        <f>VLOOKUP($B12,All_structures!$B$2:$J$249,2,0)</f>
        <v>ITV</v>
      </c>
      <c r="E12" t="str">
        <f>VLOOKUP($B12,All_structures!$B$2:$J$249,3,0)</f>
        <v>ITV</v>
      </c>
      <c r="F12" t="str">
        <f>VLOOKUP(B12,All_structures!$B$2:$J$249,8,0)</f>
        <v>Orange:255,165,000</v>
      </c>
      <c r="G12">
        <f>VLOOKUP(B12,All_structures!$B$2:$J$249,9,0)</f>
        <v>0</v>
      </c>
      <c r="H12">
        <f>VLOOKUP($B12,All_structures!$B$2:$J$249,4,0)</f>
        <v>0</v>
      </c>
      <c r="I12">
        <f>VLOOKUP($B12,All_structures!$B$2:$J$249,5,0)</f>
        <v>0</v>
      </c>
      <c r="J12" t="str">
        <f>VLOOKUP($B12,All_structures!$B$2:$J$249,6,0)</f>
        <v>ITV</v>
      </c>
      <c r="K12" t="str">
        <f>VLOOKUP($B12,All_structures!$B$2:$J$249,7,0)</f>
        <v>ITV</v>
      </c>
    </row>
    <row r="13" spans="1:11" x14ac:dyDescent="0.2">
      <c r="A13" t="s">
        <v>11</v>
      </c>
      <c r="B13" t="s">
        <v>11</v>
      </c>
      <c r="C13" t="s">
        <v>2</v>
      </c>
      <c r="D13" t="str">
        <f>VLOOKUP($B13,All_structures!$B$2:$J$249,2,0)</f>
        <v>GTV</v>
      </c>
      <c r="E13" t="str">
        <f>VLOOKUP($B13,All_structures!$B$2:$J$249,3,0)</f>
        <v>GTV</v>
      </c>
      <c r="F13" t="str">
        <f>VLOOKUP(B13,All_structures!$B$2:$J$249,8,0)</f>
        <v>Chartreuse:125,255,000</v>
      </c>
      <c r="G13">
        <f>VLOOKUP(B13,All_structures!$B$2:$J$249,9,0)</f>
        <v>0</v>
      </c>
      <c r="H13" t="str">
        <f>VLOOKUP($B13,All_structures!$B$2:$J$249,4,0)</f>
        <v>GTV</v>
      </c>
      <c r="I13" t="str">
        <f>VLOOKUP($B13,All_structures!$B$2:$J$249,5,0)</f>
        <v>GTV</v>
      </c>
      <c r="J13" t="str">
        <f>VLOOKUP($B13,All_structures!$B$2:$J$249,6,0)</f>
        <v>GTV</v>
      </c>
      <c r="K13" t="str">
        <f>VLOOKUP($B13,All_structures!$B$2:$J$249,7,0)</f>
        <v>GTV</v>
      </c>
    </row>
    <row r="14" spans="1:11" x14ac:dyDescent="0.2">
      <c r="A14" t="s">
        <v>12</v>
      </c>
      <c r="B14" t="s">
        <v>13</v>
      </c>
      <c r="C14" t="s">
        <v>2</v>
      </c>
      <c r="D14" t="str">
        <f>VLOOKUP($B14,All_structures!$B$2:$J$249,2,0)</f>
        <v>BODY</v>
      </c>
      <c r="E14" t="str">
        <f>VLOOKUP($B14,All_structures!$B$2:$J$249,3,0)</f>
        <v>BODY</v>
      </c>
      <c r="F14" t="str">
        <f>VLOOKUP(B14,All_structures!$B$2:$J$249,8,0)</f>
        <v>Lime:000,255,000</v>
      </c>
      <c r="G14">
        <f>VLOOKUP(B14,All_structures!$B$2:$J$249,9,0)</f>
        <v>0</v>
      </c>
      <c r="H14" t="str">
        <f>VLOOKUP($B14,All_structures!$B$2:$J$249,4,0)</f>
        <v>Corps</v>
      </c>
      <c r="I14" t="str">
        <f>VLOOKUP($B14,All_structures!$B$2:$J$249,5,0)</f>
        <v>Corps</v>
      </c>
      <c r="J14" t="str">
        <f>VLOOKUP($B14,All_structures!$B$2:$J$249,6,0)</f>
        <v>Cuerpo</v>
      </c>
      <c r="K14" t="str">
        <f>VLOOKUP($B14,All_structures!$B$2:$J$249,7,0)</f>
        <v>Cuerpo</v>
      </c>
    </row>
    <row r="15" spans="1:11" x14ac:dyDescent="0.2">
      <c r="A15" t="s">
        <v>0</v>
      </c>
      <c r="B15" t="s">
        <v>124</v>
      </c>
      <c r="C15" t="s">
        <v>15</v>
      </c>
      <c r="D15" t="str">
        <f>VLOOKUP($B15,All_structures!$B$2:$J$249,2,0)</f>
        <v>BileDuct_Common</v>
      </c>
      <c r="E15" t="str">
        <f>VLOOKUP($B15,All_structures!$B$2:$J$249,3,0)</f>
        <v>Common_BileDuct</v>
      </c>
      <c r="F15" t="str">
        <f>VLOOKUP(B15,All_structures!$B$2:$J$249,8,0)</f>
        <v>Chartreuse:125,255,000</v>
      </c>
      <c r="G15" t="str">
        <f>VLOOKUP(B15,All_structures!$B$2:$J$249,9,0)</f>
        <v>Common_BileDuct,CBD</v>
      </c>
      <c r="H15" t="str">
        <f>VLOOKUP($B15,All_structures!$B$2:$J$249,4,0)</f>
        <v>VoieBiliaire_Com</v>
      </c>
      <c r="I15" t="str">
        <f>VLOOKUP($B15,All_structures!$B$2:$J$249,5,0)</f>
        <v>Com_VoieBiliaire</v>
      </c>
      <c r="J15" t="str">
        <f>VLOOKUP($B15,All_structures!$B$2:$J$249,6,0)</f>
        <v>Conductos_Biliar</v>
      </c>
      <c r="K15" t="str">
        <f>VLOOKUP($B15,All_structures!$B$2:$J$249,7,0)</f>
        <v>Biliar_Conductos</v>
      </c>
    </row>
    <row r="16" spans="1:11" x14ac:dyDescent="0.2">
      <c r="A16" t="s">
        <v>0</v>
      </c>
      <c r="B16" t="s">
        <v>110</v>
      </c>
      <c r="C16" t="s">
        <v>15</v>
      </c>
      <c r="D16" t="str">
        <f>VLOOKUP($B16,All_structures!$B$2:$J$249,2,0)</f>
        <v>Bag_Bowel</v>
      </c>
      <c r="E16" t="str">
        <f>VLOOKUP($B16,All_structures!$B$2:$J$249,3,0)</f>
        <v>Bowel_Bag</v>
      </c>
      <c r="F16" t="str">
        <f>VLOOKUP(B16,All_structures!$B$2:$J$249,8,0)</f>
        <v>Brown:165,042,042</v>
      </c>
      <c r="G16" t="str">
        <f>VLOOKUP(B16,All_structures!$B$2:$J$249,9,0)</f>
        <v>Bag_Bowel</v>
      </c>
      <c r="H16" t="str">
        <f>VLOOKUP($B16,All_structures!$B$2:$J$249,4,0)</f>
        <v>Sac_Intestin</v>
      </c>
      <c r="I16" t="str">
        <f>VLOOKUP($B16,All_structures!$B$2:$J$249,5,0)</f>
        <v>Intestin_Sac</v>
      </c>
      <c r="J16" t="str">
        <f>VLOOKUP($B16,All_structures!$B$2:$J$249,6,0)</f>
        <v>Bolsa_Intestino</v>
      </c>
      <c r="K16" t="str">
        <f>VLOOKUP($B16,All_structures!$B$2:$J$249,7,0)</f>
        <v>Intestino_Bolsa</v>
      </c>
    </row>
    <row r="17" spans="1:11" x14ac:dyDescent="0.2">
      <c r="A17" t="s">
        <v>0</v>
      </c>
      <c r="B17" t="s">
        <v>19</v>
      </c>
      <c r="C17" t="s">
        <v>15</v>
      </c>
      <c r="D17" t="str">
        <f>VLOOKUP($B17,All_structures!$B$2:$J$249,2,0)</f>
        <v>Chestwall</v>
      </c>
      <c r="E17" t="str">
        <f>VLOOKUP($B17,All_structures!$B$2:$J$249,3,0)</f>
        <v>Chestwall</v>
      </c>
      <c r="F17" t="str">
        <f>VLOOKUP(B17,All_structures!$B$2:$J$249,8,0)</f>
        <v>Baby Blue:100,255,233</v>
      </c>
      <c r="G17">
        <f>VLOOKUP(B17,All_structures!$B$2:$J$249,9,0)</f>
        <v>0</v>
      </c>
      <c r="H17" t="str">
        <f>VLOOKUP($B17,All_structures!$B$2:$J$249,4,0)</f>
        <v>ParoiThoraciq</v>
      </c>
      <c r="I17" t="str">
        <f>VLOOKUP($B17,All_structures!$B$2:$J$249,5,0)</f>
        <v>ParoiThoraciq</v>
      </c>
      <c r="J17" t="str">
        <f>VLOOKUP($B17,All_structures!$B$2:$J$249,6,0)</f>
        <v>ParedToracica</v>
      </c>
      <c r="K17" t="str">
        <f>VLOOKUP($B17,All_structures!$B$2:$J$249,7,0)</f>
        <v>ParedToracica</v>
      </c>
    </row>
    <row r="18" spans="1:11" x14ac:dyDescent="0.2">
      <c r="A18" t="s">
        <v>0</v>
      </c>
      <c r="B18" t="s">
        <v>1</v>
      </c>
      <c r="C18" t="s">
        <v>15</v>
      </c>
      <c r="D18" t="str">
        <f>VLOOKUP($B18,All_structures!$B$2:$J$249,2,0)</f>
        <v>Esophagus</v>
      </c>
      <c r="E18" t="str">
        <f>VLOOKUP($B18,All_structures!$B$2:$J$249,3,0)</f>
        <v>Esophagus</v>
      </c>
      <c r="F18" t="str">
        <f>VLOOKUP(B18,All_structures!$B$2:$J$249,8,0)</f>
        <v>Orange:255,165,000</v>
      </c>
      <c r="G18">
        <f>VLOOKUP(B18,All_structures!$B$2:$J$249,9,0)</f>
        <v>0</v>
      </c>
      <c r="H18" t="str">
        <f>VLOOKUP($B18,All_structures!$B$2:$J$249,4,0)</f>
        <v>Oesophage</v>
      </c>
      <c r="I18" t="str">
        <f>VLOOKUP($B18,All_structures!$B$2:$J$249,5,0)</f>
        <v>Oesophage</v>
      </c>
      <c r="J18" t="str">
        <f>VLOOKUP($B18,All_structures!$B$2:$J$249,6,0)</f>
        <v>Esofago</v>
      </c>
      <c r="K18" t="str">
        <f>VLOOKUP($B18,All_structures!$B$2:$J$249,7,0)</f>
        <v>Esofago</v>
      </c>
    </row>
    <row r="19" spans="1:11" x14ac:dyDescent="0.2">
      <c r="A19" t="s">
        <v>0</v>
      </c>
      <c r="B19" t="s">
        <v>125</v>
      </c>
      <c r="C19" t="s">
        <v>15</v>
      </c>
      <c r="D19" t="str">
        <f>VLOOKUP($B19,All_structures!$B$2:$J$249,2,0)</f>
        <v>Gallbladder</v>
      </c>
      <c r="E19" t="str">
        <f>VLOOKUP($B19,All_structures!$B$2:$J$249,3,0)</f>
        <v>Gallbladder</v>
      </c>
      <c r="F19" t="str">
        <f>VLOOKUP(B19,All_structures!$B$2:$J$249,8,0)</f>
        <v>Mintgreen:138,255,173</v>
      </c>
      <c r="G19">
        <f>VLOOKUP(B19,All_structures!$B$2:$J$249,9,0)</f>
        <v>0</v>
      </c>
      <c r="H19" t="str">
        <f>VLOOKUP($B19,All_structures!$B$2:$J$249,4,0)</f>
        <v>VesiculeBiliaire</v>
      </c>
      <c r="I19" t="str">
        <f>VLOOKUP($B19,All_structures!$B$2:$J$249,5,0)</f>
        <v>VesiculeBiliaire</v>
      </c>
      <c r="J19" t="str">
        <f>VLOOKUP($B19,All_structures!$B$2:$J$249,6,0)</f>
        <v>VesiculaBiliar</v>
      </c>
      <c r="K19" t="str">
        <f>VLOOKUP($B19,All_structures!$B$2:$J$249,7,0)</f>
        <v>VesiculaBiliar</v>
      </c>
    </row>
    <row r="20" spans="1:11" x14ac:dyDescent="0.2">
      <c r="A20" t="s">
        <v>0</v>
      </c>
      <c r="B20" t="s">
        <v>3</v>
      </c>
      <c r="C20" t="s">
        <v>15</v>
      </c>
      <c r="D20" t="str">
        <f>VLOOKUP($B20,All_structures!$B$2:$J$249,2,0)</f>
        <v>Heart</v>
      </c>
      <c r="E20" t="str">
        <f>VLOOKUP($B20,All_structures!$B$2:$J$249,3,0)</f>
        <v>Heart</v>
      </c>
      <c r="F20" t="str">
        <f>VLOOKUP(B20,All_structures!$B$2:$J$249,8,0)</f>
        <v>Red:255,000,000</v>
      </c>
      <c r="G20">
        <f>VLOOKUP(B20,All_structures!$B$2:$J$249,9,0)</f>
        <v>0</v>
      </c>
      <c r="H20" t="str">
        <f>VLOOKUP($B20,All_structures!$B$2:$J$249,4,0)</f>
        <v>Coeur</v>
      </c>
      <c r="I20" t="str">
        <f>VLOOKUP($B20,All_structures!$B$2:$J$249,5,0)</f>
        <v>Coeur</v>
      </c>
      <c r="J20" t="str">
        <f>VLOOKUP($B20,All_structures!$B$2:$J$249,6,0)</f>
        <v>Corazon</v>
      </c>
      <c r="K20" t="str">
        <f>VLOOKUP($B20,All_structures!$B$2:$J$249,7,0)</f>
        <v>Corazon</v>
      </c>
    </row>
    <row r="21" spans="1:11" x14ac:dyDescent="0.2">
      <c r="A21" t="s">
        <v>0</v>
      </c>
      <c r="B21" t="s">
        <v>34</v>
      </c>
      <c r="C21" t="s">
        <v>15</v>
      </c>
      <c r="D21" t="str">
        <f>VLOOKUP($B21,All_structures!$B$2:$J$249,2,0)</f>
        <v>Kidneys</v>
      </c>
      <c r="E21" t="str">
        <f>VLOOKUP($B21,All_structures!$B$2:$J$249,3,0)</f>
        <v>Kidneys</v>
      </c>
      <c r="F21" t="str">
        <f>VLOOKUP(B21,All_structures!$B$2:$J$249,8,0)</f>
        <v>Cerulean:000,119,170</v>
      </c>
      <c r="G21">
        <f>VLOOKUP(B21,All_structures!$B$2:$J$249,9,0)</f>
        <v>0</v>
      </c>
      <c r="H21" t="str">
        <f>VLOOKUP($B21,All_structures!$B$2:$J$249,4,0)</f>
        <v>Reins</v>
      </c>
      <c r="I21" t="str">
        <f>VLOOKUP($B21,All_structures!$B$2:$J$249,5,0)</f>
        <v>Reins</v>
      </c>
      <c r="J21" t="str">
        <f>VLOOKUP($B21,All_structures!$B$2:$J$249,6,0)</f>
        <v>Rinones</v>
      </c>
      <c r="K21" t="str">
        <f>VLOOKUP($B21,All_structures!$B$2:$J$249,7,0)</f>
        <v>Rinones</v>
      </c>
    </row>
    <row r="22" spans="1:11" x14ac:dyDescent="0.2">
      <c r="A22" t="s">
        <v>0</v>
      </c>
      <c r="B22" t="s">
        <v>4</v>
      </c>
      <c r="C22" t="s">
        <v>15</v>
      </c>
      <c r="D22" t="str">
        <f>VLOOKUP($B22,All_structures!$B$2:$J$249,2,0)</f>
        <v>Lung_L</v>
      </c>
      <c r="E22" t="str">
        <f>VLOOKUP($B22,All_structures!$B$2:$J$249,3,0)</f>
        <v>L_Lung</v>
      </c>
      <c r="F22" t="str">
        <f>VLOOKUP(B22,All_structures!$B$2:$J$249,8,0)</f>
        <v>Aquamarine:127,255,212</v>
      </c>
      <c r="G22">
        <f>VLOOKUP(B22,All_structures!$B$2:$J$249,9,0)</f>
        <v>0</v>
      </c>
      <c r="H22" t="str">
        <f>VLOOKUP($B22,All_structures!$B$2:$J$249,4,0)</f>
        <v>Poumon_G</v>
      </c>
      <c r="I22" t="str">
        <f>VLOOKUP($B22,All_structures!$B$2:$J$249,5,0)</f>
        <v>G_Poumon</v>
      </c>
      <c r="J22" t="str">
        <f>VLOOKUP($B22,All_structures!$B$2:$J$249,6,0)</f>
        <v>Pulmon_I</v>
      </c>
      <c r="K22" t="str">
        <f>VLOOKUP($B22,All_structures!$B$2:$J$249,7,0)</f>
        <v>I_Pulmon</v>
      </c>
    </row>
    <row r="23" spans="1:11" x14ac:dyDescent="0.2">
      <c r="A23" t="s">
        <v>0</v>
      </c>
      <c r="B23" t="s">
        <v>6</v>
      </c>
      <c r="C23" t="s">
        <v>15</v>
      </c>
      <c r="D23" t="str">
        <f>VLOOKUP($B23,All_structures!$B$2:$J$249,2,0)</f>
        <v>Lungs</v>
      </c>
      <c r="E23" t="str">
        <f>VLOOKUP($B23,All_structures!$B$2:$J$249,3,0)</f>
        <v>Lungs</v>
      </c>
      <c r="F23" t="str">
        <f>VLOOKUP(B23,All_structures!$B$2:$J$249,8,0)</f>
        <v>Navy Blue:006,082,255</v>
      </c>
      <c r="G23">
        <f>VLOOKUP(B23,All_structures!$B$2:$J$249,9,0)</f>
        <v>0</v>
      </c>
      <c r="H23" t="str">
        <f>VLOOKUP($B23,All_structures!$B$2:$J$249,4,0)</f>
        <v>Poumons</v>
      </c>
      <c r="I23" t="str">
        <f>VLOOKUP($B23,All_structures!$B$2:$J$249,5,0)</f>
        <v>Poumons</v>
      </c>
      <c r="J23" t="str">
        <f>VLOOKUP($B23,All_structures!$B$2:$J$249,6,0)</f>
        <v>Pulmones</v>
      </c>
      <c r="K23" t="str">
        <f>VLOOKUP($B23,All_structures!$B$2:$J$249,7,0)</f>
        <v>Pulmones</v>
      </c>
    </row>
    <row r="24" spans="1:11" x14ac:dyDescent="0.2">
      <c r="A24" t="s">
        <v>0</v>
      </c>
      <c r="B24" t="s">
        <v>20</v>
      </c>
      <c r="C24" t="s">
        <v>15</v>
      </c>
      <c r="D24" t="str">
        <f>VLOOKUP($B24,All_structures!$B$2:$J$249,2,0)</f>
        <v>SpinalCanal</v>
      </c>
      <c r="E24" t="str">
        <f>VLOOKUP($B24,All_structures!$B$2:$J$249,3,0)</f>
        <v>SpinalCanal</v>
      </c>
      <c r="F24" t="str">
        <f>VLOOKUP(B24,All_structures!$B$2:$J$249,8,0)</f>
        <v>Mintgreen:138,255,173</v>
      </c>
      <c r="G24">
        <f>VLOOKUP(B24,All_structures!$B$2:$J$249,9,0)</f>
        <v>0</v>
      </c>
      <c r="H24" t="str">
        <f>VLOOKUP($B24,All_structures!$B$2:$J$249,4,0)</f>
        <v>CanalRach</v>
      </c>
      <c r="I24" t="str">
        <f>VLOOKUP($B24,All_structures!$B$2:$J$249,5,0)</f>
        <v>CanalRach</v>
      </c>
      <c r="J24" t="str">
        <f>VLOOKUP($B24,All_structures!$B$2:$J$249,6,0)</f>
        <v>CanalEspi</v>
      </c>
      <c r="K24" t="str">
        <f>VLOOKUP($B24,All_structures!$B$2:$J$249,7,0)</f>
        <v>CanalEspi</v>
      </c>
    </row>
    <row r="25" spans="1:11" x14ac:dyDescent="0.2">
      <c r="A25" t="s">
        <v>0</v>
      </c>
      <c r="B25" t="s">
        <v>30</v>
      </c>
      <c r="C25" t="s">
        <v>15</v>
      </c>
      <c r="D25" t="str">
        <f>VLOOKUP($B25,All_structures!$B$2:$J$249,2,0)</f>
        <v>Stomach</v>
      </c>
      <c r="E25" t="str">
        <f>VLOOKUP($B25,All_structures!$B$2:$J$249,3,0)</f>
        <v>Stomach</v>
      </c>
      <c r="F25" t="str">
        <f>VLOOKUP(B25,All_structures!$B$2:$J$249,8,0)</f>
        <v>Sangria:164,000,000</v>
      </c>
      <c r="G25">
        <f>VLOOKUP(B25,All_structures!$B$2:$J$249,9,0)</f>
        <v>0</v>
      </c>
      <c r="H25" t="str">
        <f>VLOOKUP($B25,All_structures!$B$2:$J$249,4,0)</f>
        <v>Estomac</v>
      </c>
      <c r="I25" t="str">
        <f>VLOOKUP($B25,All_structures!$B$2:$J$249,5,0)</f>
        <v>Estomac</v>
      </c>
      <c r="J25" t="str">
        <f>VLOOKUP($B25,All_structures!$B$2:$J$249,6,0)</f>
        <v>Estomago</v>
      </c>
      <c r="K25" t="str">
        <f>VLOOKUP($B25,All_structures!$B$2:$J$249,7,0)</f>
        <v>Estomago</v>
      </c>
    </row>
    <row r="26" spans="1:11" x14ac:dyDescent="0.2">
      <c r="A26" t="s">
        <v>0</v>
      </c>
      <c r="B26" t="s">
        <v>121</v>
      </c>
      <c r="C26" t="s">
        <v>15</v>
      </c>
      <c r="D26" t="str">
        <f>VLOOKUP($B26,All_structures!$B$2:$J$249,2,0)</f>
        <v>V_Venacava_I</v>
      </c>
      <c r="E26" t="str">
        <f>VLOOKUP($B26,All_structures!$B$2:$J$249,3,0)</f>
        <v>I_Venacava_V</v>
      </c>
      <c r="F26" t="str">
        <f>VLOOKUP(B26,All_structures!$B$2:$J$249,8,0)</f>
        <v>Dodger Blue:000,127,255</v>
      </c>
      <c r="G26" t="str">
        <f>VLOOKUP(B26,All_structures!$B$2:$J$249,9,0)</f>
        <v>IVC</v>
      </c>
      <c r="H26" t="str">
        <f>VLOOKUP($B26,All_structures!$B$2:$J$249,4,0)</f>
        <v>V_Cave_I</v>
      </c>
      <c r="I26" t="str">
        <f>VLOOKUP($B26,All_structures!$B$2:$J$249,5,0)</f>
        <v>I_Cave_V</v>
      </c>
      <c r="J26" t="str">
        <f>VLOOKUP($B26,All_structures!$B$2:$J$249,6,0)</f>
        <v>V_Venacava_In</v>
      </c>
      <c r="K26" t="str">
        <f>VLOOKUP($B26,All_structures!$B$2:$J$249,7,0)</f>
        <v>In_Venacava_V</v>
      </c>
    </row>
    <row r="27" spans="1:11" x14ac:dyDescent="0.2">
      <c r="A27" t="s">
        <v>9</v>
      </c>
      <c r="B27" t="s">
        <v>22</v>
      </c>
      <c r="C27" t="s">
        <v>15</v>
      </c>
      <c r="D27" t="str">
        <f>VLOOKUP($B27,All_structures!$B$2:$J$249,2,0)</f>
        <v>PTV_Low</v>
      </c>
      <c r="E27" t="str">
        <f>VLOOKUP($B27,All_structures!$B$2:$J$249,3,0)</f>
        <v>PTV_Low</v>
      </c>
      <c r="F27" t="str">
        <f>VLOOKUP(B27,All_structures!$B$2:$J$249,8,0)</f>
        <v>Yellow:255,255,000</v>
      </c>
      <c r="G27">
        <f>VLOOKUP(B27,All_structures!$B$2:$J$249,9,0)</f>
        <v>0</v>
      </c>
      <c r="H27">
        <f>VLOOKUP($B27,All_structures!$B$2:$J$249,4,0)</f>
        <v>0</v>
      </c>
      <c r="I27">
        <f>VLOOKUP($B27,All_structures!$B$2:$J$249,5,0)</f>
        <v>0</v>
      </c>
      <c r="J27">
        <f>VLOOKUP($B27,All_structures!$B$2:$J$249,6,0)</f>
        <v>0</v>
      </c>
      <c r="K27">
        <f>VLOOKUP($B27,All_structures!$B$2:$J$249,7,0)</f>
        <v>0</v>
      </c>
    </row>
    <row r="28" spans="1:11" x14ac:dyDescent="0.2">
      <c r="A28" t="s">
        <v>9</v>
      </c>
      <c r="B28" t="s">
        <v>37</v>
      </c>
      <c r="C28" t="s">
        <v>15</v>
      </c>
      <c r="D28" t="str">
        <f>VLOOKUP($B28,All_structures!$B$2:$J$249,2,0)</f>
        <v>PTV_Mid</v>
      </c>
      <c r="E28" t="str">
        <f>VLOOKUP($B28,All_structures!$B$2:$J$249,3,0)</f>
        <v>PTV_Mid</v>
      </c>
      <c r="F28" t="str">
        <f>VLOOKUP(B28,All_structures!$B$2:$J$249,8,0)</f>
        <v>Navy Blue:006,082,255</v>
      </c>
      <c r="G28">
        <f>VLOOKUP(B28,All_structures!$B$2:$J$249,9,0)</f>
        <v>0</v>
      </c>
      <c r="H28">
        <f>VLOOKUP($B28,All_structures!$B$2:$J$249,4,0)</f>
        <v>0</v>
      </c>
      <c r="I28">
        <f>VLOOKUP($B28,All_structures!$B$2:$J$249,5,0)</f>
        <v>0</v>
      </c>
      <c r="J28">
        <f>VLOOKUP($B28,All_structures!$B$2:$J$249,6,0)</f>
        <v>0</v>
      </c>
      <c r="K28">
        <f>VLOOKUP($B28,All_structures!$B$2:$J$249,7,0)</f>
        <v>0</v>
      </c>
    </row>
    <row r="29" spans="1:11" x14ac:dyDescent="0.2">
      <c r="A29" t="s">
        <v>9</v>
      </c>
      <c r="B29" t="s">
        <v>23</v>
      </c>
      <c r="C29" t="s">
        <v>15</v>
      </c>
      <c r="D29" t="str">
        <f>VLOOKUP($B29,All_structures!$B$2:$J$249,2,0)</f>
        <v>PTV_High</v>
      </c>
      <c r="E29" t="str">
        <f>VLOOKUP($B29,All_structures!$B$2:$J$249,3,0)</f>
        <v>PTV_High</v>
      </c>
      <c r="F29" t="str">
        <f>VLOOKUP(B29,All_structures!$B$2:$J$249,8,0)</f>
        <v>Red:255,000,000</v>
      </c>
      <c r="G29">
        <f>VLOOKUP(B29,All_structures!$B$2:$J$249,9,0)</f>
        <v>0</v>
      </c>
      <c r="H29">
        <f>VLOOKUP($B29,All_structures!$B$2:$J$249,4,0)</f>
        <v>0</v>
      </c>
      <c r="I29">
        <f>VLOOKUP($B29,All_structures!$B$2:$J$249,5,0)</f>
        <v>0</v>
      </c>
      <c r="J29">
        <f>VLOOKUP($B29,All_structures!$B$2:$J$249,6,0)</f>
        <v>0</v>
      </c>
      <c r="K29">
        <f>VLOOKUP($B29,All_structures!$B$2:$J$249,7,0)</f>
        <v>0</v>
      </c>
    </row>
    <row r="30" spans="1:11" x14ac:dyDescent="0.2">
      <c r="A30" t="s">
        <v>10</v>
      </c>
      <c r="B30" t="s">
        <v>24</v>
      </c>
      <c r="C30" t="s">
        <v>15</v>
      </c>
      <c r="D30" t="str">
        <f>VLOOKUP($B30,All_structures!$B$2:$J$249,2,0)</f>
        <v>CTV_Low</v>
      </c>
      <c r="E30" t="str">
        <f>VLOOKUP($B30,All_structures!$B$2:$J$249,3,0)</f>
        <v>CTV_Low</v>
      </c>
      <c r="F30" t="str">
        <f>VLOOKUP(B30,All_structures!$B$2:$J$249,8,0)</f>
        <v>Yellow:255,255,000</v>
      </c>
      <c r="G30">
        <f>VLOOKUP(B30,All_structures!$B$2:$J$249,9,0)</f>
        <v>0</v>
      </c>
      <c r="H30">
        <f>VLOOKUP($B30,All_structures!$B$2:$J$249,4,0)</f>
        <v>0</v>
      </c>
      <c r="I30">
        <f>VLOOKUP($B30,All_structures!$B$2:$J$249,5,0)</f>
        <v>0</v>
      </c>
      <c r="J30">
        <f>VLOOKUP($B30,All_structures!$B$2:$J$249,6,0)</f>
        <v>0</v>
      </c>
      <c r="K30">
        <f>VLOOKUP($B30,All_structures!$B$2:$J$249,7,0)</f>
        <v>0</v>
      </c>
    </row>
    <row r="31" spans="1:11" x14ac:dyDescent="0.2">
      <c r="A31" t="s">
        <v>10</v>
      </c>
      <c r="B31" t="s">
        <v>38</v>
      </c>
      <c r="C31" t="s">
        <v>15</v>
      </c>
      <c r="D31" t="str">
        <f>VLOOKUP($B31,All_structures!$B$2:$J$249,2,0)</f>
        <v>CTV_Mid</v>
      </c>
      <c r="E31" t="str">
        <f>VLOOKUP($B31,All_structures!$B$2:$J$249,3,0)</f>
        <v>CTV_Mid</v>
      </c>
      <c r="F31" t="str">
        <f>VLOOKUP(B31,All_structures!$B$2:$J$249,8,0)</f>
        <v>Navy Blue:006,082,255</v>
      </c>
      <c r="G31">
        <f>VLOOKUP(B31,All_structures!$B$2:$J$249,9,0)</f>
        <v>0</v>
      </c>
      <c r="H31">
        <f>VLOOKUP($B31,All_structures!$B$2:$J$249,4,0)</f>
        <v>0</v>
      </c>
      <c r="I31">
        <f>VLOOKUP($B31,All_structures!$B$2:$J$249,5,0)</f>
        <v>0</v>
      </c>
      <c r="J31">
        <f>VLOOKUP($B31,All_structures!$B$2:$J$249,6,0)</f>
        <v>0</v>
      </c>
      <c r="K31">
        <f>VLOOKUP($B31,All_structures!$B$2:$J$249,7,0)</f>
        <v>0</v>
      </c>
    </row>
    <row r="32" spans="1:11" x14ac:dyDescent="0.2">
      <c r="A32" t="s">
        <v>10</v>
      </c>
      <c r="B32" t="s">
        <v>25</v>
      </c>
      <c r="C32" t="s">
        <v>15</v>
      </c>
      <c r="D32" t="str">
        <f>VLOOKUP($B32,All_structures!$B$2:$J$249,2,0)</f>
        <v>CTV_High</v>
      </c>
      <c r="E32" t="str">
        <f>VLOOKUP($B32,All_structures!$B$2:$J$249,3,0)</f>
        <v>CTV_High</v>
      </c>
      <c r="F32" t="str">
        <f>VLOOKUP(B32,All_structures!$B$2:$J$249,8,0)</f>
        <v>Red:255,000,000</v>
      </c>
      <c r="G32">
        <f>VLOOKUP(B32,All_structures!$B$2:$J$249,9,0)</f>
        <v>0</v>
      </c>
      <c r="H32">
        <f>VLOOKUP($B32,All_structures!$B$2:$J$249,4,0)</f>
        <v>0</v>
      </c>
      <c r="I32">
        <f>VLOOKUP($B32,All_structures!$B$2:$J$249,5,0)</f>
        <v>0</v>
      </c>
      <c r="J32">
        <f>VLOOKUP($B32,All_structures!$B$2:$J$249,6,0)</f>
        <v>0</v>
      </c>
      <c r="K32">
        <f>VLOOKUP($B32,All_structures!$B$2:$J$249,7,0)</f>
        <v>0</v>
      </c>
    </row>
    <row r="33" spans="1:11" x14ac:dyDescent="0.2">
      <c r="A33" t="s">
        <v>11</v>
      </c>
      <c r="B33" t="s">
        <v>39</v>
      </c>
      <c r="C33" t="s">
        <v>15</v>
      </c>
      <c r="D33" t="str">
        <f>VLOOKUP($B33,All_structures!$B$2:$J$249,2,0)</f>
        <v>GTVn</v>
      </c>
      <c r="E33" t="str">
        <f>VLOOKUP($B33,All_structures!$B$2:$J$249,3,0)</f>
        <v>GTVn</v>
      </c>
      <c r="F33" t="str">
        <f>VLOOKUP(B33,All_structures!$B$2:$J$249,8,0)</f>
        <v>Chartreuse:125,255,000</v>
      </c>
      <c r="G33">
        <f>VLOOKUP(B33,All_structures!$B$2:$J$249,9,0)</f>
        <v>0</v>
      </c>
      <c r="H33">
        <f>VLOOKUP($B33,All_structures!$B$2:$J$249,4,0)</f>
        <v>0</v>
      </c>
      <c r="I33">
        <f>VLOOKUP($B33,All_structures!$B$2:$J$249,5,0)</f>
        <v>0</v>
      </c>
      <c r="J33" t="str">
        <f>VLOOKUP($B33,All_structures!$B$2:$J$249,6,0)</f>
        <v>GTVn</v>
      </c>
      <c r="K33" t="str">
        <f>VLOOKUP($B33,All_structures!$B$2:$J$249,7,0)</f>
        <v>GTVn</v>
      </c>
    </row>
    <row r="34" spans="1:11" x14ac:dyDescent="0.2">
      <c r="A34" t="s">
        <v>11</v>
      </c>
      <c r="B34" t="s">
        <v>40</v>
      </c>
      <c r="C34" t="s">
        <v>15</v>
      </c>
      <c r="D34" t="str">
        <f>VLOOKUP($B34,All_structures!$B$2:$J$249,2,0)</f>
        <v>GTVp</v>
      </c>
      <c r="E34" t="str">
        <f>VLOOKUP($B34,All_structures!$B$2:$J$249,3,0)</f>
        <v>GTVp</v>
      </c>
      <c r="F34" t="str">
        <f>VLOOKUP(B34,All_structures!$B$2:$J$249,8,0)</f>
        <v>Chartreuse:125,255,000</v>
      </c>
      <c r="G34">
        <f>VLOOKUP(B34,All_structures!$B$2:$J$249,9,0)</f>
        <v>0</v>
      </c>
      <c r="H34">
        <f>VLOOKUP($B34,All_structures!$B$2:$J$249,4,0)</f>
        <v>0</v>
      </c>
      <c r="I34">
        <f>VLOOKUP($B34,All_structures!$B$2:$J$249,5,0)</f>
        <v>0</v>
      </c>
      <c r="J34" t="str">
        <f>VLOOKUP($B34,All_structures!$B$2:$J$249,6,0)</f>
        <v>GTVp</v>
      </c>
      <c r="K34" t="str">
        <f>VLOOKUP($B34,All_structures!$B$2:$J$249,7,0)</f>
        <v>GTVp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100DB-39FD-1D4C-B44B-61CCC1636408}">
  <dimension ref="A1:K28"/>
  <sheetViews>
    <sheetView workbookViewId="0"/>
  </sheetViews>
  <sheetFormatPr baseColWidth="10" defaultRowHeight="16" x14ac:dyDescent="0.2"/>
  <cols>
    <col min="2" max="2" width="16.33203125" bestFit="1" customWidth="1"/>
    <col min="3" max="3" width="13.5" bestFit="1" customWidth="1"/>
    <col min="4" max="4" width="19.5" bestFit="1" customWidth="1"/>
    <col min="5" max="5" width="19.6640625" bestFit="1" customWidth="1"/>
    <col min="6" max="6" width="22.1640625" bestFit="1" customWidth="1"/>
    <col min="7" max="7" width="20.33203125" bestFit="1" customWidth="1"/>
    <col min="8" max="8" width="19" bestFit="1" customWidth="1"/>
    <col min="9" max="9" width="19.1640625" bestFit="1" customWidth="1"/>
    <col min="10" max="10" width="19.83203125" bestFit="1" customWidth="1"/>
    <col min="11" max="11" width="20" bestFit="1" customWidth="1"/>
  </cols>
  <sheetData>
    <row r="1" spans="1:11" s="1" customFormat="1" x14ac:dyDescent="0.2">
      <c r="A1" s="1" t="s">
        <v>136</v>
      </c>
      <c r="B1" s="9" t="s">
        <v>329</v>
      </c>
      <c r="C1" s="1" t="s">
        <v>176</v>
      </c>
      <c r="D1" s="8" t="s">
        <v>328</v>
      </c>
      <c r="E1" s="8" t="s">
        <v>330</v>
      </c>
      <c r="F1" s="1" t="s">
        <v>177</v>
      </c>
      <c r="G1" s="1" t="s">
        <v>178</v>
      </c>
      <c r="H1" s="8" t="s">
        <v>428</v>
      </c>
      <c r="I1" s="8" t="s">
        <v>429</v>
      </c>
      <c r="J1" s="8" t="s">
        <v>430</v>
      </c>
      <c r="K1" s="8" t="s">
        <v>431</v>
      </c>
    </row>
    <row r="2" spans="1:11" x14ac:dyDescent="0.2">
      <c r="A2" t="s">
        <v>0</v>
      </c>
      <c r="B2" t="s">
        <v>31</v>
      </c>
      <c r="C2" t="s">
        <v>2</v>
      </c>
      <c r="D2" t="str">
        <f>VLOOKUP($B2,All_structures!$B$2:$J$249,2,0)</f>
        <v>Bowel_Small</v>
      </c>
      <c r="E2" t="str">
        <f>VLOOKUP($B2,All_structures!$B$2:$J$249,3,0)</f>
        <v>Small_Bowel</v>
      </c>
      <c r="F2" t="str">
        <f>VLOOKUP(B2,All_structures!$B$2:$J$249,8,0)</f>
        <v>Citrus:164,164,000</v>
      </c>
      <c r="G2">
        <f>VLOOKUP(B2,All_structures!$B$2:$J$249,9,0)</f>
        <v>0</v>
      </c>
      <c r="H2" t="str">
        <f>VLOOKUP($B2,All_structures!$B$2:$J$249,4,0)</f>
        <v>Intestin_Petit</v>
      </c>
      <c r="I2" t="str">
        <f>VLOOKUP($B2,All_structures!$B$2:$J$249,5,0)</f>
        <v>Petit_Intestin</v>
      </c>
      <c r="J2" t="str">
        <f>VLOOKUP($B2,All_structures!$B$2:$J$249,6,0)</f>
        <v>Intestino_Delg</v>
      </c>
      <c r="K2" t="str">
        <f>VLOOKUP($B2,All_structures!$B$2:$J$249,7,0)</f>
        <v>Delg_Intestino</v>
      </c>
    </row>
    <row r="3" spans="1:11" x14ac:dyDescent="0.2">
      <c r="A3" t="s">
        <v>0</v>
      </c>
      <c r="B3" t="s">
        <v>119</v>
      </c>
      <c r="C3" t="s">
        <v>2</v>
      </c>
      <c r="D3" t="str">
        <f>VLOOKUP($B3,All_structures!$B$2:$J$249,2,0)</f>
        <v>Duodenum</v>
      </c>
      <c r="E3" t="str">
        <f>VLOOKUP($B3,All_structures!$B$2:$J$249,3,0)</f>
        <v>Duodenum</v>
      </c>
      <c r="F3" t="str">
        <f>VLOOKUP(B3,All_structures!$B$2:$J$249,8,0)</f>
        <v>Persimmon:233,067,067</v>
      </c>
      <c r="G3">
        <f>VLOOKUP(B3,All_structures!$B$2:$J$249,9,0)</f>
        <v>0</v>
      </c>
      <c r="H3" t="str">
        <f>VLOOKUP($B3,All_structures!$B$2:$J$249,4,0)</f>
        <v>Duodenum</v>
      </c>
      <c r="I3" t="str">
        <f>VLOOKUP($B3,All_structures!$B$2:$J$249,5,0)</f>
        <v>Duodenum</v>
      </c>
      <c r="J3" t="str">
        <f>VLOOKUP($B3,All_structures!$B$2:$J$249,6,0)</f>
        <v>Duodeno</v>
      </c>
      <c r="K3" t="str">
        <f>VLOOKUP($B3,All_structures!$B$2:$J$249,7,0)</f>
        <v>Duodeno</v>
      </c>
    </row>
    <row r="4" spans="1:11" x14ac:dyDescent="0.2">
      <c r="A4" t="s">
        <v>0</v>
      </c>
      <c r="B4" t="s">
        <v>32</v>
      </c>
      <c r="C4" t="s">
        <v>2</v>
      </c>
      <c r="D4" t="str">
        <f>VLOOKUP($B4,All_structures!$B$2:$J$249,2,0)</f>
        <v>Kidney_L</v>
      </c>
      <c r="E4" t="str">
        <f>VLOOKUP($B4,All_structures!$B$2:$J$249,3,0)</f>
        <v>L_Kidney</v>
      </c>
      <c r="F4" t="str">
        <f>VLOOKUP(B4,All_structures!$B$2:$J$249,8,0)</f>
        <v>Yellow:255,255,000</v>
      </c>
      <c r="G4">
        <f>VLOOKUP(B4,All_structures!$B$2:$J$249,9,0)</f>
        <v>0</v>
      </c>
      <c r="H4" t="str">
        <f>VLOOKUP($B4,All_structures!$B$2:$J$249,4,0)</f>
        <v>Rein_G</v>
      </c>
      <c r="I4" t="str">
        <f>VLOOKUP($B4,All_structures!$B$2:$J$249,5,0)</f>
        <v>G_Rein</v>
      </c>
      <c r="J4" t="str">
        <f>VLOOKUP($B4,All_structures!$B$2:$J$249,6,0)</f>
        <v>Rinones_I</v>
      </c>
      <c r="K4" t="str">
        <f>VLOOKUP($B4,All_structures!$B$2:$J$249,7,0)</f>
        <v>I_Rinones</v>
      </c>
    </row>
    <row r="5" spans="1:11" x14ac:dyDescent="0.2">
      <c r="A5" t="s">
        <v>0</v>
      </c>
      <c r="B5" t="s">
        <v>33</v>
      </c>
      <c r="C5" t="s">
        <v>2</v>
      </c>
      <c r="D5" t="str">
        <f>VLOOKUP($B5,All_structures!$B$2:$J$249,2,0)</f>
        <v>Kidney_R</v>
      </c>
      <c r="E5" t="str">
        <f>VLOOKUP($B5,All_structures!$B$2:$J$249,3,0)</f>
        <v>R_Kidney</v>
      </c>
      <c r="F5" t="str">
        <f>VLOOKUP(B5,All_structures!$B$2:$J$249,8,0)</f>
        <v>Mintgreen:138,255,173</v>
      </c>
      <c r="G5">
        <f>VLOOKUP(B5,All_structures!$B$2:$J$249,9,0)</f>
        <v>0</v>
      </c>
      <c r="H5" t="str">
        <f>VLOOKUP($B5,All_structures!$B$2:$J$249,4,0)</f>
        <v>Rein_D</v>
      </c>
      <c r="I5" t="str">
        <f>VLOOKUP($B5,All_structures!$B$2:$J$249,5,0)</f>
        <v>D_Rein</v>
      </c>
      <c r="J5" t="str">
        <f>VLOOKUP($B5,All_structures!$B$2:$J$249,6,0)</f>
        <v>Rinones_D</v>
      </c>
      <c r="K5" t="str">
        <f>VLOOKUP($B5,All_structures!$B$2:$J$249,7,0)</f>
        <v>D_Rinones</v>
      </c>
    </row>
    <row r="6" spans="1:11" x14ac:dyDescent="0.2">
      <c r="A6" t="s">
        <v>0</v>
      </c>
      <c r="B6" t="s">
        <v>34</v>
      </c>
      <c r="C6" t="s">
        <v>2</v>
      </c>
      <c r="D6" t="str">
        <f>VLOOKUP($B6,All_structures!$B$2:$J$249,2,0)</f>
        <v>Kidneys</v>
      </c>
      <c r="E6" t="str">
        <f>VLOOKUP($B6,All_structures!$B$2:$J$249,3,0)</f>
        <v>Kidneys</v>
      </c>
      <c r="F6" t="str">
        <f>VLOOKUP(B6,All_structures!$B$2:$J$249,8,0)</f>
        <v>Cerulean:000,119,170</v>
      </c>
      <c r="G6">
        <f>VLOOKUP(B6,All_structures!$B$2:$J$249,9,0)</f>
        <v>0</v>
      </c>
      <c r="H6" t="str">
        <f>VLOOKUP($B6,All_structures!$B$2:$J$249,4,0)</f>
        <v>Reins</v>
      </c>
      <c r="I6" t="str">
        <f>VLOOKUP($B6,All_structures!$B$2:$J$249,5,0)</f>
        <v>Reins</v>
      </c>
      <c r="J6" t="str">
        <f>VLOOKUP($B6,All_structures!$B$2:$J$249,6,0)</f>
        <v>Rinones</v>
      </c>
      <c r="K6" t="str">
        <f>VLOOKUP($B6,All_structures!$B$2:$J$249,7,0)</f>
        <v>Rinones</v>
      </c>
    </row>
    <row r="7" spans="1:11" x14ac:dyDescent="0.2">
      <c r="A7" t="s">
        <v>0</v>
      </c>
      <c r="B7" t="s">
        <v>29</v>
      </c>
      <c r="C7" t="s">
        <v>2</v>
      </c>
      <c r="D7" t="str">
        <f>VLOOKUP($B7,All_structures!$B$2:$J$249,2,0)</f>
        <v>Liver</v>
      </c>
      <c r="E7" t="str">
        <f>VLOOKUP($B7,All_structures!$B$2:$J$249,3,0)</f>
        <v>Liver</v>
      </c>
      <c r="F7" t="str">
        <f>VLOOKUP(B7,All_structures!$B$2:$J$249,8,0)</f>
        <v>Orange:255,165,000</v>
      </c>
      <c r="G7">
        <f>VLOOKUP(B7,All_structures!$B$2:$J$249,9,0)</f>
        <v>0</v>
      </c>
      <c r="H7" t="str">
        <f>VLOOKUP($B7,All_structures!$B$2:$J$249,4,0)</f>
        <v>Foie</v>
      </c>
      <c r="I7" t="str">
        <f>VLOOKUP($B7,All_structures!$B$2:$J$249,5,0)</f>
        <v>Foie</v>
      </c>
      <c r="J7" t="str">
        <f>VLOOKUP($B7,All_structures!$B$2:$J$249,6,0)</f>
        <v>Higado</v>
      </c>
      <c r="K7" t="str">
        <f>VLOOKUP($B7,All_structures!$B$2:$J$249,7,0)</f>
        <v>Higado</v>
      </c>
    </row>
    <row r="8" spans="1:11" x14ac:dyDescent="0.2">
      <c r="A8" t="s">
        <v>0</v>
      </c>
      <c r="B8" t="s">
        <v>8</v>
      </c>
      <c r="C8" t="s">
        <v>2</v>
      </c>
      <c r="D8" t="str">
        <f>VLOOKUP($B8,All_structures!$B$2:$J$249,2,0)</f>
        <v>SpinalCord</v>
      </c>
      <c r="E8" t="str">
        <f>VLOOKUP($B8,All_structures!$B$2:$J$249,3,0)</f>
        <v>SpinalCord</v>
      </c>
      <c r="F8" t="str">
        <f>VLOOKUP(B8,All_structures!$B$2:$J$249,8,0)</f>
        <v>Chartreuse:125,255,000</v>
      </c>
      <c r="G8">
        <f>VLOOKUP(B8,All_structures!$B$2:$J$249,9,0)</f>
        <v>0</v>
      </c>
      <c r="H8" t="str">
        <f>VLOOKUP($B8,All_structures!$B$2:$J$249,4,0)</f>
        <v>Moelle</v>
      </c>
      <c r="I8" t="str">
        <f>VLOOKUP($B8,All_structures!$B$2:$J$249,5,0)</f>
        <v>Moelle</v>
      </c>
      <c r="J8" t="str">
        <f>VLOOKUP($B8,All_structures!$B$2:$J$249,6,0)</f>
        <v>MedulaEspi</v>
      </c>
      <c r="K8" t="str">
        <f>VLOOKUP($B8,All_structures!$B$2:$J$249,7,0)</f>
        <v>MedulaEspi</v>
      </c>
    </row>
    <row r="9" spans="1:11" x14ac:dyDescent="0.2">
      <c r="A9" t="s">
        <v>0</v>
      </c>
      <c r="B9" t="s">
        <v>36</v>
      </c>
      <c r="C9" t="s">
        <v>2</v>
      </c>
      <c r="D9" t="str">
        <f>VLOOKUP($B9,All_structures!$B$2:$J$249,2,0)</f>
        <v>Spleen</v>
      </c>
      <c r="E9" t="str">
        <f>VLOOKUP($B9,All_structures!$B$2:$J$249,3,0)</f>
        <v>Spleen</v>
      </c>
      <c r="F9" t="str">
        <f>VLOOKUP(B9,All_structures!$B$2:$J$249,8,0)</f>
        <v>Orange:255,165,000</v>
      </c>
      <c r="G9">
        <f>VLOOKUP(B9,All_structures!$B$2:$J$249,9,0)</f>
        <v>0</v>
      </c>
      <c r="H9" t="str">
        <f>VLOOKUP($B9,All_structures!$B$2:$J$249,4,0)</f>
        <v>Rate</v>
      </c>
      <c r="I9" t="str">
        <f>VLOOKUP($B9,All_structures!$B$2:$J$249,5,0)</f>
        <v>Rate</v>
      </c>
      <c r="J9" t="str">
        <f>VLOOKUP($B9,All_structures!$B$2:$J$249,6,0)</f>
        <v>Bazo</v>
      </c>
      <c r="K9" t="str">
        <f>VLOOKUP($B9,All_structures!$B$2:$J$249,7,0)</f>
        <v>Bazo</v>
      </c>
    </row>
    <row r="10" spans="1:11" x14ac:dyDescent="0.2">
      <c r="A10" t="s">
        <v>0</v>
      </c>
      <c r="B10" t="s">
        <v>30</v>
      </c>
      <c r="C10" t="s">
        <v>2</v>
      </c>
      <c r="D10" t="str">
        <f>VLOOKUP($B10,All_structures!$B$2:$J$249,2,0)</f>
        <v>Stomach</v>
      </c>
      <c r="E10" t="str">
        <f>VLOOKUP($B10,All_structures!$B$2:$J$249,3,0)</f>
        <v>Stomach</v>
      </c>
      <c r="F10" t="str">
        <f>VLOOKUP(B10,All_structures!$B$2:$J$249,8,0)</f>
        <v>Sangria:164,000,000</v>
      </c>
      <c r="G10">
        <f>VLOOKUP(B10,All_structures!$B$2:$J$249,9,0)</f>
        <v>0</v>
      </c>
      <c r="H10" t="str">
        <f>VLOOKUP($B10,All_structures!$B$2:$J$249,4,0)</f>
        <v>Estomac</v>
      </c>
      <c r="I10" t="str">
        <f>VLOOKUP($B10,All_structures!$B$2:$J$249,5,0)</f>
        <v>Estomac</v>
      </c>
      <c r="J10" t="str">
        <f>VLOOKUP($B10,All_structures!$B$2:$J$249,6,0)</f>
        <v>Estomago</v>
      </c>
      <c r="K10" t="str">
        <f>VLOOKUP($B10,All_structures!$B$2:$J$249,7,0)</f>
        <v>Estomago</v>
      </c>
    </row>
    <row r="11" spans="1:11" x14ac:dyDescent="0.2">
      <c r="A11" t="s">
        <v>9</v>
      </c>
      <c r="B11" t="s">
        <v>9</v>
      </c>
      <c r="C11" t="s">
        <v>2</v>
      </c>
      <c r="D11" t="str">
        <f>VLOOKUP($B11,All_structures!$B$2:$J$249,2,0)</f>
        <v>PTV</v>
      </c>
      <c r="E11" t="str">
        <f>VLOOKUP($B11,All_structures!$B$2:$J$249,3,0)</f>
        <v>PTV</v>
      </c>
      <c r="F11" t="str">
        <f>VLOOKUP(B11,All_structures!$B$2:$J$249,8,0)</f>
        <v>Red:255,000,000</v>
      </c>
      <c r="G11">
        <f>VLOOKUP(B11,All_structures!$B$2:$J$249,9,0)</f>
        <v>0</v>
      </c>
      <c r="H11">
        <f>VLOOKUP($B11,All_structures!$B$2:$J$249,4,0)</f>
        <v>0</v>
      </c>
      <c r="I11">
        <f>VLOOKUP($B11,All_structures!$B$2:$J$249,5,0)</f>
        <v>0</v>
      </c>
      <c r="J11" t="str">
        <f>VLOOKUP($B11,All_structures!$B$2:$J$249,6,0)</f>
        <v>PTV</v>
      </c>
      <c r="K11" t="str">
        <f>VLOOKUP($B11,All_structures!$B$2:$J$249,7,0)</f>
        <v>PTV</v>
      </c>
    </row>
    <row r="12" spans="1:11" x14ac:dyDescent="0.2">
      <c r="A12" t="s">
        <v>10</v>
      </c>
      <c r="B12" t="s">
        <v>10</v>
      </c>
      <c r="C12" t="s">
        <v>2</v>
      </c>
      <c r="D12" t="str">
        <f>VLOOKUP($B12,All_structures!$B$2:$J$249,2,0)</f>
        <v>CTV</v>
      </c>
      <c r="E12" t="str">
        <f>VLOOKUP($B12,All_structures!$B$2:$J$249,3,0)</f>
        <v>CTV</v>
      </c>
      <c r="F12" t="str">
        <f>VLOOKUP(B12,All_structures!$B$2:$J$249,8,0)</f>
        <v>Red:255,000,000</v>
      </c>
      <c r="G12">
        <f>VLOOKUP(B12,All_structures!$B$2:$J$249,9,0)</f>
        <v>0</v>
      </c>
      <c r="H12" t="str">
        <f>VLOOKUP($B12,All_structures!$B$2:$J$249,4,0)</f>
        <v>CTV</v>
      </c>
      <c r="I12" t="str">
        <f>VLOOKUP($B12,All_structures!$B$2:$J$249,5,0)</f>
        <v>CTV</v>
      </c>
      <c r="J12" t="str">
        <f>VLOOKUP($B12,All_structures!$B$2:$J$249,6,0)</f>
        <v>CTV</v>
      </c>
      <c r="K12" t="str">
        <f>VLOOKUP($B12,All_structures!$B$2:$J$249,7,0)</f>
        <v>CTV</v>
      </c>
    </row>
    <row r="13" spans="1:11" x14ac:dyDescent="0.2">
      <c r="A13" t="s">
        <v>11</v>
      </c>
      <c r="B13" t="s">
        <v>11</v>
      </c>
      <c r="C13" t="s">
        <v>2</v>
      </c>
      <c r="D13" t="str">
        <f>VLOOKUP($B13,All_structures!$B$2:$J$249,2,0)</f>
        <v>GTV</v>
      </c>
      <c r="E13" t="str">
        <f>VLOOKUP($B13,All_structures!$B$2:$J$249,3,0)</f>
        <v>GTV</v>
      </c>
      <c r="F13" t="str">
        <f>VLOOKUP(B13,All_structures!$B$2:$J$249,8,0)</f>
        <v>Chartreuse:125,255,000</v>
      </c>
      <c r="G13">
        <f>VLOOKUP(B13,All_structures!$B$2:$J$249,9,0)</f>
        <v>0</v>
      </c>
      <c r="H13" t="str">
        <f>VLOOKUP($B13,All_structures!$B$2:$J$249,4,0)</f>
        <v>GTV</v>
      </c>
      <c r="I13" t="str">
        <f>VLOOKUP($B13,All_structures!$B$2:$J$249,5,0)</f>
        <v>GTV</v>
      </c>
      <c r="J13" t="str">
        <f>VLOOKUP($B13,All_structures!$B$2:$J$249,6,0)</f>
        <v>GTV</v>
      </c>
      <c r="K13" t="str">
        <f>VLOOKUP($B13,All_structures!$B$2:$J$249,7,0)</f>
        <v>GTV</v>
      </c>
    </row>
    <row r="14" spans="1:11" x14ac:dyDescent="0.2">
      <c r="A14" t="s">
        <v>12</v>
      </c>
      <c r="B14" t="s">
        <v>13</v>
      </c>
      <c r="C14" t="s">
        <v>2</v>
      </c>
      <c r="D14" t="str">
        <f>VLOOKUP($B14,All_structures!$B$2:$J$249,2,0)</f>
        <v>BODY</v>
      </c>
      <c r="E14" t="str">
        <f>VLOOKUP($B14,All_structures!$B$2:$J$249,3,0)</f>
        <v>BODY</v>
      </c>
      <c r="F14" t="str">
        <f>VLOOKUP(B14,All_structures!$B$2:$J$249,8,0)</f>
        <v>Lime:000,255,000</v>
      </c>
      <c r="G14">
        <f>VLOOKUP(B14,All_structures!$B$2:$J$249,9,0)</f>
        <v>0</v>
      </c>
      <c r="H14" t="str">
        <f>VLOOKUP($B14,All_structures!$B$2:$J$249,4,0)</f>
        <v>Corps</v>
      </c>
      <c r="I14" t="str">
        <f>VLOOKUP($B14,All_structures!$B$2:$J$249,5,0)</f>
        <v>Corps</v>
      </c>
      <c r="J14" t="str">
        <f>VLOOKUP($B14,All_structures!$B$2:$J$249,6,0)</f>
        <v>Cuerpo</v>
      </c>
      <c r="K14" t="str">
        <f>VLOOKUP($B14,All_structures!$B$2:$J$249,7,0)</f>
        <v>Cuerpo</v>
      </c>
    </row>
    <row r="15" spans="1:11" x14ac:dyDescent="0.2">
      <c r="A15" t="s">
        <v>0</v>
      </c>
      <c r="B15" t="s">
        <v>120</v>
      </c>
      <c r="C15" t="s">
        <v>15</v>
      </c>
      <c r="D15" t="str">
        <f>VLOOKUP($B15,All_structures!$B$2:$J$249,2,0)</f>
        <v>A_Aorta</v>
      </c>
      <c r="E15" t="str">
        <f>VLOOKUP($B15,All_structures!$B$2:$J$249,3,0)</f>
        <v>Aorta_A</v>
      </c>
      <c r="F15" t="str">
        <f>VLOOKUP(B15,All_structures!$B$2:$J$249,8,0)</f>
        <v>Persimmon:233,067,067</v>
      </c>
      <c r="G15" t="str">
        <f>VLOOKUP(B15,All_structures!$B$2:$J$249,9,0)</f>
        <v>Aorta_A,A_Aorta</v>
      </c>
      <c r="H15" t="str">
        <f>VLOOKUP($B15,All_structures!$B$2:$J$249,4,0)</f>
        <v>A_Aorte</v>
      </c>
      <c r="I15" t="str">
        <f>VLOOKUP($B15,All_structures!$B$2:$J$249,5,0)</f>
        <v>Aorte_A</v>
      </c>
      <c r="J15" t="str">
        <f>VLOOKUP($B15,All_structures!$B$2:$J$249,6,0)</f>
        <v>A_Aorta</v>
      </c>
      <c r="K15" t="str">
        <f>VLOOKUP($B15,All_structures!$B$2:$J$249,7,0)</f>
        <v>Aorta_A</v>
      </c>
    </row>
    <row r="16" spans="1:11" x14ac:dyDescent="0.2">
      <c r="A16" t="s">
        <v>0</v>
      </c>
      <c r="B16" t="s">
        <v>35</v>
      </c>
      <c r="C16" t="s">
        <v>15</v>
      </c>
      <c r="D16" t="str">
        <f>VLOOKUP($B16,All_structures!$B$2:$J$249,2,0)</f>
        <v>Bowel_Large</v>
      </c>
      <c r="E16" t="str">
        <f>VLOOKUP($B16,All_structures!$B$2:$J$249,3,0)</f>
        <v>Large_Bowel</v>
      </c>
      <c r="F16" t="str">
        <f>VLOOKUP(B16,All_structures!$B$2:$J$249,8,0)</f>
        <v>Chartreuse:125,255,000</v>
      </c>
      <c r="G16">
        <f>VLOOKUP(B16,All_structures!$B$2:$J$249,9,0)</f>
        <v>0</v>
      </c>
      <c r="H16" t="str">
        <f>VLOOKUP($B16,All_structures!$B$2:$J$249,4,0)</f>
        <v>Intestin_Grand</v>
      </c>
      <c r="I16" t="str">
        <f>VLOOKUP($B16,All_structures!$B$2:$J$249,5,0)</f>
        <v>Grand_Intestin</v>
      </c>
      <c r="J16" t="str">
        <f>VLOOKUP($B16,All_structures!$B$2:$J$249,6,0)</f>
        <v>Intestino_Grueso</v>
      </c>
      <c r="K16" t="str">
        <f>VLOOKUP($B16,All_structures!$B$2:$J$249,7,0)</f>
        <v>Grueso_Intestino</v>
      </c>
    </row>
    <row r="17" spans="1:11" x14ac:dyDescent="0.2">
      <c r="A17" t="s">
        <v>0</v>
      </c>
      <c r="B17" t="s">
        <v>20</v>
      </c>
      <c r="C17" t="s">
        <v>15</v>
      </c>
      <c r="D17" t="str">
        <f>VLOOKUP($B17,All_structures!$B$2:$J$249,2,0)</f>
        <v>SpinalCanal</v>
      </c>
      <c r="E17" t="str">
        <f>VLOOKUP($B17,All_structures!$B$2:$J$249,3,0)</f>
        <v>SpinalCanal</v>
      </c>
      <c r="F17" t="str">
        <f>VLOOKUP(B17,All_structures!$B$2:$J$249,8,0)</f>
        <v>Mintgreen:138,255,173</v>
      </c>
      <c r="G17">
        <f>VLOOKUP(B17,All_structures!$B$2:$J$249,9,0)</f>
        <v>0</v>
      </c>
      <c r="H17" t="str">
        <f>VLOOKUP($B17,All_structures!$B$2:$J$249,4,0)</f>
        <v>CanalRach</v>
      </c>
      <c r="I17" t="str">
        <f>VLOOKUP($B17,All_structures!$B$2:$J$249,5,0)</f>
        <v>CanalRach</v>
      </c>
      <c r="J17" t="str">
        <f>VLOOKUP($B17,All_structures!$B$2:$J$249,6,0)</f>
        <v>CanalEspi</v>
      </c>
      <c r="K17" t="str">
        <f>VLOOKUP($B17,All_structures!$B$2:$J$249,7,0)</f>
        <v>CanalEspi</v>
      </c>
    </row>
    <row r="18" spans="1:11" x14ac:dyDescent="0.2">
      <c r="A18" t="s">
        <v>0</v>
      </c>
      <c r="B18" t="s">
        <v>121</v>
      </c>
      <c r="C18" t="s">
        <v>15</v>
      </c>
      <c r="D18" t="str">
        <f>VLOOKUP($B18,All_structures!$B$2:$J$249,2,0)</f>
        <v>V_Venacava_I</v>
      </c>
      <c r="E18" t="str">
        <f>VLOOKUP($B18,All_structures!$B$2:$J$249,3,0)</f>
        <v>I_Venacava_V</v>
      </c>
      <c r="F18" t="str">
        <f>VLOOKUP(B18,All_structures!$B$2:$J$249,8,0)</f>
        <v>Dodger Blue:000,127,255</v>
      </c>
      <c r="G18" t="str">
        <f>VLOOKUP(B18,All_structures!$B$2:$J$249,9,0)</f>
        <v>IVC</v>
      </c>
      <c r="H18" t="str">
        <f>VLOOKUP($B18,All_structures!$B$2:$J$249,4,0)</f>
        <v>V_Cave_I</v>
      </c>
      <c r="I18" t="str">
        <f>VLOOKUP($B18,All_structures!$B$2:$J$249,5,0)</f>
        <v>I_Cave_V</v>
      </c>
      <c r="J18" t="str">
        <f>VLOOKUP($B18,All_structures!$B$2:$J$249,6,0)</f>
        <v>V_Venacava_In</v>
      </c>
      <c r="K18" t="str">
        <f>VLOOKUP($B18,All_structures!$B$2:$J$249,7,0)</f>
        <v>In_Venacava_V</v>
      </c>
    </row>
    <row r="19" spans="1:11" x14ac:dyDescent="0.2">
      <c r="A19" t="s">
        <v>9</v>
      </c>
      <c r="B19" t="s">
        <v>22</v>
      </c>
      <c r="C19" t="s">
        <v>15</v>
      </c>
      <c r="D19" t="str">
        <f>VLOOKUP($B19,All_structures!$B$2:$J$249,2,0)</f>
        <v>PTV_Low</v>
      </c>
      <c r="E19" t="str">
        <f>VLOOKUP($B19,All_structures!$B$2:$J$249,3,0)</f>
        <v>PTV_Low</v>
      </c>
      <c r="F19" t="str">
        <f>VLOOKUP(B19,All_structures!$B$2:$J$249,8,0)</f>
        <v>Yellow:255,255,000</v>
      </c>
      <c r="G19">
        <f>VLOOKUP(B19,All_structures!$B$2:$J$249,9,0)</f>
        <v>0</v>
      </c>
      <c r="H19">
        <f>VLOOKUP($B19,All_structures!$B$2:$J$249,4,0)</f>
        <v>0</v>
      </c>
      <c r="I19">
        <f>VLOOKUP($B19,All_structures!$B$2:$J$249,5,0)</f>
        <v>0</v>
      </c>
      <c r="J19">
        <f>VLOOKUP($B19,All_structures!$B$2:$J$249,6,0)</f>
        <v>0</v>
      </c>
      <c r="K19">
        <f>VLOOKUP($B19,All_structures!$B$2:$J$249,7,0)</f>
        <v>0</v>
      </c>
    </row>
    <row r="20" spans="1:11" x14ac:dyDescent="0.2">
      <c r="A20" t="s">
        <v>9</v>
      </c>
      <c r="B20" t="s">
        <v>37</v>
      </c>
      <c r="C20" t="s">
        <v>15</v>
      </c>
      <c r="D20" t="str">
        <f>VLOOKUP($B20,All_structures!$B$2:$J$249,2,0)</f>
        <v>PTV_Mid</v>
      </c>
      <c r="E20" t="str">
        <f>VLOOKUP($B20,All_structures!$B$2:$J$249,3,0)</f>
        <v>PTV_Mid</v>
      </c>
      <c r="F20" t="str">
        <f>VLOOKUP(B20,All_structures!$B$2:$J$249,8,0)</f>
        <v>Navy Blue:006,082,255</v>
      </c>
      <c r="G20">
        <f>VLOOKUP(B20,All_structures!$B$2:$J$249,9,0)</f>
        <v>0</v>
      </c>
      <c r="H20">
        <f>VLOOKUP($B20,All_structures!$B$2:$J$249,4,0)</f>
        <v>0</v>
      </c>
      <c r="I20">
        <f>VLOOKUP($B20,All_structures!$B$2:$J$249,5,0)</f>
        <v>0</v>
      </c>
      <c r="J20">
        <f>VLOOKUP($B20,All_structures!$B$2:$J$249,6,0)</f>
        <v>0</v>
      </c>
      <c r="K20">
        <f>VLOOKUP($B20,All_structures!$B$2:$J$249,7,0)</f>
        <v>0</v>
      </c>
    </row>
    <row r="21" spans="1:11" x14ac:dyDescent="0.2">
      <c r="A21" t="s">
        <v>9</v>
      </c>
      <c r="B21" t="s">
        <v>23</v>
      </c>
      <c r="C21" t="s">
        <v>15</v>
      </c>
      <c r="D21" t="str">
        <f>VLOOKUP($B21,All_structures!$B$2:$J$249,2,0)</f>
        <v>PTV_High</v>
      </c>
      <c r="E21" t="str">
        <f>VLOOKUP($B21,All_structures!$B$2:$J$249,3,0)</f>
        <v>PTV_High</v>
      </c>
      <c r="F21" t="str">
        <f>VLOOKUP(B21,All_structures!$B$2:$J$249,8,0)</f>
        <v>Red:255,000,000</v>
      </c>
      <c r="G21">
        <f>VLOOKUP(B21,All_structures!$B$2:$J$249,9,0)</f>
        <v>0</v>
      </c>
      <c r="H21">
        <f>VLOOKUP($B21,All_structures!$B$2:$J$249,4,0)</f>
        <v>0</v>
      </c>
      <c r="I21">
        <f>VLOOKUP($B21,All_structures!$B$2:$J$249,5,0)</f>
        <v>0</v>
      </c>
      <c r="J21">
        <f>VLOOKUP($B21,All_structures!$B$2:$J$249,6,0)</f>
        <v>0</v>
      </c>
      <c r="K21">
        <f>VLOOKUP($B21,All_structures!$B$2:$J$249,7,0)</f>
        <v>0</v>
      </c>
    </row>
    <row r="22" spans="1:11" x14ac:dyDescent="0.2">
      <c r="A22" t="s">
        <v>9</v>
      </c>
      <c r="B22" t="s">
        <v>122</v>
      </c>
      <c r="C22" t="s">
        <v>15</v>
      </c>
      <c r="D22" t="str">
        <f>VLOOKUP($B22,All_structures!$B$2:$J$249,2,0)</f>
        <v>zPTV_Mid</v>
      </c>
      <c r="E22" t="str">
        <f>VLOOKUP($B22,All_structures!$B$2:$J$249,3,0)</f>
        <v>zPTV_Mid</v>
      </c>
      <c r="F22" t="str">
        <f>VLOOKUP(B22,All_structures!$B$2:$J$249,8,0)</f>
        <v>Yellow:255,255,000</v>
      </c>
      <c r="G22">
        <f>VLOOKUP(B22,All_structures!$B$2:$J$249,9,0)</f>
        <v>0</v>
      </c>
      <c r="H22">
        <f>VLOOKUP($B22,All_structures!$B$2:$J$249,4,0)</f>
        <v>0</v>
      </c>
      <c r="I22">
        <f>VLOOKUP($B22,All_structures!$B$2:$J$249,5,0)</f>
        <v>0</v>
      </c>
      <c r="J22">
        <f>VLOOKUP($B22,All_structures!$B$2:$J$249,6,0)</f>
        <v>0</v>
      </c>
      <c r="K22">
        <f>VLOOKUP($B22,All_structures!$B$2:$J$249,7,0)</f>
        <v>0</v>
      </c>
    </row>
    <row r="23" spans="1:11" x14ac:dyDescent="0.2">
      <c r="A23" t="s">
        <v>9</v>
      </c>
      <c r="B23" t="s">
        <v>123</v>
      </c>
      <c r="C23" t="s">
        <v>15</v>
      </c>
      <c r="D23" t="str">
        <f>VLOOKUP($B23,All_structures!$B$2:$J$249,2,0)</f>
        <v>zPTV_High</v>
      </c>
      <c r="E23" t="str">
        <f>VLOOKUP($B23,All_structures!$B$2:$J$249,3,0)</f>
        <v>zPTV_High</v>
      </c>
      <c r="F23" t="str">
        <f>VLOOKUP(B23,All_structures!$B$2:$J$249,8,0)</f>
        <v>Yellow:255,255,000</v>
      </c>
      <c r="G23">
        <f>VLOOKUP(B23,All_structures!$B$2:$J$249,9,0)</f>
        <v>0</v>
      </c>
      <c r="H23">
        <f>VLOOKUP($B23,All_structures!$B$2:$J$249,4,0)</f>
        <v>0</v>
      </c>
      <c r="I23">
        <f>VLOOKUP($B23,All_structures!$B$2:$J$249,5,0)</f>
        <v>0</v>
      </c>
      <c r="J23">
        <f>VLOOKUP($B23,All_structures!$B$2:$J$249,6,0)</f>
        <v>0</v>
      </c>
      <c r="K23">
        <f>VLOOKUP($B23,All_structures!$B$2:$J$249,7,0)</f>
        <v>0</v>
      </c>
    </row>
    <row r="24" spans="1:11" x14ac:dyDescent="0.2">
      <c r="A24" t="s">
        <v>10</v>
      </c>
      <c r="B24" t="s">
        <v>24</v>
      </c>
      <c r="C24" t="s">
        <v>15</v>
      </c>
      <c r="D24" t="str">
        <f>VLOOKUP($B24,All_structures!$B$2:$J$249,2,0)</f>
        <v>CTV_Low</v>
      </c>
      <c r="E24" t="str">
        <f>VLOOKUP($B24,All_structures!$B$2:$J$249,3,0)</f>
        <v>CTV_Low</v>
      </c>
      <c r="F24" t="str">
        <f>VLOOKUP(B24,All_structures!$B$2:$J$249,8,0)</f>
        <v>Yellow:255,255,000</v>
      </c>
      <c r="G24">
        <f>VLOOKUP(B24,All_structures!$B$2:$J$249,9,0)</f>
        <v>0</v>
      </c>
      <c r="H24">
        <f>VLOOKUP($B24,All_structures!$B$2:$J$249,4,0)</f>
        <v>0</v>
      </c>
      <c r="I24">
        <f>VLOOKUP($B24,All_structures!$B$2:$J$249,5,0)</f>
        <v>0</v>
      </c>
      <c r="J24">
        <f>VLOOKUP($B24,All_structures!$B$2:$J$249,6,0)</f>
        <v>0</v>
      </c>
      <c r="K24">
        <f>VLOOKUP($B24,All_structures!$B$2:$J$249,7,0)</f>
        <v>0</v>
      </c>
    </row>
    <row r="25" spans="1:11" x14ac:dyDescent="0.2">
      <c r="A25" t="s">
        <v>10</v>
      </c>
      <c r="B25" t="s">
        <v>38</v>
      </c>
      <c r="C25" t="s">
        <v>15</v>
      </c>
      <c r="D25" t="str">
        <f>VLOOKUP($B25,All_structures!$B$2:$J$249,2,0)</f>
        <v>CTV_Mid</v>
      </c>
      <c r="E25" t="str">
        <f>VLOOKUP($B25,All_structures!$B$2:$J$249,3,0)</f>
        <v>CTV_Mid</v>
      </c>
      <c r="F25" t="str">
        <f>VLOOKUP(B25,All_structures!$B$2:$J$249,8,0)</f>
        <v>Navy Blue:006,082,255</v>
      </c>
      <c r="G25">
        <f>VLOOKUP(B25,All_structures!$B$2:$J$249,9,0)</f>
        <v>0</v>
      </c>
      <c r="H25">
        <f>VLOOKUP($B25,All_structures!$B$2:$J$249,4,0)</f>
        <v>0</v>
      </c>
      <c r="I25">
        <f>VLOOKUP($B25,All_structures!$B$2:$J$249,5,0)</f>
        <v>0</v>
      </c>
      <c r="J25">
        <f>VLOOKUP($B25,All_structures!$B$2:$J$249,6,0)</f>
        <v>0</v>
      </c>
      <c r="K25">
        <f>VLOOKUP($B25,All_structures!$B$2:$J$249,7,0)</f>
        <v>0</v>
      </c>
    </row>
    <row r="26" spans="1:11" x14ac:dyDescent="0.2">
      <c r="A26" t="s">
        <v>10</v>
      </c>
      <c r="B26" t="s">
        <v>25</v>
      </c>
      <c r="C26" t="s">
        <v>15</v>
      </c>
      <c r="D26" t="str">
        <f>VLOOKUP($B26,All_structures!$B$2:$J$249,2,0)</f>
        <v>CTV_High</v>
      </c>
      <c r="E26" t="str">
        <f>VLOOKUP($B26,All_structures!$B$2:$J$249,3,0)</f>
        <v>CTV_High</v>
      </c>
      <c r="F26" t="str">
        <f>VLOOKUP(B26,All_structures!$B$2:$J$249,8,0)</f>
        <v>Red:255,000,000</v>
      </c>
      <c r="G26">
        <f>VLOOKUP(B26,All_structures!$B$2:$J$249,9,0)</f>
        <v>0</v>
      </c>
      <c r="H26">
        <f>VLOOKUP($B26,All_structures!$B$2:$J$249,4,0)</f>
        <v>0</v>
      </c>
      <c r="I26">
        <f>VLOOKUP($B26,All_structures!$B$2:$J$249,5,0)</f>
        <v>0</v>
      </c>
      <c r="J26">
        <f>VLOOKUP($B26,All_structures!$B$2:$J$249,6,0)</f>
        <v>0</v>
      </c>
      <c r="K26">
        <f>VLOOKUP($B26,All_structures!$B$2:$J$249,7,0)</f>
        <v>0</v>
      </c>
    </row>
    <row r="27" spans="1:11" x14ac:dyDescent="0.2">
      <c r="A27" t="s">
        <v>11</v>
      </c>
      <c r="B27" t="s">
        <v>39</v>
      </c>
      <c r="C27" t="s">
        <v>15</v>
      </c>
      <c r="D27" t="str">
        <f>VLOOKUP($B27,All_structures!$B$2:$J$249,2,0)</f>
        <v>GTVn</v>
      </c>
      <c r="E27" t="str">
        <f>VLOOKUP($B27,All_structures!$B$2:$J$249,3,0)</f>
        <v>GTVn</v>
      </c>
      <c r="F27" t="str">
        <f>VLOOKUP(B27,All_structures!$B$2:$J$249,8,0)</f>
        <v>Chartreuse:125,255,000</v>
      </c>
      <c r="G27">
        <f>VLOOKUP(B27,All_structures!$B$2:$J$249,9,0)</f>
        <v>0</v>
      </c>
      <c r="H27">
        <f>VLOOKUP($B27,All_structures!$B$2:$J$249,4,0)</f>
        <v>0</v>
      </c>
      <c r="I27">
        <f>VLOOKUP($B27,All_structures!$B$2:$J$249,5,0)</f>
        <v>0</v>
      </c>
      <c r="J27" t="str">
        <f>VLOOKUP($B27,All_structures!$B$2:$J$249,6,0)</f>
        <v>GTVn</v>
      </c>
      <c r="K27" t="str">
        <f>VLOOKUP($B27,All_structures!$B$2:$J$249,7,0)</f>
        <v>GTVn</v>
      </c>
    </row>
    <row r="28" spans="1:11" x14ac:dyDescent="0.2">
      <c r="A28" t="s">
        <v>11</v>
      </c>
      <c r="B28" t="s">
        <v>40</v>
      </c>
      <c r="C28" t="s">
        <v>15</v>
      </c>
      <c r="D28" t="str">
        <f>VLOOKUP($B28,All_structures!$B$2:$J$249,2,0)</f>
        <v>GTVp</v>
      </c>
      <c r="E28" t="str">
        <f>VLOOKUP($B28,All_structures!$B$2:$J$249,3,0)</f>
        <v>GTVp</v>
      </c>
      <c r="F28" t="str">
        <f>VLOOKUP(B28,All_structures!$B$2:$J$249,8,0)</f>
        <v>Chartreuse:125,255,000</v>
      </c>
      <c r="G28">
        <f>VLOOKUP(B28,All_structures!$B$2:$J$249,9,0)</f>
        <v>0</v>
      </c>
      <c r="H28">
        <f>VLOOKUP($B28,All_structures!$B$2:$J$249,4,0)</f>
        <v>0</v>
      </c>
      <c r="I28">
        <f>VLOOKUP($B28,All_structures!$B$2:$J$249,5,0)</f>
        <v>0</v>
      </c>
      <c r="J28" t="str">
        <f>VLOOKUP($B28,All_structures!$B$2:$J$249,6,0)</f>
        <v>GTVp</v>
      </c>
      <c r="K28" t="str">
        <f>VLOOKUP($B28,All_structures!$B$2:$J$249,7,0)</f>
        <v>GTVp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06220-927A-D343-97B6-A54CD502012D}">
  <dimension ref="A1:K24"/>
  <sheetViews>
    <sheetView workbookViewId="0">
      <selection activeCell="B1" sqref="B1"/>
    </sheetView>
  </sheetViews>
  <sheetFormatPr baseColWidth="10" defaultRowHeight="16" x14ac:dyDescent="0.2"/>
  <cols>
    <col min="2" max="2" width="16.33203125" bestFit="1" customWidth="1"/>
    <col min="3" max="3" width="13.5" bestFit="1" customWidth="1"/>
    <col min="4" max="4" width="19.5" bestFit="1" customWidth="1"/>
    <col min="5" max="5" width="19.6640625" bestFit="1" customWidth="1"/>
    <col min="6" max="6" width="22.1640625" bestFit="1" customWidth="1"/>
    <col min="7" max="7" width="20.33203125" bestFit="1" customWidth="1"/>
    <col min="8" max="8" width="19" bestFit="1" customWidth="1"/>
    <col min="9" max="9" width="19.1640625" bestFit="1" customWidth="1"/>
    <col min="10" max="10" width="19.83203125" bestFit="1" customWidth="1"/>
    <col min="11" max="11" width="20" bestFit="1" customWidth="1"/>
  </cols>
  <sheetData>
    <row r="1" spans="1:11" s="1" customFormat="1" x14ac:dyDescent="0.2">
      <c r="A1" s="1" t="s">
        <v>136</v>
      </c>
      <c r="B1" s="9" t="s">
        <v>329</v>
      </c>
      <c r="C1" s="1" t="s">
        <v>176</v>
      </c>
      <c r="D1" s="8" t="s">
        <v>328</v>
      </c>
      <c r="E1" s="8" t="s">
        <v>330</v>
      </c>
      <c r="F1" s="1" t="s">
        <v>177</v>
      </c>
      <c r="G1" s="1" t="s">
        <v>178</v>
      </c>
      <c r="H1" s="8" t="s">
        <v>428</v>
      </c>
      <c r="I1" s="8" t="s">
        <v>429</v>
      </c>
      <c r="J1" s="8" t="s">
        <v>430</v>
      </c>
      <c r="K1" s="8" t="s">
        <v>431</v>
      </c>
    </row>
    <row r="2" spans="1:11" x14ac:dyDescent="0.2">
      <c r="A2" t="s">
        <v>0</v>
      </c>
      <c r="B2" t="s">
        <v>31</v>
      </c>
      <c r="C2" t="s">
        <v>2</v>
      </c>
      <c r="D2" t="str">
        <f>VLOOKUP($B2,All_structures!$B$2:$J$249,2,0)</f>
        <v>Bowel_Small</v>
      </c>
      <c r="E2" t="str">
        <f>VLOOKUP($B2,All_structures!$B$2:$J$249,3,0)</f>
        <v>Small_Bowel</v>
      </c>
      <c r="F2" t="str">
        <f>VLOOKUP(B2,All_structures!$B$2:$J$249,8,0)</f>
        <v>Citrus:164,164,000</v>
      </c>
      <c r="G2">
        <f>VLOOKUP(B2,All_structures!$B$2:$J$249,9,0)</f>
        <v>0</v>
      </c>
      <c r="H2" t="str">
        <f>VLOOKUP($B2,All_structures!$B$2:$J$249,4,0)</f>
        <v>Intestin_Petit</v>
      </c>
      <c r="I2" t="str">
        <f>VLOOKUP($B2,All_structures!$B$2:$J$249,5,0)</f>
        <v>Petit_Intestin</v>
      </c>
      <c r="J2" t="str">
        <f>VLOOKUP($B2,All_structures!$B$2:$J$249,6,0)</f>
        <v>Intestino_Delg</v>
      </c>
      <c r="K2" t="str">
        <f>VLOOKUP($B2,All_structures!$B$2:$J$249,7,0)</f>
        <v>Delg_Intestino</v>
      </c>
    </row>
    <row r="3" spans="1:11" x14ac:dyDescent="0.2">
      <c r="A3" t="s">
        <v>0</v>
      </c>
      <c r="B3" t="s">
        <v>32</v>
      </c>
      <c r="C3" t="s">
        <v>2</v>
      </c>
      <c r="D3" t="str">
        <f>VLOOKUP($B3,All_structures!$B$2:$J$249,2,0)</f>
        <v>Kidney_L</v>
      </c>
      <c r="E3" t="str">
        <f>VLOOKUP($B3,All_structures!$B$2:$J$249,3,0)</f>
        <v>L_Kidney</v>
      </c>
      <c r="F3" t="str">
        <f>VLOOKUP(B3,All_structures!$B$2:$J$249,8,0)</f>
        <v>Yellow:255,255,000</v>
      </c>
      <c r="G3">
        <f>VLOOKUP(B3,All_structures!$B$2:$J$249,9,0)</f>
        <v>0</v>
      </c>
      <c r="H3" t="str">
        <f>VLOOKUP($B3,All_structures!$B$2:$J$249,4,0)</f>
        <v>Rein_G</v>
      </c>
      <c r="I3" t="str">
        <f>VLOOKUP($B3,All_structures!$B$2:$J$249,5,0)</f>
        <v>G_Rein</v>
      </c>
      <c r="J3" t="str">
        <f>VLOOKUP($B3,All_structures!$B$2:$J$249,6,0)</f>
        <v>Rinones_I</v>
      </c>
      <c r="K3" t="str">
        <f>VLOOKUP($B3,All_structures!$B$2:$J$249,7,0)</f>
        <v>I_Rinones</v>
      </c>
    </row>
    <row r="4" spans="1:11" x14ac:dyDescent="0.2">
      <c r="A4" t="s">
        <v>0</v>
      </c>
      <c r="B4" t="s">
        <v>33</v>
      </c>
      <c r="C4" t="s">
        <v>2</v>
      </c>
      <c r="D4" t="str">
        <f>VLOOKUP($B4,All_structures!$B$2:$J$249,2,0)</f>
        <v>Kidney_R</v>
      </c>
      <c r="E4" t="str">
        <f>VLOOKUP($B4,All_structures!$B$2:$J$249,3,0)</f>
        <v>R_Kidney</v>
      </c>
      <c r="F4" t="str">
        <f>VLOOKUP(B4,All_structures!$B$2:$J$249,8,0)</f>
        <v>Mintgreen:138,255,173</v>
      </c>
      <c r="G4">
        <f>VLOOKUP(B4,All_structures!$B$2:$J$249,9,0)</f>
        <v>0</v>
      </c>
      <c r="H4" t="str">
        <f>VLOOKUP($B4,All_structures!$B$2:$J$249,4,0)</f>
        <v>Rein_D</v>
      </c>
      <c r="I4" t="str">
        <f>VLOOKUP($B4,All_structures!$B$2:$J$249,5,0)</f>
        <v>D_Rein</v>
      </c>
      <c r="J4" t="str">
        <f>VLOOKUP($B4,All_structures!$B$2:$J$249,6,0)</f>
        <v>Rinones_D</v>
      </c>
      <c r="K4" t="str">
        <f>VLOOKUP($B4,All_structures!$B$2:$J$249,7,0)</f>
        <v>D_Rinones</v>
      </c>
    </row>
    <row r="5" spans="1:11" x14ac:dyDescent="0.2">
      <c r="A5" t="s">
        <v>0</v>
      </c>
      <c r="B5" t="s">
        <v>34</v>
      </c>
      <c r="C5" t="s">
        <v>2</v>
      </c>
      <c r="D5" t="str">
        <f>VLOOKUP($B5,All_structures!$B$2:$J$249,2,0)</f>
        <v>Kidneys</v>
      </c>
      <c r="E5" t="str">
        <f>VLOOKUP($B5,All_structures!$B$2:$J$249,3,0)</f>
        <v>Kidneys</v>
      </c>
      <c r="F5" t="str">
        <f>VLOOKUP(B5,All_structures!$B$2:$J$249,8,0)</f>
        <v>Cerulean:000,119,170</v>
      </c>
      <c r="G5">
        <f>VLOOKUP(B5,All_structures!$B$2:$J$249,9,0)</f>
        <v>0</v>
      </c>
      <c r="H5" t="str">
        <f>VLOOKUP($B5,All_structures!$B$2:$J$249,4,0)</f>
        <v>Reins</v>
      </c>
      <c r="I5" t="str">
        <f>VLOOKUP($B5,All_structures!$B$2:$J$249,5,0)</f>
        <v>Reins</v>
      </c>
      <c r="J5" t="str">
        <f>VLOOKUP($B5,All_structures!$B$2:$J$249,6,0)</f>
        <v>Rinones</v>
      </c>
      <c r="K5" t="str">
        <f>VLOOKUP($B5,All_structures!$B$2:$J$249,7,0)</f>
        <v>Rinones</v>
      </c>
    </row>
    <row r="6" spans="1:11" x14ac:dyDescent="0.2">
      <c r="A6" t="s">
        <v>0</v>
      </c>
      <c r="B6" t="s">
        <v>8</v>
      </c>
      <c r="C6" t="s">
        <v>2</v>
      </c>
      <c r="D6" t="str">
        <f>VLOOKUP($B6,All_structures!$B$2:$J$249,2,0)</f>
        <v>SpinalCord</v>
      </c>
      <c r="E6" t="str">
        <f>VLOOKUP($B6,All_structures!$B$2:$J$249,3,0)</f>
        <v>SpinalCord</v>
      </c>
      <c r="F6" t="str">
        <f>VLOOKUP(B6,All_structures!$B$2:$J$249,8,0)</f>
        <v>Chartreuse:125,255,000</v>
      </c>
      <c r="G6">
        <f>VLOOKUP(B6,All_structures!$B$2:$J$249,9,0)</f>
        <v>0</v>
      </c>
      <c r="H6" t="str">
        <f>VLOOKUP($B6,All_structures!$B$2:$J$249,4,0)</f>
        <v>Moelle</v>
      </c>
      <c r="I6" t="str">
        <f>VLOOKUP($B6,All_structures!$B$2:$J$249,5,0)</f>
        <v>Moelle</v>
      </c>
      <c r="J6" t="str">
        <f>VLOOKUP($B6,All_structures!$B$2:$J$249,6,0)</f>
        <v>MedulaEspi</v>
      </c>
      <c r="K6" t="str">
        <f>VLOOKUP($B6,All_structures!$B$2:$J$249,7,0)</f>
        <v>MedulaEspi</v>
      </c>
    </row>
    <row r="7" spans="1:11" x14ac:dyDescent="0.2">
      <c r="A7" t="s">
        <v>9</v>
      </c>
      <c r="B7" t="s">
        <v>9</v>
      </c>
      <c r="C7" t="s">
        <v>2</v>
      </c>
      <c r="D7" t="str">
        <f>VLOOKUP($B7,All_structures!$B$2:$J$249,2,0)</f>
        <v>PTV</v>
      </c>
      <c r="E7" t="str">
        <f>VLOOKUP($B7,All_structures!$B$2:$J$249,3,0)</f>
        <v>PTV</v>
      </c>
      <c r="F7" t="str">
        <f>VLOOKUP(B7,All_structures!$B$2:$J$249,8,0)</f>
        <v>Red:255,000,000</v>
      </c>
      <c r="G7">
        <f>VLOOKUP(B7,All_structures!$B$2:$J$249,9,0)</f>
        <v>0</v>
      </c>
      <c r="H7">
        <f>VLOOKUP($B7,All_structures!$B$2:$J$249,4,0)</f>
        <v>0</v>
      </c>
      <c r="I7">
        <f>VLOOKUP($B7,All_structures!$B$2:$J$249,5,0)</f>
        <v>0</v>
      </c>
      <c r="J7" t="str">
        <f>VLOOKUP($B7,All_structures!$B$2:$J$249,6,0)</f>
        <v>PTV</v>
      </c>
      <c r="K7" t="str">
        <f>VLOOKUP($B7,All_structures!$B$2:$J$249,7,0)</f>
        <v>PTV</v>
      </c>
    </row>
    <row r="8" spans="1:11" x14ac:dyDescent="0.2">
      <c r="A8" t="s">
        <v>10</v>
      </c>
      <c r="B8" t="s">
        <v>10</v>
      </c>
      <c r="C8" t="s">
        <v>2</v>
      </c>
      <c r="D8" t="str">
        <f>VLOOKUP($B8,All_structures!$B$2:$J$249,2,0)</f>
        <v>CTV</v>
      </c>
      <c r="E8" t="str">
        <f>VLOOKUP($B8,All_structures!$B$2:$J$249,3,0)</f>
        <v>CTV</v>
      </c>
      <c r="F8" t="str">
        <f>VLOOKUP(B8,All_structures!$B$2:$J$249,8,0)</f>
        <v>Red:255,000,000</v>
      </c>
      <c r="G8">
        <f>VLOOKUP(B8,All_structures!$B$2:$J$249,9,0)</f>
        <v>0</v>
      </c>
      <c r="H8" t="str">
        <f>VLOOKUP($B8,All_structures!$B$2:$J$249,4,0)</f>
        <v>CTV</v>
      </c>
      <c r="I8" t="str">
        <f>VLOOKUP($B8,All_structures!$B$2:$J$249,5,0)</f>
        <v>CTV</v>
      </c>
      <c r="J8" t="str">
        <f>VLOOKUP($B8,All_structures!$B$2:$J$249,6,0)</f>
        <v>CTV</v>
      </c>
      <c r="K8" t="str">
        <f>VLOOKUP($B8,All_structures!$B$2:$J$249,7,0)</f>
        <v>CTV</v>
      </c>
    </row>
    <row r="9" spans="1:11" x14ac:dyDescent="0.2">
      <c r="A9" t="s">
        <v>11</v>
      </c>
      <c r="B9" t="s">
        <v>11</v>
      </c>
      <c r="C9" t="s">
        <v>2</v>
      </c>
      <c r="D9" t="str">
        <f>VLOOKUP($B9,All_structures!$B$2:$J$249,2,0)</f>
        <v>GTV</v>
      </c>
      <c r="E9" t="str">
        <f>VLOOKUP($B9,All_structures!$B$2:$J$249,3,0)</f>
        <v>GTV</v>
      </c>
      <c r="F9" t="str">
        <f>VLOOKUP(B9,All_structures!$B$2:$J$249,8,0)</f>
        <v>Chartreuse:125,255,000</v>
      </c>
      <c r="G9">
        <f>VLOOKUP(B9,All_structures!$B$2:$J$249,9,0)</f>
        <v>0</v>
      </c>
      <c r="H9" t="str">
        <f>VLOOKUP($B9,All_structures!$B$2:$J$249,4,0)</f>
        <v>GTV</v>
      </c>
      <c r="I9" t="str">
        <f>VLOOKUP($B9,All_structures!$B$2:$J$249,5,0)</f>
        <v>GTV</v>
      </c>
      <c r="J9" t="str">
        <f>VLOOKUP($B9,All_structures!$B$2:$J$249,6,0)</f>
        <v>GTV</v>
      </c>
      <c r="K9" t="str">
        <f>VLOOKUP($B9,All_structures!$B$2:$J$249,7,0)</f>
        <v>GTV</v>
      </c>
    </row>
    <row r="10" spans="1:11" x14ac:dyDescent="0.2">
      <c r="A10" t="s">
        <v>12</v>
      </c>
      <c r="B10" t="s">
        <v>13</v>
      </c>
      <c r="C10" t="s">
        <v>2</v>
      </c>
      <c r="D10" t="str">
        <f>VLOOKUP($B10,All_structures!$B$2:$J$249,2,0)</f>
        <v>BODY</v>
      </c>
      <c r="E10" t="str">
        <f>VLOOKUP($B10,All_structures!$B$2:$J$249,3,0)</f>
        <v>BODY</v>
      </c>
      <c r="F10" t="str">
        <f>VLOOKUP(B10,All_structures!$B$2:$J$249,8,0)</f>
        <v>Lime:000,255,000</v>
      </c>
      <c r="G10">
        <f>VLOOKUP(B10,All_structures!$B$2:$J$249,9,0)</f>
        <v>0</v>
      </c>
      <c r="H10" t="str">
        <f>VLOOKUP($B10,All_structures!$B$2:$J$249,4,0)</f>
        <v>Corps</v>
      </c>
      <c r="I10" t="str">
        <f>VLOOKUP($B10,All_structures!$B$2:$J$249,5,0)</f>
        <v>Corps</v>
      </c>
      <c r="J10" t="str">
        <f>VLOOKUP($B10,All_structures!$B$2:$J$249,6,0)</f>
        <v>Cuerpo</v>
      </c>
      <c r="K10" t="str">
        <f>VLOOKUP($B10,All_structures!$B$2:$J$249,7,0)</f>
        <v>Cuerpo</v>
      </c>
    </row>
    <row r="11" spans="1:11" x14ac:dyDescent="0.2">
      <c r="A11" t="s">
        <v>0</v>
      </c>
      <c r="B11" t="s">
        <v>35</v>
      </c>
      <c r="C11" t="s">
        <v>15</v>
      </c>
      <c r="D11" t="str">
        <f>VLOOKUP($B11,All_structures!$B$2:$J$249,2,0)</f>
        <v>Bowel_Large</v>
      </c>
      <c r="E11" t="str">
        <f>VLOOKUP($B11,All_structures!$B$2:$J$249,3,0)</f>
        <v>Large_Bowel</v>
      </c>
      <c r="F11" t="str">
        <f>VLOOKUP(B11,All_structures!$B$2:$J$249,8,0)</f>
        <v>Chartreuse:125,255,000</v>
      </c>
      <c r="G11">
        <f>VLOOKUP(B11,All_structures!$B$2:$J$249,9,0)</f>
        <v>0</v>
      </c>
      <c r="H11" t="str">
        <f>VLOOKUP($B11,All_structures!$B$2:$J$249,4,0)</f>
        <v>Intestin_Grand</v>
      </c>
      <c r="I11" t="str">
        <f>VLOOKUP($B11,All_structures!$B$2:$J$249,5,0)</f>
        <v>Grand_Intestin</v>
      </c>
      <c r="J11" t="str">
        <f>VLOOKUP($B11,All_structures!$B$2:$J$249,6,0)</f>
        <v>Intestino_Grueso</v>
      </c>
      <c r="K11" t="str">
        <f>VLOOKUP($B11,All_structures!$B$2:$J$249,7,0)</f>
        <v>Grueso_Intestino</v>
      </c>
    </row>
    <row r="12" spans="1:11" x14ac:dyDescent="0.2">
      <c r="A12" t="s">
        <v>0</v>
      </c>
      <c r="B12" t="s">
        <v>99</v>
      </c>
      <c r="C12" t="s">
        <v>15</v>
      </c>
      <c r="D12" t="str">
        <f>VLOOKUP($B12,All_structures!$B$2:$J$249,2,0)</f>
        <v>CaudaEquina</v>
      </c>
      <c r="E12" t="str">
        <f>VLOOKUP($B12,All_structures!$B$2:$J$249,3,0)</f>
        <v>CaudaEquina</v>
      </c>
      <c r="F12" t="str">
        <f>VLOOKUP(B12,All_structures!$B$2:$J$249,8,0)</f>
        <v>Chartreuse:125,255,000</v>
      </c>
      <c r="G12">
        <f>VLOOKUP(B12,All_structures!$B$2:$J$249,9,0)</f>
        <v>0</v>
      </c>
      <c r="H12" t="str">
        <f>VLOOKUP($B12,All_structures!$B$2:$J$249,4,0)</f>
        <v>QueueDeCheval</v>
      </c>
      <c r="I12" t="str">
        <f>VLOOKUP($B12,All_structures!$B$2:$J$249,5,0)</f>
        <v>QueueDeCheval</v>
      </c>
      <c r="J12" t="str">
        <f>VLOOKUP($B12,All_structures!$B$2:$J$249,6,0)</f>
        <v>CaudaEquina</v>
      </c>
      <c r="K12" t="str">
        <f>VLOOKUP($B12,All_structures!$B$2:$J$249,7,0)</f>
        <v>CaudaEquina</v>
      </c>
    </row>
    <row r="13" spans="1:11" x14ac:dyDescent="0.2">
      <c r="A13" t="s">
        <v>0</v>
      </c>
      <c r="B13" t="s">
        <v>119</v>
      </c>
      <c r="C13" t="s">
        <v>15</v>
      </c>
      <c r="D13" t="str">
        <f>VLOOKUP($B13,All_structures!$B$2:$J$249,2,0)</f>
        <v>Duodenum</v>
      </c>
      <c r="E13" t="str">
        <f>VLOOKUP($B13,All_structures!$B$2:$J$249,3,0)</f>
        <v>Duodenum</v>
      </c>
      <c r="F13" t="str">
        <f>VLOOKUP(B13,All_structures!$B$2:$J$249,8,0)</f>
        <v>Persimmon:233,067,067</v>
      </c>
      <c r="G13">
        <f>VLOOKUP(B13,All_structures!$B$2:$J$249,9,0)</f>
        <v>0</v>
      </c>
      <c r="H13" t="str">
        <f>VLOOKUP($B13,All_structures!$B$2:$J$249,4,0)</f>
        <v>Duodenum</v>
      </c>
      <c r="I13" t="str">
        <f>VLOOKUP($B13,All_structures!$B$2:$J$249,5,0)</f>
        <v>Duodenum</v>
      </c>
      <c r="J13" t="str">
        <f>VLOOKUP($B13,All_structures!$B$2:$J$249,6,0)</f>
        <v>Duodeno</v>
      </c>
      <c r="K13" t="str">
        <f>VLOOKUP($B13,All_structures!$B$2:$J$249,7,0)</f>
        <v>Duodeno</v>
      </c>
    </row>
    <row r="14" spans="1:11" x14ac:dyDescent="0.2">
      <c r="A14" t="s">
        <v>0</v>
      </c>
      <c r="B14" t="s">
        <v>29</v>
      </c>
      <c r="C14" t="s">
        <v>15</v>
      </c>
      <c r="D14" t="str">
        <f>VLOOKUP($B14,All_structures!$B$2:$J$249,2,0)</f>
        <v>Liver</v>
      </c>
      <c r="E14" t="str">
        <f>VLOOKUP($B14,All_structures!$B$2:$J$249,3,0)</f>
        <v>Liver</v>
      </c>
      <c r="F14" t="str">
        <f>VLOOKUP(B14,All_structures!$B$2:$J$249,8,0)</f>
        <v>Orange:255,165,000</v>
      </c>
      <c r="G14">
        <f>VLOOKUP(B14,All_structures!$B$2:$J$249,9,0)</f>
        <v>0</v>
      </c>
      <c r="H14" t="str">
        <f>VLOOKUP($B14,All_structures!$B$2:$J$249,4,0)</f>
        <v>Foie</v>
      </c>
      <c r="I14" t="str">
        <f>VLOOKUP($B14,All_structures!$B$2:$J$249,5,0)</f>
        <v>Foie</v>
      </c>
      <c r="J14" t="str">
        <f>VLOOKUP($B14,All_structures!$B$2:$J$249,6,0)</f>
        <v>Higado</v>
      </c>
      <c r="K14" t="str">
        <f>VLOOKUP($B14,All_structures!$B$2:$J$249,7,0)</f>
        <v>Higado</v>
      </c>
    </row>
    <row r="15" spans="1:11" x14ac:dyDescent="0.2">
      <c r="A15" t="s">
        <v>0</v>
      </c>
      <c r="B15" t="s">
        <v>20</v>
      </c>
      <c r="C15" t="s">
        <v>15</v>
      </c>
      <c r="D15" t="str">
        <f>VLOOKUP($B15,All_structures!$B$2:$J$249,2,0)</f>
        <v>SpinalCanal</v>
      </c>
      <c r="E15" t="str">
        <f>VLOOKUP($B15,All_structures!$B$2:$J$249,3,0)</f>
        <v>SpinalCanal</v>
      </c>
      <c r="F15" t="str">
        <f>VLOOKUP(B15,All_structures!$B$2:$J$249,8,0)</f>
        <v>Mintgreen:138,255,173</v>
      </c>
      <c r="G15">
        <f>VLOOKUP(B15,All_structures!$B$2:$J$249,9,0)</f>
        <v>0</v>
      </c>
      <c r="H15" t="str">
        <f>VLOOKUP($B15,All_structures!$B$2:$J$249,4,0)</f>
        <v>CanalRach</v>
      </c>
      <c r="I15" t="str">
        <f>VLOOKUP($B15,All_structures!$B$2:$J$249,5,0)</f>
        <v>CanalRach</v>
      </c>
      <c r="J15" t="str">
        <f>VLOOKUP($B15,All_structures!$B$2:$J$249,6,0)</f>
        <v>CanalEspi</v>
      </c>
      <c r="K15" t="str">
        <f>VLOOKUP($B15,All_structures!$B$2:$J$249,7,0)</f>
        <v>CanalEspi</v>
      </c>
    </row>
    <row r="16" spans="1:11" x14ac:dyDescent="0.2">
      <c r="A16" t="s">
        <v>0</v>
      </c>
      <c r="B16" t="s">
        <v>30</v>
      </c>
      <c r="C16" t="s">
        <v>15</v>
      </c>
      <c r="D16" t="str">
        <f>VLOOKUP($B16,All_structures!$B$2:$J$249,2,0)</f>
        <v>Stomach</v>
      </c>
      <c r="E16" t="str">
        <f>VLOOKUP($B16,All_structures!$B$2:$J$249,3,0)</f>
        <v>Stomach</v>
      </c>
      <c r="F16" t="str">
        <f>VLOOKUP(B16,All_structures!$B$2:$J$249,8,0)</f>
        <v>Sangria:164,000,000</v>
      </c>
      <c r="G16">
        <f>VLOOKUP(B16,All_structures!$B$2:$J$249,9,0)</f>
        <v>0</v>
      </c>
      <c r="H16" t="str">
        <f>VLOOKUP($B16,All_structures!$B$2:$J$249,4,0)</f>
        <v>Estomac</v>
      </c>
      <c r="I16" t="str">
        <f>VLOOKUP($B16,All_structures!$B$2:$J$249,5,0)</f>
        <v>Estomac</v>
      </c>
      <c r="J16" t="str">
        <f>VLOOKUP($B16,All_structures!$B$2:$J$249,6,0)</f>
        <v>Estomago</v>
      </c>
      <c r="K16" t="str">
        <f>VLOOKUP($B16,All_structures!$B$2:$J$249,7,0)</f>
        <v>Estomago</v>
      </c>
    </row>
    <row r="17" spans="1:11" x14ac:dyDescent="0.2">
      <c r="A17" t="s">
        <v>9</v>
      </c>
      <c r="B17" t="s">
        <v>22</v>
      </c>
      <c r="C17" t="s">
        <v>15</v>
      </c>
      <c r="D17" t="str">
        <f>VLOOKUP($B17,All_structures!$B$2:$J$249,2,0)</f>
        <v>PTV_Low</v>
      </c>
      <c r="E17" t="str">
        <f>VLOOKUP($B17,All_structures!$B$2:$J$249,3,0)</f>
        <v>PTV_Low</v>
      </c>
      <c r="F17" t="str">
        <f>VLOOKUP(B17,All_structures!$B$2:$J$249,8,0)</f>
        <v>Yellow:255,255,000</v>
      </c>
      <c r="G17">
        <f>VLOOKUP(B17,All_structures!$B$2:$J$249,9,0)</f>
        <v>0</v>
      </c>
      <c r="H17">
        <f>VLOOKUP($B17,All_structures!$B$2:$J$249,4,0)</f>
        <v>0</v>
      </c>
      <c r="I17">
        <f>VLOOKUP($B17,All_structures!$B$2:$J$249,5,0)</f>
        <v>0</v>
      </c>
      <c r="J17">
        <f>VLOOKUP($B17,All_structures!$B$2:$J$249,6,0)</f>
        <v>0</v>
      </c>
      <c r="K17">
        <f>VLOOKUP($B17,All_structures!$B$2:$J$249,7,0)</f>
        <v>0</v>
      </c>
    </row>
    <row r="18" spans="1:11" x14ac:dyDescent="0.2">
      <c r="A18" t="s">
        <v>9</v>
      </c>
      <c r="B18" t="s">
        <v>37</v>
      </c>
      <c r="C18" t="s">
        <v>15</v>
      </c>
      <c r="D18" t="str">
        <f>VLOOKUP($B18,All_structures!$B$2:$J$249,2,0)</f>
        <v>PTV_Mid</v>
      </c>
      <c r="E18" t="str">
        <f>VLOOKUP($B18,All_structures!$B$2:$J$249,3,0)</f>
        <v>PTV_Mid</v>
      </c>
      <c r="F18" t="str">
        <f>VLOOKUP(B18,All_structures!$B$2:$J$249,8,0)</f>
        <v>Navy Blue:006,082,255</v>
      </c>
      <c r="G18">
        <f>VLOOKUP(B18,All_structures!$B$2:$J$249,9,0)</f>
        <v>0</v>
      </c>
      <c r="H18">
        <f>VLOOKUP($B18,All_structures!$B$2:$J$249,4,0)</f>
        <v>0</v>
      </c>
      <c r="I18">
        <f>VLOOKUP($B18,All_structures!$B$2:$J$249,5,0)</f>
        <v>0</v>
      </c>
      <c r="J18">
        <f>VLOOKUP($B18,All_structures!$B$2:$J$249,6,0)</f>
        <v>0</v>
      </c>
      <c r="K18">
        <f>VLOOKUP($B18,All_structures!$B$2:$J$249,7,0)</f>
        <v>0</v>
      </c>
    </row>
    <row r="19" spans="1:11" x14ac:dyDescent="0.2">
      <c r="A19" t="s">
        <v>9</v>
      </c>
      <c r="B19" t="s">
        <v>23</v>
      </c>
      <c r="C19" t="s">
        <v>15</v>
      </c>
      <c r="D19" t="str">
        <f>VLOOKUP($B19,All_structures!$B$2:$J$249,2,0)</f>
        <v>PTV_High</v>
      </c>
      <c r="E19" t="str">
        <f>VLOOKUP($B19,All_structures!$B$2:$J$249,3,0)</f>
        <v>PTV_High</v>
      </c>
      <c r="F19" t="str">
        <f>VLOOKUP(B19,All_structures!$B$2:$J$249,8,0)</f>
        <v>Red:255,000,000</v>
      </c>
      <c r="G19">
        <f>VLOOKUP(B19,All_structures!$B$2:$J$249,9,0)</f>
        <v>0</v>
      </c>
      <c r="H19">
        <f>VLOOKUP($B19,All_structures!$B$2:$J$249,4,0)</f>
        <v>0</v>
      </c>
      <c r="I19">
        <f>VLOOKUP($B19,All_structures!$B$2:$J$249,5,0)</f>
        <v>0</v>
      </c>
      <c r="J19">
        <f>VLOOKUP($B19,All_structures!$B$2:$J$249,6,0)</f>
        <v>0</v>
      </c>
      <c r="K19">
        <f>VLOOKUP($B19,All_structures!$B$2:$J$249,7,0)</f>
        <v>0</v>
      </c>
    </row>
    <row r="20" spans="1:11" x14ac:dyDescent="0.2">
      <c r="A20" t="s">
        <v>10</v>
      </c>
      <c r="B20" t="s">
        <v>24</v>
      </c>
      <c r="C20" t="s">
        <v>15</v>
      </c>
      <c r="D20" t="str">
        <f>VLOOKUP($B20,All_structures!$B$2:$J$249,2,0)</f>
        <v>CTV_Low</v>
      </c>
      <c r="E20" t="str">
        <f>VLOOKUP($B20,All_structures!$B$2:$J$249,3,0)</f>
        <v>CTV_Low</v>
      </c>
      <c r="F20" t="str">
        <f>VLOOKUP(B20,All_structures!$B$2:$J$249,8,0)</f>
        <v>Yellow:255,255,000</v>
      </c>
      <c r="G20">
        <f>VLOOKUP(B20,All_structures!$B$2:$J$249,9,0)</f>
        <v>0</v>
      </c>
      <c r="H20">
        <f>VLOOKUP($B20,All_structures!$B$2:$J$249,4,0)</f>
        <v>0</v>
      </c>
      <c r="I20">
        <f>VLOOKUP($B20,All_structures!$B$2:$J$249,5,0)</f>
        <v>0</v>
      </c>
      <c r="J20">
        <f>VLOOKUP($B20,All_structures!$B$2:$J$249,6,0)</f>
        <v>0</v>
      </c>
      <c r="K20">
        <f>VLOOKUP($B20,All_structures!$B$2:$J$249,7,0)</f>
        <v>0</v>
      </c>
    </row>
    <row r="21" spans="1:11" x14ac:dyDescent="0.2">
      <c r="A21" t="s">
        <v>10</v>
      </c>
      <c r="B21" t="s">
        <v>38</v>
      </c>
      <c r="C21" t="s">
        <v>15</v>
      </c>
      <c r="D21" t="str">
        <f>VLOOKUP($B21,All_structures!$B$2:$J$249,2,0)</f>
        <v>CTV_Mid</v>
      </c>
      <c r="E21" t="str">
        <f>VLOOKUP($B21,All_structures!$B$2:$J$249,3,0)</f>
        <v>CTV_Mid</v>
      </c>
      <c r="F21" t="str">
        <f>VLOOKUP(B21,All_structures!$B$2:$J$249,8,0)</f>
        <v>Navy Blue:006,082,255</v>
      </c>
      <c r="G21">
        <f>VLOOKUP(B21,All_structures!$B$2:$J$249,9,0)</f>
        <v>0</v>
      </c>
      <c r="H21">
        <f>VLOOKUP($B21,All_structures!$B$2:$J$249,4,0)</f>
        <v>0</v>
      </c>
      <c r="I21">
        <f>VLOOKUP($B21,All_structures!$B$2:$J$249,5,0)</f>
        <v>0</v>
      </c>
      <c r="J21">
        <f>VLOOKUP($B21,All_structures!$B$2:$J$249,6,0)</f>
        <v>0</v>
      </c>
      <c r="K21">
        <f>VLOOKUP($B21,All_structures!$B$2:$J$249,7,0)</f>
        <v>0</v>
      </c>
    </row>
    <row r="22" spans="1:11" x14ac:dyDescent="0.2">
      <c r="A22" t="s">
        <v>10</v>
      </c>
      <c r="B22" t="s">
        <v>25</v>
      </c>
      <c r="C22" t="s">
        <v>15</v>
      </c>
      <c r="D22" t="str">
        <f>VLOOKUP($B22,All_structures!$B$2:$J$249,2,0)</f>
        <v>CTV_High</v>
      </c>
      <c r="E22" t="str">
        <f>VLOOKUP($B22,All_structures!$B$2:$J$249,3,0)</f>
        <v>CTV_High</v>
      </c>
      <c r="F22" t="str">
        <f>VLOOKUP(B22,All_structures!$B$2:$J$249,8,0)</f>
        <v>Red:255,000,000</v>
      </c>
      <c r="G22">
        <f>VLOOKUP(B22,All_structures!$B$2:$J$249,9,0)</f>
        <v>0</v>
      </c>
      <c r="H22">
        <f>VLOOKUP($B22,All_structures!$B$2:$J$249,4,0)</f>
        <v>0</v>
      </c>
      <c r="I22">
        <f>VLOOKUP($B22,All_structures!$B$2:$J$249,5,0)</f>
        <v>0</v>
      </c>
      <c r="J22">
        <f>VLOOKUP($B22,All_structures!$B$2:$J$249,6,0)</f>
        <v>0</v>
      </c>
      <c r="K22">
        <f>VLOOKUP($B22,All_structures!$B$2:$J$249,7,0)</f>
        <v>0</v>
      </c>
    </row>
    <row r="23" spans="1:11" x14ac:dyDescent="0.2">
      <c r="A23" t="s">
        <v>11</v>
      </c>
      <c r="B23" t="s">
        <v>39</v>
      </c>
      <c r="C23" t="s">
        <v>15</v>
      </c>
      <c r="D23" t="str">
        <f>VLOOKUP($B23,All_structures!$B$2:$J$249,2,0)</f>
        <v>GTVn</v>
      </c>
      <c r="E23" t="str">
        <f>VLOOKUP($B23,All_structures!$B$2:$J$249,3,0)</f>
        <v>GTVn</v>
      </c>
      <c r="F23" t="str">
        <f>VLOOKUP(B23,All_structures!$B$2:$J$249,8,0)</f>
        <v>Chartreuse:125,255,000</v>
      </c>
      <c r="G23">
        <f>VLOOKUP(B23,All_structures!$B$2:$J$249,9,0)</f>
        <v>0</v>
      </c>
      <c r="H23">
        <f>VLOOKUP($B23,All_structures!$B$2:$J$249,4,0)</f>
        <v>0</v>
      </c>
      <c r="I23">
        <f>VLOOKUP($B23,All_structures!$B$2:$J$249,5,0)</f>
        <v>0</v>
      </c>
      <c r="J23" t="str">
        <f>VLOOKUP($B23,All_structures!$B$2:$J$249,6,0)</f>
        <v>GTVn</v>
      </c>
      <c r="K23" t="str">
        <f>VLOOKUP($B23,All_structures!$B$2:$J$249,7,0)</f>
        <v>GTVn</v>
      </c>
    </row>
    <row r="24" spans="1:11" x14ac:dyDescent="0.2">
      <c r="A24" t="s">
        <v>11</v>
      </c>
      <c r="B24" t="s">
        <v>40</v>
      </c>
      <c r="C24" t="s">
        <v>15</v>
      </c>
      <c r="D24" t="str">
        <f>VLOOKUP($B24,All_structures!$B$2:$J$249,2,0)</f>
        <v>GTVp</v>
      </c>
      <c r="E24" t="str">
        <f>VLOOKUP($B24,All_structures!$B$2:$J$249,3,0)</f>
        <v>GTVp</v>
      </c>
      <c r="F24" t="str">
        <f>VLOOKUP(B24,All_structures!$B$2:$J$249,8,0)</f>
        <v>Chartreuse:125,255,000</v>
      </c>
      <c r="G24">
        <f>VLOOKUP(B24,All_structures!$B$2:$J$249,9,0)</f>
        <v>0</v>
      </c>
      <c r="H24">
        <f>VLOOKUP($B24,All_structures!$B$2:$J$249,4,0)</f>
        <v>0</v>
      </c>
      <c r="I24">
        <f>VLOOKUP($B24,All_structures!$B$2:$J$249,5,0)</f>
        <v>0</v>
      </c>
      <c r="J24" t="str">
        <f>VLOOKUP($B24,All_structures!$B$2:$J$249,6,0)</f>
        <v>GTVp</v>
      </c>
      <c r="K24" t="str">
        <f>VLOOKUP($B24,All_structures!$B$2:$J$249,7,0)</f>
        <v>GTVp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28C92-7EA3-F846-A53B-C56BB7A2F9C7}">
  <dimension ref="A1:K26"/>
  <sheetViews>
    <sheetView workbookViewId="0"/>
  </sheetViews>
  <sheetFormatPr baseColWidth="10" defaultRowHeight="16" x14ac:dyDescent="0.2"/>
  <cols>
    <col min="2" max="2" width="15.5" bestFit="1" customWidth="1"/>
    <col min="3" max="3" width="13.5" bestFit="1" customWidth="1"/>
    <col min="4" max="4" width="19.5" bestFit="1" customWidth="1"/>
    <col min="5" max="5" width="19.6640625" bestFit="1" customWidth="1"/>
    <col min="6" max="6" width="22.1640625" bestFit="1" customWidth="1"/>
    <col min="7" max="7" width="27.6640625" bestFit="1" customWidth="1"/>
    <col min="8" max="8" width="19" bestFit="1" customWidth="1"/>
    <col min="9" max="9" width="19.1640625" bestFit="1" customWidth="1"/>
    <col min="10" max="10" width="19.83203125" bestFit="1" customWidth="1"/>
    <col min="11" max="11" width="20" bestFit="1" customWidth="1"/>
  </cols>
  <sheetData>
    <row r="1" spans="1:11" s="1" customFormat="1" x14ac:dyDescent="0.2">
      <c r="A1" s="1" t="s">
        <v>136</v>
      </c>
      <c r="B1" s="9" t="s">
        <v>329</v>
      </c>
      <c r="C1" s="1" t="s">
        <v>176</v>
      </c>
      <c r="D1" s="8" t="s">
        <v>328</v>
      </c>
      <c r="E1" s="8" t="s">
        <v>330</v>
      </c>
      <c r="F1" s="1" t="s">
        <v>177</v>
      </c>
      <c r="G1" s="1" t="s">
        <v>178</v>
      </c>
      <c r="H1" s="8" t="s">
        <v>428</v>
      </c>
      <c r="I1" s="8" t="s">
        <v>429</v>
      </c>
      <c r="J1" s="8" t="s">
        <v>430</v>
      </c>
      <c r="K1" s="8" t="s">
        <v>431</v>
      </c>
    </row>
    <row r="2" spans="1:11" x14ac:dyDescent="0.2">
      <c r="A2" t="s">
        <v>0</v>
      </c>
      <c r="B2" t="s">
        <v>94</v>
      </c>
      <c r="C2" t="s">
        <v>2</v>
      </c>
      <c r="D2" t="str">
        <f>VLOOKUP($B2,All_structures!$B$2:$J$249,2,0)</f>
        <v>Bladder</v>
      </c>
      <c r="E2" t="str">
        <f>VLOOKUP($B2,All_structures!$B$2:$J$249,3,0)</f>
        <v>Bladder</v>
      </c>
      <c r="F2" t="str">
        <f>VLOOKUP(B2,All_structures!$B$2:$J$249,8,0)</f>
        <v>Yellow:255,255,000</v>
      </c>
      <c r="G2">
        <f>VLOOKUP(B2,All_structures!$B$2:$J$249,9,0)</f>
        <v>0</v>
      </c>
      <c r="H2" t="str">
        <f>VLOOKUP($B2,All_structures!$B$2:$J$249,4,0)</f>
        <v>Vessie</v>
      </c>
      <c r="I2" t="str">
        <f>VLOOKUP($B2,All_structures!$B$2:$J$249,5,0)</f>
        <v>Vessie</v>
      </c>
      <c r="J2" t="str">
        <f>VLOOKUP($B2,All_structures!$B$2:$J$249,6,0)</f>
        <v>Vejiga</v>
      </c>
      <c r="K2" t="str">
        <f>VLOOKUP($B2,All_structures!$B$2:$J$249,7,0)</f>
        <v>Vejiga</v>
      </c>
    </row>
    <row r="3" spans="1:11" x14ac:dyDescent="0.2">
      <c r="A3" t="s">
        <v>0</v>
      </c>
      <c r="B3" t="s">
        <v>111</v>
      </c>
      <c r="C3" t="s">
        <v>2</v>
      </c>
      <c r="D3" t="str">
        <f>VLOOKUP($B3,All_structures!$B$2:$J$249,2,0)</f>
        <v>Femur_Head_L</v>
      </c>
      <c r="E3" t="str">
        <f>VLOOKUP($B3,All_structures!$B$2:$J$249,3,0)</f>
        <v>L_Head_Femur</v>
      </c>
      <c r="F3" t="str">
        <f>VLOOKUP(B3,All_structures!$B$2:$J$249,8,0)</f>
        <v>Red:255,000,000</v>
      </c>
      <c r="G3">
        <f>VLOOKUP(B3,All_structures!$B$2:$J$249,9,0)</f>
        <v>0</v>
      </c>
      <c r="H3" t="str">
        <f>VLOOKUP($B3,All_structures!$B$2:$J$249,4,0)</f>
        <v>Femur_Tete_G</v>
      </c>
      <c r="I3" t="str">
        <f>VLOOKUP($B3,All_structures!$B$2:$J$249,5,0)</f>
        <v>G_Tete_Femur</v>
      </c>
      <c r="J3" t="str">
        <f>VLOOKUP($B3,All_structures!$B$2:$J$249,6,0)</f>
        <v>Femur_Cabeza_I</v>
      </c>
      <c r="K3" t="str">
        <f>VLOOKUP($B3,All_structures!$B$2:$J$249,7,0)</f>
        <v>I_Cabeza_Femur</v>
      </c>
    </row>
    <row r="4" spans="1:11" x14ac:dyDescent="0.2">
      <c r="A4" t="s">
        <v>0</v>
      </c>
      <c r="B4" t="s">
        <v>112</v>
      </c>
      <c r="C4" t="s">
        <v>2</v>
      </c>
      <c r="D4" t="str">
        <f>VLOOKUP($B4,All_structures!$B$2:$J$249,2,0)</f>
        <v>Femur_Head_R</v>
      </c>
      <c r="E4" t="str">
        <f>VLOOKUP($B4,All_structures!$B$2:$J$249,3,0)</f>
        <v>R_Head_Femur</v>
      </c>
      <c r="F4" t="str">
        <f>VLOOKUP(B4,All_structures!$B$2:$J$249,8,0)</f>
        <v>Chartreuse:125,255,000</v>
      </c>
      <c r="G4">
        <f>VLOOKUP(B4,All_structures!$B$2:$J$249,9,0)</f>
        <v>0</v>
      </c>
      <c r="H4" t="str">
        <f>VLOOKUP($B4,All_structures!$B$2:$J$249,4,0)</f>
        <v>Femur_Tete_D</v>
      </c>
      <c r="I4" t="str">
        <f>VLOOKUP($B4,All_structures!$B$2:$J$249,5,0)</f>
        <v>D_Tete_Femur</v>
      </c>
      <c r="J4" t="str">
        <f>VLOOKUP($B4,All_structures!$B$2:$J$249,6,0)</f>
        <v>Femur_Cabeza_D</v>
      </c>
      <c r="K4" t="str">
        <f>VLOOKUP($B4,All_structures!$B$2:$J$249,7,0)</f>
        <v>D_Cabeza_Femur</v>
      </c>
    </row>
    <row r="5" spans="1:11" x14ac:dyDescent="0.2">
      <c r="A5" t="s">
        <v>0</v>
      </c>
      <c r="B5" t="s">
        <v>115</v>
      </c>
      <c r="C5" t="s">
        <v>2</v>
      </c>
      <c r="D5" t="str">
        <f>VLOOKUP($B5,All_structures!$B$2:$J$249,2,0)</f>
        <v>PenileBulb</v>
      </c>
      <c r="E5" t="str">
        <f>VLOOKUP($B5,All_structures!$B$2:$J$249,3,0)</f>
        <v>PenileBulb</v>
      </c>
      <c r="F5" t="str">
        <f>VLOOKUP(B5,All_structures!$B$2:$J$249,8,0)</f>
        <v>Electric Indigo:128,000,255</v>
      </c>
      <c r="G5">
        <f>VLOOKUP(B5,All_structures!$B$2:$J$249,9,0)</f>
        <v>0</v>
      </c>
      <c r="H5" t="str">
        <f>VLOOKUP($B5,All_structures!$B$2:$J$249,4,0)</f>
        <v>BulbePenien</v>
      </c>
      <c r="I5" t="str">
        <f>VLOOKUP($B5,All_structures!$B$2:$J$249,5,0)</f>
        <v>BulbePenien</v>
      </c>
      <c r="J5" t="str">
        <f>VLOOKUP($B5,All_structures!$B$2:$J$249,6,0)</f>
        <v>BulboPene</v>
      </c>
      <c r="K5" t="str">
        <f>VLOOKUP($B5,All_structures!$B$2:$J$249,7,0)</f>
        <v>BulboPene</v>
      </c>
    </row>
    <row r="6" spans="1:11" x14ac:dyDescent="0.2">
      <c r="A6" t="s">
        <v>0</v>
      </c>
      <c r="B6" t="s">
        <v>117</v>
      </c>
      <c r="C6" t="s">
        <v>2</v>
      </c>
      <c r="D6" t="str">
        <f>VLOOKUP($B6,All_structures!$B$2:$J$249,2,0)</f>
        <v>Prostate</v>
      </c>
      <c r="E6" t="str">
        <f>VLOOKUP($B6,All_structures!$B$2:$J$249,3,0)</f>
        <v>Prostate</v>
      </c>
      <c r="F6" t="str">
        <f>VLOOKUP(B6,All_structures!$B$2:$J$249,8,0)</f>
        <v>Navy Blue:006,082,255</v>
      </c>
      <c r="G6">
        <f>VLOOKUP(B6,All_structures!$B$2:$J$249,9,0)</f>
        <v>0</v>
      </c>
      <c r="H6" t="str">
        <f>VLOOKUP($B6,All_structures!$B$2:$J$249,4,0)</f>
        <v>Prostate</v>
      </c>
      <c r="I6" t="str">
        <f>VLOOKUP($B6,All_structures!$B$2:$J$249,5,0)</f>
        <v>Prostate</v>
      </c>
      <c r="J6" t="str">
        <f>VLOOKUP($B6,All_structures!$B$2:$J$249,6,0)</f>
        <v>Prostata</v>
      </c>
      <c r="K6" t="str">
        <f>VLOOKUP($B6,All_structures!$B$2:$J$249,7,0)</f>
        <v>Prostata</v>
      </c>
    </row>
    <row r="7" spans="1:11" x14ac:dyDescent="0.2">
      <c r="A7" t="s">
        <v>0</v>
      </c>
      <c r="B7" t="s">
        <v>98</v>
      </c>
      <c r="C7" t="s">
        <v>2</v>
      </c>
      <c r="D7" t="str">
        <f>VLOOKUP($B7,All_structures!$B$2:$J$249,2,0)</f>
        <v>Rectum</v>
      </c>
      <c r="E7" t="str">
        <f>VLOOKUP($B7,All_structures!$B$2:$J$249,3,0)</f>
        <v>Rectum</v>
      </c>
      <c r="F7" t="str">
        <f>VLOOKUP(B7,All_structures!$B$2:$J$249,8,0)</f>
        <v>Brown:165,042,042</v>
      </c>
      <c r="G7">
        <f>VLOOKUP(B7,All_structures!$B$2:$J$249,9,0)</f>
        <v>0</v>
      </c>
      <c r="H7" t="str">
        <f>VLOOKUP($B7,All_structures!$B$2:$J$249,4,0)</f>
        <v>Rectum</v>
      </c>
      <c r="I7" t="str">
        <f>VLOOKUP($B7,All_structures!$B$2:$J$249,5,0)</f>
        <v>Rectum</v>
      </c>
      <c r="J7" t="str">
        <f>VLOOKUP($B7,All_structures!$B$2:$J$249,6,0)</f>
        <v>Recto</v>
      </c>
      <c r="K7" t="str">
        <f>VLOOKUP($B7,All_structures!$B$2:$J$249,7,0)</f>
        <v>Recto</v>
      </c>
    </row>
    <row r="8" spans="1:11" x14ac:dyDescent="0.2">
      <c r="A8" t="s">
        <v>0</v>
      </c>
      <c r="B8" t="s">
        <v>318</v>
      </c>
      <c r="C8" t="s">
        <v>2</v>
      </c>
      <c r="D8" t="str">
        <f>VLOOKUP($B8,All_structures!$B$2:$J$249,2,0)</f>
        <v>SeminalVes</v>
      </c>
      <c r="E8" t="str">
        <f>VLOOKUP($B8,All_structures!$B$2:$J$249,3,0)</f>
        <v>SeminalVes</v>
      </c>
      <c r="F8" t="str">
        <f>VLOOKUP(B8,All_structures!$B$2:$J$249,8,0)</f>
        <v>Cerulean:000,119,170</v>
      </c>
      <c r="G8">
        <f>VLOOKUP(B8,All_structures!$B$2:$J$249,9,0)</f>
        <v>0</v>
      </c>
      <c r="H8" t="str">
        <f>VLOOKUP($B8,All_structures!$B$2:$J$249,4,0)</f>
        <v>VesSeminal</v>
      </c>
      <c r="I8" t="str">
        <f>VLOOKUP($B8,All_structures!$B$2:$J$249,5,0)</f>
        <v>VesSeminal</v>
      </c>
      <c r="J8" t="str">
        <f>VLOOKUP($B8,All_structures!$B$2:$J$249,6,0)</f>
        <v>VesSeminal</v>
      </c>
      <c r="K8" t="str">
        <f>VLOOKUP($B8,All_structures!$B$2:$J$249,7,0)</f>
        <v>VesSeminal</v>
      </c>
    </row>
    <row r="9" spans="1:11" x14ac:dyDescent="0.2">
      <c r="A9" t="s">
        <v>9</v>
      </c>
      <c r="B9" t="s">
        <v>9</v>
      </c>
      <c r="C9" t="s">
        <v>2</v>
      </c>
      <c r="D9" t="str">
        <f>VLOOKUP($B9,All_structures!$B$2:$J$249,2,0)</f>
        <v>PTV</v>
      </c>
      <c r="E9" t="str">
        <f>VLOOKUP($B9,All_structures!$B$2:$J$249,3,0)</f>
        <v>PTV</v>
      </c>
      <c r="F9" t="str">
        <f>VLOOKUP(B9,All_structures!$B$2:$J$249,8,0)</f>
        <v>Red:255,000,000</v>
      </c>
      <c r="G9">
        <f>VLOOKUP(B9,All_structures!$B$2:$J$249,9,0)</f>
        <v>0</v>
      </c>
      <c r="H9">
        <f>VLOOKUP($B9,All_structures!$B$2:$J$249,4,0)</f>
        <v>0</v>
      </c>
      <c r="I9">
        <f>VLOOKUP($B9,All_structures!$B$2:$J$249,5,0)</f>
        <v>0</v>
      </c>
      <c r="J9" t="str">
        <f>VLOOKUP($B9,All_structures!$B$2:$J$249,6,0)</f>
        <v>PTV</v>
      </c>
      <c r="K9" t="str">
        <f>VLOOKUP($B9,All_structures!$B$2:$J$249,7,0)</f>
        <v>PTV</v>
      </c>
    </row>
    <row r="10" spans="1:11" x14ac:dyDescent="0.2">
      <c r="A10" t="s">
        <v>10</v>
      </c>
      <c r="B10" t="s">
        <v>10</v>
      </c>
      <c r="C10" t="s">
        <v>2</v>
      </c>
      <c r="D10" t="str">
        <f>VLOOKUP($B10,All_structures!$B$2:$J$249,2,0)</f>
        <v>CTV</v>
      </c>
      <c r="E10" t="str">
        <f>VLOOKUP($B10,All_structures!$B$2:$J$249,3,0)</f>
        <v>CTV</v>
      </c>
      <c r="F10" t="str">
        <f>VLOOKUP(B10,All_structures!$B$2:$J$249,8,0)</f>
        <v>Red:255,000,000</v>
      </c>
      <c r="G10">
        <f>VLOOKUP(B10,All_structures!$B$2:$J$249,9,0)</f>
        <v>0</v>
      </c>
      <c r="H10" t="str">
        <f>VLOOKUP($B10,All_structures!$B$2:$J$249,4,0)</f>
        <v>CTV</v>
      </c>
      <c r="I10" t="str">
        <f>VLOOKUP($B10,All_structures!$B$2:$J$249,5,0)</f>
        <v>CTV</v>
      </c>
      <c r="J10" t="str">
        <f>VLOOKUP($B10,All_structures!$B$2:$J$249,6,0)</f>
        <v>CTV</v>
      </c>
      <c r="K10" t="str">
        <f>VLOOKUP($B10,All_structures!$B$2:$J$249,7,0)</f>
        <v>CTV</v>
      </c>
    </row>
    <row r="11" spans="1:11" x14ac:dyDescent="0.2">
      <c r="A11" t="s">
        <v>11</v>
      </c>
      <c r="B11" t="s">
        <v>11</v>
      </c>
      <c r="C11" t="s">
        <v>2</v>
      </c>
      <c r="D11" t="str">
        <f>VLOOKUP($B11,All_structures!$B$2:$J$249,2,0)</f>
        <v>GTV</v>
      </c>
      <c r="E11" t="str">
        <f>VLOOKUP($B11,All_structures!$B$2:$J$249,3,0)</f>
        <v>GTV</v>
      </c>
      <c r="F11" t="str">
        <f>VLOOKUP(B11,All_structures!$B$2:$J$249,8,0)</f>
        <v>Chartreuse:125,255,000</v>
      </c>
      <c r="G11">
        <f>VLOOKUP(B11,All_structures!$B$2:$J$249,9,0)</f>
        <v>0</v>
      </c>
      <c r="H11" t="str">
        <f>VLOOKUP($B11,All_structures!$B$2:$J$249,4,0)</f>
        <v>GTV</v>
      </c>
      <c r="I11" t="str">
        <f>VLOOKUP($B11,All_structures!$B$2:$J$249,5,0)</f>
        <v>GTV</v>
      </c>
      <c r="J11" t="str">
        <f>VLOOKUP($B11,All_structures!$B$2:$J$249,6,0)</f>
        <v>GTV</v>
      </c>
      <c r="K11" t="str">
        <f>VLOOKUP($B11,All_structures!$B$2:$J$249,7,0)</f>
        <v>GTV</v>
      </c>
    </row>
    <row r="12" spans="1:11" x14ac:dyDescent="0.2">
      <c r="A12" t="s">
        <v>12</v>
      </c>
      <c r="B12" t="s">
        <v>13</v>
      </c>
      <c r="C12" t="s">
        <v>2</v>
      </c>
      <c r="D12" t="str">
        <f>VLOOKUP($B12,All_structures!$B$2:$J$249,2,0)</f>
        <v>BODY</v>
      </c>
      <c r="E12" t="str">
        <f>VLOOKUP($B12,All_structures!$B$2:$J$249,3,0)</f>
        <v>BODY</v>
      </c>
      <c r="F12" t="str">
        <f>VLOOKUP(B12,All_structures!$B$2:$J$249,8,0)</f>
        <v>Lime:000,255,000</v>
      </c>
      <c r="G12">
        <f>VLOOKUP(B12,All_structures!$B$2:$J$249,9,0)</f>
        <v>0</v>
      </c>
      <c r="H12" t="str">
        <f>VLOOKUP($B12,All_structures!$B$2:$J$249,4,0)</f>
        <v>Corps</v>
      </c>
      <c r="I12" t="str">
        <f>VLOOKUP($B12,All_structures!$B$2:$J$249,5,0)</f>
        <v>Corps</v>
      </c>
      <c r="J12" t="str">
        <f>VLOOKUP($B12,All_structures!$B$2:$J$249,6,0)</f>
        <v>Cuerpo</v>
      </c>
      <c r="K12" t="str">
        <f>VLOOKUP($B12,All_structures!$B$2:$J$249,7,0)</f>
        <v>Cuerpo</v>
      </c>
    </row>
    <row r="13" spans="1:11" x14ac:dyDescent="0.2">
      <c r="A13" t="s">
        <v>0</v>
      </c>
      <c r="B13" t="s">
        <v>110</v>
      </c>
      <c r="C13" t="s">
        <v>15</v>
      </c>
      <c r="D13" t="str">
        <f>VLOOKUP($B13,All_structures!$B$2:$J$249,2,0)</f>
        <v>Bag_Bowel</v>
      </c>
      <c r="E13" t="str">
        <f>VLOOKUP($B13,All_structures!$B$2:$J$249,3,0)</f>
        <v>Bowel_Bag</v>
      </c>
      <c r="F13" t="str">
        <f>VLOOKUP(B13,All_structures!$B$2:$J$249,8,0)</f>
        <v>Brown:165,042,042</v>
      </c>
      <c r="G13" t="str">
        <f>VLOOKUP(B13,All_structures!$B$2:$J$249,9,0)</f>
        <v>Bag_Bowel</v>
      </c>
      <c r="H13" t="str">
        <f>VLOOKUP($B13,All_structures!$B$2:$J$249,4,0)</f>
        <v>Sac_Intestin</v>
      </c>
      <c r="I13" t="str">
        <f>VLOOKUP($B13,All_structures!$B$2:$J$249,5,0)</f>
        <v>Intestin_Sac</v>
      </c>
      <c r="J13" t="str">
        <f>VLOOKUP($B13,All_structures!$B$2:$J$249,6,0)</f>
        <v>Bolsa_Intestino</v>
      </c>
      <c r="K13" t="str">
        <f>VLOOKUP($B13,All_structures!$B$2:$J$249,7,0)</f>
        <v>Intestino_Bolsa</v>
      </c>
    </row>
    <row r="14" spans="1:11" x14ac:dyDescent="0.2">
      <c r="A14" t="s">
        <v>0</v>
      </c>
      <c r="B14" t="s">
        <v>35</v>
      </c>
      <c r="C14" t="s">
        <v>15</v>
      </c>
      <c r="D14" t="str">
        <f>VLOOKUP($B14,All_structures!$B$2:$J$249,2,0)</f>
        <v>Bowel_Large</v>
      </c>
      <c r="E14" t="str">
        <f>VLOOKUP($B14,All_structures!$B$2:$J$249,3,0)</f>
        <v>Large_Bowel</v>
      </c>
      <c r="F14" t="str">
        <f>VLOOKUP(B14,All_structures!$B$2:$J$249,8,0)</f>
        <v>Chartreuse:125,255,000</v>
      </c>
      <c r="G14">
        <f>VLOOKUP(B14,All_structures!$B$2:$J$249,9,0)</f>
        <v>0</v>
      </c>
      <c r="H14" t="str">
        <f>VLOOKUP($B14,All_structures!$B$2:$J$249,4,0)</f>
        <v>Intestin_Grand</v>
      </c>
      <c r="I14" t="str">
        <f>VLOOKUP($B14,All_structures!$B$2:$J$249,5,0)</f>
        <v>Grand_Intestin</v>
      </c>
      <c r="J14" t="str">
        <f>VLOOKUP($B14,All_structures!$B$2:$J$249,6,0)</f>
        <v>Intestino_Grueso</v>
      </c>
      <c r="K14" t="str">
        <f>VLOOKUP($B14,All_structures!$B$2:$J$249,7,0)</f>
        <v>Grueso_Intestino</v>
      </c>
    </row>
    <row r="15" spans="1:11" x14ac:dyDescent="0.2">
      <c r="A15" t="s">
        <v>0</v>
      </c>
      <c r="B15" t="s">
        <v>31</v>
      </c>
      <c r="C15" t="s">
        <v>15</v>
      </c>
      <c r="D15" t="str">
        <f>VLOOKUP($B15,All_structures!$B$2:$J$249,2,0)</f>
        <v>Bowel_Small</v>
      </c>
      <c r="E15" t="str">
        <f>VLOOKUP($B15,All_structures!$B$2:$J$249,3,0)</f>
        <v>Small_Bowel</v>
      </c>
      <c r="F15" t="str">
        <f>VLOOKUP(B15,All_structures!$B$2:$J$249,8,0)</f>
        <v>Citrus:164,164,000</v>
      </c>
      <c r="G15">
        <f>VLOOKUP(B15,All_structures!$B$2:$J$249,9,0)</f>
        <v>0</v>
      </c>
      <c r="H15" t="str">
        <f>VLOOKUP($B15,All_structures!$B$2:$J$249,4,0)</f>
        <v>Intestin_Petit</v>
      </c>
      <c r="I15" t="str">
        <f>VLOOKUP($B15,All_structures!$B$2:$J$249,5,0)</f>
        <v>Petit_Intestin</v>
      </c>
      <c r="J15" t="str">
        <f>VLOOKUP($B15,All_structures!$B$2:$J$249,6,0)</f>
        <v>Intestino_Delg</v>
      </c>
      <c r="K15" t="str">
        <f>VLOOKUP($B15,All_structures!$B$2:$J$249,7,0)</f>
        <v>Delg_Intestino</v>
      </c>
    </row>
    <row r="16" spans="1:11" x14ac:dyDescent="0.2">
      <c r="A16" t="s">
        <v>0</v>
      </c>
      <c r="B16" t="s">
        <v>100</v>
      </c>
      <c r="C16" t="s">
        <v>15</v>
      </c>
      <c r="D16" t="str">
        <f>VLOOKUP($B16,All_structures!$B$2:$J$249,2,0)</f>
        <v>Colon_Sigmoid</v>
      </c>
      <c r="E16" t="str">
        <f>VLOOKUP($B16,All_structures!$B$2:$J$249,3,0)</f>
        <v>Sigmoid_Colon</v>
      </c>
      <c r="F16" t="str">
        <f>VLOOKUP(B16,All_structures!$B$2:$J$249,8,0)</f>
        <v>Sangria:164,000,000</v>
      </c>
      <c r="G16" t="str">
        <f>VLOOKUP(B16,All_structures!$B$2:$J$249,9,0)</f>
        <v>Colon_Sigmoid,Bowel_Sigmoid</v>
      </c>
      <c r="H16" t="str">
        <f>VLOOKUP($B16,All_structures!$B$2:$J$249,4,0)</f>
        <v>Colon_Sigmoide</v>
      </c>
      <c r="I16" t="str">
        <f>VLOOKUP($B16,All_structures!$B$2:$J$249,5,0)</f>
        <v>Sigmoide_Colon</v>
      </c>
      <c r="J16" t="str">
        <f>VLOOKUP($B16,All_structures!$B$2:$J$249,6,0)</f>
        <v>Colon_Sigmoide</v>
      </c>
      <c r="K16" t="str">
        <f>VLOOKUP($B16,All_structures!$B$2:$J$249,7,0)</f>
        <v>Sigmoide_Colon</v>
      </c>
    </row>
    <row r="17" spans="1:11" x14ac:dyDescent="0.2">
      <c r="A17" t="s">
        <v>0</v>
      </c>
      <c r="B17" t="s">
        <v>116</v>
      </c>
      <c r="C17" t="s">
        <v>15</v>
      </c>
      <c r="D17" t="str">
        <f>VLOOKUP($B17,All_structures!$B$2:$J$249,2,0)</f>
        <v>Pubic_Bone</v>
      </c>
      <c r="E17" t="str">
        <f>VLOOKUP($B17,All_structures!$B$2:$J$249,3,0)</f>
        <v>Bone_Pubic</v>
      </c>
      <c r="F17" t="str">
        <f>VLOOKUP(B17,All_structures!$B$2:$J$249,8,0)</f>
        <v>Mintgreen:138,255,173</v>
      </c>
      <c r="G17">
        <f>VLOOKUP(B17,All_structures!$B$2:$J$249,9,0)</f>
        <v>0</v>
      </c>
      <c r="H17" t="str">
        <f>VLOOKUP($B17,All_structures!$B$2:$J$249,4,0)</f>
        <v>Os_Pubien</v>
      </c>
      <c r="I17" t="str">
        <f>VLOOKUP($B17,All_structures!$B$2:$J$249,5,0)</f>
        <v>Pubien_Os</v>
      </c>
      <c r="J17" t="str">
        <f>VLOOKUP($B17,All_structures!$B$2:$J$249,6,0)</f>
        <v>Hueso_Pubica</v>
      </c>
      <c r="K17" t="str">
        <f>VLOOKUP($B17,All_structures!$B$2:$J$249,7,0)</f>
        <v>Pubica_Hueso</v>
      </c>
    </row>
    <row r="18" spans="1:11" x14ac:dyDescent="0.2">
      <c r="A18" t="s">
        <v>0</v>
      </c>
      <c r="B18" t="s">
        <v>118</v>
      </c>
      <c r="C18" t="s">
        <v>15</v>
      </c>
      <c r="D18" t="str">
        <f>VLOOKUP($B18,All_structures!$B$2:$J$249,2,0)</f>
        <v>Urethra</v>
      </c>
      <c r="E18" t="str">
        <f>VLOOKUP($B18,All_structures!$B$2:$J$249,3,0)</f>
        <v>Urethra</v>
      </c>
      <c r="F18" t="str">
        <f>VLOOKUP(B18,All_structures!$B$2:$J$249,8,0)</f>
        <v>Mintgreen:138,255,173</v>
      </c>
      <c r="G18">
        <f>VLOOKUP(B18,All_structures!$B$2:$J$249,9,0)</f>
        <v>0</v>
      </c>
      <c r="H18" t="str">
        <f>VLOOKUP($B18,All_structures!$B$2:$J$249,4,0)</f>
        <v>Uretre</v>
      </c>
      <c r="I18" t="str">
        <f>VLOOKUP($B18,All_structures!$B$2:$J$249,5,0)</f>
        <v>Uretre</v>
      </c>
      <c r="J18" t="str">
        <f>VLOOKUP($B18,All_structures!$B$2:$J$249,6,0)</f>
        <v>Uretra</v>
      </c>
      <c r="K18" t="str">
        <f>VLOOKUP($B18,All_structures!$B$2:$J$249,7,0)</f>
        <v>Uretra</v>
      </c>
    </row>
    <row r="19" spans="1:11" x14ac:dyDescent="0.2">
      <c r="A19" t="s">
        <v>9</v>
      </c>
      <c r="B19" t="s">
        <v>22</v>
      </c>
      <c r="C19" t="s">
        <v>15</v>
      </c>
      <c r="D19" t="str">
        <f>VLOOKUP($B19,All_structures!$B$2:$J$249,2,0)</f>
        <v>PTV_Low</v>
      </c>
      <c r="E19" t="str">
        <f>VLOOKUP($B19,All_structures!$B$2:$J$249,3,0)</f>
        <v>PTV_Low</v>
      </c>
      <c r="F19" t="str">
        <f>VLOOKUP(B19,All_structures!$B$2:$J$249,8,0)</f>
        <v>Yellow:255,255,000</v>
      </c>
      <c r="G19">
        <f>VLOOKUP(B19,All_structures!$B$2:$J$249,9,0)</f>
        <v>0</v>
      </c>
      <c r="H19">
        <f>VLOOKUP($B19,All_structures!$B$2:$J$249,4,0)</f>
        <v>0</v>
      </c>
      <c r="I19">
        <f>VLOOKUP($B19,All_structures!$B$2:$J$249,5,0)</f>
        <v>0</v>
      </c>
      <c r="J19">
        <f>VLOOKUP($B19,All_structures!$B$2:$J$249,6,0)</f>
        <v>0</v>
      </c>
      <c r="K19">
        <f>VLOOKUP($B19,All_structures!$B$2:$J$249,7,0)</f>
        <v>0</v>
      </c>
    </row>
    <row r="20" spans="1:11" x14ac:dyDescent="0.2">
      <c r="A20" t="s">
        <v>9</v>
      </c>
      <c r="B20" t="s">
        <v>37</v>
      </c>
      <c r="C20" t="s">
        <v>15</v>
      </c>
      <c r="D20" t="str">
        <f>VLOOKUP($B20,All_structures!$B$2:$J$249,2,0)</f>
        <v>PTV_Mid</v>
      </c>
      <c r="E20" t="str">
        <f>VLOOKUP($B20,All_structures!$B$2:$J$249,3,0)</f>
        <v>PTV_Mid</v>
      </c>
      <c r="F20" t="str">
        <f>VLOOKUP(B20,All_structures!$B$2:$J$249,8,0)</f>
        <v>Navy Blue:006,082,255</v>
      </c>
      <c r="G20">
        <f>VLOOKUP(B20,All_structures!$B$2:$J$249,9,0)</f>
        <v>0</v>
      </c>
      <c r="H20">
        <f>VLOOKUP($B20,All_structures!$B$2:$J$249,4,0)</f>
        <v>0</v>
      </c>
      <c r="I20">
        <f>VLOOKUP($B20,All_structures!$B$2:$J$249,5,0)</f>
        <v>0</v>
      </c>
      <c r="J20">
        <f>VLOOKUP($B20,All_structures!$B$2:$J$249,6,0)</f>
        <v>0</v>
      </c>
      <c r="K20">
        <f>VLOOKUP($B20,All_structures!$B$2:$J$249,7,0)</f>
        <v>0</v>
      </c>
    </row>
    <row r="21" spans="1:11" x14ac:dyDescent="0.2">
      <c r="A21" t="s">
        <v>9</v>
      </c>
      <c r="B21" t="s">
        <v>23</v>
      </c>
      <c r="C21" t="s">
        <v>15</v>
      </c>
      <c r="D21" t="str">
        <f>VLOOKUP($B21,All_structures!$B$2:$J$249,2,0)</f>
        <v>PTV_High</v>
      </c>
      <c r="E21" t="str">
        <f>VLOOKUP($B21,All_structures!$B$2:$J$249,3,0)</f>
        <v>PTV_High</v>
      </c>
      <c r="F21" t="str">
        <f>VLOOKUP(B21,All_structures!$B$2:$J$249,8,0)</f>
        <v>Red:255,000,000</v>
      </c>
      <c r="G21">
        <f>VLOOKUP(B21,All_structures!$B$2:$J$249,9,0)</f>
        <v>0</v>
      </c>
      <c r="H21">
        <f>VLOOKUP($B21,All_structures!$B$2:$J$249,4,0)</f>
        <v>0</v>
      </c>
      <c r="I21">
        <f>VLOOKUP($B21,All_structures!$B$2:$J$249,5,0)</f>
        <v>0</v>
      </c>
      <c r="J21">
        <f>VLOOKUP($B21,All_structures!$B$2:$J$249,6,0)</f>
        <v>0</v>
      </c>
      <c r="K21">
        <f>VLOOKUP($B21,All_structures!$B$2:$J$249,7,0)</f>
        <v>0</v>
      </c>
    </row>
    <row r="22" spans="1:11" x14ac:dyDescent="0.2">
      <c r="A22" t="s">
        <v>10</v>
      </c>
      <c r="B22" t="s">
        <v>24</v>
      </c>
      <c r="C22" t="s">
        <v>15</v>
      </c>
      <c r="D22" t="str">
        <f>VLOOKUP($B22,All_structures!$B$2:$J$249,2,0)</f>
        <v>CTV_Low</v>
      </c>
      <c r="E22" t="str">
        <f>VLOOKUP($B22,All_structures!$B$2:$J$249,3,0)</f>
        <v>CTV_Low</v>
      </c>
      <c r="F22" t="str">
        <f>VLOOKUP(B22,All_structures!$B$2:$J$249,8,0)</f>
        <v>Yellow:255,255,000</v>
      </c>
      <c r="G22">
        <f>VLOOKUP(B22,All_structures!$B$2:$J$249,9,0)</f>
        <v>0</v>
      </c>
      <c r="H22">
        <f>VLOOKUP($B22,All_structures!$B$2:$J$249,4,0)</f>
        <v>0</v>
      </c>
      <c r="I22">
        <f>VLOOKUP($B22,All_structures!$B$2:$J$249,5,0)</f>
        <v>0</v>
      </c>
      <c r="J22">
        <f>VLOOKUP($B22,All_structures!$B$2:$J$249,6,0)</f>
        <v>0</v>
      </c>
      <c r="K22">
        <f>VLOOKUP($B22,All_structures!$B$2:$J$249,7,0)</f>
        <v>0</v>
      </c>
    </row>
    <row r="23" spans="1:11" x14ac:dyDescent="0.2">
      <c r="A23" t="s">
        <v>10</v>
      </c>
      <c r="B23" t="s">
        <v>38</v>
      </c>
      <c r="C23" t="s">
        <v>15</v>
      </c>
      <c r="D23" t="str">
        <f>VLOOKUP($B23,All_structures!$B$2:$J$249,2,0)</f>
        <v>CTV_Mid</v>
      </c>
      <c r="E23" t="str">
        <f>VLOOKUP($B23,All_structures!$B$2:$J$249,3,0)</f>
        <v>CTV_Mid</v>
      </c>
      <c r="F23" t="str">
        <f>VLOOKUP(B23,All_structures!$B$2:$J$249,8,0)</f>
        <v>Navy Blue:006,082,255</v>
      </c>
      <c r="G23">
        <f>VLOOKUP(B23,All_structures!$B$2:$J$249,9,0)</f>
        <v>0</v>
      </c>
      <c r="H23">
        <f>VLOOKUP($B23,All_structures!$B$2:$J$249,4,0)</f>
        <v>0</v>
      </c>
      <c r="I23">
        <f>VLOOKUP($B23,All_structures!$B$2:$J$249,5,0)</f>
        <v>0</v>
      </c>
      <c r="J23">
        <f>VLOOKUP($B23,All_structures!$B$2:$J$249,6,0)</f>
        <v>0</v>
      </c>
      <c r="K23">
        <f>VLOOKUP($B23,All_structures!$B$2:$J$249,7,0)</f>
        <v>0</v>
      </c>
    </row>
    <row r="24" spans="1:11" x14ac:dyDescent="0.2">
      <c r="A24" t="s">
        <v>10</v>
      </c>
      <c r="B24" t="s">
        <v>25</v>
      </c>
      <c r="C24" t="s">
        <v>15</v>
      </c>
      <c r="D24" t="str">
        <f>VLOOKUP($B24,All_structures!$B$2:$J$249,2,0)</f>
        <v>CTV_High</v>
      </c>
      <c r="E24" t="str">
        <f>VLOOKUP($B24,All_structures!$B$2:$J$249,3,0)</f>
        <v>CTV_High</v>
      </c>
      <c r="F24" t="str">
        <f>VLOOKUP(B24,All_structures!$B$2:$J$249,8,0)</f>
        <v>Red:255,000,000</v>
      </c>
      <c r="G24">
        <f>VLOOKUP(B24,All_structures!$B$2:$J$249,9,0)</f>
        <v>0</v>
      </c>
      <c r="H24">
        <f>VLOOKUP($B24,All_structures!$B$2:$J$249,4,0)</f>
        <v>0</v>
      </c>
      <c r="I24">
        <f>VLOOKUP($B24,All_structures!$B$2:$J$249,5,0)</f>
        <v>0</v>
      </c>
      <c r="J24">
        <f>VLOOKUP($B24,All_structures!$B$2:$J$249,6,0)</f>
        <v>0</v>
      </c>
      <c r="K24">
        <f>VLOOKUP($B24,All_structures!$B$2:$J$249,7,0)</f>
        <v>0</v>
      </c>
    </row>
    <row r="25" spans="1:11" x14ac:dyDescent="0.2">
      <c r="A25" t="s">
        <v>11</v>
      </c>
      <c r="B25" t="s">
        <v>39</v>
      </c>
      <c r="C25" t="s">
        <v>15</v>
      </c>
      <c r="D25" t="str">
        <f>VLOOKUP($B25,All_structures!$B$2:$J$249,2,0)</f>
        <v>GTVn</v>
      </c>
      <c r="E25" t="str">
        <f>VLOOKUP($B25,All_structures!$B$2:$J$249,3,0)</f>
        <v>GTVn</v>
      </c>
      <c r="F25" t="str">
        <f>VLOOKUP(B25,All_structures!$B$2:$J$249,8,0)</f>
        <v>Chartreuse:125,255,000</v>
      </c>
      <c r="G25">
        <f>VLOOKUP(B25,All_structures!$B$2:$J$249,9,0)</f>
        <v>0</v>
      </c>
      <c r="H25">
        <f>VLOOKUP($B25,All_structures!$B$2:$J$249,4,0)</f>
        <v>0</v>
      </c>
      <c r="I25">
        <f>VLOOKUP($B25,All_structures!$B$2:$J$249,5,0)</f>
        <v>0</v>
      </c>
      <c r="J25" t="str">
        <f>VLOOKUP($B25,All_structures!$B$2:$J$249,6,0)</f>
        <v>GTVn</v>
      </c>
      <c r="K25" t="str">
        <f>VLOOKUP($B25,All_structures!$B$2:$J$249,7,0)</f>
        <v>GTVn</v>
      </c>
    </row>
    <row r="26" spans="1:11" x14ac:dyDescent="0.2">
      <c r="A26" t="s">
        <v>11</v>
      </c>
      <c r="B26" t="s">
        <v>40</v>
      </c>
      <c r="C26" t="s">
        <v>15</v>
      </c>
      <c r="D26" t="str">
        <f>VLOOKUP($B26,All_structures!$B$2:$J$249,2,0)</f>
        <v>GTVp</v>
      </c>
      <c r="E26" t="str">
        <f>VLOOKUP($B26,All_structures!$B$2:$J$249,3,0)</f>
        <v>GTVp</v>
      </c>
      <c r="F26" t="str">
        <f>VLOOKUP(B26,All_structures!$B$2:$J$249,8,0)</f>
        <v>Chartreuse:125,255,000</v>
      </c>
      <c r="G26">
        <f>VLOOKUP(B26,All_structures!$B$2:$J$249,9,0)</f>
        <v>0</v>
      </c>
      <c r="H26">
        <f>VLOOKUP($B26,All_structures!$B$2:$J$249,4,0)</f>
        <v>0</v>
      </c>
      <c r="I26">
        <f>VLOOKUP($B26,All_structures!$B$2:$J$249,5,0)</f>
        <v>0</v>
      </c>
      <c r="J26" t="str">
        <f>VLOOKUP($B26,All_structures!$B$2:$J$249,6,0)</f>
        <v>GTVp</v>
      </c>
      <c r="K26" t="str">
        <f>VLOOKUP($B26,All_structures!$B$2:$J$249,7,0)</f>
        <v>GTVp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D2528-83E3-8645-835F-750C85952AB8}">
  <dimension ref="A1:L247"/>
  <sheetViews>
    <sheetView tabSelected="1" topLeftCell="A204" workbookViewId="0">
      <selection activeCell="A247" sqref="A247"/>
    </sheetView>
  </sheetViews>
  <sheetFormatPr baseColWidth="10" defaultRowHeight="16" x14ac:dyDescent="0.2"/>
  <cols>
    <col min="2" max="2" width="22.33203125" bestFit="1" customWidth="1"/>
    <col min="3" max="8" width="22.33203125" customWidth="1"/>
    <col min="9" max="9" width="19.33203125" customWidth="1"/>
    <col min="10" max="10" width="43.5" bestFit="1" customWidth="1"/>
  </cols>
  <sheetData>
    <row r="1" spans="1:12" s="8" customFormat="1" x14ac:dyDescent="0.2">
      <c r="A1" s="8" t="s">
        <v>136</v>
      </c>
      <c r="B1" s="8" t="s">
        <v>329</v>
      </c>
      <c r="C1" s="8" t="s">
        <v>328</v>
      </c>
      <c r="D1" s="8" t="s">
        <v>330</v>
      </c>
      <c r="E1" s="8" t="s">
        <v>428</v>
      </c>
      <c r="F1" s="8" t="s">
        <v>429</v>
      </c>
      <c r="G1" s="8" t="s">
        <v>430</v>
      </c>
      <c r="H1" s="8" t="s">
        <v>431</v>
      </c>
      <c r="I1" s="8" t="s">
        <v>137</v>
      </c>
      <c r="J1" s="8" t="s">
        <v>174</v>
      </c>
      <c r="K1" s="8" t="s">
        <v>175</v>
      </c>
      <c r="L1" s="8" t="s">
        <v>684</v>
      </c>
    </row>
    <row r="2" spans="1:12" x14ac:dyDescent="0.2">
      <c r="A2" t="s">
        <v>12</v>
      </c>
      <c r="B2" t="s">
        <v>13</v>
      </c>
      <c r="C2" t="s">
        <v>13</v>
      </c>
      <c r="D2" t="s">
        <v>13</v>
      </c>
      <c r="E2" t="s">
        <v>685</v>
      </c>
      <c r="F2" t="s">
        <v>685</v>
      </c>
      <c r="G2" t="s">
        <v>432</v>
      </c>
      <c r="H2" t="s">
        <v>432</v>
      </c>
      <c r="I2" t="s">
        <v>686</v>
      </c>
      <c r="K2">
        <v>256135</v>
      </c>
      <c r="L2" t="s">
        <v>687</v>
      </c>
    </row>
    <row r="3" spans="1:12" x14ac:dyDescent="0.2">
      <c r="A3" t="s">
        <v>11</v>
      </c>
      <c r="B3" t="s">
        <v>11</v>
      </c>
      <c r="C3" t="s">
        <v>11</v>
      </c>
      <c r="D3" t="s">
        <v>11</v>
      </c>
      <c r="E3" t="s">
        <v>11</v>
      </c>
      <c r="F3" t="s">
        <v>11</v>
      </c>
      <c r="G3" t="s">
        <v>11</v>
      </c>
      <c r="H3" t="s">
        <v>11</v>
      </c>
      <c r="I3" t="s">
        <v>688</v>
      </c>
      <c r="K3">
        <v>88</v>
      </c>
      <c r="L3" t="s">
        <v>689</v>
      </c>
    </row>
    <row r="4" spans="1:12" x14ac:dyDescent="0.2">
      <c r="A4" t="s">
        <v>11</v>
      </c>
      <c r="B4" t="s">
        <v>71</v>
      </c>
      <c r="C4" t="s">
        <v>71</v>
      </c>
      <c r="D4" t="s">
        <v>71</v>
      </c>
      <c r="I4" t="s">
        <v>221</v>
      </c>
      <c r="J4" t="s">
        <v>690</v>
      </c>
      <c r="K4">
        <v>88</v>
      </c>
      <c r="L4" t="s">
        <v>689</v>
      </c>
    </row>
    <row r="5" spans="1:12" x14ac:dyDescent="0.2">
      <c r="A5" t="s">
        <v>11</v>
      </c>
      <c r="B5" t="s">
        <v>39</v>
      </c>
      <c r="C5" t="s">
        <v>39</v>
      </c>
      <c r="D5" t="s">
        <v>39</v>
      </c>
      <c r="G5" t="s">
        <v>39</v>
      </c>
      <c r="H5" t="s">
        <v>39</v>
      </c>
      <c r="I5" t="s">
        <v>688</v>
      </c>
      <c r="K5">
        <v>88</v>
      </c>
      <c r="L5" t="s">
        <v>689</v>
      </c>
    </row>
    <row r="6" spans="1:12" x14ac:dyDescent="0.2">
      <c r="A6" t="s">
        <v>11</v>
      </c>
      <c r="B6" t="s">
        <v>40</v>
      </c>
      <c r="C6" t="s">
        <v>40</v>
      </c>
      <c r="D6" t="s">
        <v>40</v>
      </c>
      <c r="G6" t="s">
        <v>40</v>
      </c>
      <c r="H6" t="s">
        <v>40</v>
      </c>
      <c r="I6" t="s">
        <v>688</v>
      </c>
      <c r="K6">
        <v>88</v>
      </c>
      <c r="L6" t="s">
        <v>689</v>
      </c>
    </row>
    <row r="7" spans="1:12" x14ac:dyDescent="0.2">
      <c r="A7" t="s">
        <v>11</v>
      </c>
      <c r="B7" t="s">
        <v>53</v>
      </c>
      <c r="C7" t="s">
        <v>53</v>
      </c>
      <c r="D7" t="s">
        <v>53</v>
      </c>
      <c r="G7" t="s">
        <v>439</v>
      </c>
      <c r="H7" t="s">
        <v>439</v>
      </c>
      <c r="I7" t="s">
        <v>688</v>
      </c>
      <c r="J7" t="s">
        <v>691</v>
      </c>
      <c r="K7">
        <v>88</v>
      </c>
      <c r="L7" t="s">
        <v>689</v>
      </c>
    </row>
    <row r="8" spans="1:12" x14ac:dyDescent="0.2">
      <c r="A8" t="s">
        <v>11</v>
      </c>
      <c r="B8" t="s">
        <v>200</v>
      </c>
      <c r="C8" t="s">
        <v>200</v>
      </c>
      <c r="D8" t="s">
        <v>200</v>
      </c>
      <c r="I8" t="s">
        <v>688</v>
      </c>
      <c r="K8">
        <v>88</v>
      </c>
      <c r="L8" t="s">
        <v>689</v>
      </c>
    </row>
    <row r="9" spans="1:12" x14ac:dyDescent="0.2">
      <c r="A9" t="s">
        <v>11</v>
      </c>
      <c r="B9" t="s">
        <v>201</v>
      </c>
      <c r="C9" t="s">
        <v>201</v>
      </c>
      <c r="D9" t="s">
        <v>201</v>
      </c>
      <c r="I9" t="s">
        <v>688</v>
      </c>
      <c r="K9">
        <v>88</v>
      </c>
      <c r="L9" t="s">
        <v>689</v>
      </c>
    </row>
    <row r="10" spans="1:12" x14ac:dyDescent="0.2">
      <c r="A10" t="s">
        <v>11</v>
      </c>
      <c r="B10" t="s">
        <v>202</v>
      </c>
      <c r="C10" t="s">
        <v>202</v>
      </c>
      <c r="D10" t="s">
        <v>202</v>
      </c>
      <c r="I10" t="s">
        <v>688</v>
      </c>
      <c r="K10">
        <v>88</v>
      </c>
      <c r="L10" t="s">
        <v>689</v>
      </c>
    </row>
    <row r="11" spans="1:12" x14ac:dyDescent="0.2">
      <c r="A11" t="s">
        <v>11</v>
      </c>
      <c r="B11" t="s">
        <v>185</v>
      </c>
      <c r="C11" t="s">
        <v>185</v>
      </c>
      <c r="D11" t="s">
        <v>185</v>
      </c>
      <c r="I11" t="s">
        <v>688</v>
      </c>
      <c r="J11" t="s">
        <v>692</v>
      </c>
      <c r="K11">
        <v>88</v>
      </c>
      <c r="L11" t="s">
        <v>689</v>
      </c>
    </row>
    <row r="12" spans="1:12" x14ac:dyDescent="0.2">
      <c r="A12" t="s">
        <v>11</v>
      </c>
      <c r="B12" t="s">
        <v>284</v>
      </c>
      <c r="C12" t="s">
        <v>284</v>
      </c>
      <c r="D12" t="s">
        <v>284</v>
      </c>
      <c r="E12" t="s">
        <v>284</v>
      </c>
      <c r="F12" t="s">
        <v>284</v>
      </c>
      <c r="G12" t="s">
        <v>284</v>
      </c>
      <c r="H12" t="s">
        <v>284</v>
      </c>
      <c r="I12" t="s">
        <v>688</v>
      </c>
      <c r="K12" t="s">
        <v>11</v>
      </c>
      <c r="L12" t="s">
        <v>689</v>
      </c>
    </row>
    <row r="13" spans="1:12" x14ac:dyDescent="0.2">
      <c r="A13" t="s">
        <v>11</v>
      </c>
      <c r="B13" t="s">
        <v>285</v>
      </c>
      <c r="C13" t="s">
        <v>285</v>
      </c>
      <c r="D13" t="s">
        <v>285</v>
      </c>
      <c r="I13" t="s">
        <v>688</v>
      </c>
      <c r="K13" t="s">
        <v>418</v>
      </c>
      <c r="L13" t="s">
        <v>689</v>
      </c>
    </row>
    <row r="14" spans="1:12" x14ac:dyDescent="0.2">
      <c r="A14" t="s">
        <v>11</v>
      </c>
      <c r="B14" t="s">
        <v>286</v>
      </c>
      <c r="C14" t="s">
        <v>286</v>
      </c>
      <c r="D14" t="s">
        <v>286</v>
      </c>
      <c r="I14" t="s">
        <v>688</v>
      </c>
      <c r="K14" t="s">
        <v>419</v>
      </c>
      <c r="L14" t="s">
        <v>689</v>
      </c>
    </row>
    <row r="15" spans="1:12" x14ac:dyDescent="0.2">
      <c r="A15" t="s">
        <v>11</v>
      </c>
      <c r="B15" t="s">
        <v>287</v>
      </c>
      <c r="C15" t="s">
        <v>287</v>
      </c>
      <c r="D15" t="s">
        <v>287</v>
      </c>
      <c r="I15" t="s">
        <v>688</v>
      </c>
      <c r="K15" t="s">
        <v>420</v>
      </c>
      <c r="L15" t="s">
        <v>689</v>
      </c>
    </row>
    <row r="16" spans="1:12" x14ac:dyDescent="0.2">
      <c r="A16" t="s">
        <v>11</v>
      </c>
      <c r="B16" t="s">
        <v>288</v>
      </c>
      <c r="C16" t="s">
        <v>288</v>
      </c>
      <c r="D16" t="s">
        <v>288</v>
      </c>
      <c r="E16" t="s">
        <v>288</v>
      </c>
      <c r="F16" t="s">
        <v>288</v>
      </c>
      <c r="G16" t="s">
        <v>288</v>
      </c>
      <c r="H16" t="s">
        <v>288</v>
      </c>
      <c r="I16" t="s">
        <v>693</v>
      </c>
      <c r="K16" t="s">
        <v>11</v>
      </c>
      <c r="L16" t="s">
        <v>689</v>
      </c>
    </row>
    <row r="17" spans="1:12" x14ac:dyDescent="0.2">
      <c r="A17" t="s">
        <v>10</v>
      </c>
      <c r="B17" t="s">
        <v>10</v>
      </c>
      <c r="C17" t="s">
        <v>10</v>
      </c>
      <c r="D17" t="s">
        <v>10</v>
      </c>
      <c r="E17" t="s">
        <v>10</v>
      </c>
      <c r="F17" t="s">
        <v>10</v>
      </c>
      <c r="G17" t="s">
        <v>10</v>
      </c>
      <c r="H17" t="s">
        <v>10</v>
      </c>
      <c r="I17" t="s">
        <v>221</v>
      </c>
      <c r="K17">
        <v>88</v>
      </c>
      <c r="L17" t="s">
        <v>694</v>
      </c>
    </row>
    <row r="18" spans="1:12" x14ac:dyDescent="0.2">
      <c r="A18" t="s">
        <v>10</v>
      </c>
      <c r="B18" t="s">
        <v>289</v>
      </c>
      <c r="C18" t="s">
        <v>289</v>
      </c>
      <c r="D18" t="s">
        <v>289</v>
      </c>
      <c r="E18" t="s">
        <v>289</v>
      </c>
      <c r="F18" t="s">
        <v>289</v>
      </c>
      <c r="G18" t="s">
        <v>289</v>
      </c>
      <c r="H18" t="s">
        <v>289</v>
      </c>
      <c r="I18" t="s">
        <v>695</v>
      </c>
      <c r="K18" t="s">
        <v>10</v>
      </c>
      <c r="L18" t="s">
        <v>694</v>
      </c>
    </row>
    <row r="19" spans="1:12" x14ac:dyDescent="0.2">
      <c r="A19" t="s">
        <v>10</v>
      </c>
      <c r="B19" t="s">
        <v>290</v>
      </c>
      <c r="C19" t="s">
        <v>290</v>
      </c>
      <c r="D19" t="s">
        <v>290</v>
      </c>
      <c r="E19" t="s">
        <v>290</v>
      </c>
      <c r="F19" t="s">
        <v>290</v>
      </c>
      <c r="G19" t="s">
        <v>290</v>
      </c>
      <c r="H19" t="s">
        <v>290</v>
      </c>
      <c r="I19" t="s">
        <v>695</v>
      </c>
      <c r="K19" t="s">
        <v>10</v>
      </c>
      <c r="L19" t="s">
        <v>694</v>
      </c>
    </row>
    <row r="20" spans="1:12" x14ac:dyDescent="0.2">
      <c r="A20" t="s">
        <v>10</v>
      </c>
      <c r="B20" t="s">
        <v>69</v>
      </c>
      <c r="C20" t="s">
        <v>69</v>
      </c>
      <c r="D20" t="s">
        <v>69</v>
      </c>
      <c r="G20" t="s">
        <v>440</v>
      </c>
      <c r="H20" t="s">
        <v>440</v>
      </c>
      <c r="I20" t="s">
        <v>693</v>
      </c>
      <c r="J20" t="s">
        <v>138</v>
      </c>
      <c r="K20">
        <v>88</v>
      </c>
      <c r="L20" t="s">
        <v>694</v>
      </c>
    </row>
    <row r="21" spans="1:12" x14ac:dyDescent="0.2">
      <c r="A21" t="s">
        <v>10</v>
      </c>
      <c r="B21" t="s">
        <v>186</v>
      </c>
      <c r="C21" t="s">
        <v>186</v>
      </c>
      <c r="D21" t="s">
        <v>186</v>
      </c>
      <c r="I21" t="s">
        <v>693</v>
      </c>
      <c r="J21" t="s">
        <v>138</v>
      </c>
      <c r="K21">
        <v>88</v>
      </c>
      <c r="L21" t="s">
        <v>694</v>
      </c>
    </row>
    <row r="22" spans="1:12" x14ac:dyDescent="0.2">
      <c r="A22" t="s">
        <v>10</v>
      </c>
      <c r="B22" t="s">
        <v>60</v>
      </c>
      <c r="C22" t="s">
        <v>60</v>
      </c>
      <c r="D22" t="s">
        <v>60</v>
      </c>
      <c r="G22" t="s">
        <v>441</v>
      </c>
      <c r="H22" t="s">
        <v>441</v>
      </c>
      <c r="I22" t="s">
        <v>693</v>
      </c>
      <c r="J22" t="s">
        <v>139</v>
      </c>
      <c r="K22">
        <v>88</v>
      </c>
      <c r="L22" t="s">
        <v>694</v>
      </c>
    </row>
    <row r="23" spans="1:12" x14ac:dyDescent="0.2">
      <c r="A23" t="s">
        <v>10</v>
      </c>
      <c r="B23" t="s">
        <v>194</v>
      </c>
      <c r="C23" t="s">
        <v>194</v>
      </c>
      <c r="D23" t="s">
        <v>194</v>
      </c>
      <c r="I23" t="s">
        <v>222</v>
      </c>
      <c r="J23" t="s">
        <v>139</v>
      </c>
      <c r="K23">
        <v>88</v>
      </c>
      <c r="L23" t="s">
        <v>694</v>
      </c>
    </row>
    <row r="24" spans="1:12" x14ac:dyDescent="0.2">
      <c r="A24" t="s">
        <v>10</v>
      </c>
      <c r="B24" t="s">
        <v>70</v>
      </c>
      <c r="C24" t="s">
        <v>70</v>
      </c>
      <c r="D24" t="s">
        <v>70</v>
      </c>
      <c r="I24" t="s">
        <v>222</v>
      </c>
      <c r="J24" t="s">
        <v>696</v>
      </c>
      <c r="K24">
        <v>88</v>
      </c>
      <c r="L24" t="s">
        <v>694</v>
      </c>
    </row>
    <row r="25" spans="1:12" x14ac:dyDescent="0.2">
      <c r="A25" t="s">
        <v>10</v>
      </c>
      <c r="B25" t="s">
        <v>64</v>
      </c>
      <c r="C25" t="s">
        <v>64</v>
      </c>
      <c r="D25" t="s">
        <v>64</v>
      </c>
      <c r="G25" t="s">
        <v>442</v>
      </c>
      <c r="H25" t="s">
        <v>442</v>
      </c>
      <c r="I25" t="s">
        <v>221</v>
      </c>
      <c r="K25">
        <v>88</v>
      </c>
      <c r="L25" t="s">
        <v>694</v>
      </c>
    </row>
    <row r="26" spans="1:12" x14ac:dyDescent="0.2">
      <c r="A26" t="s">
        <v>10</v>
      </c>
      <c r="B26" t="s">
        <v>131</v>
      </c>
      <c r="C26" t="s">
        <v>131</v>
      </c>
      <c r="D26" t="s">
        <v>131</v>
      </c>
      <c r="I26" t="s">
        <v>693</v>
      </c>
      <c r="K26">
        <v>88</v>
      </c>
      <c r="L26" t="s">
        <v>694</v>
      </c>
    </row>
    <row r="27" spans="1:12" x14ac:dyDescent="0.2">
      <c r="A27" t="s">
        <v>10</v>
      </c>
      <c r="B27" t="s">
        <v>132</v>
      </c>
      <c r="C27" t="s">
        <v>132</v>
      </c>
      <c r="D27" t="s">
        <v>132</v>
      </c>
      <c r="I27" t="s">
        <v>693</v>
      </c>
      <c r="K27">
        <v>88</v>
      </c>
      <c r="L27" t="s">
        <v>694</v>
      </c>
    </row>
    <row r="28" spans="1:12" x14ac:dyDescent="0.2">
      <c r="A28" t="s">
        <v>10</v>
      </c>
      <c r="B28" t="s">
        <v>24</v>
      </c>
      <c r="C28" t="s">
        <v>24</v>
      </c>
      <c r="D28" t="s">
        <v>24</v>
      </c>
      <c r="I28" t="s">
        <v>279</v>
      </c>
      <c r="K28">
        <v>88</v>
      </c>
      <c r="L28" t="s">
        <v>694</v>
      </c>
    </row>
    <row r="29" spans="1:12" x14ac:dyDescent="0.2">
      <c r="A29" t="s">
        <v>10</v>
      </c>
      <c r="B29" t="s">
        <v>38</v>
      </c>
      <c r="C29" t="s">
        <v>38</v>
      </c>
      <c r="D29" t="s">
        <v>38</v>
      </c>
      <c r="I29" t="s">
        <v>693</v>
      </c>
      <c r="K29">
        <v>88</v>
      </c>
      <c r="L29" t="s">
        <v>694</v>
      </c>
    </row>
    <row r="30" spans="1:12" x14ac:dyDescent="0.2">
      <c r="A30" t="s">
        <v>10</v>
      </c>
      <c r="B30" t="s">
        <v>179</v>
      </c>
      <c r="C30" t="s">
        <v>179</v>
      </c>
      <c r="D30" t="s">
        <v>179</v>
      </c>
      <c r="I30" t="s">
        <v>693</v>
      </c>
      <c r="K30">
        <v>88</v>
      </c>
      <c r="L30" t="s">
        <v>694</v>
      </c>
    </row>
    <row r="31" spans="1:12" x14ac:dyDescent="0.2">
      <c r="A31" t="s">
        <v>10</v>
      </c>
      <c r="B31" t="s">
        <v>180</v>
      </c>
      <c r="C31" t="s">
        <v>180</v>
      </c>
      <c r="D31" t="s">
        <v>180</v>
      </c>
      <c r="I31" t="s">
        <v>693</v>
      </c>
      <c r="K31">
        <v>88</v>
      </c>
      <c r="L31" t="s">
        <v>694</v>
      </c>
    </row>
    <row r="32" spans="1:12" x14ac:dyDescent="0.2">
      <c r="A32" t="s">
        <v>10</v>
      </c>
      <c r="B32" t="s">
        <v>25</v>
      </c>
      <c r="C32" t="s">
        <v>25</v>
      </c>
      <c r="D32" t="s">
        <v>25</v>
      </c>
      <c r="I32" t="s">
        <v>221</v>
      </c>
      <c r="K32">
        <v>88</v>
      </c>
      <c r="L32" t="s">
        <v>694</v>
      </c>
    </row>
    <row r="33" spans="1:12" x14ac:dyDescent="0.2">
      <c r="A33" t="s">
        <v>10</v>
      </c>
      <c r="B33" t="s">
        <v>126</v>
      </c>
      <c r="C33" t="s">
        <v>126</v>
      </c>
      <c r="D33" t="s">
        <v>126</v>
      </c>
      <c r="G33" t="s">
        <v>126</v>
      </c>
      <c r="H33" t="s">
        <v>126</v>
      </c>
      <c r="I33" t="s">
        <v>221</v>
      </c>
      <c r="K33">
        <v>88</v>
      </c>
      <c r="L33" t="s">
        <v>694</v>
      </c>
    </row>
    <row r="34" spans="1:12" x14ac:dyDescent="0.2">
      <c r="A34" t="s">
        <v>10</v>
      </c>
      <c r="B34" t="s">
        <v>127</v>
      </c>
      <c r="C34" t="s">
        <v>127</v>
      </c>
      <c r="D34" t="s">
        <v>127</v>
      </c>
      <c r="G34" t="s">
        <v>127</v>
      </c>
      <c r="H34" t="s">
        <v>127</v>
      </c>
      <c r="I34" t="s">
        <v>221</v>
      </c>
      <c r="K34">
        <v>88</v>
      </c>
      <c r="L34" t="s">
        <v>694</v>
      </c>
    </row>
    <row r="35" spans="1:12" x14ac:dyDescent="0.2">
      <c r="A35" t="s">
        <v>10</v>
      </c>
      <c r="B35" t="s">
        <v>52</v>
      </c>
      <c r="C35" t="s">
        <v>52</v>
      </c>
      <c r="D35" t="s">
        <v>52</v>
      </c>
      <c r="G35" t="s">
        <v>443</v>
      </c>
      <c r="H35" t="s">
        <v>443</v>
      </c>
      <c r="I35" t="s">
        <v>221</v>
      </c>
      <c r="J35" t="s">
        <v>697</v>
      </c>
      <c r="K35">
        <v>88</v>
      </c>
      <c r="L35" t="s">
        <v>694</v>
      </c>
    </row>
    <row r="36" spans="1:12" x14ac:dyDescent="0.2">
      <c r="A36" t="s">
        <v>10</v>
      </c>
      <c r="B36" t="s">
        <v>216</v>
      </c>
      <c r="C36" t="s">
        <v>216</v>
      </c>
      <c r="D36" t="s">
        <v>216</v>
      </c>
      <c r="G36" t="s">
        <v>444</v>
      </c>
      <c r="H36" t="s">
        <v>444</v>
      </c>
      <c r="I36" t="s">
        <v>693</v>
      </c>
      <c r="J36" t="s">
        <v>698</v>
      </c>
      <c r="K36">
        <v>88</v>
      </c>
      <c r="L36" t="s">
        <v>694</v>
      </c>
    </row>
    <row r="37" spans="1:12" x14ac:dyDescent="0.2">
      <c r="A37" t="s">
        <v>10</v>
      </c>
      <c r="B37" t="s">
        <v>61</v>
      </c>
      <c r="C37" t="s">
        <v>61</v>
      </c>
      <c r="D37" t="s">
        <v>61</v>
      </c>
      <c r="G37" t="s">
        <v>445</v>
      </c>
      <c r="H37" t="s">
        <v>445</v>
      </c>
      <c r="I37" t="s">
        <v>693</v>
      </c>
      <c r="J37" t="s">
        <v>140</v>
      </c>
      <c r="K37">
        <v>88</v>
      </c>
      <c r="L37" t="s">
        <v>694</v>
      </c>
    </row>
    <row r="38" spans="1:12" x14ac:dyDescent="0.2">
      <c r="A38" t="s">
        <v>10</v>
      </c>
      <c r="B38" t="s">
        <v>215</v>
      </c>
      <c r="C38" t="s">
        <v>215</v>
      </c>
      <c r="D38" t="s">
        <v>215</v>
      </c>
      <c r="G38" t="s">
        <v>446</v>
      </c>
      <c r="H38" t="s">
        <v>446</v>
      </c>
      <c r="I38" t="s">
        <v>693</v>
      </c>
      <c r="J38" t="s">
        <v>699</v>
      </c>
      <c r="K38">
        <v>88</v>
      </c>
      <c r="L38" t="s">
        <v>694</v>
      </c>
    </row>
    <row r="39" spans="1:12" x14ac:dyDescent="0.2">
      <c r="A39" t="s">
        <v>10</v>
      </c>
      <c r="B39" t="s">
        <v>291</v>
      </c>
      <c r="C39" t="s">
        <v>291</v>
      </c>
      <c r="D39" t="s">
        <v>291</v>
      </c>
      <c r="I39" t="s">
        <v>279</v>
      </c>
      <c r="K39" t="s">
        <v>421</v>
      </c>
      <c r="L39" t="s">
        <v>694</v>
      </c>
    </row>
    <row r="40" spans="1:12" x14ac:dyDescent="0.2">
      <c r="A40" t="s">
        <v>10</v>
      </c>
      <c r="B40" t="s">
        <v>292</v>
      </c>
      <c r="C40" t="s">
        <v>292</v>
      </c>
      <c r="D40" t="s">
        <v>292</v>
      </c>
      <c r="I40" t="s">
        <v>693</v>
      </c>
      <c r="K40" t="s">
        <v>422</v>
      </c>
      <c r="L40" t="s">
        <v>694</v>
      </c>
    </row>
    <row r="41" spans="1:12" x14ac:dyDescent="0.2">
      <c r="A41" t="s">
        <v>10</v>
      </c>
      <c r="B41" t="s">
        <v>293</v>
      </c>
      <c r="C41" t="s">
        <v>293</v>
      </c>
      <c r="D41" t="s">
        <v>293</v>
      </c>
      <c r="I41" t="s">
        <v>221</v>
      </c>
      <c r="K41" t="s">
        <v>423</v>
      </c>
      <c r="L41" t="s">
        <v>694</v>
      </c>
    </row>
    <row r="42" spans="1:12" x14ac:dyDescent="0.2">
      <c r="A42" t="s">
        <v>10</v>
      </c>
      <c r="B42" t="s">
        <v>277</v>
      </c>
      <c r="C42" t="s">
        <v>277</v>
      </c>
      <c r="D42" t="s">
        <v>277</v>
      </c>
      <c r="I42" t="s">
        <v>221</v>
      </c>
      <c r="K42" t="s">
        <v>10</v>
      </c>
      <c r="L42" t="s">
        <v>694</v>
      </c>
    </row>
    <row r="43" spans="1:12" x14ac:dyDescent="0.2">
      <c r="A43" t="s">
        <v>10</v>
      </c>
      <c r="B43" t="s">
        <v>294</v>
      </c>
      <c r="C43" t="s">
        <v>294</v>
      </c>
      <c r="D43" t="s">
        <v>294</v>
      </c>
      <c r="G43" t="s">
        <v>294</v>
      </c>
      <c r="H43" t="s">
        <v>294</v>
      </c>
      <c r="I43" t="s">
        <v>695</v>
      </c>
      <c r="K43" t="s">
        <v>10</v>
      </c>
      <c r="L43" t="s">
        <v>694</v>
      </c>
    </row>
    <row r="44" spans="1:12" x14ac:dyDescent="0.2">
      <c r="A44" t="s">
        <v>10</v>
      </c>
      <c r="B44" t="s">
        <v>203</v>
      </c>
      <c r="C44" t="s">
        <v>203</v>
      </c>
      <c r="D44" t="s">
        <v>203</v>
      </c>
      <c r="I44" t="s">
        <v>221</v>
      </c>
      <c r="K44">
        <v>88</v>
      </c>
      <c r="L44" t="s">
        <v>694</v>
      </c>
    </row>
    <row r="45" spans="1:12" x14ac:dyDescent="0.2">
      <c r="A45" t="s">
        <v>10</v>
      </c>
      <c r="B45" t="s">
        <v>204</v>
      </c>
      <c r="C45" t="s">
        <v>204</v>
      </c>
      <c r="D45" t="s">
        <v>204</v>
      </c>
      <c r="I45" t="s">
        <v>279</v>
      </c>
      <c r="K45">
        <v>88</v>
      </c>
      <c r="L45" t="s">
        <v>694</v>
      </c>
    </row>
    <row r="46" spans="1:12" x14ac:dyDescent="0.2">
      <c r="A46" t="s">
        <v>10</v>
      </c>
      <c r="B46" t="s">
        <v>205</v>
      </c>
      <c r="C46" t="s">
        <v>205</v>
      </c>
      <c r="D46" t="s">
        <v>205</v>
      </c>
      <c r="I46" t="s">
        <v>693</v>
      </c>
      <c r="K46">
        <v>88</v>
      </c>
      <c r="L46" t="s">
        <v>694</v>
      </c>
    </row>
    <row r="47" spans="1:12" x14ac:dyDescent="0.2">
      <c r="A47" t="s">
        <v>10</v>
      </c>
      <c r="B47" t="s">
        <v>129</v>
      </c>
      <c r="C47" t="s">
        <v>129</v>
      </c>
      <c r="D47" t="s">
        <v>129</v>
      </c>
      <c r="I47" t="s">
        <v>693</v>
      </c>
      <c r="K47">
        <v>88</v>
      </c>
      <c r="L47" t="s">
        <v>694</v>
      </c>
    </row>
    <row r="48" spans="1:12" x14ac:dyDescent="0.2">
      <c r="A48" t="s">
        <v>10</v>
      </c>
      <c r="B48" t="s">
        <v>225</v>
      </c>
      <c r="C48" t="s">
        <v>225</v>
      </c>
      <c r="D48" t="s">
        <v>225</v>
      </c>
      <c r="I48" t="s">
        <v>221</v>
      </c>
      <c r="K48">
        <v>88</v>
      </c>
      <c r="L48" t="s">
        <v>694</v>
      </c>
    </row>
    <row r="49" spans="1:12" x14ac:dyDescent="0.2">
      <c r="A49" t="s">
        <v>10</v>
      </c>
      <c r="B49" t="s">
        <v>130</v>
      </c>
      <c r="C49" t="s">
        <v>130</v>
      </c>
      <c r="D49" t="s">
        <v>130</v>
      </c>
      <c r="I49" t="s">
        <v>221</v>
      </c>
      <c r="K49">
        <v>88</v>
      </c>
      <c r="L49" t="s">
        <v>694</v>
      </c>
    </row>
    <row r="50" spans="1:12" x14ac:dyDescent="0.2">
      <c r="A50" t="s">
        <v>10</v>
      </c>
      <c r="B50" t="s">
        <v>187</v>
      </c>
      <c r="C50" t="s">
        <v>187</v>
      </c>
      <c r="D50" t="s">
        <v>187</v>
      </c>
      <c r="I50" t="s">
        <v>221</v>
      </c>
      <c r="J50" t="s">
        <v>700</v>
      </c>
      <c r="K50">
        <v>88</v>
      </c>
      <c r="L50" t="s">
        <v>694</v>
      </c>
    </row>
    <row r="51" spans="1:12" x14ac:dyDescent="0.2">
      <c r="A51" t="s">
        <v>10</v>
      </c>
      <c r="B51" t="s">
        <v>197</v>
      </c>
      <c r="C51" t="s">
        <v>197</v>
      </c>
      <c r="D51" t="s">
        <v>197</v>
      </c>
      <c r="I51" t="s">
        <v>222</v>
      </c>
      <c r="K51">
        <v>88</v>
      </c>
      <c r="L51" t="s">
        <v>694</v>
      </c>
    </row>
    <row r="52" spans="1:12" x14ac:dyDescent="0.2">
      <c r="A52" t="s">
        <v>10</v>
      </c>
      <c r="B52" t="s">
        <v>218</v>
      </c>
      <c r="C52" t="s">
        <v>218</v>
      </c>
      <c r="D52" t="s">
        <v>218</v>
      </c>
      <c r="I52" t="s">
        <v>693</v>
      </c>
      <c r="J52" t="s">
        <v>698</v>
      </c>
      <c r="K52">
        <v>88</v>
      </c>
      <c r="L52" t="s">
        <v>694</v>
      </c>
    </row>
    <row r="53" spans="1:12" x14ac:dyDescent="0.2">
      <c r="A53" t="s">
        <v>10</v>
      </c>
      <c r="B53" t="s">
        <v>192</v>
      </c>
      <c r="C53" t="s">
        <v>192</v>
      </c>
      <c r="D53" t="s">
        <v>192</v>
      </c>
      <c r="I53" t="s">
        <v>693</v>
      </c>
      <c r="J53" t="s">
        <v>140</v>
      </c>
      <c r="K53">
        <v>88</v>
      </c>
      <c r="L53" t="s">
        <v>694</v>
      </c>
    </row>
    <row r="54" spans="1:12" x14ac:dyDescent="0.2">
      <c r="A54" t="s">
        <v>10</v>
      </c>
      <c r="B54" t="s">
        <v>214</v>
      </c>
      <c r="C54" t="s">
        <v>214</v>
      </c>
      <c r="D54" t="s">
        <v>214</v>
      </c>
      <c r="I54" t="s">
        <v>693</v>
      </c>
      <c r="J54" t="s">
        <v>699</v>
      </c>
      <c r="K54">
        <v>88</v>
      </c>
      <c r="L54" t="s">
        <v>694</v>
      </c>
    </row>
    <row r="55" spans="1:12" x14ac:dyDescent="0.2">
      <c r="A55" t="s">
        <v>10</v>
      </c>
      <c r="B55" t="s">
        <v>206</v>
      </c>
      <c r="C55" t="s">
        <v>206</v>
      </c>
      <c r="D55" t="s">
        <v>206</v>
      </c>
      <c r="I55" t="s">
        <v>221</v>
      </c>
      <c r="K55">
        <v>88</v>
      </c>
      <c r="L55" t="s">
        <v>694</v>
      </c>
    </row>
    <row r="56" spans="1:12" x14ac:dyDescent="0.2">
      <c r="A56" t="s">
        <v>10</v>
      </c>
      <c r="B56" t="s">
        <v>207</v>
      </c>
      <c r="C56" t="s">
        <v>207</v>
      </c>
      <c r="D56" t="s">
        <v>207</v>
      </c>
      <c r="I56" t="s">
        <v>221</v>
      </c>
      <c r="K56">
        <v>88</v>
      </c>
      <c r="L56" t="s">
        <v>694</v>
      </c>
    </row>
    <row r="57" spans="1:12" x14ac:dyDescent="0.2">
      <c r="A57" t="s">
        <v>10</v>
      </c>
      <c r="B57" t="s">
        <v>187</v>
      </c>
      <c r="C57" t="s">
        <v>187</v>
      </c>
      <c r="D57" t="s">
        <v>187</v>
      </c>
      <c r="I57" t="s">
        <v>693</v>
      </c>
      <c r="K57">
        <v>88</v>
      </c>
      <c r="L57" t="s">
        <v>694</v>
      </c>
    </row>
    <row r="58" spans="1:12" x14ac:dyDescent="0.2">
      <c r="A58" t="s">
        <v>10</v>
      </c>
      <c r="B58" t="s">
        <v>26</v>
      </c>
      <c r="C58" t="s">
        <v>26</v>
      </c>
      <c r="D58" t="s">
        <v>26</v>
      </c>
      <c r="G58" t="s">
        <v>26</v>
      </c>
      <c r="H58" t="s">
        <v>26</v>
      </c>
      <c r="I58" t="s">
        <v>222</v>
      </c>
      <c r="K58">
        <v>88</v>
      </c>
      <c r="L58" t="s">
        <v>701</v>
      </c>
    </row>
    <row r="59" spans="1:12" x14ac:dyDescent="0.2">
      <c r="A59" t="s">
        <v>10</v>
      </c>
      <c r="B59" t="s">
        <v>208</v>
      </c>
      <c r="C59" t="s">
        <v>208</v>
      </c>
      <c r="D59" t="s">
        <v>208</v>
      </c>
      <c r="I59" t="s">
        <v>222</v>
      </c>
      <c r="K59">
        <v>88</v>
      </c>
      <c r="L59" t="s">
        <v>701</v>
      </c>
    </row>
    <row r="60" spans="1:12" x14ac:dyDescent="0.2">
      <c r="A60" t="s">
        <v>9</v>
      </c>
      <c r="B60" t="s">
        <v>9</v>
      </c>
      <c r="C60" t="s">
        <v>9</v>
      </c>
      <c r="D60" t="s">
        <v>9</v>
      </c>
      <c r="G60" t="s">
        <v>9</v>
      </c>
      <c r="H60" t="s">
        <v>9</v>
      </c>
      <c r="I60" t="s">
        <v>221</v>
      </c>
      <c r="K60">
        <v>88</v>
      </c>
      <c r="L60" t="s">
        <v>702</v>
      </c>
    </row>
    <row r="61" spans="1:12" x14ac:dyDescent="0.2">
      <c r="A61" t="s">
        <v>9</v>
      </c>
      <c r="B61" t="s">
        <v>67</v>
      </c>
      <c r="C61" t="s">
        <v>67</v>
      </c>
      <c r="D61" t="s">
        <v>67</v>
      </c>
      <c r="G61" t="s">
        <v>447</v>
      </c>
      <c r="H61" t="s">
        <v>447</v>
      </c>
      <c r="I61" t="s">
        <v>693</v>
      </c>
      <c r="J61" t="s">
        <v>141</v>
      </c>
      <c r="K61">
        <v>88</v>
      </c>
      <c r="L61" t="s">
        <v>702</v>
      </c>
    </row>
    <row r="62" spans="1:12" x14ac:dyDescent="0.2">
      <c r="A62" t="s">
        <v>9</v>
      </c>
      <c r="B62" t="s">
        <v>68</v>
      </c>
      <c r="C62" t="s">
        <v>68</v>
      </c>
      <c r="D62" t="s">
        <v>68</v>
      </c>
      <c r="G62" t="s">
        <v>448</v>
      </c>
      <c r="H62" t="s">
        <v>448</v>
      </c>
      <c r="I62" t="s">
        <v>693</v>
      </c>
      <c r="J62" t="s">
        <v>703</v>
      </c>
      <c r="K62">
        <v>88</v>
      </c>
      <c r="L62" t="s">
        <v>702</v>
      </c>
    </row>
    <row r="63" spans="1:12" x14ac:dyDescent="0.2">
      <c r="A63" t="s">
        <v>9</v>
      </c>
      <c r="B63" t="s">
        <v>57</v>
      </c>
      <c r="C63" t="s">
        <v>57</v>
      </c>
      <c r="D63" t="s">
        <v>57</v>
      </c>
      <c r="G63" t="s">
        <v>449</v>
      </c>
      <c r="H63" t="s">
        <v>449</v>
      </c>
      <c r="I63" t="s">
        <v>693</v>
      </c>
      <c r="J63" t="s">
        <v>142</v>
      </c>
      <c r="K63">
        <v>88</v>
      </c>
      <c r="L63" t="s">
        <v>702</v>
      </c>
    </row>
    <row r="64" spans="1:12" x14ac:dyDescent="0.2">
      <c r="A64" t="s">
        <v>9</v>
      </c>
      <c r="B64" t="s">
        <v>58</v>
      </c>
      <c r="C64" t="s">
        <v>58</v>
      </c>
      <c r="D64" t="s">
        <v>58</v>
      </c>
      <c r="G64" t="s">
        <v>450</v>
      </c>
      <c r="H64" t="s">
        <v>450</v>
      </c>
      <c r="I64" t="s">
        <v>693</v>
      </c>
      <c r="J64" t="s">
        <v>704</v>
      </c>
      <c r="K64">
        <v>88</v>
      </c>
      <c r="L64" t="s">
        <v>702</v>
      </c>
    </row>
    <row r="65" spans="1:12" x14ac:dyDescent="0.2">
      <c r="A65" t="s">
        <v>9</v>
      </c>
      <c r="B65" t="s">
        <v>220</v>
      </c>
      <c r="C65" t="s">
        <v>220</v>
      </c>
      <c r="D65" t="s">
        <v>220</v>
      </c>
      <c r="G65" t="s">
        <v>451</v>
      </c>
      <c r="H65" t="s">
        <v>451</v>
      </c>
      <c r="I65" t="s">
        <v>693</v>
      </c>
      <c r="J65" t="s">
        <v>705</v>
      </c>
      <c r="K65">
        <v>88</v>
      </c>
      <c r="L65" t="s">
        <v>702</v>
      </c>
    </row>
    <row r="66" spans="1:12" x14ac:dyDescent="0.2">
      <c r="A66" t="s">
        <v>9</v>
      </c>
      <c r="B66" t="s">
        <v>59</v>
      </c>
      <c r="C66" t="s">
        <v>59</v>
      </c>
      <c r="D66" t="s">
        <v>59</v>
      </c>
      <c r="G66" t="s">
        <v>452</v>
      </c>
      <c r="H66" t="s">
        <v>452</v>
      </c>
      <c r="I66" t="s">
        <v>693</v>
      </c>
      <c r="J66" t="s">
        <v>143</v>
      </c>
      <c r="K66">
        <v>88</v>
      </c>
      <c r="L66" t="s">
        <v>702</v>
      </c>
    </row>
    <row r="67" spans="1:12" x14ac:dyDescent="0.2">
      <c r="A67" t="s">
        <v>9</v>
      </c>
      <c r="B67" t="s">
        <v>217</v>
      </c>
      <c r="C67" t="s">
        <v>217</v>
      </c>
      <c r="D67" t="s">
        <v>217</v>
      </c>
      <c r="G67" t="s">
        <v>453</v>
      </c>
      <c r="H67" t="s">
        <v>453</v>
      </c>
      <c r="I67" t="s">
        <v>693</v>
      </c>
      <c r="J67" t="s">
        <v>706</v>
      </c>
      <c r="K67">
        <v>88</v>
      </c>
      <c r="L67" t="s">
        <v>702</v>
      </c>
    </row>
    <row r="68" spans="1:12" x14ac:dyDescent="0.2">
      <c r="A68" t="s">
        <v>9</v>
      </c>
      <c r="B68" t="s">
        <v>183</v>
      </c>
      <c r="C68" t="s">
        <v>183</v>
      </c>
      <c r="D68" t="s">
        <v>183</v>
      </c>
      <c r="G68" t="s">
        <v>454</v>
      </c>
      <c r="H68" t="s">
        <v>454</v>
      </c>
      <c r="I68" t="s">
        <v>221</v>
      </c>
      <c r="J68" t="s">
        <v>707</v>
      </c>
      <c r="K68">
        <v>88</v>
      </c>
      <c r="L68" t="s">
        <v>702</v>
      </c>
    </row>
    <row r="69" spans="1:12" x14ac:dyDescent="0.2">
      <c r="A69" t="s">
        <v>9</v>
      </c>
      <c r="B69" t="s">
        <v>184</v>
      </c>
      <c r="C69" t="s">
        <v>184</v>
      </c>
      <c r="D69" t="s">
        <v>184</v>
      </c>
      <c r="G69" t="s">
        <v>455</v>
      </c>
      <c r="H69" t="s">
        <v>455</v>
      </c>
      <c r="I69" t="s">
        <v>221</v>
      </c>
      <c r="J69" t="s">
        <v>708</v>
      </c>
      <c r="K69">
        <v>88</v>
      </c>
      <c r="L69" t="s">
        <v>702</v>
      </c>
    </row>
    <row r="70" spans="1:12" x14ac:dyDescent="0.2">
      <c r="A70" t="s">
        <v>9</v>
      </c>
      <c r="B70" t="s">
        <v>22</v>
      </c>
      <c r="C70" t="s">
        <v>22</v>
      </c>
      <c r="D70" t="s">
        <v>22</v>
      </c>
      <c r="I70" t="s">
        <v>279</v>
      </c>
      <c r="K70">
        <v>88</v>
      </c>
      <c r="L70" t="s">
        <v>702</v>
      </c>
    </row>
    <row r="71" spans="1:12" x14ac:dyDescent="0.2">
      <c r="A71" t="s">
        <v>9</v>
      </c>
      <c r="B71" t="s">
        <v>37</v>
      </c>
      <c r="C71" t="s">
        <v>37</v>
      </c>
      <c r="D71" t="s">
        <v>37</v>
      </c>
      <c r="I71" t="s">
        <v>693</v>
      </c>
      <c r="K71">
        <v>88</v>
      </c>
      <c r="L71" t="s">
        <v>702</v>
      </c>
    </row>
    <row r="72" spans="1:12" x14ac:dyDescent="0.2">
      <c r="A72" t="s">
        <v>9</v>
      </c>
      <c r="B72" t="s">
        <v>181</v>
      </c>
      <c r="C72" t="s">
        <v>181</v>
      </c>
      <c r="D72" t="s">
        <v>181</v>
      </c>
      <c r="I72" t="s">
        <v>693</v>
      </c>
      <c r="K72">
        <v>88</v>
      </c>
      <c r="L72" t="s">
        <v>702</v>
      </c>
    </row>
    <row r="73" spans="1:12" x14ac:dyDescent="0.2">
      <c r="A73" t="s">
        <v>9</v>
      </c>
      <c r="B73" t="s">
        <v>182</v>
      </c>
      <c r="C73" t="s">
        <v>182</v>
      </c>
      <c r="D73" t="s">
        <v>182</v>
      </c>
      <c r="I73" t="s">
        <v>693</v>
      </c>
      <c r="K73">
        <v>88</v>
      </c>
      <c r="L73" t="s">
        <v>702</v>
      </c>
    </row>
    <row r="74" spans="1:12" x14ac:dyDescent="0.2">
      <c r="A74" t="s">
        <v>9</v>
      </c>
      <c r="B74" t="s">
        <v>23</v>
      </c>
      <c r="C74" t="s">
        <v>23</v>
      </c>
      <c r="D74" t="s">
        <v>23</v>
      </c>
      <c r="I74" t="s">
        <v>221</v>
      </c>
      <c r="K74">
        <v>88</v>
      </c>
      <c r="L74" t="s">
        <v>702</v>
      </c>
    </row>
    <row r="75" spans="1:12" x14ac:dyDescent="0.2">
      <c r="A75" t="s">
        <v>9</v>
      </c>
      <c r="B75" t="s">
        <v>62</v>
      </c>
      <c r="C75" t="s">
        <v>62</v>
      </c>
      <c r="D75" t="s">
        <v>62</v>
      </c>
      <c r="G75" t="s">
        <v>456</v>
      </c>
      <c r="I75" t="s">
        <v>221</v>
      </c>
      <c r="K75">
        <v>88</v>
      </c>
      <c r="L75" t="s">
        <v>702</v>
      </c>
    </row>
    <row r="76" spans="1:12" x14ac:dyDescent="0.2">
      <c r="A76" t="s">
        <v>9</v>
      </c>
      <c r="B76" t="s">
        <v>63</v>
      </c>
      <c r="C76" t="s">
        <v>63</v>
      </c>
      <c r="D76" t="s">
        <v>63</v>
      </c>
      <c r="G76" t="s">
        <v>457</v>
      </c>
      <c r="I76" t="s">
        <v>221</v>
      </c>
      <c r="J76" t="s">
        <v>709</v>
      </c>
      <c r="K76">
        <v>88</v>
      </c>
      <c r="L76" t="s">
        <v>702</v>
      </c>
    </row>
    <row r="77" spans="1:12" x14ac:dyDescent="0.2">
      <c r="A77" t="s">
        <v>9</v>
      </c>
      <c r="B77" t="s">
        <v>295</v>
      </c>
      <c r="C77" t="s">
        <v>295</v>
      </c>
      <c r="D77" t="s">
        <v>295</v>
      </c>
      <c r="I77" t="s">
        <v>279</v>
      </c>
      <c r="K77" t="s">
        <v>424</v>
      </c>
      <c r="L77" t="s">
        <v>702</v>
      </c>
    </row>
    <row r="78" spans="1:12" x14ac:dyDescent="0.2">
      <c r="A78" t="s">
        <v>9</v>
      </c>
      <c r="B78" t="s">
        <v>296</v>
      </c>
      <c r="C78" t="s">
        <v>296</v>
      </c>
      <c r="D78" t="s">
        <v>296</v>
      </c>
      <c r="I78" t="s">
        <v>693</v>
      </c>
      <c r="K78" t="s">
        <v>425</v>
      </c>
      <c r="L78" t="s">
        <v>702</v>
      </c>
    </row>
    <row r="79" spans="1:12" x14ac:dyDescent="0.2">
      <c r="A79" t="s">
        <v>9</v>
      </c>
      <c r="B79" t="s">
        <v>297</v>
      </c>
      <c r="C79" t="s">
        <v>297</v>
      </c>
      <c r="D79" t="s">
        <v>297</v>
      </c>
      <c r="I79" t="s">
        <v>221</v>
      </c>
      <c r="K79" t="s">
        <v>426</v>
      </c>
      <c r="L79" t="s">
        <v>702</v>
      </c>
    </row>
    <row r="80" spans="1:12" x14ac:dyDescent="0.2">
      <c r="A80" t="s">
        <v>9</v>
      </c>
      <c r="B80" t="s">
        <v>298</v>
      </c>
      <c r="C80" t="s">
        <v>298</v>
      </c>
      <c r="D80" t="s">
        <v>298</v>
      </c>
      <c r="I80" t="s">
        <v>221</v>
      </c>
      <c r="K80" t="s">
        <v>9</v>
      </c>
      <c r="L80" t="s">
        <v>702</v>
      </c>
    </row>
    <row r="81" spans="1:12" x14ac:dyDescent="0.2">
      <c r="A81" t="s">
        <v>9</v>
      </c>
      <c r="B81" t="s">
        <v>275</v>
      </c>
      <c r="C81" t="s">
        <v>275</v>
      </c>
      <c r="D81" t="s">
        <v>275</v>
      </c>
      <c r="G81" t="s">
        <v>275</v>
      </c>
      <c r="I81" t="s">
        <v>221</v>
      </c>
      <c r="K81" t="s">
        <v>9</v>
      </c>
      <c r="L81" t="s">
        <v>702</v>
      </c>
    </row>
    <row r="82" spans="1:12" x14ac:dyDescent="0.2">
      <c r="A82" t="s">
        <v>9</v>
      </c>
      <c r="B82" t="s">
        <v>299</v>
      </c>
      <c r="C82" t="s">
        <v>299</v>
      </c>
      <c r="D82" t="s">
        <v>299</v>
      </c>
      <c r="G82" t="s">
        <v>299</v>
      </c>
      <c r="H82" t="s">
        <v>299</v>
      </c>
      <c r="I82" t="s">
        <v>221</v>
      </c>
      <c r="K82" t="s">
        <v>9</v>
      </c>
      <c r="L82" t="s">
        <v>702</v>
      </c>
    </row>
    <row r="83" spans="1:12" x14ac:dyDescent="0.2">
      <c r="A83" t="s">
        <v>9</v>
      </c>
      <c r="B83" t="s">
        <v>276</v>
      </c>
      <c r="C83" t="s">
        <v>276</v>
      </c>
      <c r="D83" t="s">
        <v>276</v>
      </c>
      <c r="G83" t="s">
        <v>458</v>
      </c>
      <c r="H83" t="s">
        <v>458</v>
      </c>
      <c r="I83" t="s">
        <v>221</v>
      </c>
      <c r="K83" t="s">
        <v>9</v>
      </c>
      <c r="L83" t="s">
        <v>702</v>
      </c>
    </row>
    <row r="84" spans="1:12" x14ac:dyDescent="0.2">
      <c r="A84" t="s">
        <v>9</v>
      </c>
      <c r="B84" t="s">
        <v>300</v>
      </c>
      <c r="C84" t="s">
        <v>300</v>
      </c>
      <c r="D84" t="s">
        <v>300</v>
      </c>
      <c r="G84" t="s">
        <v>300</v>
      </c>
      <c r="I84" t="s">
        <v>221</v>
      </c>
      <c r="K84" t="s">
        <v>9</v>
      </c>
      <c r="L84" t="s">
        <v>702</v>
      </c>
    </row>
    <row r="85" spans="1:12" x14ac:dyDescent="0.2">
      <c r="A85" t="s">
        <v>9</v>
      </c>
      <c r="B85" t="s">
        <v>188</v>
      </c>
      <c r="C85" t="s">
        <v>188</v>
      </c>
      <c r="D85" t="s">
        <v>188</v>
      </c>
      <c r="I85" t="s">
        <v>693</v>
      </c>
      <c r="J85" t="s">
        <v>141</v>
      </c>
      <c r="K85">
        <v>88</v>
      </c>
      <c r="L85" t="s">
        <v>702</v>
      </c>
    </row>
    <row r="86" spans="1:12" x14ac:dyDescent="0.2">
      <c r="A86" t="s">
        <v>9</v>
      </c>
      <c r="B86" t="s">
        <v>189</v>
      </c>
      <c r="C86" t="s">
        <v>189</v>
      </c>
      <c r="D86" t="s">
        <v>189</v>
      </c>
      <c r="I86" t="s">
        <v>693</v>
      </c>
      <c r="J86" t="s">
        <v>703</v>
      </c>
      <c r="K86">
        <v>88</v>
      </c>
      <c r="L86" t="s">
        <v>702</v>
      </c>
    </row>
    <row r="87" spans="1:12" x14ac:dyDescent="0.2">
      <c r="A87" t="s">
        <v>9</v>
      </c>
      <c r="B87" t="s">
        <v>190</v>
      </c>
      <c r="C87" t="s">
        <v>190</v>
      </c>
      <c r="D87" t="s">
        <v>190</v>
      </c>
      <c r="I87" t="s">
        <v>221</v>
      </c>
      <c r="J87" t="s">
        <v>710</v>
      </c>
      <c r="K87">
        <v>88</v>
      </c>
      <c r="L87" t="s">
        <v>702</v>
      </c>
    </row>
    <row r="88" spans="1:12" x14ac:dyDescent="0.2">
      <c r="A88" t="s">
        <v>9</v>
      </c>
      <c r="B88" t="s">
        <v>191</v>
      </c>
      <c r="C88" t="s">
        <v>191</v>
      </c>
      <c r="D88" t="s">
        <v>191</v>
      </c>
      <c r="I88" t="s">
        <v>221</v>
      </c>
      <c r="J88" t="s">
        <v>711</v>
      </c>
      <c r="K88">
        <v>88</v>
      </c>
      <c r="L88" t="s">
        <v>702</v>
      </c>
    </row>
    <row r="89" spans="1:12" x14ac:dyDescent="0.2">
      <c r="A89" t="s">
        <v>9</v>
      </c>
      <c r="B89" t="s">
        <v>209</v>
      </c>
      <c r="C89" t="s">
        <v>209</v>
      </c>
      <c r="D89" t="s">
        <v>209</v>
      </c>
      <c r="I89" t="s">
        <v>221</v>
      </c>
      <c r="K89">
        <v>88</v>
      </c>
      <c r="L89" t="s">
        <v>702</v>
      </c>
    </row>
    <row r="90" spans="1:12" x14ac:dyDescent="0.2">
      <c r="A90" t="s">
        <v>9</v>
      </c>
      <c r="B90" t="s">
        <v>210</v>
      </c>
      <c r="C90" t="s">
        <v>210</v>
      </c>
      <c r="D90" t="s">
        <v>210</v>
      </c>
      <c r="I90" t="s">
        <v>279</v>
      </c>
      <c r="K90">
        <v>88</v>
      </c>
      <c r="L90" t="s">
        <v>702</v>
      </c>
    </row>
    <row r="91" spans="1:12" x14ac:dyDescent="0.2">
      <c r="A91" t="s">
        <v>9</v>
      </c>
      <c r="B91" t="s">
        <v>211</v>
      </c>
      <c r="C91" t="s">
        <v>211</v>
      </c>
      <c r="D91" t="s">
        <v>211</v>
      </c>
      <c r="I91" t="s">
        <v>693</v>
      </c>
      <c r="K91">
        <v>88</v>
      </c>
      <c r="L91" t="s">
        <v>702</v>
      </c>
    </row>
    <row r="92" spans="1:12" x14ac:dyDescent="0.2">
      <c r="A92" t="s">
        <v>9</v>
      </c>
      <c r="B92" t="s">
        <v>212</v>
      </c>
      <c r="C92" t="s">
        <v>212</v>
      </c>
      <c r="D92" t="s">
        <v>212</v>
      </c>
      <c r="I92" t="s">
        <v>221</v>
      </c>
      <c r="K92">
        <v>88</v>
      </c>
      <c r="L92" t="s">
        <v>702</v>
      </c>
    </row>
    <row r="93" spans="1:12" x14ac:dyDescent="0.2">
      <c r="A93" t="s">
        <v>9</v>
      </c>
      <c r="B93" t="s">
        <v>195</v>
      </c>
      <c r="C93" t="s">
        <v>195</v>
      </c>
      <c r="D93" t="s">
        <v>195</v>
      </c>
      <c r="I93" t="s">
        <v>279</v>
      </c>
      <c r="J93" t="s">
        <v>142</v>
      </c>
      <c r="K93">
        <v>88</v>
      </c>
      <c r="L93" t="s">
        <v>702</v>
      </c>
    </row>
    <row r="94" spans="1:12" x14ac:dyDescent="0.2">
      <c r="A94" t="s">
        <v>9</v>
      </c>
      <c r="B94" t="s">
        <v>196</v>
      </c>
      <c r="C94" t="s">
        <v>196</v>
      </c>
      <c r="D94" t="s">
        <v>196</v>
      </c>
      <c r="I94" t="s">
        <v>279</v>
      </c>
      <c r="J94" t="s">
        <v>704</v>
      </c>
      <c r="K94">
        <v>88</v>
      </c>
      <c r="L94" t="s">
        <v>702</v>
      </c>
    </row>
    <row r="95" spans="1:12" x14ac:dyDescent="0.2">
      <c r="A95" t="s">
        <v>9</v>
      </c>
      <c r="B95" t="s">
        <v>198</v>
      </c>
      <c r="C95" t="s">
        <v>198</v>
      </c>
      <c r="D95" t="s">
        <v>198</v>
      </c>
      <c r="I95" t="s">
        <v>279</v>
      </c>
      <c r="K95">
        <v>88</v>
      </c>
      <c r="L95" t="s">
        <v>702</v>
      </c>
    </row>
    <row r="96" spans="1:12" x14ac:dyDescent="0.2">
      <c r="A96" t="s">
        <v>9</v>
      </c>
      <c r="B96" t="s">
        <v>199</v>
      </c>
      <c r="C96" t="s">
        <v>199</v>
      </c>
      <c r="D96" t="s">
        <v>199</v>
      </c>
      <c r="I96" t="s">
        <v>279</v>
      </c>
      <c r="J96" t="s">
        <v>709</v>
      </c>
      <c r="K96">
        <v>88</v>
      </c>
      <c r="L96" t="s">
        <v>702</v>
      </c>
    </row>
    <row r="97" spans="1:12" x14ac:dyDescent="0.2">
      <c r="A97" t="s">
        <v>9</v>
      </c>
      <c r="B97" t="s">
        <v>219</v>
      </c>
      <c r="C97" t="s">
        <v>219</v>
      </c>
      <c r="D97" t="s">
        <v>219</v>
      </c>
      <c r="I97" t="s">
        <v>693</v>
      </c>
      <c r="J97" t="s">
        <v>705</v>
      </c>
      <c r="K97">
        <v>88</v>
      </c>
      <c r="L97" t="s">
        <v>702</v>
      </c>
    </row>
    <row r="98" spans="1:12" x14ac:dyDescent="0.2">
      <c r="A98" t="s">
        <v>9</v>
      </c>
      <c r="B98" t="s">
        <v>193</v>
      </c>
      <c r="C98" t="s">
        <v>193</v>
      </c>
      <c r="D98" t="s">
        <v>193</v>
      </c>
      <c r="I98" t="s">
        <v>693</v>
      </c>
      <c r="J98" t="s">
        <v>143</v>
      </c>
      <c r="K98">
        <v>88</v>
      </c>
      <c r="L98" t="s">
        <v>702</v>
      </c>
    </row>
    <row r="99" spans="1:12" x14ac:dyDescent="0.2">
      <c r="A99" t="s">
        <v>9</v>
      </c>
      <c r="B99" t="s">
        <v>213</v>
      </c>
      <c r="C99" t="s">
        <v>213</v>
      </c>
      <c r="D99" t="s">
        <v>213</v>
      </c>
      <c r="I99" t="s">
        <v>693</v>
      </c>
      <c r="J99" t="s">
        <v>706</v>
      </c>
      <c r="K99">
        <v>88</v>
      </c>
      <c r="L99" t="s">
        <v>702</v>
      </c>
    </row>
    <row r="100" spans="1:12" x14ac:dyDescent="0.2">
      <c r="A100" t="s">
        <v>9</v>
      </c>
      <c r="B100" t="s">
        <v>122</v>
      </c>
      <c r="C100" t="s">
        <v>122</v>
      </c>
      <c r="D100" t="s">
        <v>122</v>
      </c>
      <c r="I100" t="s">
        <v>279</v>
      </c>
      <c r="K100">
        <v>88</v>
      </c>
      <c r="L100" t="s">
        <v>712</v>
      </c>
    </row>
    <row r="101" spans="1:12" x14ac:dyDescent="0.2">
      <c r="A101" t="s">
        <v>9</v>
      </c>
      <c r="B101" t="s">
        <v>123</v>
      </c>
      <c r="C101" t="s">
        <v>123</v>
      </c>
      <c r="D101" t="s">
        <v>123</v>
      </c>
      <c r="I101" t="s">
        <v>279</v>
      </c>
      <c r="K101">
        <v>88</v>
      </c>
      <c r="L101" t="s">
        <v>712</v>
      </c>
    </row>
    <row r="102" spans="1:12" x14ac:dyDescent="0.2">
      <c r="A102" t="s">
        <v>0</v>
      </c>
      <c r="B102" t="s">
        <v>120</v>
      </c>
      <c r="C102" t="s">
        <v>120</v>
      </c>
      <c r="D102" t="s">
        <v>351</v>
      </c>
      <c r="E102" t="s">
        <v>713</v>
      </c>
      <c r="F102" t="s">
        <v>714</v>
      </c>
      <c r="G102" t="s">
        <v>120</v>
      </c>
      <c r="H102" t="s">
        <v>351</v>
      </c>
      <c r="I102" t="s">
        <v>715</v>
      </c>
      <c r="J102" t="s">
        <v>716</v>
      </c>
      <c r="K102">
        <v>3734</v>
      </c>
    </row>
    <row r="103" spans="1:12" x14ac:dyDescent="0.2">
      <c r="A103" t="s">
        <v>0</v>
      </c>
      <c r="B103" t="s">
        <v>103</v>
      </c>
      <c r="C103" t="s">
        <v>103</v>
      </c>
      <c r="D103" t="s">
        <v>144</v>
      </c>
      <c r="E103" t="s">
        <v>717</v>
      </c>
      <c r="F103" t="s">
        <v>718</v>
      </c>
      <c r="G103" t="s">
        <v>459</v>
      </c>
      <c r="H103" t="s">
        <v>460</v>
      </c>
      <c r="I103" t="s">
        <v>715</v>
      </c>
      <c r="J103" t="s">
        <v>144</v>
      </c>
      <c r="K103">
        <v>3939</v>
      </c>
    </row>
    <row r="104" spans="1:12" x14ac:dyDescent="0.2">
      <c r="A104" t="s">
        <v>0</v>
      </c>
      <c r="B104" t="s">
        <v>14</v>
      </c>
      <c r="C104" t="s">
        <v>14</v>
      </c>
      <c r="D104" t="s">
        <v>145</v>
      </c>
      <c r="G104" t="s">
        <v>461</v>
      </c>
      <c r="H104" t="s">
        <v>462</v>
      </c>
      <c r="I104" t="s">
        <v>715</v>
      </c>
      <c r="J104" t="s">
        <v>145</v>
      </c>
      <c r="K104">
        <v>3862</v>
      </c>
    </row>
    <row r="105" spans="1:12" x14ac:dyDescent="0.2">
      <c r="A105" t="s">
        <v>0</v>
      </c>
      <c r="B105" t="s">
        <v>146</v>
      </c>
      <c r="C105" t="s">
        <v>331</v>
      </c>
      <c r="D105" t="s">
        <v>146</v>
      </c>
      <c r="E105" t="s">
        <v>331</v>
      </c>
      <c r="F105" t="s">
        <v>146</v>
      </c>
      <c r="G105" t="s">
        <v>331</v>
      </c>
      <c r="H105" t="s">
        <v>146</v>
      </c>
      <c r="I105" t="s">
        <v>719</v>
      </c>
      <c r="K105">
        <v>15703</v>
      </c>
    </row>
    <row r="106" spans="1:12" x14ac:dyDescent="0.2">
      <c r="A106" t="s">
        <v>0</v>
      </c>
      <c r="B106" t="s">
        <v>301</v>
      </c>
      <c r="C106" t="s">
        <v>301</v>
      </c>
      <c r="D106" t="s">
        <v>301</v>
      </c>
      <c r="I106" t="s">
        <v>720</v>
      </c>
      <c r="K106">
        <v>88</v>
      </c>
    </row>
    <row r="107" spans="1:12" x14ac:dyDescent="0.2">
      <c r="A107" t="s">
        <v>0</v>
      </c>
      <c r="B107" t="s">
        <v>124</v>
      </c>
      <c r="C107" t="s">
        <v>124</v>
      </c>
      <c r="D107" t="s">
        <v>352</v>
      </c>
      <c r="E107" t="s">
        <v>721</v>
      </c>
      <c r="F107" t="s">
        <v>722</v>
      </c>
      <c r="G107" t="s">
        <v>463</v>
      </c>
      <c r="H107" t="s">
        <v>464</v>
      </c>
      <c r="I107" t="s">
        <v>688</v>
      </c>
      <c r="J107" t="s">
        <v>723</v>
      </c>
      <c r="K107">
        <v>71892</v>
      </c>
    </row>
    <row r="108" spans="1:12" x14ac:dyDescent="0.2">
      <c r="A108" t="s">
        <v>0</v>
      </c>
      <c r="B108" t="s">
        <v>94</v>
      </c>
      <c r="C108" t="s">
        <v>94</v>
      </c>
      <c r="D108" t="s">
        <v>94</v>
      </c>
      <c r="E108" t="s">
        <v>724</v>
      </c>
      <c r="F108" t="s">
        <v>724</v>
      </c>
      <c r="G108" t="s">
        <v>465</v>
      </c>
      <c r="H108" t="s">
        <v>465</v>
      </c>
      <c r="I108" t="s">
        <v>279</v>
      </c>
      <c r="K108">
        <v>15900</v>
      </c>
    </row>
    <row r="109" spans="1:12" x14ac:dyDescent="0.2">
      <c r="A109" t="s">
        <v>0</v>
      </c>
      <c r="B109" t="s">
        <v>114</v>
      </c>
      <c r="C109" t="s">
        <v>114</v>
      </c>
      <c r="D109" t="s">
        <v>114</v>
      </c>
      <c r="E109" t="s">
        <v>725</v>
      </c>
      <c r="F109" t="s">
        <v>726</v>
      </c>
      <c r="G109" t="s">
        <v>466</v>
      </c>
      <c r="H109" t="s">
        <v>466</v>
      </c>
      <c r="I109" t="s">
        <v>279</v>
      </c>
      <c r="K109">
        <v>15900</v>
      </c>
      <c r="L109" t="s">
        <v>727</v>
      </c>
    </row>
    <row r="110" spans="1:12" x14ac:dyDescent="0.2">
      <c r="A110" t="s">
        <v>0</v>
      </c>
      <c r="B110" t="s">
        <v>91</v>
      </c>
      <c r="C110" t="s">
        <v>91</v>
      </c>
      <c r="D110" t="s">
        <v>91</v>
      </c>
      <c r="E110" t="s">
        <v>728</v>
      </c>
      <c r="F110" t="s">
        <v>728</v>
      </c>
      <c r="G110" t="s">
        <v>467</v>
      </c>
      <c r="H110" t="s">
        <v>467</v>
      </c>
      <c r="I110" t="s">
        <v>279</v>
      </c>
      <c r="K110">
        <v>30317</v>
      </c>
    </row>
    <row r="111" spans="1:12" x14ac:dyDescent="0.2">
      <c r="A111" t="s">
        <v>0</v>
      </c>
      <c r="B111" t="s">
        <v>92</v>
      </c>
      <c r="C111" t="s">
        <v>92</v>
      </c>
      <c r="D111" t="s">
        <v>92</v>
      </c>
      <c r="E111" t="s">
        <v>729</v>
      </c>
      <c r="F111" t="s">
        <v>729</v>
      </c>
      <c r="G111" t="s">
        <v>468</v>
      </c>
      <c r="H111" t="s">
        <v>468</v>
      </c>
      <c r="I111" t="s">
        <v>279</v>
      </c>
      <c r="K111">
        <v>9608</v>
      </c>
    </row>
    <row r="112" spans="1:12" x14ac:dyDescent="0.2">
      <c r="A112" t="s">
        <v>0</v>
      </c>
      <c r="B112" t="s">
        <v>110</v>
      </c>
      <c r="C112" t="s">
        <v>147</v>
      </c>
      <c r="D112" t="s">
        <v>110</v>
      </c>
      <c r="E112" t="s">
        <v>730</v>
      </c>
      <c r="F112" t="s">
        <v>731</v>
      </c>
      <c r="G112" t="s">
        <v>469</v>
      </c>
      <c r="H112" t="s">
        <v>470</v>
      </c>
      <c r="I112" t="s">
        <v>223</v>
      </c>
      <c r="J112" t="s">
        <v>147</v>
      </c>
      <c r="K112">
        <v>99</v>
      </c>
      <c r="L112" t="s">
        <v>732</v>
      </c>
    </row>
    <row r="113" spans="1:12" x14ac:dyDescent="0.2">
      <c r="A113" t="s">
        <v>0</v>
      </c>
      <c r="B113" t="s">
        <v>35</v>
      </c>
      <c r="C113" t="s">
        <v>35</v>
      </c>
      <c r="D113" t="s">
        <v>353</v>
      </c>
      <c r="E113" t="s">
        <v>733</v>
      </c>
      <c r="F113" t="s">
        <v>734</v>
      </c>
      <c r="G113" t="s">
        <v>471</v>
      </c>
      <c r="H113" t="s">
        <v>472</v>
      </c>
      <c r="I113" t="s">
        <v>688</v>
      </c>
      <c r="K113">
        <v>7201</v>
      </c>
    </row>
    <row r="114" spans="1:12" x14ac:dyDescent="0.2">
      <c r="A114" t="s">
        <v>0</v>
      </c>
      <c r="B114" t="s">
        <v>31</v>
      </c>
      <c r="C114" t="s">
        <v>31</v>
      </c>
      <c r="D114" t="s">
        <v>354</v>
      </c>
      <c r="E114" t="s">
        <v>735</v>
      </c>
      <c r="F114" t="s">
        <v>736</v>
      </c>
      <c r="G114" t="s">
        <v>473</v>
      </c>
      <c r="H114" t="s">
        <v>474</v>
      </c>
      <c r="I114" t="s">
        <v>737</v>
      </c>
      <c r="K114">
        <v>7200</v>
      </c>
    </row>
    <row r="115" spans="1:12" x14ac:dyDescent="0.2">
      <c r="A115" t="s">
        <v>0</v>
      </c>
      <c r="B115" t="s">
        <v>27</v>
      </c>
      <c r="C115" t="s">
        <v>27</v>
      </c>
      <c r="D115" t="s">
        <v>355</v>
      </c>
      <c r="E115" t="s">
        <v>738</v>
      </c>
      <c r="F115" t="s">
        <v>739</v>
      </c>
      <c r="G115" t="s">
        <v>475</v>
      </c>
      <c r="H115" t="s">
        <v>476</v>
      </c>
      <c r="I115" t="s">
        <v>740</v>
      </c>
      <c r="K115">
        <v>45245</v>
      </c>
    </row>
    <row r="116" spans="1:12" x14ac:dyDescent="0.2">
      <c r="A116" t="s">
        <v>0</v>
      </c>
      <c r="B116" t="s">
        <v>28</v>
      </c>
      <c r="C116" t="s">
        <v>28</v>
      </c>
      <c r="D116" t="s">
        <v>356</v>
      </c>
      <c r="E116" t="s">
        <v>741</v>
      </c>
      <c r="F116" t="s">
        <v>742</v>
      </c>
      <c r="G116" t="s">
        <v>477</v>
      </c>
      <c r="H116" t="s">
        <v>478</v>
      </c>
      <c r="I116" t="s">
        <v>695</v>
      </c>
      <c r="K116">
        <v>45244</v>
      </c>
    </row>
    <row r="117" spans="1:12" x14ac:dyDescent="0.2">
      <c r="A117" t="s">
        <v>0</v>
      </c>
      <c r="B117" t="s">
        <v>72</v>
      </c>
      <c r="C117" t="s">
        <v>72</v>
      </c>
      <c r="D117" t="s">
        <v>72</v>
      </c>
      <c r="E117" t="s">
        <v>743</v>
      </c>
      <c r="F117" t="s">
        <v>743</v>
      </c>
      <c r="G117" t="s">
        <v>479</v>
      </c>
      <c r="H117" t="s">
        <v>479</v>
      </c>
      <c r="I117" t="s">
        <v>427</v>
      </c>
      <c r="K117">
        <v>50801</v>
      </c>
    </row>
    <row r="118" spans="1:12" x14ac:dyDescent="0.2">
      <c r="A118" t="s">
        <v>0</v>
      </c>
      <c r="B118" t="s">
        <v>104</v>
      </c>
      <c r="C118" t="s">
        <v>104</v>
      </c>
      <c r="D118" t="s">
        <v>104</v>
      </c>
      <c r="E118" t="s">
        <v>744</v>
      </c>
      <c r="F118" t="s">
        <v>743</v>
      </c>
      <c r="G118" t="s">
        <v>480</v>
      </c>
      <c r="H118" t="s">
        <v>480</v>
      </c>
      <c r="I118" t="s">
        <v>427</v>
      </c>
      <c r="K118">
        <v>50801</v>
      </c>
    </row>
    <row r="119" spans="1:12" x14ac:dyDescent="0.2">
      <c r="A119" t="s">
        <v>0</v>
      </c>
      <c r="B119" t="s">
        <v>42</v>
      </c>
      <c r="C119" t="s">
        <v>42</v>
      </c>
      <c r="D119" t="s">
        <v>42</v>
      </c>
      <c r="E119" t="s">
        <v>745</v>
      </c>
      <c r="F119" t="s">
        <v>745</v>
      </c>
      <c r="G119" t="s">
        <v>481</v>
      </c>
      <c r="H119" t="s">
        <v>481</v>
      </c>
      <c r="I119" t="s">
        <v>279</v>
      </c>
      <c r="K119">
        <v>79876</v>
      </c>
    </row>
    <row r="120" spans="1:12" x14ac:dyDescent="0.2">
      <c r="A120" t="s">
        <v>0</v>
      </c>
      <c r="B120" t="s">
        <v>65</v>
      </c>
      <c r="C120" t="s">
        <v>65</v>
      </c>
      <c r="D120" t="s">
        <v>357</v>
      </c>
      <c r="E120" t="s">
        <v>746</v>
      </c>
      <c r="F120" t="s">
        <v>747</v>
      </c>
      <c r="G120" t="s">
        <v>482</v>
      </c>
      <c r="H120" t="s">
        <v>483</v>
      </c>
      <c r="I120" t="s">
        <v>748</v>
      </c>
      <c r="K120">
        <v>321497</v>
      </c>
      <c r="L120" t="s">
        <v>749</v>
      </c>
    </row>
    <row r="121" spans="1:12" x14ac:dyDescent="0.2">
      <c r="A121" t="s">
        <v>0</v>
      </c>
      <c r="B121" t="s">
        <v>270</v>
      </c>
      <c r="C121" t="s">
        <v>270</v>
      </c>
      <c r="D121" t="s">
        <v>358</v>
      </c>
      <c r="E121" t="s">
        <v>750</v>
      </c>
      <c r="F121" t="s">
        <v>751</v>
      </c>
      <c r="G121" t="s">
        <v>484</v>
      </c>
      <c r="H121" t="s">
        <v>485</v>
      </c>
      <c r="I121" t="s">
        <v>224</v>
      </c>
      <c r="K121">
        <v>19908</v>
      </c>
      <c r="L121" t="s">
        <v>752</v>
      </c>
    </row>
    <row r="122" spans="1:12" x14ac:dyDescent="0.2">
      <c r="A122" t="s">
        <v>0</v>
      </c>
      <c r="B122" t="s">
        <v>271</v>
      </c>
      <c r="C122" t="s">
        <v>271</v>
      </c>
      <c r="D122" t="s">
        <v>359</v>
      </c>
      <c r="E122" t="s">
        <v>753</v>
      </c>
      <c r="F122" t="s">
        <v>754</v>
      </c>
      <c r="G122" t="s">
        <v>486</v>
      </c>
      <c r="H122" t="s">
        <v>487</v>
      </c>
      <c r="I122" t="s">
        <v>695</v>
      </c>
      <c r="K122">
        <v>19908</v>
      </c>
      <c r="L122" t="s">
        <v>752</v>
      </c>
    </row>
    <row r="123" spans="1:12" x14ac:dyDescent="0.2">
      <c r="A123" t="s">
        <v>0</v>
      </c>
      <c r="B123" t="s">
        <v>66</v>
      </c>
      <c r="C123" t="s">
        <v>66</v>
      </c>
      <c r="D123" t="s">
        <v>360</v>
      </c>
      <c r="E123" t="s">
        <v>755</v>
      </c>
      <c r="F123" t="s">
        <v>756</v>
      </c>
      <c r="G123" t="s">
        <v>488</v>
      </c>
      <c r="H123" t="s">
        <v>489</v>
      </c>
      <c r="I123" t="s">
        <v>279</v>
      </c>
      <c r="K123">
        <v>321496</v>
      </c>
      <c r="L123" t="s">
        <v>757</v>
      </c>
    </row>
    <row r="124" spans="1:12" x14ac:dyDescent="0.2">
      <c r="A124" t="s">
        <v>0</v>
      </c>
      <c r="B124" t="s">
        <v>272</v>
      </c>
      <c r="C124" t="s">
        <v>272</v>
      </c>
      <c r="D124" t="s">
        <v>361</v>
      </c>
      <c r="E124" t="s">
        <v>750</v>
      </c>
      <c r="F124" t="s">
        <v>751</v>
      </c>
      <c r="G124" t="s">
        <v>490</v>
      </c>
      <c r="H124" t="s">
        <v>491</v>
      </c>
      <c r="I124" t="s">
        <v>224</v>
      </c>
      <c r="K124">
        <v>19910</v>
      </c>
      <c r="L124" t="s">
        <v>758</v>
      </c>
    </row>
    <row r="125" spans="1:12" x14ac:dyDescent="0.2">
      <c r="A125" t="s">
        <v>0</v>
      </c>
      <c r="B125" t="s">
        <v>273</v>
      </c>
      <c r="C125" t="s">
        <v>273</v>
      </c>
      <c r="D125" t="s">
        <v>362</v>
      </c>
      <c r="E125" t="s">
        <v>759</v>
      </c>
      <c r="F125" t="s">
        <v>760</v>
      </c>
      <c r="G125" t="s">
        <v>492</v>
      </c>
      <c r="H125" t="s">
        <v>493</v>
      </c>
      <c r="I125" t="s">
        <v>695</v>
      </c>
      <c r="K125">
        <v>19910</v>
      </c>
      <c r="L125" t="s">
        <v>758</v>
      </c>
    </row>
    <row r="126" spans="1:12" x14ac:dyDescent="0.2">
      <c r="A126" t="s">
        <v>0</v>
      </c>
      <c r="B126" t="s">
        <v>16</v>
      </c>
      <c r="C126" t="s">
        <v>16</v>
      </c>
      <c r="D126" t="s">
        <v>363</v>
      </c>
      <c r="E126" t="s">
        <v>761</v>
      </c>
      <c r="F126" t="s">
        <v>762</v>
      </c>
      <c r="G126" t="s">
        <v>494</v>
      </c>
      <c r="H126" t="s">
        <v>495</v>
      </c>
      <c r="I126" t="s">
        <v>763</v>
      </c>
      <c r="K126">
        <v>7396</v>
      </c>
      <c r="L126" t="s">
        <v>764</v>
      </c>
    </row>
    <row r="127" spans="1:12" x14ac:dyDescent="0.2">
      <c r="A127" t="s">
        <v>0</v>
      </c>
      <c r="B127" t="s">
        <v>17</v>
      </c>
      <c r="C127" t="s">
        <v>17</v>
      </c>
      <c r="D127" t="s">
        <v>364</v>
      </c>
      <c r="E127" t="s">
        <v>765</v>
      </c>
      <c r="F127" t="s">
        <v>766</v>
      </c>
      <c r="G127" t="s">
        <v>496</v>
      </c>
      <c r="H127" t="s">
        <v>497</v>
      </c>
      <c r="I127" t="s">
        <v>222</v>
      </c>
      <c r="K127">
        <v>7405</v>
      </c>
    </row>
    <row r="128" spans="1:12" x14ac:dyDescent="0.2">
      <c r="A128" t="s">
        <v>0</v>
      </c>
      <c r="B128" t="s">
        <v>18</v>
      </c>
      <c r="C128" t="s">
        <v>18</v>
      </c>
      <c r="D128" t="s">
        <v>365</v>
      </c>
      <c r="E128" t="s">
        <v>767</v>
      </c>
      <c r="F128" t="s">
        <v>768</v>
      </c>
      <c r="G128" t="s">
        <v>498</v>
      </c>
      <c r="H128" t="s">
        <v>499</v>
      </c>
      <c r="I128" t="s">
        <v>769</v>
      </c>
      <c r="K128">
        <v>7395</v>
      </c>
      <c r="L128" t="s">
        <v>770</v>
      </c>
    </row>
    <row r="129" spans="1:11" x14ac:dyDescent="0.2">
      <c r="A129" t="s">
        <v>0</v>
      </c>
      <c r="B129" t="s">
        <v>148</v>
      </c>
      <c r="C129" t="s">
        <v>148</v>
      </c>
      <c r="D129" t="s">
        <v>148</v>
      </c>
      <c r="E129" t="s">
        <v>771</v>
      </c>
      <c r="F129" t="s">
        <v>771</v>
      </c>
      <c r="G129" t="s">
        <v>148</v>
      </c>
      <c r="H129" t="s">
        <v>148</v>
      </c>
      <c r="I129" t="s">
        <v>719</v>
      </c>
      <c r="K129">
        <v>7465</v>
      </c>
    </row>
    <row r="130" spans="1:11" x14ac:dyDescent="0.2">
      <c r="A130" t="s">
        <v>0</v>
      </c>
      <c r="B130" t="s">
        <v>99</v>
      </c>
      <c r="C130" t="s">
        <v>99</v>
      </c>
      <c r="D130" t="s">
        <v>99</v>
      </c>
      <c r="E130" t="s">
        <v>772</v>
      </c>
      <c r="F130" t="s">
        <v>772</v>
      </c>
      <c r="G130" t="s">
        <v>99</v>
      </c>
      <c r="H130" t="s">
        <v>99</v>
      </c>
      <c r="I130" t="s">
        <v>688</v>
      </c>
      <c r="K130">
        <v>52590</v>
      </c>
    </row>
    <row r="131" spans="1:11" x14ac:dyDescent="0.2">
      <c r="A131" t="s">
        <v>0</v>
      </c>
      <c r="B131" t="s">
        <v>105</v>
      </c>
      <c r="C131" t="s">
        <v>105</v>
      </c>
      <c r="D131" t="s">
        <v>105</v>
      </c>
      <c r="E131" t="s">
        <v>773</v>
      </c>
      <c r="F131" t="s">
        <v>773</v>
      </c>
      <c r="G131" t="s">
        <v>500</v>
      </c>
      <c r="H131" t="s">
        <v>500</v>
      </c>
      <c r="I131" t="s">
        <v>763</v>
      </c>
      <c r="K131">
        <v>67944</v>
      </c>
    </row>
    <row r="132" spans="1:11" x14ac:dyDescent="0.2">
      <c r="A132" t="s">
        <v>0</v>
      </c>
      <c r="B132" t="s">
        <v>302</v>
      </c>
      <c r="C132" t="s">
        <v>302</v>
      </c>
      <c r="D132" t="s">
        <v>302</v>
      </c>
      <c r="E132" t="s">
        <v>774</v>
      </c>
      <c r="F132" t="s">
        <v>774</v>
      </c>
      <c r="G132" t="s">
        <v>501</v>
      </c>
      <c r="H132" t="s">
        <v>501</v>
      </c>
      <c r="I132" t="s">
        <v>763</v>
      </c>
      <c r="K132">
        <v>17740</v>
      </c>
    </row>
    <row r="133" spans="1:11" x14ac:dyDescent="0.2">
      <c r="A133" t="s">
        <v>0</v>
      </c>
      <c r="B133" t="s">
        <v>19</v>
      </c>
      <c r="C133" t="s">
        <v>19</v>
      </c>
      <c r="D133" t="s">
        <v>19</v>
      </c>
      <c r="E133" t="s">
        <v>775</v>
      </c>
      <c r="F133" t="s">
        <v>775</v>
      </c>
      <c r="G133" t="s">
        <v>502</v>
      </c>
      <c r="H133" t="s">
        <v>502</v>
      </c>
      <c r="I133" t="s">
        <v>695</v>
      </c>
      <c r="K133">
        <v>50060</v>
      </c>
    </row>
    <row r="134" spans="1:11" x14ac:dyDescent="0.2">
      <c r="A134" t="s">
        <v>0</v>
      </c>
      <c r="B134" t="s">
        <v>303</v>
      </c>
      <c r="C134" t="s">
        <v>303</v>
      </c>
      <c r="D134" t="s">
        <v>303</v>
      </c>
      <c r="E134" t="s">
        <v>776</v>
      </c>
      <c r="F134" t="s">
        <v>776</v>
      </c>
      <c r="G134" t="s">
        <v>503</v>
      </c>
      <c r="H134" t="s">
        <v>503</v>
      </c>
      <c r="I134" t="s">
        <v>693</v>
      </c>
      <c r="K134">
        <v>58298</v>
      </c>
    </row>
    <row r="135" spans="1:11" x14ac:dyDescent="0.2">
      <c r="A135" t="s">
        <v>0</v>
      </c>
      <c r="B135" t="s">
        <v>73</v>
      </c>
      <c r="C135" t="s">
        <v>73</v>
      </c>
      <c r="D135" t="s">
        <v>366</v>
      </c>
      <c r="E135" t="s">
        <v>777</v>
      </c>
      <c r="F135" t="s">
        <v>778</v>
      </c>
      <c r="G135" t="s">
        <v>504</v>
      </c>
      <c r="H135" t="s">
        <v>505</v>
      </c>
      <c r="I135" t="s">
        <v>737</v>
      </c>
      <c r="K135">
        <v>60203</v>
      </c>
    </row>
    <row r="136" spans="1:11" x14ac:dyDescent="0.2">
      <c r="A136" t="s">
        <v>0</v>
      </c>
      <c r="B136" t="s">
        <v>74</v>
      </c>
      <c r="C136" t="s">
        <v>74</v>
      </c>
      <c r="D136" t="s">
        <v>367</v>
      </c>
      <c r="E136" t="s">
        <v>779</v>
      </c>
      <c r="F136" t="s">
        <v>780</v>
      </c>
      <c r="G136" t="s">
        <v>506</v>
      </c>
      <c r="H136" t="s">
        <v>507</v>
      </c>
      <c r="I136" t="s">
        <v>223</v>
      </c>
      <c r="K136">
        <v>60202</v>
      </c>
    </row>
    <row r="137" spans="1:11" x14ac:dyDescent="0.2">
      <c r="A137" t="s">
        <v>0</v>
      </c>
      <c r="B137" t="s">
        <v>100</v>
      </c>
      <c r="C137" t="s">
        <v>100</v>
      </c>
      <c r="D137" t="s">
        <v>368</v>
      </c>
      <c r="E137" t="s">
        <v>508</v>
      </c>
      <c r="F137" t="s">
        <v>509</v>
      </c>
      <c r="G137" t="s">
        <v>508</v>
      </c>
      <c r="H137" t="s">
        <v>509</v>
      </c>
      <c r="I137" t="s">
        <v>719</v>
      </c>
      <c r="J137" t="s">
        <v>781</v>
      </c>
      <c r="K137">
        <v>14548</v>
      </c>
    </row>
    <row r="138" spans="1:11" x14ac:dyDescent="0.2">
      <c r="A138" t="s">
        <v>0</v>
      </c>
      <c r="B138" t="s">
        <v>43</v>
      </c>
      <c r="C138" t="s">
        <v>332</v>
      </c>
      <c r="D138" t="s">
        <v>43</v>
      </c>
      <c r="E138" t="s">
        <v>332</v>
      </c>
      <c r="F138" t="s">
        <v>43</v>
      </c>
      <c r="G138" t="s">
        <v>510</v>
      </c>
      <c r="H138" t="s">
        <v>511</v>
      </c>
      <c r="I138" t="s">
        <v>782</v>
      </c>
      <c r="J138" t="s">
        <v>149</v>
      </c>
      <c r="K138">
        <v>46620</v>
      </c>
    </row>
    <row r="139" spans="1:11" x14ac:dyDescent="0.2">
      <c r="A139" t="s">
        <v>0</v>
      </c>
      <c r="B139" t="s">
        <v>150</v>
      </c>
      <c r="C139" t="s">
        <v>333</v>
      </c>
      <c r="D139" t="s">
        <v>369</v>
      </c>
      <c r="E139" t="s">
        <v>333</v>
      </c>
      <c r="F139" t="s">
        <v>369</v>
      </c>
      <c r="G139" t="s">
        <v>512</v>
      </c>
      <c r="H139" t="s">
        <v>513</v>
      </c>
      <c r="I139" t="s">
        <v>783</v>
      </c>
      <c r="K139">
        <v>46623</v>
      </c>
    </row>
    <row r="140" spans="1:11" x14ac:dyDescent="0.2">
      <c r="A140" t="s">
        <v>0</v>
      </c>
      <c r="B140" t="s">
        <v>151</v>
      </c>
      <c r="C140" t="s">
        <v>334</v>
      </c>
      <c r="D140" t="s">
        <v>370</v>
      </c>
      <c r="E140" t="s">
        <v>334</v>
      </c>
      <c r="F140" t="s">
        <v>370</v>
      </c>
      <c r="G140" t="s">
        <v>514</v>
      </c>
      <c r="H140" t="s">
        <v>515</v>
      </c>
      <c r="I140" t="s">
        <v>740</v>
      </c>
      <c r="K140">
        <v>46622</v>
      </c>
    </row>
    <row r="141" spans="1:11" x14ac:dyDescent="0.2">
      <c r="A141" t="s">
        <v>0</v>
      </c>
      <c r="B141" t="s">
        <v>152</v>
      </c>
      <c r="C141" t="s">
        <v>335</v>
      </c>
      <c r="D141" t="s">
        <v>371</v>
      </c>
      <c r="E141" t="s">
        <v>335</v>
      </c>
      <c r="F141" t="s">
        <v>371</v>
      </c>
      <c r="G141" t="s">
        <v>516</v>
      </c>
      <c r="H141" t="s">
        <v>517</v>
      </c>
      <c r="I141" t="s">
        <v>748</v>
      </c>
      <c r="K141">
        <v>46621</v>
      </c>
    </row>
    <row r="142" spans="1:11" x14ac:dyDescent="0.2">
      <c r="A142" t="s">
        <v>0</v>
      </c>
      <c r="B142" t="s">
        <v>153</v>
      </c>
      <c r="C142" t="s">
        <v>153</v>
      </c>
      <c r="D142" t="s">
        <v>153</v>
      </c>
      <c r="E142" t="s">
        <v>784</v>
      </c>
      <c r="F142" t="s">
        <v>784</v>
      </c>
      <c r="G142" t="s">
        <v>518</v>
      </c>
      <c r="H142" t="s">
        <v>518</v>
      </c>
      <c r="I142" t="s">
        <v>783</v>
      </c>
      <c r="J142" t="s">
        <v>154</v>
      </c>
      <c r="K142">
        <v>46661</v>
      </c>
    </row>
    <row r="143" spans="1:11" x14ac:dyDescent="0.2">
      <c r="A143" t="s">
        <v>0</v>
      </c>
      <c r="B143" t="s">
        <v>119</v>
      </c>
      <c r="C143" t="s">
        <v>119</v>
      </c>
      <c r="D143" t="s">
        <v>119</v>
      </c>
      <c r="E143" t="s">
        <v>119</v>
      </c>
      <c r="F143" t="s">
        <v>119</v>
      </c>
      <c r="G143" t="s">
        <v>519</v>
      </c>
      <c r="H143" t="s">
        <v>519</v>
      </c>
      <c r="I143" t="s">
        <v>715</v>
      </c>
      <c r="K143">
        <v>7206</v>
      </c>
    </row>
    <row r="144" spans="1:11" x14ac:dyDescent="0.2">
      <c r="A144" t="s">
        <v>0</v>
      </c>
      <c r="B144" t="s">
        <v>1</v>
      </c>
      <c r="C144" t="s">
        <v>1</v>
      </c>
      <c r="D144" t="s">
        <v>1</v>
      </c>
      <c r="E144" t="s">
        <v>785</v>
      </c>
      <c r="F144" t="s">
        <v>785</v>
      </c>
      <c r="G144" t="s">
        <v>520</v>
      </c>
      <c r="H144" t="s">
        <v>520</v>
      </c>
      <c r="I144" t="s">
        <v>222</v>
      </c>
      <c r="K144">
        <v>7131</v>
      </c>
    </row>
    <row r="145" spans="1:12" x14ac:dyDescent="0.2">
      <c r="A145" t="s">
        <v>0</v>
      </c>
      <c r="B145" t="s">
        <v>786</v>
      </c>
      <c r="C145" t="s">
        <v>336</v>
      </c>
      <c r="D145" t="s">
        <v>372</v>
      </c>
      <c r="E145" t="s">
        <v>787</v>
      </c>
      <c r="F145" t="s">
        <v>788</v>
      </c>
      <c r="G145" t="s">
        <v>521</v>
      </c>
      <c r="H145" t="s">
        <v>522</v>
      </c>
      <c r="I145" t="s">
        <v>222</v>
      </c>
      <c r="K145">
        <v>9395</v>
      </c>
      <c r="L145" t="s">
        <v>789</v>
      </c>
    </row>
    <row r="146" spans="1:12" x14ac:dyDescent="0.2">
      <c r="A146" t="s">
        <v>0</v>
      </c>
      <c r="B146" t="s">
        <v>304</v>
      </c>
      <c r="C146" t="s">
        <v>304</v>
      </c>
      <c r="D146" t="s">
        <v>373</v>
      </c>
      <c r="I146" t="s">
        <v>223</v>
      </c>
      <c r="K146">
        <v>88</v>
      </c>
    </row>
    <row r="147" spans="1:12" x14ac:dyDescent="0.2">
      <c r="A147" t="s">
        <v>0</v>
      </c>
      <c r="B147" t="s">
        <v>305</v>
      </c>
      <c r="C147" t="s">
        <v>305</v>
      </c>
      <c r="D147" t="s">
        <v>374</v>
      </c>
      <c r="I147" t="s">
        <v>223</v>
      </c>
      <c r="K147">
        <v>88</v>
      </c>
    </row>
    <row r="148" spans="1:12" x14ac:dyDescent="0.2">
      <c r="A148" t="s">
        <v>0</v>
      </c>
      <c r="B148" t="s">
        <v>75</v>
      </c>
      <c r="C148" t="s">
        <v>75</v>
      </c>
      <c r="D148" t="s">
        <v>375</v>
      </c>
      <c r="E148" t="s">
        <v>790</v>
      </c>
      <c r="F148" t="s">
        <v>791</v>
      </c>
      <c r="G148" t="s">
        <v>523</v>
      </c>
      <c r="H148" t="s">
        <v>524</v>
      </c>
      <c r="I148" t="s">
        <v>695</v>
      </c>
      <c r="K148">
        <v>54450</v>
      </c>
    </row>
    <row r="149" spans="1:12" x14ac:dyDescent="0.2">
      <c r="A149" t="s">
        <v>0</v>
      </c>
      <c r="B149" t="s">
        <v>76</v>
      </c>
      <c r="C149" t="s">
        <v>76</v>
      </c>
      <c r="D149" t="s">
        <v>376</v>
      </c>
      <c r="E149" t="s">
        <v>792</v>
      </c>
      <c r="F149" t="s">
        <v>793</v>
      </c>
      <c r="G149" t="s">
        <v>525</v>
      </c>
      <c r="H149" t="s">
        <v>526</v>
      </c>
      <c r="I149" t="s">
        <v>748</v>
      </c>
      <c r="K149">
        <v>54449</v>
      </c>
    </row>
    <row r="150" spans="1:12" x14ac:dyDescent="0.2">
      <c r="A150" t="s">
        <v>0</v>
      </c>
      <c r="B150" t="s">
        <v>306</v>
      </c>
      <c r="C150" t="s">
        <v>306</v>
      </c>
      <c r="D150" t="s">
        <v>377</v>
      </c>
      <c r="E150" t="s">
        <v>794</v>
      </c>
      <c r="F150" t="s">
        <v>795</v>
      </c>
      <c r="G150" t="s">
        <v>527</v>
      </c>
      <c r="H150" t="s">
        <v>528</v>
      </c>
      <c r="I150" t="s">
        <v>688</v>
      </c>
      <c r="K150">
        <v>24475</v>
      </c>
    </row>
    <row r="151" spans="1:12" x14ac:dyDescent="0.2">
      <c r="A151" t="s">
        <v>0</v>
      </c>
      <c r="B151" t="s">
        <v>307</v>
      </c>
      <c r="C151" t="s">
        <v>307</v>
      </c>
      <c r="D151" t="s">
        <v>378</v>
      </c>
      <c r="E151" t="s">
        <v>529</v>
      </c>
      <c r="F151" t="s">
        <v>530</v>
      </c>
      <c r="G151" t="s">
        <v>529</v>
      </c>
      <c r="H151" t="s">
        <v>530</v>
      </c>
      <c r="I151" t="s">
        <v>688</v>
      </c>
      <c r="K151">
        <v>24474</v>
      </c>
    </row>
    <row r="152" spans="1:12" x14ac:dyDescent="0.2">
      <c r="A152" t="s">
        <v>0</v>
      </c>
      <c r="B152" t="s">
        <v>111</v>
      </c>
      <c r="C152" t="s">
        <v>111</v>
      </c>
      <c r="D152" t="s">
        <v>379</v>
      </c>
      <c r="E152" t="s">
        <v>796</v>
      </c>
      <c r="F152" t="s">
        <v>797</v>
      </c>
      <c r="G152" t="s">
        <v>531</v>
      </c>
      <c r="H152" t="s">
        <v>532</v>
      </c>
      <c r="I152" t="s">
        <v>221</v>
      </c>
      <c r="K152">
        <v>55012</v>
      </c>
    </row>
    <row r="153" spans="1:12" x14ac:dyDescent="0.2">
      <c r="A153" t="s">
        <v>0</v>
      </c>
      <c r="B153" t="s">
        <v>112</v>
      </c>
      <c r="C153" t="s">
        <v>112</v>
      </c>
      <c r="D153" t="s">
        <v>380</v>
      </c>
      <c r="E153" t="s">
        <v>798</v>
      </c>
      <c r="F153" t="s">
        <v>799</v>
      </c>
      <c r="G153" t="s">
        <v>533</v>
      </c>
      <c r="H153" t="s">
        <v>534</v>
      </c>
      <c r="I153" t="s">
        <v>688</v>
      </c>
      <c r="K153">
        <v>55011</v>
      </c>
    </row>
    <row r="154" spans="1:12" x14ac:dyDescent="0.2">
      <c r="A154" t="s">
        <v>0</v>
      </c>
      <c r="B154" t="s">
        <v>155</v>
      </c>
      <c r="C154" t="s">
        <v>155</v>
      </c>
      <c r="D154" t="s">
        <v>155</v>
      </c>
      <c r="E154" t="s">
        <v>155</v>
      </c>
      <c r="F154" t="s">
        <v>155</v>
      </c>
      <c r="G154" t="s">
        <v>535</v>
      </c>
      <c r="H154" t="s">
        <v>535</v>
      </c>
      <c r="I154" t="s">
        <v>715</v>
      </c>
      <c r="K154">
        <v>9611</v>
      </c>
    </row>
    <row r="155" spans="1:12" x14ac:dyDescent="0.2">
      <c r="A155" t="s">
        <v>0</v>
      </c>
      <c r="B155" t="s">
        <v>308</v>
      </c>
      <c r="C155" t="s">
        <v>308</v>
      </c>
      <c r="D155" t="s">
        <v>381</v>
      </c>
      <c r="E155" t="s">
        <v>800</v>
      </c>
      <c r="F155" t="s">
        <v>801</v>
      </c>
      <c r="G155" t="s">
        <v>536</v>
      </c>
      <c r="H155" t="s">
        <v>537</v>
      </c>
      <c r="I155" t="s">
        <v>688</v>
      </c>
      <c r="K155">
        <v>58663</v>
      </c>
      <c r="L155" t="s">
        <v>802</v>
      </c>
    </row>
    <row r="156" spans="1:12" x14ac:dyDescent="0.2">
      <c r="A156" t="s">
        <v>0</v>
      </c>
      <c r="B156" t="s">
        <v>309</v>
      </c>
      <c r="C156" t="s">
        <v>309</v>
      </c>
      <c r="D156" t="s">
        <v>382</v>
      </c>
      <c r="E156" t="s">
        <v>538</v>
      </c>
      <c r="F156" t="s">
        <v>539</v>
      </c>
      <c r="G156" t="s">
        <v>538</v>
      </c>
      <c r="H156" t="s">
        <v>539</v>
      </c>
      <c r="I156" t="s">
        <v>688</v>
      </c>
      <c r="K156">
        <v>58661</v>
      </c>
      <c r="L156" t="s">
        <v>802</v>
      </c>
    </row>
    <row r="157" spans="1:12" x14ac:dyDescent="0.2">
      <c r="A157" t="s">
        <v>0</v>
      </c>
      <c r="B157" t="s">
        <v>125</v>
      </c>
      <c r="C157" t="s">
        <v>337</v>
      </c>
      <c r="D157" t="s">
        <v>337</v>
      </c>
      <c r="E157" t="s">
        <v>803</v>
      </c>
      <c r="F157" t="s">
        <v>803</v>
      </c>
      <c r="G157" t="s">
        <v>540</v>
      </c>
      <c r="H157" t="s">
        <v>540</v>
      </c>
      <c r="I157" t="s">
        <v>763</v>
      </c>
      <c r="K157">
        <v>7202</v>
      </c>
    </row>
    <row r="158" spans="1:12" x14ac:dyDescent="0.2">
      <c r="A158" t="s">
        <v>0</v>
      </c>
      <c r="B158" t="s">
        <v>95</v>
      </c>
      <c r="C158" t="s">
        <v>338</v>
      </c>
      <c r="D158" t="s">
        <v>338</v>
      </c>
      <c r="E158" t="s">
        <v>804</v>
      </c>
      <c r="F158" t="s">
        <v>804</v>
      </c>
      <c r="G158" t="s">
        <v>541</v>
      </c>
      <c r="H158" t="s">
        <v>541</v>
      </c>
      <c r="I158" t="s">
        <v>720</v>
      </c>
      <c r="K158">
        <v>45643</v>
      </c>
      <c r="L158" t="s">
        <v>805</v>
      </c>
    </row>
    <row r="159" spans="1:12" x14ac:dyDescent="0.2">
      <c r="A159" t="s">
        <v>0</v>
      </c>
      <c r="B159" t="s">
        <v>128</v>
      </c>
      <c r="C159" t="s">
        <v>128</v>
      </c>
      <c r="D159" t="s">
        <v>383</v>
      </c>
      <c r="I159" t="s">
        <v>782</v>
      </c>
      <c r="K159">
        <v>322794</v>
      </c>
    </row>
    <row r="160" spans="1:12" x14ac:dyDescent="0.2">
      <c r="A160" t="s">
        <v>0</v>
      </c>
      <c r="B160" t="s">
        <v>310</v>
      </c>
      <c r="C160" t="s">
        <v>310</v>
      </c>
      <c r="D160" t="s">
        <v>310</v>
      </c>
      <c r="E160" t="s">
        <v>806</v>
      </c>
      <c r="F160" t="s">
        <v>806</v>
      </c>
      <c r="G160" t="s">
        <v>542</v>
      </c>
      <c r="H160" t="s">
        <v>542</v>
      </c>
      <c r="I160" t="s">
        <v>719</v>
      </c>
      <c r="K160">
        <v>99</v>
      </c>
    </row>
    <row r="161" spans="1:12" x14ac:dyDescent="0.2">
      <c r="A161" t="s">
        <v>0</v>
      </c>
      <c r="B161" t="s">
        <v>3</v>
      </c>
      <c r="C161" t="s">
        <v>3</v>
      </c>
      <c r="D161" t="s">
        <v>3</v>
      </c>
      <c r="E161" t="s">
        <v>807</v>
      </c>
      <c r="F161" t="s">
        <v>807</v>
      </c>
      <c r="G161" t="s">
        <v>543</v>
      </c>
      <c r="H161" t="s">
        <v>543</v>
      </c>
      <c r="I161" t="s">
        <v>221</v>
      </c>
      <c r="K161">
        <v>7088</v>
      </c>
    </row>
    <row r="162" spans="1:12" x14ac:dyDescent="0.2">
      <c r="A162" t="s">
        <v>0</v>
      </c>
      <c r="B162" t="s">
        <v>106</v>
      </c>
      <c r="C162" t="s">
        <v>106</v>
      </c>
      <c r="D162" t="s">
        <v>106</v>
      </c>
      <c r="E162" t="s">
        <v>808</v>
      </c>
      <c r="F162" t="s">
        <v>808</v>
      </c>
      <c r="G162" t="s">
        <v>544</v>
      </c>
      <c r="H162" t="s">
        <v>544</v>
      </c>
      <c r="I162" t="s">
        <v>715</v>
      </c>
      <c r="J162" t="s">
        <v>156</v>
      </c>
      <c r="K162">
        <v>275020</v>
      </c>
    </row>
    <row r="163" spans="1:12" x14ac:dyDescent="0.2">
      <c r="A163" t="s">
        <v>0</v>
      </c>
      <c r="B163" t="s">
        <v>107</v>
      </c>
      <c r="C163" t="s">
        <v>107</v>
      </c>
      <c r="D163" t="s">
        <v>384</v>
      </c>
      <c r="E163" t="s">
        <v>809</v>
      </c>
      <c r="F163" t="s">
        <v>810</v>
      </c>
      <c r="G163" t="s">
        <v>545</v>
      </c>
      <c r="H163" t="s">
        <v>546</v>
      </c>
      <c r="I163" t="s">
        <v>224</v>
      </c>
      <c r="K163">
        <v>275024</v>
      </c>
      <c r="L163" t="s">
        <v>802</v>
      </c>
    </row>
    <row r="164" spans="1:12" x14ac:dyDescent="0.2">
      <c r="A164" t="s">
        <v>0</v>
      </c>
      <c r="B164" t="s">
        <v>108</v>
      </c>
      <c r="C164" t="s">
        <v>108</v>
      </c>
      <c r="D164" t="s">
        <v>385</v>
      </c>
      <c r="E164" t="s">
        <v>811</v>
      </c>
      <c r="F164" t="s">
        <v>812</v>
      </c>
      <c r="G164" t="s">
        <v>547</v>
      </c>
      <c r="H164" t="s">
        <v>548</v>
      </c>
      <c r="I164" t="s">
        <v>783</v>
      </c>
      <c r="K164">
        <v>275022</v>
      </c>
      <c r="L164" t="s">
        <v>802</v>
      </c>
    </row>
    <row r="165" spans="1:12" x14ac:dyDescent="0.2">
      <c r="A165" t="s">
        <v>0</v>
      </c>
      <c r="B165" t="s">
        <v>311</v>
      </c>
      <c r="C165" t="s">
        <v>311</v>
      </c>
      <c r="D165" t="s">
        <v>311</v>
      </c>
      <c r="E165" t="s">
        <v>813</v>
      </c>
      <c r="F165" t="s">
        <v>813</v>
      </c>
      <c r="G165" t="s">
        <v>549</v>
      </c>
      <c r="H165" t="s">
        <v>549</v>
      </c>
      <c r="I165" t="s">
        <v>279</v>
      </c>
      <c r="K165">
        <v>16914</v>
      </c>
    </row>
    <row r="166" spans="1:12" x14ac:dyDescent="0.2">
      <c r="A166" t="s">
        <v>0</v>
      </c>
      <c r="B166" t="s">
        <v>312</v>
      </c>
      <c r="C166" t="s">
        <v>339</v>
      </c>
      <c r="D166" t="s">
        <v>312</v>
      </c>
      <c r="E166" t="s">
        <v>550</v>
      </c>
      <c r="F166" t="s">
        <v>551</v>
      </c>
      <c r="G166" t="s">
        <v>550</v>
      </c>
      <c r="H166" t="s">
        <v>551</v>
      </c>
      <c r="I166" t="s">
        <v>693</v>
      </c>
      <c r="K166">
        <v>64845</v>
      </c>
    </row>
    <row r="167" spans="1:12" x14ac:dyDescent="0.2">
      <c r="A167" t="s">
        <v>0</v>
      </c>
      <c r="B167" t="s">
        <v>32</v>
      </c>
      <c r="C167" t="s">
        <v>32</v>
      </c>
      <c r="D167" t="s">
        <v>386</v>
      </c>
      <c r="E167" t="s">
        <v>814</v>
      </c>
      <c r="F167" t="s">
        <v>815</v>
      </c>
      <c r="G167" t="s">
        <v>552</v>
      </c>
      <c r="H167" t="s">
        <v>553</v>
      </c>
      <c r="I167" t="s">
        <v>279</v>
      </c>
      <c r="K167">
        <v>7205</v>
      </c>
    </row>
    <row r="168" spans="1:12" x14ac:dyDescent="0.2">
      <c r="A168" t="s">
        <v>0</v>
      </c>
      <c r="B168" t="s">
        <v>33</v>
      </c>
      <c r="C168" t="s">
        <v>33</v>
      </c>
      <c r="D168" t="s">
        <v>387</v>
      </c>
      <c r="E168" t="s">
        <v>816</v>
      </c>
      <c r="F168" t="s">
        <v>817</v>
      </c>
      <c r="G168" t="s">
        <v>554</v>
      </c>
      <c r="H168" t="s">
        <v>555</v>
      </c>
      <c r="I168" t="s">
        <v>763</v>
      </c>
      <c r="K168">
        <v>7204</v>
      </c>
    </row>
    <row r="169" spans="1:12" x14ac:dyDescent="0.2">
      <c r="A169" t="s">
        <v>0</v>
      </c>
      <c r="B169" t="s">
        <v>34</v>
      </c>
      <c r="C169" t="s">
        <v>34</v>
      </c>
      <c r="D169" t="s">
        <v>34</v>
      </c>
      <c r="E169" t="s">
        <v>818</v>
      </c>
      <c r="F169" t="s">
        <v>818</v>
      </c>
      <c r="G169" t="s">
        <v>556</v>
      </c>
      <c r="H169" t="s">
        <v>556</v>
      </c>
      <c r="I169" t="s">
        <v>740</v>
      </c>
      <c r="K169">
        <v>7203</v>
      </c>
    </row>
    <row r="170" spans="1:12" x14ac:dyDescent="0.2">
      <c r="A170" t="s">
        <v>0</v>
      </c>
      <c r="B170" t="s">
        <v>82</v>
      </c>
      <c r="C170" t="s">
        <v>340</v>
      </c>
      <c r="D170" t="s">
        <v>388</v>
      </c>
      <c r="E170" t="s">
        <v>819</v>
      </c>
      <c r="F170" t="s">
        <v>820</v>
      </c>
      <c r="G170" t="s">
        <v>557</v>
      </c>
      <c r="H170" t="s">
        <v>558</v>
      </c>
      <c r="I170" t="s">
        <v>279</v>
      </c>
      <c r="J170" t="s">
        <v>821</v>
      </c>
      <c r="K170">
        <v>59103</v>
      </c>
    </row>
    <row r="171" spans="1:12" x14ac:dyDescent="0.2">
      <c r="A171" t="s">
        <v>0</v>
      </c>
      <c r="B171" t="s">
        <v>83</v>
      </c>
      <c r="C171" t="s">
        <v>341</v>
      </c>
      <c r="D171" t="s">
        <v>389</v>
      </c>
      <c r="E171" t="s">
        <v>822</v>
      </c>
      <c r="F171" t="s">
        <v>823</v>
      </c>
      <c r="G171" t="s">
        <v>559</v>
      </c>
      <c r="H171" t="s">
        <v>560</v>
      </c>
      <c r="I171" t="s">
        <v>763</v>
      </c>
      <c r="J171" t="s">
        <v>824</v>
      </c>
      <c r="K171">
        <v>59102</v>
      </c>
    </row>
    <row r="172" spans="1:12" x14ac:dyDescent="0.2">
      <c r="A172" t="s">
        <v>0</v>
      </c>
      <c r="B172" t="s">
        <v>41</v>
      </c>
      <c r="C172" t="s">
        <v>41</v>
      </c>
      <c r="D172" t="s">
        <v>41</v>
      </c>
      <c r="E172" t="s">
        <v>41</v>
      </c>
      <c r="F172" t="s">
        <v>41</v>
      </c>
      <c r="G172" t="s">
        <v>561</v>
      </c>
      <c r="H172" t="s">
        <v>561</v>
      </c>
      <c r="I172" t="s">
        <v>769</v>
      </c>
      <c r="K172">
        <v>55097</v>
      </c>
    </row>
    <row r="173" spans="1:12" x14ac:dyDescent="0.2">
      <c r="A173" t="s">
        <v>0</v>
      </c>
      <c r="B173" t="s">
        <v>77</v>
      </c>
      <c r="C173" t="s">
        <v>77</v>
      </c>
      <c r="D173" t="s">
        <v>390</v>
      </c>
      <c r="E173" t="s">
        <v>825</v>
      </c>
      <c r="F173" t="s">
        <v>826</v>
      </c>
      <c r="G173" t="s">
        <v>562</v>
      </c>
      <c r="H173" t="s">
        <v>563</v>
      </c>
      <c r="I173" t="s">
        <v>279</v>
      </c>
      <c r="K173">
        <v>58243</v>
      </c>
    </row>
    <row r="174" spans="1:12" x14ac:dyDescent="0.2">
      <c r="A174" t="s">
        <v>0</v>
      </c>
      <c r="B174" t="s">
        <v>78</v>
      </c>
      <c r="C174" t="s">
        <v>78</v>
      </c>
      <c r="D174" t="s">
        <v>391</v>
      </c>
      <c r="E174" t="s">
        <v>827</v>
      </c>
      <c r="F174" t="s">
        <v>828</v>
      </c>
      <c r="G174" t="s">
        <v>564</v>
      </c>
      <c r="H174" t="s">
        <v>565</v>
      </c>
      <c r="I174" t="s">
        <v>688</v>
      </c>
      <c r="K174">
        <v>58242</v>
      </c>
    </row>
    <row r="175" spans="1:12" x14ac:dyDescent="0.2">
      <c r="A175" t="s">
        <v>0</v>
      </c>
      <c r="B175" t="s">
        <v>44</v>
      </c>
      <c r="C175" t="s">
        <v>44</v>
      </c>
      <c r="D175" t="s">
        <v>44</v>
      </c>
      <c r="E175" t="s">
        <v>829</v>
      </c>
      <c r="F175" t="s">
        <v>829</v>
      </c>
      <c r="G175" t="s">
        <v>566</v>
      </c>
      <c r="H175" t="s">
        <v>566</v>
      </c>
      <c r="I175" t="s">
        <v>427</v>
      </c>
      <c r="K175">
        <v>59815</v>
      </c>
    </row>
    <row r="176" spans="1:12" x14ac:dyDescent="0.2">
      <c r="A176" t="s">
        <v>0</v>
      </c>
      <c r="B176" t="s">
        <v>29</v>
      </c>
      <c r="C176" t="s">
        <v>29</v>
      </c>
      <c r="D176" t="s">
        <v>29</v>
      </c>
      <c r="E176" t="s">
        <v>830</v>
      </c>
      <c r="F176" t="s">
        <v>830</v>
      </c>
      <c r="G176" t="s">
        <v>567</v>
      </c>
      <c r="H176" t="s">
        <v>567</v>
      </c>
      <c r="I176" t="s">
        <v>222</v>
      </c>
      <c r="K176">
        <v>7197</v>
      </c>
    </row>
    <row r="177" spans="1:12" x14ac:dyDescent="0.2">
      <c r="A177" t="s">
        <v>0</v>
      </c>
      <c r="B177" t="s">
        <v>4</v>
      </c>
      <c r="C177" t="s">
        <v>4</v>
      </c>
      <c r="D177" t="s">
        <v>392</v>
      </c>
      <c r="E177" t="s">
        <v>831</v>
      </c>
      <c r="F177" t="s">
        <v>832</v>
      </c>
      <c r="G177" t="s">
        <v>568</v>
      </c>
      <c r="H177" t="s">
        <v>569</v>
      </c>
      <c r="I177" t="s">
        <v>224</v>
      </c>
      <c r="K177">
        <v>7310</v>
      </c>
    </row>
    <row r="178" spans="1:12" x14ac:dyDescent="0.2">
      <c r="A178" t="s">
        <v>0</v>
      </c>
      <c r="B178" t="s">
        <v>5</v>
      </c>
      <c r="C178" t="s">
        <v>5</v>
      </c>
      <c r="D178" t="s">
        <v>393</v>
      </c>
      <c r="E178" t="s">
        <v>833</v>
      </c>
      <c r="F178" t="s">
        <v>834</v>
      </c>
      <c r="G178" t="s">
        <v>570</v>
      </c>
      <c r="H178" t="s">
        <v>571</v>
      </c>
      <c r="I178" t="s">
        <v>783</v>
      </c>
      <c r="K178">
        <v>7309</v>
      </c>
    </row>
    <row r="179" spans="1:12" x14ac:dyDescent="0.2">
      <c r="A179" t="s">
        <v>0</v>
      </c>
      <c r="B179" t="s">
        <v>6</v>
      </c>
      <c r="C179" t="s">
        <v>6</v>
      </c>
      <c r="D179" t="s">
        <v>6</v>
      </c>
      <c r="E179" t="s">
        <v>835</v>
      </c>
      <c r="F179" t="s">
        <v>835</v>
      </c>
      <c r="G179" t="s">
        <v>572</v>
      </c>
      <c r="H179" t="s">
        <v>572</v>
      </c>
      <c r="I179" t="s">
        <v>693</v>
      </c>
      <c r="K179">
        <v>7195</v>
      </c>
    </row>
    <row r="180" spans="1:12" x14ac:dyDescent="0.2">
      <c r="A180" t="s">
        <v>0</v>
      </c>
      <c r="B180" t="s">
        <v>7</v>
      </c>
      <c r="C180" t="s">
        <v>7</v>
      </c>
      <c r="D180" t="s">
        <v>7</v>
      </c>
      <c r="E180" t="s">
        <v>836</v>
      </c>
      <c r="F180" t="s">
        <v>836</v>
      </c>
      <c r="G180" t="s">
        <v>573</v>
      </c>
      <c r="H180" t="s">
        <v>573</v>
      </c>
      <c r="I180" t="s">
        <v>427</v>
      </c>
      <c r="K180">
        <v>7195</v>
      </c>
    </row>
    <row r="181" spans="1:12" x14ac:dyDescent="0.2">
      <c r="A181" t="s">
        <v>0</v>
      </c>
      <c r="B181" t="s">
        <v>45</v>
      </c>
      <c r="C181" t="s">
        <v>157</v>
      </c>
      <c r="D181" t="s">
        <v>45</v>
      </c>
      <c r="E181" t="s">
        <v>837</v>
      </c>
      <c r="F181" t="s">
        <v>838</v>
      </c>
      <c r="G181" t="s">
        <v>574</v>
      </c>
      <c r="H181" t="s">
        <v>575</v>
      </c>
      <c r="I181" t="s">
        <v>222</v>
      </c>
      <c r="J181" t="s">
        <v>157</v>
      </c>
      <c r="K181">
        <v>52748</v>
      </c>
    </row>
    <row r="182" spans="1:12" x14ac:dyDescent="0.2">
      <c r="A182" t="s">
        <v>0</v>
      </c>
      <c r="B182" t="s">
        <v>93</v>
      </c>
      <c r="C182" t="s">
        <v>93</v>
      </c>
      <c r="D182" t="s">
        <v>93</v>
      </c>
      <c r="E182" t="s">
        <v>839</v>
      </c>
      <c r="F182" t="s">
        <v>839</v>
      </c>
      <c r="G182" t="s">
        <v>576</v>
      </c>
      <c r="H182" t="s">
        <v>576</v>
      </c>
      <c r="I182" t="s">
        <v>279</v>
      </c>
      <c r="K182">
        <v>65132</v>
      </c>
    </row>
    <row r="183" spans="1:12" x14ac:dyDescent="0.2">
      <c r="A183" t="s">
        <v>0</v>
      </c>
      <c r="B183" t="s">
        <v>79</v>
      </c>
      <c r="C183" t="s">
        <v>79</v>
      </c>
      <c r="D183" t="s">
        <v>79</v>
      </c>
      <c r="E183" t="s">
        <v>840</v>
      </c>
      <c r="F183" t="s">
        <v>840</v>
      </c>
      <c r="G183" t="s">
        <v>577</v>
      </c>
      <c r="H183" t="s">
        <v>577</v>
      </c>
      <c r="I183" t="s">
        <v>693</v>
      </c>
      <c r="K183">
        <v>62045</v>
      </c>
    </row>
    <row r="184" spans="1:12" x14ac:dyDescent="0.2">
      <c r="A184" t="s">
        <v>0</v>
      </c>
      <c r="B184" t="s">
        <v>313</v>
      </c>
      <c r="C184" t="s">
        <v>313</v>
      </c>
      <c r="D184" t="s">
        <v>394</v>
      </c>
      <c r="E184" t="s">
        <v>841</v>
      </c>
      <c r="F184" t="s">
        <v>842</v>
      </c>
      <c r="G184" t="s">
        <v>578</v>
      </c>
      <c r="H184" t="s">
        <v>579</v>
      </c>
      <c r="I184" t="s">
        <v>695</v>
      </c>
      <c r="K184">
        <v>58636</v>
      </c>
    </row>
    <row r="185" spans="1:12" x14ac:dyDescent="0.2">
      <c r="A185" t="s">
        <v>0</v>
      </c>
      <c r="B185" t="s">
        <v>314</v>
      </c>
      <c r="C185" t="s">
        <v>314</v>
      </c>
      <c r="D185" t="s">
        <v>395</v>
      </c>
      <c r="E185" t="s">
        <v>843</v>
      </c>
      <c r="F185" t="s">
        <v>844</v>
      </c>
      <c r="G185" t="s">
        <v>580</v>
      </c>
      <c r="H185" t="s">
        <v>581</v>
      </c>
      <c r="I185" t="s">
        <v>695</v>
      </c>
      <c r="K185">
        <v>58635</v>
      </c>
    </row>
    <row r="186" spans="1:12" x14ac:dyDescent="0.2">
      <c r="A186" t="s">
        <v>0</v>
      </c>
      <c r="B186" t="s">
        <v>80</v>
      </c>
      <c r="C186" t="s">
        <v>80</v>
      </c>
      <c r="D186" t="s">
        <v>396</v>
      </c>
      <c r="E186" t="s">
        <v>845</v>
      </c>
      <c r="F186" t="s">
        <v>846</v>
      </c>
      <c r="G186" t="s">
        <v>582</v>
      </c>
      <c r="H186" t="s">
        <v>583</v>
      </c>
      <c r="I186" t="s">
        <v>720</v>
      </c>
      <c r="J186" t="s">
        <v>158</v>
      </c>
      <c r="K186">
        <v>50878</v>
      </c>
    </row>
    <row r="187" spans="1:12" x14ac:dyDescent="0.2">
      <c r="A187" t="s">
        <v>0</v>
      </c>
      <c r="B187" t="s">
        <v>81</v>
      </c>
      <c r="C187" t="s">
        <v>81</v>
      </c>
      <c r="D187" t="s">
        <v>397</v>
      </c>
      <c r="E187" t="s">
        <v>847</v>
      </c>
      <c r="F187" t="s">
        <v>848</v>
      </c>
      <c r="G187" t="s">
        <v>584</v>
      </c>
      <c r="H187" t="s">
        <v>585</v>
      </c>
      <c r="I187" t="s">
        <v>782</v>
      </c>
      <c r="J187" t="s">
        <v>159</v>
      </c>
      <c r="K187">
        <v>50877</v>
      </c>
    </row>
    <row r="188" spans="1:12" x14ac:dyDescent="0.2">
      <c r="A188" t="s">
        <v>0</v>
      </c>
      <c r="B188" t="s">
        <v>46</v>
      </c>
      <c r="C188" t="s">
        <v>160</v>
      </c>
      <c r="D188" t="s">
        <v>46</v>
      </c>
      <c r="E188" t="s">
        <v>849</v>
      </c>
      <c r="F188" t="s">
        <v>850</v>
      </c>
      <c r="G188" t="s">
        <v>586</v>
      </c>
      <c r="H188" t="s">
        <v>587</v>
      </c>
      <c r="I188" t="s">
        <v>851</v>
      </c>
      <c r="J188" t="s">
        <v>160</v>
      </c>
      <c r="K188">
        <v>20292</v>
      </c>
    </row>
    <row r="189" spans="1:12" x14ac:dyDescent="0.2">
      <c r="A189" t="s">
        <v>0</v>
      </c>
      <c r="B189" t="s">
        <v>161</v>
      </c>
      <c r="C189" t="s">
        <v>161</v>
      </c>
      <c r="D189" t="s">
        <v>398</v>
      </c>
      <c r="E189" t="s">
        <v>852</v>
      </c>
      <c r="F189" t="s">
        <v>853</v>
      </c>
      <c r="G189" t="s">
        <v>588</v>
      </c>
      <c r="H189" t="s">
        <v>589</v>
      </c>
      <c r="I189" t="s">
        <v>695</v>
      </c>
      <c r="K189">
        <v>65668</v>
      </c>
      <c r="L189" t="s">
        <v>854</v>
      </c>
    </row>
    <row r="190" spans="1:12" x14ac:dyDescent="0.2">
      <c r="A190" t="s">
        <v>0</v>
      </c>
      <c r="B190" t="s">
        <v>162</v>
      </c>
      <c r="C190" t="s">
        <v>162</v>
      </c>
      <c r="D190" t="s">
        <v>399</v>
      </c>
      <c r="E190" t="s">
        <v>855</v>
      </c>
      <c r="F190" t="s">
        <v>856</v>
      </c>
      <c r="G190" t="s">
        <v>590</v>
      </c>
      <c r="H190" t="s">
        <v>591</v>
      </c>
      <c r="I190" t="s">
        <v>748</v>
      </c>
      <c r="K190">
        <v>54667</v>
      </c>
      <c r="L190" t="s">
        <v>857</v>
      </c>
    </row>
    <row r="191" spans="1:12" x14ac:dyDescent="0.2">
      <c r="A191" t="s">
        <v>0</v>
      </c>
      <c r="B191" t="s">
        <v>102</v>
      </c>
      <c r="C191" t="s">
        <v>102</v>
      </c>
      <c r="D191" t="s">
        <v>102</v>
      </c>
      <c r="E191" t="s">
        <v>102</v>
      </c>
      <c r="F191" t="s">
        <v>102</v>
      </c>
      <c r="G191" t="s">
        <v>592</v>
      </c>
      <c r="H191" t="s">
        <v>592</v>
      </c>
      <c r="I191" t="s">
        <v>769</v>
      </c>
      <c r="K191">
        <v>54879</v>
      </c>
    </row>
    <row r="192" spans="1:12" x14ac:dyDescent="0.2">
      <c r="A192" t="s">
        <v>0</v>
      </c>
      <c r="B192" t="s">
        <v>96</v>
      </c>
      <c r="C192" t="s">
        <v>96</v>
      </c>
      <c r="D192" t="s">
        <v>400</v>
      </c>
      <c r="E192" t="s">
        <v>858</v>
      </c>
      <c r="F192" t="s">
        <v>859</v>
      </c>
      <c r="G192" t="s">
        <v>593</v>
      </c>
      <c r="H192" t="s">
        <v>594</v>
      </c>
      <c r="I192" t="s">
        <v>782</v>
      </c>
      <c r="K192">
        <v>7214</v>
      </c>
    </row>
    <row r="193" spans="1:12" x14ac:dyDescent="0.2">
      <c r="A193" t="s">
        <v>0</v>
      </c>
      <c r="B193" t="s">
        <v>97</v>
      </c>
      <c r="C193" t="s">
        <v>97</v>
      </c>
      <c r="D193" t="s">
        <v>401</v>
      </c>
      <c r="E193" t="s">
        <v>860</v>
      </c>
      <c r="F193" t="s">
        <v>861</v>
      </c>
      <c r="G193" t="s">
        <v>595</v>
      </c>
      <c r="H193" t="s">
        <v>596</v>
      </c>
      <c r="I193" t="s">
        <v>748</v>
      </c>
      <c r="K193">
        <v>7213</v>
      </c>
    </row>
    <row r="194" spans="1:12" x14ac:dyDescent="0.2">
      <c r="A194" t="s">
        <v>0</v>
      </c>
      <c r="B194" t="s">
        <v>47</v>
      </c>
      <c r="C194" t="s">
        <v>47</v>
      </c>
      <c r="D194" t="s">
        <v>163</v>
      </c>
      <c r="E194" t="s">
        <v>862</v>
      </c>
      <c r="F194" t="s">
        <v>863</v>
      </c>
      <c r="G194" t="s">
        <v>597</v>
      </c>
      <c r="H194" t="s">
        <v>598</v>
      </c>
      <c r="I194" t="s">
        <v>720</v>
      </c>
      <c r="J194" t="s">
        <v>163</v>
      </c>
      <c r="K194">
        <v>59798</v>
      </c>
    </row>
    <row r="195" spans="1:12" x14ac:dyDescent="0.2">
      <c r="A195" t="s">
        <v>0</v>
      </c>
      <c r="B195" t="s">
        <v>48</v>
      </c>
      <c r="C195" t="s">
        <v>48</v>
      </c>
      <c r="D195" t="s">
        <v>164</v>
      </c>
      <c r="E195" t="s">
        <v>864</v>
      </c>
      <c r="F195" t="s">
        <v>865</v>
      </c>
      <c r="G195" t="s">
        <v>599</v>
      </c>
      <c r="H195" t="s">
        <v>600</v>
      </c>
      <c r="I195" t="s">
        <v>748</v>
      </c>
      <c r="J195" t="s">
        <v>164</v>
      </c>
      <c r="K195">
        <v>59797</v>
      </c>
    </row>
    <row r="196" spans="1:12" x14ac:dyDescent="0.2">
      <c r="A196" t="s">
        <v>0</v>
      </c>
      <c r="B196" t="s">
        <v>86</v>
      </c>
      <c r="C196" t="s">
        <v>86</v>
      </c>
      <c r="D196" t="s">
        <v>86</v>
      </c>
      <c r="E196" t="s">
        <v>866</v>
      </c>
      <c r="F196" t="s">
        <v>866</v>
      </c>
      <c r="G196" t="s">
        <v>601</v>
      </c>
      <c r="H196" t="s">
        <v>601</v>
      </c>
      <c r="I196" t="s">
        <v>715</v>
      </c>
      <c r="K196">
        <v>59790</v>
      </c>
    </row>
    <row r="197" spans="1:12" x14ac:dyDescent="0.2">
      <c r="A197" t="s">
        <v>0</v>
      </c>
      <c r="B197" t="s">
        <v>115</v>
      </c>
      <c r="C197" t="s">
        <v>115</v>
      </c>
      <c r="D197" t="s">
        <v>115</v>
      </c>
      <c r="E197" t="s">
        <v>867</v>
      </c>
      <c r="F197" t="s">
        <v>867</v>
      </c>
      <c r="G197" t="s">
        <v>602</v>
      </c>
      <c r="H197" t="s">
        <v>602</v>
      </c>
      <c r="I197" t="s">
        <v>782</v>
      </c>
      <c r="K197">
        <v>19614</v>
      </c>
    </row>
    <row r="198" spans="1:12" x14ac:dyDescent="0.2">
      <c r="A198" t="s">
        <v>0</v>
      </c>
      <c r="B198" t="s">
        <v>89</v>
      </c>
      <c r="C198" t="s">
        <v>89</v>
      </c>
      <c r="D198" t="s">
        <v>89</v>
      </c>
      <c r="E198" t="s">
        <v>868</v>
      </c>
      <c r="F198" t="s">
        <v>868</v>
      </c>
      <c r="G198" t="s">
        <v>603</v>
      </c>
      <c r="H198" t="s">
        <v>603</v>
      </c>
      <c r="I198" t="s">
        <v>740</v>
      </c>
      <c r="K198">
        <v>13889</v>
      </c>
    </row>
    <row r="199" spans="1:12" x14ac:dyDescent="0.2">
      <c r="A199" t="s">
        <v>0</v>
      </c>
      <c r="B199" t="s">
        <v>117</v>
      </c>
      <c r="C199" t="s">
        <v>117</v>
      </c>
      <c r="D199" t="s">
        <v>117</v>
      </c>
      <c r="E199" t="s">
        <v>117</v>
      </c>
      <c r="F199" t="s">
        <v>117</v>
      </c>
      <c r="G199" t="s">
        <v>604</v>
      </c>
      <c r="H199" t="s">
        <v>604</v>
      </c>
      <c r="I199" t="s">
        <v>693</v>
      </c>
      <c r="K199">
        <v>9600</v>
      </c>
    </row>
    <row r="200" spans="1:12" x14ac:dyDescent="0.2">
      <c r="A200" t="s">
        <v>0</v>
      </c>
      <c r="B200" t="s">
        <v>315</v>
      </c>
      <c r="C200" t="s">
        <v>315</v>
      </c>
      <c r="D200" t="s">
        <v>315</v>
      </c>
      <c r="E200" t="s">
        <v>315</v>
      </c>
      <c r="F200" t="s">
        <v>315</v>
      </c>
      <c r="G200" t="s">
        <v>605</v>
      </c>
      <c r="H200" t="s">
        <v>605</v>
      </c>
      <c r="I200" t="s">
        <v>748</v>
      </c>
      <c r="K200">
        <v>9600</v>
      </c>
      <c r="L200" t="s">
        <v>869</v>
      </c>
    </row>
    <row r="201" spans="1:12" x14ac:dyDescent="0.2">
      <c r="A201" t="s">
        <v>0</v>
      </c>
      <c r="B201" t="s">
        <v>116</v>
      </c>
      <c r="C201" t="s">
        <v>116</v>
      </c>
      <c r="D201" t="s">
        <v>402</v>
      </c>
      <c r="E201" t="s">
        <v>870</v>
      </c>
      <c r="F201" t="s">
        <v>871</v>
      </c>
      <c r="G201" t="s">
        <v>606</v>
      </c>
      <c r="H201" t="s">
        <v>607</v>
      </c>
      <c r="I201" t="s">
        <v>763</v>
      </c>
      <c r="K201">
        <v>16595</v>
      </c>
    </row>
    <row r="202" spans="1:12" x14ac:dyDescent="0.2">
      <c r="A202" t="s">
        <v>0</v>
      </c>
      <c r="B202" t="s">
        <v>98</v>
      </c>
      <c r="C202" t="s">
        <v>98</v>
      </c>
      <c r="D202" t="s">
        <v>98</v>
      </c>
      <c r="E202" t="s">
        <v>98</v>
      </c>
      <c r="F202" t="s">
        <v>98</v>
      </c>
      <c r="G202" t="s">
        <v>608</v>
      </c>
      <c r="H202" t="s">
        <v>608</v>
      </c>
      <c r="I202" t="s">
        <v>223</v>
      </c>
      <c r="K202">
        <v>14544</v>
      </c>
    </row>
    <row r="203" spans="1:12" x14ac:dyDescent="0.2">
      <c r="A203" t="s">
        <v>0</v>
      </c>
      <c r="B203" t="s">
        <v>87</v>
      </c>
      <c r="C203" t="s">
        <v>87</v>
      </c>
      <c r="D203" t="s">
        <v>403</v>
      </c>
      <c r="E203" t="s">
        <v>872</v>
      </c>
      <c r="F203" t="s">
        <v>873</v>
      </c>
      <c r="G203" t="s">
        <v>609</v>
      </c>
      <c r="H203" t="s">
        <v>610</v>
      </c>
      <c r="I203" t="s">
        <v>782</v>
      </c>
      <c r="K203">
        <v>58303</v>
      </c>
    </row>
    <row r="204" spans="1:12" x14ac:dyDescent="0.2">
      <c r="A204" t="s">
        <v>0</v>
      </c>
      <c r="B204" t="s">
        <v>88</v>
      </c>
      <c r="C204" t="s">
        <v>88</v>
      </c>
      <c r="D204" t="s">
        <v>404</v>
      </c>
      <c r="E204" t="s">
        <v>874</v>
      </c>
      <c r="F204" t="s">
        <v>875</v>
      </c>
      <c r="G204" t="s">
        <v>611</v>
      </c>
      <c r="H204" t="s">
        <v>612</v>
      </c>
      <c r="I204" t="s">
        <v>740</v>
      </c>
      <c r="K204">
        <v>58302</v>
      </c>
    </row>
    <row r="205" spans="1:12" x14ac:dyDescent="0.2">
      <c r="A205" t="s">
        <v>0</v>
      </c>
      <c r="B205" t="s">
        <v>165</v>
      </c>
      <c r="C205" t="s">
        <v>165</v>
      </c>
      <c r="D205" t="s">
        <v>165</v>
      </c>
      <c r="E205" t="s">
        <v>876</v>
      </c>
      <c r="F205" t="s">
        <v>876</v>
      </c>
      <c r="G205" t="s">
        <v>613</v>
      </c>
      <c r="H205" t="s">
        <v>613</v>
      </c>
      <c r="I205" t="s">
        <v>695</v>
      </c>
      <c r="K205">
        <v>7574</v>
      </c>
    </row>
    <row r="206" spans="1:12" x14ac:dyDescent="0.2">
      <c r="A206" t="s">
        <v>0</v>
      </c>
      <c r="B206" t="s">
        <v>101</v>
      </c>
      <c r="C206" t="s">
        <v>101</v>
      </c>
      <c r="D206" t="s">
        <v>101</v>
      </c>
      <c r="E206" t="s">
        <v>877</v>
      </c>
      <c r="F206" t="s">
        <v>877</v>
      </c>
      <c r="G206" t="s">
        <v>614</v>
      </c>
      <c r="H206" t="s">
        <v>614</v>
      </c>
      <c r="I206" t="s">
        <v>427</v>
      </c>
      <c r="K206">
        <v>5909</v>
      </c>
    </row>
    <row r="207" spans="1:12" x14ac:dyDescent="0.2">
      <c r="A207" t="s">
        <v>0</v>
      </c>
      <c r="B207" t="s">
        <v>109</v>
      </c>
      <c r="C207" t="s">
        <v>109</v>
      </c>
      <c r="D207" t="s">
        <v>109</v>
      </c>
      <c r="E207" t="s">
        <v>878</v>
      </c>
      <c r="F207" t="s">
        <v>878</v>
      </c>
      <c r="G207" t="s">
        <v>615</v>
      </c>
      <c r="H207" t="s">
        <v>615</v>
      </c>
      <c r="I207" t="s">
        <v>715</v>
      </c>
      <c r="K207">
        <v>46494</v>
      </c>
    </row>
    <row r="208" spans="1:12" x14ac:dyDescent="0.2">
      <c r="A208" t="s">
        <v>0</v>
      </c>
      <c r="B208" t="s">
        <v>316</v>
      </c>
      <c r="C208" t="s">
        <v>316</v>
      </c>
      <c r="D208" t="s">
        <v>405</v>
      </c>
      <c r="G208" t="s">
        <v>616</v>
      </c>
      <c r="H208" t="s">
        <v>617</v>
      </c>
      <c r="I208" t="s">
        <v>279</v>
      </c>
      <c r="K208">
        <v>58356</v>
      </c>
    </row>
    <row r="209" spans="1:12" x14ac:dyDescent="0.2">
      <c r="A209" t="s">
        <v>0</v>
      </c>
      <c r="B209" t="s">
        <v>317</v>
      </c>
      <c r="C209" t="s">
        <v>317</v>
      </c>
      <c r="D209" t="s">
        <v>406</v>
      </c>
      <c r="G209" t="s">
        <v>618</v>
      </c>
      <c r="H209" t="s">
        <v>619</v>
      </c>
      <c r="I209" t="s">
        <v>279</v>
      </c>
      <c r="K209">
        <v>58355</v>
      </c>
      <c r="L209" t="s">
        <v>879</v>
      </c>
    </row>
    <row r="210" spans="1:12" x14ac:dyDescent="0.2">
      <c r="A210" t="s">
        <v>0</v>
      </c>
      <c r="B210" t="s">
        <v>318</v>
      </c>
      <c r="C210" t="s">
        <v>342</v>
      </c>
      <c r="D210" t="s">
        <v>342</v>
      </c>
      <c r="E210" t="s">
        <v>620</v>
      </c>
      <c r="F210" t="s">
        <v>620</v>
      </c>
      <c r="G210" t="s">
        <v>620</v>
      </c>
      <c r="H210" t="s">
        <v>620</v>
      </c>
      <c r="I210" t="s">
        <v>740</v>
      </c>
      <c r="K210">
        <v>19386</v>
      </c>
    </row>
    <row r="211" spans="1:12" x14ac:dyDescent="0.2">
      <c r="A211" t="s">
        <v>0</v>
      </c>
      <c r="B211" t="s">
        <v>90</v>
      </c>
      <c r="C211" t="s">
        <v>90</v>
      </c>
      <c r="D211" t="s">
        <v>90</v>
      </c>
      <c r="E211" t="s">
        <v>880</v>
      </c>
      <c r="F211" t="s">
        <v>880</v>
      </c>
      <c r="G211" t="s">
        <v>621</v>
      </c>
      <c r="H211" t="s">
        <v>621</v>
      </c>
      <c r="I211" t="s">
        <v>688</v>
      </c>
      <c r="K211">
        <v>7163</v>
      </c>
    </row>
    <row r="212" spans="1:12" x14ac:dyDescent="0.2">
      <c r="A212" t="s">
        <v>0</v>
      </c>
      <c r="B212" t="s">
        <v>319</v>
      </c>
      <c r="C212" t="s">
        <v>319</v>
      </c>
      <c r="D212" t="s">
        <v>319</v>
      </c>
      <c r="E212" t="s">
        <v>881</v>
      </c>
      <c r="F212" t="s">
        <v>881</v>
      </c>
      <c r="G212" t="s">
        <v>622</v>
      </c>
      <c r="H212" t="s">
        <v>622</v>
      </c>
      <c r="I212" t="s">
        <v>715</v>
      </c>
      <c r="K212">
        <v>7163</v>
      </c>
      <c r="L212" t="s">
        <v>882</v>
      </c>
    </row>
    <row r="213" spans="1:12" x14ac:dyDescent="0.2">
      <c r="A213" t="s">
        <v>0</v>
      </c>
      <c r="B213" t="s">
        <v>274</v>
      </c>
      <c r="C213" t="s">
        <v>274</v>
      </c>
      <c r="D213" t="s">
        <v>274</v>
      </c>
      <c r="E213" t="s">
        <v>883</v>
      </c>
      <c r="F213" t="s">
        <v>883</v>
      </c>
      <c r="G213" t="s">
        <v>623</v>
      </c>
      <c r="H213" t="s">
        <v>623</v>
      </c>
      <c r="I213" t="s">
        <v>715</v>
      </c>
      <c r="K213">
        <v>7163</v>
      </c>
      <c r="L213" t="s">
        <v>882</v>
      </c>
    </row>
    <row r="214" spans="1:12" x14ac:dyDescent="0.2">
      <c r="A214" t="s">
        <v>0</v>
      </c>
      <c r="B214" t="s">
        <v>320</v>
      </c>
      <c r="C214" t="s">
        <v>320</v>
      </c>
      <c r="D214" t="s">
        <v>320</v>
      </c>
      <c r="E214" t="s">
        <v>884</v>
      </c>
      <c r="F214" t="s">
        <v>884</v>
      </c>
      <c r="G214" t="s">
        <v>624</v>
      </c>
      <c r="H214" t="s">
        <v>624</v>
      </c>
      <c r="I214" t="s">
        <v>715</v>
      </c>
      <c r="K214">
        <v>7163</v>
      </c>
      <c r="L214" t="s">
        <v>882</v>
      </c>
    </row>
    <row r="215" spans="1:12" x14ac:dyDescent="0.2">
      <c r="A215" t="s">
        <v>0</v>
      </c>
      <c r="B215" t="s">
        <v>321</v>
      </c>
      <c r="C215" t="s">
        <v>321</v>
      </c>
      <c r="D215" t="s">
        <v>321</v>
      </c>
      <c r="E215" t="s">
        <v>885</v>
      </c>
      <c r="F215" t="s">
        <v>885</v>
      </c>
      <c r="G215" t="s">
        <v>625</v>
      </c>
      <c r="H215" t="s">
        <v>625</v>
      </c>
      <c r="I215" t="s">
        <v>715</v>
      </c>
      <c r="K215">
        <v>7163</v>
      </c>
      <c r="L215" t="s">
        <v>882</v>
      </c>
    </row>
    <row r="216" spans="1:12" x14ac:dyDescent="0.2">
      <c r="A216" t="s">
        <v>0</v>
      </c>
      <c r="B216" t="s">
        <v>8</v>
      </c>
      <c r="C216" t="s">
        <v>8</v>
      </c>
      <c r="D216" t="s">
        <v>8</v>
      </c>
      <c r="E216" t="s">
        <v>886</v>
      </c>
      <c r="F216" t="s">
        <v>886</v>
      </c>
      <c r="G216" t="s">
        <v>626</v>
      </c>
      <c r="H216" t="s">
        <v>626</v>
      </c>
      <c r="I216" t="s">
        <v>688</v>
      </c>
      <c r="K216">
        <v>7647</v>
      </c>
    </row>
    <row r="217" spans="1:12" x14ac:dyDescent="0.2">
      <c r="A217" t="s">
        <v>0</v>
      </c>
      <c r="B217" t="s">
        <v>322</v>
      </c>
      <c r="C217" t="s">
        <v>322</v>
      </c>
      <c r="D217" t="s">
        <v>322</v>
      </c>
      <c r="E217" t="s">
        <v>887</v>
      </c>
      <c r="F217" t="s">
        <v>887</v>
      </c>
      <c r="G217" t="s">
        <v>627</v>
      </c>
      <c r="H217" t="s">
        <v>628</v>
      </c>
      <c r="I217" t="s">
        <v>888</v>
      </c>
      <c r="K217">
        <v>7647</v>
      </c>
      <c r="L217" t="s">
        <v>889</v>
      </c>
    </row>
    <row r="218" spans="1:12" x14ac:dyDescent="0.2">
      <c r="A218" t="s">
        <v>0</v>
      </c>
      <c r="B218" t="s">
        <v>20</v>
      </c>
      <c r="C218" t="s">
        <v>20</v>
      </c>
      <c r="D218" t="s">
        <v>20</v>
      </c>
      <c r="E218" t="s">
        <v>890</v>
      </c>
      <c r="F218" t="s">
        <v>890</v>
      </c>
      <c r="G218" t="s">
        <v>629</v>
      </c>
      <c r="H218" t="s">
        <v>629</v>
      </c>
      <c r="I218" t="s">
        <v>763</v>
      </c>
      <c r="K218">
        <v>7647</v>
      </c>
    </row>
    <row r="219" spans="1:12" x14ac:dyDescent="0.2">
      <c r="A219" t="s">
        <v>0</v>
      </c>
      <c r="B219" t="s">
        <v>36</v>
      </c>
      <c r="C219" t="s">
        <v>36</v>
      </c>
      <c r="D219" t="s">
        <v>36</v>
      </c>
      <c r="E219" t="s">
        <v>891</v>
      </c>
      <c r="F219" t="s">
        <v>891</v>
      </c>
      <c r="G219" t="s">
        <v>630</v>
      </c>
      <c r="H219" t="s">
        <v>630</v>
      </c>
      <c r="I219" t="s">
        <v>222</v>
      </c>
      <c r="K219">
        <v>7196</v>
      </c>
    </row>
    <row r="220" spans="1:12" x14ac:dyDescent="0.2">
      <c r="A220" t="s">
        <v>0</v>
      </c>
      <c r="B220" t="s">
        <v>30</v>
      </c>
      <c r="C220" t="s">
        <v>30</v>
      </c>
      <c r="D220" t="s">
        <v>30</v>
      </c>
      <c r="E220" t="s">
        <v>892</v>
      </c>
      <c r="F220" t="s">
        <v>892</v>
      </c>
      <c r="G220" t="s">
        <v>631</v>
      </c>
      <c r="H220" t="s">
        <v>631</v>
      </c>
      <c r="I220" t="s">
        <v>719</v>
      </c>
      <c r="K220">
        <v>7148</v>
      </c>
    </row>
    <row r="221" spans="1:12" x14ac:dyDescent="0.2">
      <c r="A221" t="s">
        <v>0</v>
      </c>
      <c r="B221" t="s">
        <v>49</v>
      </c>
      <c r="C221" t="s">
        <v>343</v>
      </c>
      <c r="D221" t="s">
        <v>407</v>
      </c>
      <c r="E221" t="s">
        <v>893</v>
      </c>
      <c r="F221" t="s">
        <v>894</v>
      </c>
      <c r="G221" t="s">
        <v>632</v>
      </c>
      <c r="H221" t="s">
        <v>633</v>
      </c>
      <c r="I221" t="s">
        <v>688</v>
      </c>
      <c r="J221" t="s">
        <v>895</v>
      </c>
      <c r="K221">
        <v>59803</v>
      </c>
    </row>
    <row r="222" spans="1:12" x14ac:dyDescent="0.2">
      <c r="A222" t="s">
        <v>0</v>
      </c>
      <c r="B222" t="s">
        <v>50</v>
      </c>
      <c r="C222" t="s">
        <v>344</v>
      </c>
      <c r="D222" t="s">
        <v>408</v>
      </c>
      <c r="E222" t="s">
        <v>896</v>
      </c>
      <c r="F222" t="s">
        <v>897</v>
      </c>
      <c r="G222" t="s">
        <v>634</v>
      </c>
      <c r="H222" t="s">
        <v>635</v>
      </c>
      <c r="I222" t="s">
        <v>763</v>
      </c>
      <c r="J222" t="s">
        <v>898</v>
      </c>
      <c r="K222">
        <v>59802</v>
      </c>
    </row>
    <row r="223" spans="1:12" x14ac:dyDescent="0.2">
      <c r="A223" t="s">
        <v>0</v>
      </c>
      <c r="B223" t="s">
        <v>84</v>
      </c>
      <c r="C223" t="s">
        <v>166</v>
      </c>
      <c r="D223" t="s">
        <v>409</v>
      </c>
      <c r="E223" t="s">
        <v>899</v>
      </c>
      <c r="F223" t="s">
        <v>900</v>
      </c>
      <c r="G223" t="s">
        <v>636</v>
      </c>
      <c r="H223" t="s">
        <v>637</v>
      </c>
      <c r="I223" t="s">
        <v>224</v>
      </c>
      <c r="J223" t="s">
        <v>166</v>
      </c>
      <c r="K223">
        <v>61825</v>
      </c>
    </row>
    <row r="224" spans="1:12" x14ac:dyDescent="0.2">
      <c r="A224" t="s">
        <v>0</v>
      </c>
      <c r="B224" t="s">
        <v>85</v>
      </c>
      <c r="C224" t="s">
        <v>167</v>
      </c>
      <c r="D224" t="s">
        <v>410</v>
      </c>
      <c r="E224" t="s">
        <v>901</v>
      </c>
      <c r="F224" t="s">
        <v>902</v>
      </c>
      <c r="G224" t="s">
        <v>638</v>
      </c>
      <c r="H224" t="s">
        <v>639</v>
      </c>
      <c r="I224" t="s">
        <v>748</v>
      </c>
      <c r="J224" t="s">
        <v>167</v>
      </c>
      <c r="K224">
        <v>61824</v>
      </c>
    </row>
    <row r="225" spans="1:11" x14ac:dyDescent="0.2">
      <c r="A225" t="s">
        <v>0</v>
      </c>
      <c r="B225" t="s">
        <v>323</v>
      </c>
      <c r="C225" t="s">
        <v>345</v>
      </c>
      <c r="D225" t="s">
        <v>411</v>
      </c>
      <c r="G225" t="s">
        <v>640</v>
      </c>
      <c r="H225" t="s">
        <v>641</v>
      </c>
      <c r="I225" t="s">
        <v>279</v>
      </c>
      <c r="K225">
        <v>99</v>
      </c>
    </row>
    <row r="226" spans="1:11" x14ac:dyDescent="0.2">
      <c r="A226" t="s">
        <v>0</v>
      </c>
      <c r="B226" t="s">
        <v>324</v>
      </c>
      <c r="C226" t="s">
        <v>324</v>
      </c>
      <c r="D226" t="s">
        <v>324</v>
      </c>
      <c r="E226" t="s">
        <v>903</v>
      </c>
      <c r="F226" t="s">
        <v>903</v>
      </c>
      <c r="G226" t="s">
        <v>642</v>
      </c>
      <c r="H226" t="s">
        <v>642</v>
      </c>
      <c r="I226" t="s">
        <v>748</v>
      </c>
      <c r="K226">
        <v>7210</v>
      </c>
    </row>
    <row r="227" spans="1:11" x14ac:dyDescent="0.2">
      <c r="A227" t="s">
        <v>0</v>
      </c>
      <c r="B227" t="s">
        <v>51</v>
      </c>
      <c r="C227" t="s">
        <v>168</v>
      </c>
      <c r="D227" t="s">
        <v>51</v>
      </c>
      <c r="E227" t="s">
        <v>904</v>
      </c>
      <c r="F227" t="s">
        <v>905</v>
      </c>
      <c r="G227" t="s">
        <v>643</v>
      </c>
      <c r="H227" t="s">
        <v>644</v>
      </c>
      <c r="I227" t="s">
        <v>783</v>
      </c>
      <c r="J227" t="s">
        <v>168</v>
      </c>
      <c r="K227">
        <v>9603</v>
      </c>
    </row>
    <row r="228" spans="1:11" x14ac:dyDescent="0.2">
      <c r="A228" t="s">
        <v>0</v>
      </c>
      <c r="B228" t="s">
        <v>169</v>
      </c>
      <c r="C228" t="s">
        <v>346</v>
      </c>
      <c r="D228" t="s">
        <v>169</v>
      </c>
      <c r="E228" t="s">
        <v>645</v>
      </c>
      <c r="F228" t="s">
        <v>646</v>
      </c>
      <c r="G228" t="s">
        <v>645</v>
      </c>
      <c r="H228" t="s">
        <v>646</v>
      </c>
      <c r="I228" t="s">
        <v>740</v>
      </c>
      <c r="K228">
        <v>54832</v>
      </c>
    </row>
    <row r="229" spans="1:11" x14ac:dyDescent="0.2">
      <c r="A229" t="s">
        <v>0</v>
      </c>
      <c r="B229" t="s">
        <v>21</v>
      </c>
      <c r="C229" t="s">
        <v>21</v>
      </c>
      <c r="D229" t="s">
        <v>21</v>
      </c>
      <c r="E229" t="s">
        <v>906</v>
      </c>
      <c r="F229" t="s">
        <v>906</v>
      </c>
      <c r="G229" t="s">
        <v>907</v>
      </c>
      <c r="H229" t="s">
        <v>907</v>
      </c>
      <c r="I229" t="s">
        <v>222</v>
      </c>
      <c r="K229">
        <v>7394</v>
      </c>
    </row>
    <row r="230" spans="1:11" x14ac:dyDescent="0.2">
      <c r="A230" t="s">
        <v>0</v>
      </c>
      <c r="B230" t="s">
        <v>170</v>
      </c>
      <c r="C230" t="s">
        <v>170</v>
      </c>
      <c r="D230" t="s">
        <v>412</v>
      </c>
      <c r="E230" t="s">
        <v>908</v>
      </c>
      <c r="F230" t="s">
        <v>909</v>
      </c>
      <c r="G230" t="s">
        <v>647</v>
      </c>
      <c r="H230" t="s">
        <v>648</v>
      </c>
      <c r="I230" t="s">
        <v>224</v>
      </c>
      <c r="K230">
        <v>15572</v>
      </c>
    </row>
    <row r="231" spans="1:11" x14ac:dyDescent="0.2">
      <c r="A231" t="s">
        <v>0</v>
      </c>
      <c r="B231" t="s">
        <v>171</v>
      </c>
      <c r="C231" t="s">
        <v>171</v>
      </c>
      <c r="D231" t="s">
        <v>413</v>
      </c>
      <c r="E231" t="s">
        <v>910</v>
      </c>
      <c r="F231" t="s">
        <v>911</v>
      </c>
      <c r="G231" t="s">
        <v>649</v>
      </c>
      <c r="H231" t="s">
        <v>650</v>
      </c>
      <c r="I231" t="s">
        <v>783</v>
      </c>
      <c r="K231">
        <v>15571</v>
      </c>
    </row>
    <row r="232" spans="1:11" x14ac:dyDescent="0.2">
      <c r="A232" t="s">
        <v>0</v>
      </c>
      <c r="B232" t="s">
        <v>118</v>
      </c>
      <c r="C232" t="s">
        <v>118</v>
      </c>
      <c r="D232" t="s">
        <v>118</v>
      </c>
      <c r="E232" t="s">
        <v>912</v>
      </c>
      <c r="F232" t="s">
        <v>912</v>
      </c>
      <c r="G232" t="s">
        <v>913</v>
      </c>
      <c r="H232" t="s">
        <v>913</v>
      </c>
      <c r="I232" t="s">
        <v>763</v>
      </c>
      <c r="K232">
        <v>19667</v>
      </c>
    </row>
    <row r="233" spans="1:11" x14ac:dyDescent="0.2">
      <c r="A233" t="s">
        <v>0</v>
      </c>
      <c r="B233" t="s">
        <v>121</v>
      </c>
      <c r="C233" t="s">
        <v>121</v>
      </c>
      <c r="D233" t="s">
        <v>414</v>
      </c>
      <c r="E233" t="s">
        <v>914</v>
      </c>
      <c r="F233" t="s">
        <v>915</v>
      </c>
      <c r="G233" t="s">
        <v>651</v>
      </c>
      <c r="H233" t="s">
        <v>652</v>
      </c>
      <c r="I233" t="s">
        <v>748</v>
      </c>
      <c r="J233" t="s">
        <v>172</v>
      </c>
      <c r="K233">
        <v>10951</v>
      </c>
    </row>
    <row r="234" spans="1:11" x14ac:dyDescent="0.2">
      <c r="A234" t="s">
        <v>0</v>
      </c>
      <c r="B234" t="s">
        <v>113</v>
      </c>
      <c r="C234" t="s">
        <v>113</v>
      </c>
      <c r="D234" t="s">
        <v>113</v>
      </c>
      <c r="E234" t="s">
        <v>916</v>
      </c>
      <c r="F234" t="s">
        <v>916</v>
      </c>
      <c r="G234" t="s">
        <v>113</v>
      </c>
      <c r="H234" t="s">
        <v>113</v>
      </c>
      <c r="I234" t="s">
        <v>427</v>
      </c>
      <c r="K234">
        <v>19949</v>
      </c>
    </row>
    <row r="235" spans="1:11" x14ac:dyDescent="0.2">
      <c r="A235" t="s">
        <v>0</v>
      </c>
      <c r="B235" t="s">
        <v>325</v>
      </c>
      <c r="C235" t="s">
        <v>325</v>
      </c>
      <c r="D235" t="s">
        <v>415</v>
      </c>
      <c r="E235" t="s">
        <v>917</v>
      </c>
      <c r="F235" t="s">
        <v>918</v>
      </c>
      <c r="G235" t="s">
        <v>653</v>
      </c>
      <c r="H235" t="s">
        <v>654</v>
      </c>
      <c r="I235" t="s">
        <v>720</v>
      </c>
      <c r="K235">
        <v>19949</v>
      </c>
    </row>
    <row r="236" spans="1:11" x14ac:dyDescent="0.2">
      <c r="A236" t="s">
        <v>0</v>
      </c>
      <c r="B236" t="s">
        <v>173</v>
      </c>
      <c r="C236" t="s">
        <v>173</v>
      </c>
      <c r="D236" t="s">
        <v>416</v>
      </c>
      <c r="E236" t="s">
        <v>919</v>
      </c>
      <c r="F236" t="s">
        <v>920</v>
      </c>
      <c r="G236" t="s">
        <v>655</v>
      </c>
      <c r="H236" t="s">
        <v>656</v>
      </c>
      <c r="I236" t="s">
        <v>782</v>
      </c>
      <c r="K236">
        <v>7101</v>
      </c>
    </row>
    <row r="237" spans="1:11" x14ac:dyDescent="0.2">
      <c r="A237" t="s">
        <v>54</v>
      </c>
      <c r="B237" t="s">
        <v>326</v>
      </c>
      <c r="C237" t="s">
        <v>326</v>
      </c>
      <c r="D237" t="s">
        <v>326</v>
      </c>
      <c r="I237" t="s">
        <v>224</v>
      </c>
      <c r="K237">
        <v>99</v>
      </c>
    </row>
    <row r="238" spans="1:11" x14ac:dyDescent="0.2">
      <c r="A238" t="s">
        <v>54</v>
      </c>
      <c r="B238" t="s">
        <v>55</v>
      </c>
      <c r="C238" t="s">
        <v>55</v>
      </c>
      <c r="D238" t="s">
        <v>55</v>
      </c>
      <c r="E238" t="s">
        <v>921</v>
      </c>
      <c r="F238" t="s">
        <v>921</v>
      </c>
      <c r="G238" t="s">
        <v>657</v>
      </c>
      <c r="H238" t="s">
        <v>657</v>
      </c>
      <c r="I238" t="s">
        <v>224</v>
      </c>
      <c r="K238">
        <v>99</v>
      </c>
    </row>
    <row r="239" spans="1:11" x14ac:dyDescent="0.2">
      <c r="A239" t="s">
        <v>135</v>
      </c>
      <c r="B239" t="s">
        <v>133</v>
      </c>
      <c r="C239" t="s">
        <v>133</v>
      </c>
      <c r="D239" t="s">
        <v>133</v>
      </c>
      <c r="I239" t="s">
        <v>695</v>
      </c>
      <c r="K239">
        <v>99</v>
      </c>
    </row>
    <row r="240" spans="1:11" x14ac:dyDescent="0.2">
      <c r="A240" t="s">
        <v>135</v>
      </c>
      <c r="B240" t="s">
        <v>134</v>
      </c>
      <c r="C240" t="s">
        <v>347</v>
      </c>
      <c r="D240" t="s">
        <v>417</v>
      </c>
      <c r="G240" t="s">
        <v>658</v>
      </c>
      <c r="H240" t="s">
        <v>658</v>
      </c>
      <c r="I240" t="s">
        <v>224</v>
      </c>
      <c r="K240">
        <v>99</v>
      </c>
    </row>
    <row r="241" spans="1:12" x14ac:dyDescent="0.2">
      <c r="A241" t="s">
        <v>135</v>
      </c>
      <c r="B241" t="s">
        <v>327</v>
      </c>
      <c r="C241" t="s">
        <v>327</v>
      </c>
      <c r="D241" t="s">
        <v>327</v>
      </c>
      <c r="I241" t="s">
        <v>695</v>
      </c>
      <c r="K241">
        <v>99</v>
      </c>
    </row>
    <row r="242" spans="1:12" x14ac:dyDescent="0.2">
      <c r="A242" t="s">
        <v>922</v>
      </c>
      <c r="B242" t="s">
        <v>278</v>
      </c>
      <c r="C242" t="s">
        <v>278</v>
      </c>
      <c r="D242" t="s">
        <v>278</v>
      </c>
      <c r="I242" t="s">
        <v>224</v>
      </c>
      <c r="K242">
        <v>99</v>
      </c>
      <c r="L242" t="s">
        <v>923</v>
      </c>
    </row>
    <row r="243" spans="1:12" x14ac:dyDescent="0.2">
      <c r="A243" t="s">
        <v>922</v>
      </c>
      <c r="B243" t="s">
        <v>280</v>
      </c>
      <c r="C243" t="s">
        <v>280</v>
      </c>
      <c r="D243" t="s">
        <v>280</v>
      </c>
      <c r="I243" t="s">
        <v>224</v>
      </c>
      <c r="K243">
        <v>28999</v>
      </c>
      <c r="L243" t="s">
        <v>923</v>
      </c>
    </row>
    <row r="244" spans="1:12" x14ac:dyDescent="0.2">
      <c r="A244" t="s">
        <v>267</v>
      </c>
      <c r="B244" t="s">
        <v>269</v>
      </c>
      <c r="C244" t="s">
        <v>269</v>
      </c>
      <c r="D244" t="s">
        <v>269</v>
      </c>
      <c r="I244" t="s">
        <v>720</v>
      </c>
      <c r="K244">
        <v>99</v>
      </c>
      <c r="L244" t="s">
        <v>712</v>
      </c>
    </row>
    <row r="245" spans="1:12" x14ac:dyDescent="0.2">
      <c r="A245" t="s">
        <v>924</v>
      </c>
      <c r="B245" t="s">
        <v>281</v>
      </c>
      <c r="C245" t="s">
        <v>281</v>
      </c>
      <c r="D245" t="s">
        <v>348</v>
      </c>
      <c r="E245" t="s">
        <v>925</v>
      </c>
      <c r="F245" t="s">
        <v>926</v>
      </c>
      <c r="G245" t="s">
        <v>433</v>
      </c>
      <c r="H245" t="s">
        <v>434</v>
      </c>
      <c r="I245" t="s">
        <v>693</v>
      </c>
      <c r="K245">
        <v>224271</v>
      </c>
      <c r="L245" t="s">
        <v>802</v>
      </c>
    </row>
    <row r="246" spans="1:12" x14ac:dyDescent="0.2">
      <c r="A246" t="s">
        <v>924</v>
      </c>
      <c r="B246" t="s">
        <v>282</v>
      </c>
      <c r="C246" t="s">
        <v>282</v>
      </c>
      <c r="D246" t="s">
        <v>349</v>
      </c>
      <c r="E246" t="s">
        <v>927</v>
      </c>
      <c r="F246" t="s">
        <v>928</v>
      </c>
      <c r="G246" t="s">
        <v>435</v>
      </c>
      <c r="H246" t="s">
        <v>436</v>
      </c>
      <c r="I246" t="s">
        <v>693</v>
      </c>
      <c r="K246">
        <v>224273</v>
      </c>
      <c r="L246" t="s">
        <v>802</v>
      </c>
    </row>
    <row r="247" spans="1:12" x14ac:dyDescent="0.2">
      <c r="A247" t="s">
        <v>924</v>
      </c>
      <c r="B247" t="s">
        <v>283</v>
      </c>
      <c r="C247" t="s">
        <v>283</v>
      </c>
      <c r="D247" t="s">
        <v>350</v>
      </c>
      <c r="E247" t="s">
        <v>929</v>
      </c>
      <c r="F247" t="s">
        <v>930</v>
      </c>
      <c r="G247" t="s">
        <v>437</v>
      </c>
      <c r="H247" t="s">
        <v>438</v>
      </c>
      <c r="I247" t="s">
        <v>693</v>
      </c>
      <c r="K247">
        <v>224269</v>
      </c>
      <c r="L247" t="s">
        <v>802</v>
      </c>
    </row>
  </sheetData>
  <autoFilter ref="A1:L247" xr:uid="{B25D2528-83E3-8645-835F-750C85952AB8}"/>
  <pageMargins left="0.7" right="0.7" top="0.75" bottom="0.75" header="0.3" footer="0.3"/>
  <pageSetup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FB681-AB3F-6E4D-A141-9B527A6297D7}">
  <dimension ref="A1:K22"/>
  <sheetViews>
    <sheetView workbookViewId="0">
      <selection activeCell="B10" sqref="B10"/>
    </sheetView>
  </sheetViews>
  <sheetFormatPr baseColWidth="10" defaultRowHeight="16" x14ac:dyDescent="0.2"/>
  <cols>
    <col min="2" max="2" width="16.33203125" bestFit="1" customWidth="1"/>
    <col min="3" max="3" width="13.5" bestFit="1" customWidth="1"/>
    <col min="4" max="4" width="19.5" bestFit="1" customWidth="1"/>
    <col min="5" max="5" width="19.6640625" bestFit="1" customWidth="1"/>
    <col min="6" max="6" width="22.1640625" bestFit="1" customWidth="1"/>
    <col min="7" max="7" width="27.6640625" bestFit="1" customWidth="1"/>
    <col min="8" max="8" width="19" bestFit="1" customWidth="1"/>
    <col min="9" max="9" width="19.1640625" bestFit="1" customWidth="1"/>
    <col min="10" max="10" width="19.83203125" bestFit="1" customWidth="1"/>
    <col min="11" max="11" width="20" bestFit="1" customWidth="1"/>
  </cols>
  <sheetData>
    <row r="1" spans="1:11" s="1" customFormat="1" x14ac:dyDescent="0.2">
      <c r="A1" s="1" t="s">
        <v>136</v>
      </c>
      <c r="B1" s="9" t="s">
        <v>329</v>
      </c>
      <c r="C1" s="1" t="s">
        <v>176</v>
      </c>
      <c r="D1" s="8" t="s">
        <v>328</v>
      </c>
      <c r="E1" s="8" t="s">
        <v>330</v>
      </c>
      <c r="F1" s="1" t="s">
        <v>177</v>
      </c>
      <c r="G1" s="1" t="s">
        <v>178</v>
      </c>
      <c r="H1" s="8" t="s">
        <v>428</v>
      </c>
      <c r="I1" s="8" t="s">
        <v>429</v>
      </c>
      <c r="J1" s="8" t="s">
        <v>430</v>
      </c>
      <c r="K1" s="8" t="s">
        <v>431</v>
      </c>
    </row>
    <row r="2" spans="1:11" x14ac:dyDescent="0.2">
      <c r="A2" t="s">
        <v>0</v>
      </c>
      <c r="B2" t="s">
        <v>94</v>
      </c>
      <c r="C2" t="s">
        <v>2</v>
      </c>
      <c r="D2" t="str">
        <f>VLOOKUP($B2,All_structures!$B$2:$J$249,2,0)</f>
        <v>Bladder</v>
      </c>
      <c r="E2" t="str">
        <f>VLOOKUP($B2,All_structures!$B$2:$J$249,3,0)</f>
        <v>Bladder</v>
      </c>
      <c r="F2" t="str">
        <f>VLOOKUP(B2,All_structures!$B$2:$J$249,8,0)</f>
        <v>Yellow:255,255,000</v>
      </c>
      <c r="G2">
        <f>VLOOKUP(B2,All_structures!$B$2:$J$249,9,0)</f>
        <v>0</v>
      </c>
      <c r="H2" t="str">
        <f>VLOOKUP($B2,All_structures!$B$2:$J$249,4,0)</f>
        <v>Vessie</v>
      </c>
      <c r="I2" t="str">
        <f>VLOOKUP($B2,All_structures!$B$2:$J$249,5,0)</f>
        <v>Vessie</v>
      </c>
      <c r="J2" t="str">
        <f>VLOOKUP($B2,All_structures!$B$2:$J$249,6,0)</f>
        <v>Vejiga</v>
      </c>
      <c r="K2" t="str">
        <f>VLOOKUP($B2,All_structures!$B$2:$J$249,7,0)</f>
        <v>Vejiga</v>
      </c>
    </row>
    <row r="3" spans="1:11" x14ac:dyDescent="0.2">
      <c r="A3" t="s">
        <v>0</v>
      </c>
      <c r="B3" t="s">
        <v>114</v>
      </c>
      <c r="C3" t="s">
        <v>2</v>
      </c>
      <c r="D3" t="str">
        <f>VLOOKUP($B3,All_structures!$B$2:$J$249,2,0)</f>
        <v>Bladder-CTV</v>
      </c>
      <c r="E3" t="str">
        <f>VLOOKUP($B3,All_structures!$B$2:$J$249,3,0)</f>
        <v>Bladder-CTV</v>
      </c>
      <c r="F3" t="str">
        <f>VLOOKUP(B3,All_structures!$B$2:$J$249,8,0)</f>
        <v>Yellow:255,255,000</v>
      </c>
      <c r="G3">
        <f>VLOOKUP(B3,All_structures!$B$2:$J$249,9,0)</f>
        <v>0</v>
      </c>
      <c r="H3" t="str">
        <f>VLOOKUP($B3,All_structures!$B$2:$J$249,4,0)</f>
        <v>Vessie-CTV</v>
      </c>
      <c r="I3" t="str">
        <f>VLOOKUP($B3,All_structures!$B$2:$J$249,5,0)</f>
        <v>Vessie_CTV</v>
      </c>
      <c r="J3" t="str">
        <f>VLOOKUP($B3,All_structures!$B$2:$J$249,6,0)</f>
        <v>Vejiga-CTV</v>
      </c>
      <c r="K3" t="str">
        <f>VLOOKUP($B3,All_structures!$B$2:$J$249,7,0)</f>
        <v>Vejiga-CTV</v>
      </c>
    </row>
    <row r="4" spans="1:11" x14ac:dyDescent="0.2">
      <c r="A4" t="s">
        <v>0</v>
      </c>
      <c r="B4" t="s">
        <v>111</v>
      </c>
      <c r="C4" t="s">
        <v>2</v>
      </c>
      <c r="D4" t="str">
        <f>VLOOKUP($B4,All_structures!$B$2:$J$249,2,0)</f>
        <v>Femur_Head_L</v>
      </c>
      <c r="E4" t="str">
        <f>VLOOKUP($B4,All_structures!$B$2:$J$249,3,0)</f>
        <v>L_Head_Femur</v>
      </c>
      <c r="F4" t="str">
        <f>VLOOKUP(B4,All_structures!$B$2:$J$249,8,0)</f>
        <v>Red:255,000,000</v>
      </c>
      <c r="G4">
        <f>VLOOKUP(B4,All_structures!$B$2:$J$249,9,0)</f>
        <v>0</v>
      </c>
      <c r="H4" t="str">
        <f>VLOOKUP($B4,All_structures!$B$2:$J$249,4,0)</f>
        <v>Femur_Tete_G</v>
      </c>
      <c r="I4" t="str">
        <f>VLOOKUP($B4,All_structures!$B$2:$J$249,5,0)</f>
        <v>G_Tete_Femur</v>
      </c>
      <c r="J4" t="str">
        <f>VLOOKUP($B4,All_structures!$B$2:$J$249,6,0)</f>
        <v>Femur_Cabeza_I</v>
      </c>
      <c r="K4" t="str">
        <f>VLOOKUP($B4,All_structures!$B$2:$J$249,7,0)</f>
        <v>I_Cabeza_Femur</v>
      </c>
    </row>
    <row r="5" spans="1:11" x14ac:dyDescent="0.2">
      <c r="A5" t="s">
        <v>0</v>
      </c>
      <c r="B5" t="s">
        <v>112</v>
      </c>
      <c r="C5" t="s">
        <v>2</v>
      </c>
      <c r="D5" t="str">
        <f>VLOOKUP($B5,All_structures!$B$2:$J$249,2,0)</f>
        <v>Femur_Head_R</v>
      </c>
      <c r="E5" t="str">
        <f>VLOOKUP($B5,All_structures!$B$2:$J$249,3,0)</f>
        <v>R_Head_Femur</v>
      </c>
      <c r="F5" t="str">
        <f>VLOOKUP(B5,All_structures!$B$2:$J$249,8,0)</f>
        <v>Chartreuse:125,255,000</v>
      </c>
      <c r="G5">
        <f>VLOOKUP(B5,All_structures!$B$2:$J$249,9,0)</f>
        <v>0</v>
      </c>
      <c r="H5" t="str">
        <f>VLOOKUP($B5,All_structures!$B$2:$J$249,4,0)</f>
        <v>Femur_Tete_D</v>
      </c>
      <c r="I5" t="str">
        <f>VLOOKUP($B5,All_structures!$B$2:$J$249,5,0)</f>
        <v>D_Tete_Femur</v>
      </c>
      <c r="J5" t="str">
        <f>VLOOKUP($B5,All_structures!$B$2:$J$249,6,0)</f>
        <v>Femur_Cabeza_D</v>
      </c>
      <c r="K5" t="str">
        <f>VLOOKUP($B5,All_structures!$B$2:$J$249,7,0)</f>
        <v>D_Cabeza_Femur</v>
      </c>
    </row>
    <row r="6" spans="1:11" x14ac:dyDescent="0.2">
      <c r="A6" t="s">
        <v>0</v>
      </c>
      <c r="B6" t="s">
        <v>115</v>
      </c>
      <c r="C6" t="s">
        <v>2</v>
      </c>
      <c r="D6" t="str">
        <f>VLOOKUP($B6,All_structures!$B$2:$J$249,2,0)</f>
        <v>PenileBulb</v>
      </c>
      <c r="E6" t="str">
        <f>VLOOKUP($B6,All_structures!$B$2:$J$249,3,0)</f>
        <v>PenileBulb</v>
      </c>
      <c r="F6" t="str">
        <f>VLOOKUP(B6,All_structures!$B$2:$J$249,8,0)</f>
        <v>Electric Indigo:128,000,255</v>
      </c>
      <c r="G6">
        <f>VLOOKUP(B6,All_structures!$B$2:$J$249,9,0)</f>
        <v>0</v>
      </c>
      <c r="H6" t="str">
        <f>VLOOKUP($B6,All_structures!$B$2:$J$249,4,0)</f>
        <v>BulbePenien</v>
      </c>
      <c r="I6" t="str">
        <f>VLOOKUP($B6,All_structures!$B$2:$J$249,5,0)</f>
        <v>BulbePenien</v>
      </c>
      <c r="J6" t="str">
        <f>VLOOKUP($B6,All_structures!$B$2:$J$249,6,0)</f>
        <v>BulboPene</v>
      </c>
      <c r="K6" t="str">
        <f>VLOOKUP($B6,All_structures!$B$2:$J$249,7,0)</f>
        <v>BulboPene</v>
      </c>
    </row>
    <row r="7" spans="1:11" x14ac:dyDescent="0.2">
      <c r="A7" t="s">
        <v>0</v>
      </c>
      <c r="B7" t="s">
        <v>98</v>
      </c>
      <c r="C7" t="s">
        <v>2</v>
      </c>
      <c r="D7" t="str">
        <f>VLOOKUP($B7,All_structures!$B$2:$J$249,2,0)</f>
        <v>Rectum</v>
      </c>
      <c r="E7" t="str">
        <f>VLOOKUP($B7,All_structures!$B$2:$J$249,3,0)</f>
        <v>Rectum</v>
      </c>
      <c r="F7" t="str">
        <f>VLOOKUP(B7,All_structures!$B$2:$J$249,8,0)</f>
        <v>Brown:165,042,042</v>
      </c>
      <c r="G7">
        <f>VLOOKUP(B7,All_structures!$B$2:$J$249,9,0)</f>
        <v>0</v>
      </c>
      <c r="H7" t="str">
        <f>VLOOKUP($B7,All_structures!$B$2:$J$249,4,0)</f>
        <v>Rectum</v>
      </c>
      <c r="I7" t="str">
        <f>VLOOKUP($B7,All_structures!$B$2:$J$249,5,0)</f>
        <v>Rectum</v>
      </c>
      <c r="J7" t="str">
        <f>VLOOKUP($B7,All_structures!$B$2:$J$249,6,0)</f>
        <v>Recto</v>
      </c>
      <c r="K7" t="str">
        <f>VLOOKUP($B7,All_structures!$B$2:$J$249,7,0)</f>
        <v>Recto</v>
      </c>
    </row>
    <row r="8" spans="1:11" x14ac:dyDescent="0.2">
      <c r="A8" t="s">
        <v>9</v>
      </c>
      <c r="B8" t="s">
        <v>9</v>
      </c>
      <c r="C8" t="s">
        <v>2</v>
      </c>
      <c r="D8" t="str">
        <f>VLOOKUP($B8,All_structures!$B$2:$J$249,2,0)</f>
        <v>PTV</v>
      </c>
      <c r="E8" t="str">
        <f>VLOOKUP($B8,All_structures!$B$2:$J$249,3,0)</f>
        <v>PTV</v>
      </c>
      <c r="F8" t="str">
        <f>VLOOKUP(B8,All_structures!$B$2:$J$249,8,0)</f>
        <v>Red:255,000,000</v>
      </c>
      <c r="G8">
        <f>VLOOKUP(B8,All_structures!$B$2:$J$249,9,0)</f>
        <v>0</v>
      </c>
      <c r="H8">
        <f>VLOOKUP($B8,All_structures!$B$2:$J$249,4,0)</f>
        <v>0</v>
      </c>
      <c r="I8">
        <f>VLOOKUP($B8,All_structures!$B$2:$J$249,5,0)</f>
        <v>0</v>
      </c>
      <c r="J8" t="str">
        <f>VLOOKUP($B8,All_structures!$B$2:$J$249,6,0)</f>
        <v>PTV</v>
      </c>
      <c r="K8" t="str">
        <f>VLOOKUP($B8,All_structures!$B$2:$J$249,7,0)</f>
        <v>PTV</v>
      </c>
    </row>
    <row r="9" spans="1:11" x14ac:dyDescent="0.2">
      <c r="A9" t="s">
        <v>10</v>
      </c>
      <c r="B9" t="s">
        <v>10</v>
      </c>
      <c r="C9" t="s">
        <v>2</v>
      </c>
      <c r="D9" t="str">
        <f>VLOOKUP($B9,All_structures!$B$2:$J$249,2,0)</f>
        <v>CTV</v>
      </c>
      <c r="E9" t="str">
        <f>VLOOKUP($B9,All_structures!$B$2:$J$249,3,0)</f>
        <v>CTV</v>
      </c>
      <c r="F9" t="str">
        <f>VLOOKUP(B9,All_structures!$B$2:$J$249,8,0)</f>
        <v>Red:255,000,000</v>
      </c>
      <c r="G9">
        <f>VLOOKUP(B9,All_structures!$B$2:$J$249,9,0)</f>
        <v>0</v>
      </c>
      <c r="H9" t="str">
        <f>VLOOKUP($B9,All_structures!$B$2:$J$249,4,0)</f>
        <v>CTV</v>
      </c>
      <c r="I9" t="str">
        <f>VLOOKUP($B9,All_structures!$B$2:$J$249,5,0)</f>
        <v>CTV</v>
      </c>
      <c r="J9" t="str">
        <f>VLOOKUP($B9,All_structures!$B$2:$J$249,6,0)</f>
        <v>CTV</v>
      </c>
      <c r="K9" t="str">
        <f>VLOOKUP($B9,All_structures!$B$2:$J$249,7,0)</f>
        <v>CTV</v>
      </c>
    </row>
    <row r="10" spans="1:11" x14ac:dyDescent="0.2">
      <c r="A10" t="s">
        <v>11</v>
      </c>
      <c r="B10" t="s">
        <v>11</v>
      </c>
      <c r="C10" t="s">
        <v>2</v>
      </c>
      <c r="D10" t="str">
        <f>VLOOKUP($B10,All_structures!$B$2:$J$249,2,0)</f>
        <v>GTV</v>
      </c>
      <c r="E10" t="str">
        <f>VLOOKUP($B10,All_structures!$B$2:$J$249,3,0)</f>
        <v>GTV</v>
      </c>
      <c r="F10" t="str">
        <f>VLOOKUP(B10,All_structures!$B$2:$J$249,8,0)</f>
        <v>Chartreuse:125,255,000</v>
      </c>
      <c r="G10">
        <f>VLOOKUP(B10,All_structures!$B$2:$J$249,9,0)</f>
        <v>0</v>
      </c>
      <c r="H10" t="str">
        <f>VLOOKUP($B10,All_structures!$B$2:$J$249,4,0)</f>
        <v>GTV</v>
      </c>
      <c r="I10" t="str">
        <f>VLOOKUP($B10,All_structures!$B$2:$J$249,5,0)</f>
        <v>GTV</v>
      </c>
      <c r="J10" t="str">
        <f>VLOOKUP($B10,All_structures!$B$2:$J$249,6,0)</f>
        <v>GTV</v>
      </c>
      <c r="K10" t="str">
        <f>VLOOKUP($B10,All_structures!$B$2:$J$249,7,0)</f>
        <v>GTV</v>
      </c>
    </row>
    <row r="11" spans="1:11" x14ac:dyDescent="0.2">
      <c r="A11" t="s">
        <v>12</v>
      </c>
      <c r="B11" t="s">
        <v>13</v>
      </c>
      <c r="C11" t="s">
        <v>2</v>
      </c>
      <c r="D11" t="str">
        <f>VLOOKUP($B11,All_structures!$B$2:$J$249,2,0)</f>
        <v>BODY</v>
      </c>
      <c r="E11" t="str">
        <f>VLOOKUP($B11,All_structures!$B$2:$J$249,3,0)</f>
        <v>BODY</v>
      </c>
      <c r="F11" t="str">
        <f>VLOOKUP(B11,All_structures!$B$2:$J$249,8,0)</f>
        <v>Lime:000,255,000</v>
      </c>
      <c r="G11">
        <f>VLOOKUP(B11,All_structures!$B$2:$J$249,9,0)</f>
        <v>0</v>
      </c>
      <c r="H11" t="str">
        <f>VLOOKUP($B11,All_structures!$B$2:$J$249,4,0)</f>
        <v>Corps</v>
      </c>
      <c r="I11" t="str">
        <f>VLOOKUP($B11,All_structures!$B$2:$J$249,5,0)</f>
        <v>Corps</v>
      </c>
      <c r="J11" t="str">
        <f>VLOOKUP($B11,All_structures!$B$2:$J$249,6,0)</f>
        <v>Cuerpo</v>
      </c>
      <c r="K11" t="str">
        <f>VLOOKUP($B11,All_structures!$B$2:$J$249,7,0)</f>
        <v>Cuerpo</v>
      </c>
    </row>
    <row r="12" spans="1:11" x14ac:dyDescent="0.2">
      <c r="A12" t="s">
        <v>0</v>
      </c>
      <c r="B12" t="s">
        <v>110</v>
      </c>
      <c r="C12" t="s">
        <v>15</v>
      </c>
      <c r="D12" t="str">
        <f>VLOOKUP($B12,All_structures!$B$2:$J$249,2,0)</f>
        <v>Bag_Bowel</v>
      </c>
      <c r="E12" t="str">
        <f>VLOOKUP($B12,All_structures!$B$2:$J$249,3,0)</f>
        <v>Bowel_Bag</v>
      </c>
      <c r="F12" t="str">
        <f>VLOOKUP(B12,All_structures!$B$2:$J$249,8,0)</f>
        <v>Brown:165,042,042</v>
      </c>
      <c r="G12" t="str">
        <f>VLOOKUP(B12,All_structures!$B$2:$J$249,9,0)</f>
        <v>Bag_Bowel</v>
      </c>
      <c r="H12" t="str">
        <f>VLOOKUP($B12,All_structures!$B$2:$J$249,4,0)</f>
        <v>Sac_Intestin</v>
      </c>
      <c r="I12" t="str">
        <f>VLOOKUP($B12,All_structures!$B$2:$J$249,5,0)</f>
        <v>Intestin_Sac</v>
      </c>
      <c r="J12" t="str">
        <f>VLOOKUP($B12,All_structures!$B$2:$J$249,6,0)</f>
        <v>Bolsa_Intestino</v>
      </c>
      <c r="K12" t="str">
        <f>VLOOKUP($B12,All_structures!$B$2:$J$249,7,0)</f>
        <v>Intestino_Bolsa</v>
      </c>
    </row>
    <row r="13" spans="1:11" x14ac:dyDescent="0.2">
      <c r="A13" t="s">
        <v>0</v>
      </c>
      <c r="B13" t="s">
        <v>35</v>
      </c>
      <c r="C13" t="s">
        <v>15</v>
      </c>
      <c r="D13" t="str">
        <f>VLOOKUP($B13,All_structures!$B$2:$J$249,2,0)</f>
        <v>Bowel_Large</v>
      </c>
      <c r="E13" t="str">
        <f>VLOOKUP($B13,All_structures!$B$2:$J$249,3,0)</f>
        <v>Large_Bowel</v>
      </c>
      <c r="F13" t="str">
        <f>VLOOKUP(B13,All_structures!$B$2:$J$249,8,0)</f>
        <v>Chartreuse:125,255,000</v>
      </c>
      <c r="G13">
        <f>VLOOKUP(B13,All_structures!$B$2:$J$249,9,0)</f>
        <v>0</v>
      </c>
      <c r="H13" t="str">
        <f>VLOOKUP($B13,All_structures!$B$2:$J$249,4,0)</f>
        <v>Intestin_Grand</v>
      </c>
      <c r="I13" t="str">
        <f>VLOOKUP($B13,All_structures!$B$2:$J$249,5,0)</f>
        <v>Grand_Intestin</v>
      </c>
      <c r="J13" t="str">
        <f>VLOOKUP($B13,All_structures!$B$2:$J$249,6,0)</f>
        <v>Intestino_Grueso</v>
      </c>
      <c r="K13" t="str">
        <f>VLOOKUP($B13,All_structures!$B$2:$J$249,7,0)</f>
        <v>Grueso_Intestino</v>
      </c>
    </row>
    <row r="14" spans="1:11" x14ac:dyDescent="0.2">
      <c r="A14" t="s">
        <v>0</v>
      </c>
      <c r="B14" t="s">
        <v>31</v>
      </c>
      <c r="C14" t="s">
        <v>15</v>
      </c>
      <c r="D14" t="str">
        <f>VLOOKUP($B14,All_structures!$B$2:$J$249,2,0)</f>
        <v>Bowel_Small</v>
      </c>
      <c r="E14" t="str">
        <f>VLOOKUP($B14,All_structures!$B$2:$J$249,3,0)</f>
        <v>Small_Bowel</v>
      </c>
      <c r="F14" t="str">
        <f>VLOOKUP(B14,All_structures!$B$2:$J$249,8,0)</f>
        <v>Citrus:164,164,000</v>
      </c>
      <c r="G14">
        <f>VLOOKUP(B14,All_structures!$B$2:$J$249,9,0)</f>
        <v>0</v>
      </c>
      <c r="H14" t="str">
        <f>VLOOKUP($B14,All_structures!$B$2:$J$249,4,0)</f>
        <v>Intestin_Petit</v>
      </c>
      <c r="I14" t="str">
        <f>VLOOKUP($B14,All_structures!$B$2:$J$249,5,0)</f>
        <v>Petit_Intestin</v>
      </c>
      <c r="J14" t="str">
        <f>VLOOKUP($B14,All_structures!$B$2:$J$249,6,0)</f>
        <v>Intestino_Delg</v>
      </c>
      <c r="K14" t="str">
        <f>VLOOKUP($B14,All_structures!$B$2:$J$249,7,0)</f>
        <v>Delg_Intestino</v>
      </c>
    </row>
    <row r="15" spans="1:11" x14ac:dyDescent="0.2">
      <c r="A15" t="s">
        <v>0</v>
      </c>
      <c r="B15" t="s">
        <v>100</v>
      </c>
      <c r="C15" t="s">
        <v>15</v>
      </c>
      <c r="D15" t="str">
        <f>VLOOKUP($B15,All_structures!$B$2:$J$249,2,0)</f>
        <v>Colon_Sigmoid</v>
      </c>
      <c r="E15" t="str">
        <f>VLOOKUP($B15,All_structures!$B$2:$J$249,3,0)</f>
        <v>Sigmoid_Colon</v>
      </c>
      <c r="F15" t="str">
        <f>VLOOKUP(B15,All_structures!$B$2:$J$249,8,0)</f>
        <v>Sangria:164,000,000</v>
      </c>
      <c r="G15" t="str">
        <f>VLOOKUP(B15,All_structures!$B$2:$J$249,9,0)</f>
        <v>Colon_Sigmoid,Bowel_Sigmoid</v>
      </c>
      <c r="H15" t="str">
        <f>VLOOKUP($B15,All_structures!$B$2:$J$249,4,0)</f>
        <v>Colon_Sigmoide</v>
      </c>
      <c r="I15" t="str">
        <f>VLOOKUP($B15,All_structures!$B$2:$J$249,5,0)</f>
        <v>Sigmoide_Colon</v>
      </c>
      <c r="J15" t="str">
        <f>VLOOKUP($B15,All_structures!$B$2:$J$249,6,0)</f>
        <v>Colon_Sigmoide</v>
      </c>
      <c r="K15" t="str">
        <f>VLOOKUP($B15,All_structures!$B$2:$J$249,7,0)</f>
        <v>Sigmoide_Colon</v>
      </c>
    </row>
    <row r="16" spans="1:11" x14ac:dyDescent="0.2">
      <c r="A16" t="s">
        <v>0</v>
      </c>
      <c r="B16" t="s">
        <v>116</v>
      </c>
      <c r="C16" t="s">
        <v>15</v>
      </c>
      <c r="D16" t="str">
        <f>VLOOKUP($B16,All_structures!$B$2:$J$249,2,0)</f>
        <v>Pubic_Bone</v>
      </c>
      <c r="E16" t="str">
        <f>VLOOKUP($B16,All_structures!$B$2:$J$249,3,0)</f>
        <v>Bone_Pubic</v>
      </c>
      <c r="F16" t="str">
        <f>VLOOKUP(B16,All_structures!$B$2:$J$249,8,0)</f>
        <v>Mintgreen:138,255,173</v>
      </c>
      <c r="G16">
        <f>VLOOKUP(B16,All_structures!$B$2:$J$249,9,0)</f>
        <v>0</v>
      </c>
      <c r="H16" t="str">
        <f>VLOOKUP($B16,All_structures!$B$2:$J$249,4,0)</f>
        <v>Os_Pubien</v>
      </c>
      <c r="I16" t="str">
        <f>VLOOKUP($B16,All_structures!$B$2:$J$249,5,0)</f>
        <v>Pubien_Os</v>
      </c>
      <c r="J16" t="str">
        <f>VLOOKUP($B16,All_structures!$B$2:$J$249,6,0)</f>
        <v>Hueso_Pubica</v>
      </c>
      <c r="K16" t="str">
        <f>VLOOKUP($B16,All_structures!$B$2:$J$249,7,0)</f>
        <v>Pubica_Hueso</v>
      </c>
    </row>
    <row r="17" spans="1:11" x14ac:dyDescent="0.2">
      <c r="A17" t="s">
        <v>9</v>
      </c>
      <c r="B17" t="s">
        <v>22</v>
      </c>
      <c r="C17" t="s">
        <v>15</v>
      </c>
      <c r="D17" t="str">
        <f>VLOOKUP($B17,All_structures!$B$2:$J$249,2,0)</f>
        <v>PTV_Low</v>
      </c>
      <c r="E17" t="str">
        <f>VLOOKUP($B17,All_structures!$B$2:$J$249,3,0)</f>
        <v>PTV_Low</v>
      </c>
      <c r="F17" t="str">
        <f>VLOOKUP(B17,All_structures!$B$2:$J$249,8,0)</f>
        <v>Yellow:255,255,000</v>
      </c>
      <c r="G17">
        <f>VLOOKUP(B17,All_structures!$B$2:$J$249,9,0)</f>
        <v>0</v>
      </c>
      <c r="H17">
        <f>VLOOKUP($B17,All_structures!$B$2:$J$249,4,0)</f>
        <v>0</v>
      </c>
      <c r="I17">
        <f>VLOOKUP($B17,All_structures!$B$2:$J$249,5,0)</f>
        <v>0</v>
      </c>
      <c r="J17">
        <f>VLOOKUP($B17,All_structures!$B$2:$J$249,6,0)</f>
        <v>0</v>
      </c>
      <c r="K17">
        <f>VLOOKUP($B17,All_structures!$B$2:$J$249,7,0)</f>
        <v>0</v>
      </c>
    </row>
    <row r="18" spans="1:11" x14ac:dyDescent="0.2">
      <c r="A18" t="s">
        <v>9</v>
      </c>
      <c r="B18" t="s">
        <v>23</v>
      </c>
      <c r="C18" t="s">
        <v>15</v>
      </c>
      <c r="D18" t="str">
        <f>VLOOKUP($B18,All_structures!$B$2:$J$249,2,0)</f>
        <v>PTV_High</v>
      </c>
      <c r="E18" t="str">
        <f>VLOOKUP($B18,All_structures!$B$2:$J$249,3,0)</f>
        <v>PTV_High</v>
      </c>
      <c r="F18" t="str">
        <f>VLOOKUP(B18,All_structures!$B$2:$J$249,8,0)</f>
        <v>Red:255,000,000</v>
      </c>
      <c r="G18">
        <f>VLOOKUP(B18,All_structures!$B$2:$J$249,9,0)</f>
        <v>0</v>
      </c>
      <c r="H18">
        <f>VLOOKUP($B18,All_structures!$B$2:$J$249,4,0)</f>
        <v>0</v>
      </c>
      <c r="I18">
        <f>VLOOKUP($B18,All_structures!$B$2:$J$249,5,0)</f>
        <v>0</v>
      </c>
      <c r="J18">
        <f>VLOOKUP($B18,All_structures!$B$2:$J$249,6,0)</f>
        <v>0</v>
      </c>
      <c r="K18">
        <f>VLOOKUP($B18,All_structures!$B$2:$J$249,7,0)</f>
        <v>0</v>
      </c>
    </row>
    <row r="19" spans="1:11" x14ac:dyDescent="0.2">
      <c r="A19" t="s">
        <v>10</v>
      </c>
      <c r="B19" t="s">
        <v>24</v>
      </c>
      <c r="C19" t="s">
        <v>15</v>
      </c>
      <c r="D19" t="str">
        <f>VLOOKUP($B19,All_structures!$B$2:$J$249,2,0)</f>
        <v>CTV_Low</v>
      </c>
      <c r="E19" t="str">
        <f>VLOOKUP($B19,All_structures!$B$2:$J$249,3,0)</f>
        <v>CTV_Low</v>
      </c>
      <c r="F19" t="str">
        <f>VLOOKUP(B19,All_structures!$B$2:$J$249,8,0)</f>
        <v>Yellow:255,255,000</v>
      </c>
      <c r="G19">
        <f>VLOOKUP(B19,All_structures!$B$2:$J$249,9,0)</f>
        <v>0</v>
      </c>
      <c r="H19">
        <f>VLOOKUP($B19,All_structures!$B$2:$J$249,4,0)</f>
        <v>0</v>
      </c>
      <c r="I19">
        <f>VLOOKUP($B19,All_structures!$B$2:$J$249,5,0)</f>
        <v>0</v>
      </c>
      <c r="J19">
        <f>VLOOKUP($B19,All_structures!$B$2:$J$249,6,0)</f>
        <v>0</v>
      </c>
      <c r="K19">
        <f>VLOOKUP($B19,All_structures!$B$2:$J$249,7,0)</f>
        <v>0</v>
      </c>
    </row>
    <row r="20" spans="1:11" x14ac:dyDescent="0.2">
      <c r="A20" t="s">
        <v>10</v>
      </c>
      <c r="B20" t="s">
        <v>25</v>
      </c>
      <c r="C20" t="s">
        <v>15</v>
      </c>
      <c r="D20" t="str">
        <f>VLOOKUP($B20,All_structures!$B$2:$J$249,2,0)</f>
        <v>CTV_High</v>
      </c>
      <c r="E20" t="str">
        <f>VLOOKUP($B20,All_structures!$B$2:$J$249,3,0)</f>
        <v>CTV_High</v>
      </c>
      <c r="F20" t="str">
        <f>VLOOKUP(B20,All_structures!$B$2:$J$249,8,0)</f>
        <v>Red:255,000,000</v>
      </c>
      <c r="G20">
        <f>VLOOKUP(B20,All_structures!$B$2:$J$249,9,0)</f>
        <v>0</v>
      </c>
      <c r="H20">
        <f>VLOOKUP($B20,All_structures!$B$2:$J$249,4,0)</f>
        <v>0</v>
      </c>
      <c r="I20">
        <f>VLOOKUP($B20,All_structures!$B$2:$J$249,5,0)</f>
        <v>0</v>
      </c>
      <c r="J20">
        <f>VLOOKUP($B20,All_structures!$B$2:$J$249,6,0)</f>
        <v>0</v>
      </c>
      <c r="K20">
        <f>VLOOKUP($B20,All_structures!$B$2:$J$249,7,0)</f>
        <v>0</v>
      </c>
    </row>
    <row r="21" spans="1:11" x14ac:dyDescent="0.2">
      <c r="A21" t="s">
        <v>11</v>
      </c>
      <c r="B21" t="s">
        <v>39</v>
      </c>
      <c r="C21" t="s">
        <v>15</v>
      </c>
      <c r="D21" t="str">
        <f>VLOOKUP($B21,All_structures!$B$2:$J$249,2,0)</f>
        <v>GTVn</v>
      </c>
      <c r="E21" t="str">
        <f>VLOOKUP($B21,All_structures!$B$2:$J$249,3,0)</f>
        <v>GTVn</v>
      </c>
      <c r="F21" t="str">
        <f>VLOOKUP(B21,All_structures!$B$2:$J$249,8,0)</f>
        <v>Chartreuse:125,255,000</v>
      </c>
      <c r="G21">
        <f>VLOOKUP(B21,All_structures!$B$2:$J$249,9,0)</f>
        <v>0</v>
      </c>
      <c r="H21">
        <f>VLOOKUP($B21,All_structures!$B$2:$J$249,4,0)</f>
        <v>0</v>
      </c>
      <c r="I21">
        <f>VLOOKUP($B21,All_structures!$B$2:$J$249,5,0)</f>
        <v>0</v>
      </c>
      <c r="J21" t="str">
        <f>VLOOKUP($B21,All_structures!$B$2:$J$249,6,0)</f>
        <v>GTVn</v>
      </c>
      <c r="K21" t="str">
        <f>VLOOKUP($B21,All_structures!$B$2:$J$249,7,0)</f>
        <v>GTVn</v>
      </c>
    </row>
    <row r="22" spans="1:11" x14ac:dyDescent="0.2">
      <c r="A22" t="s">
        <v>11</v>
      </c>
      <c r="B22" t="s">
        <v>40</v>
      </c>
      <c r="C22" t="s">
        <v>15</v>
      </c>
      <c r="D22" t="str">
        <f>VLOOKUP($B22,All_structures!$B$2:$J$249,2,0)</f>
        <v>GTVp</v>
      </c>
      <c r="E22" t="str">
        <f>VLOOKUP($B22,All_structures!$B$2:$J$249,3,0)</f>
        <v>GTVp</v>
      </c>
      <c r="F22" t="str">
        <f>VLOOKUP(B22,All_structures!$B$2:$J$249,8,0)</f>
        <v>Chartreuse:125,255,000</v>
      </c>
      <c r="G22">
        <f>VLOOKUP(B22,All_structures!$B$2:$J$249,9,0)</f>
        <v>0</v>
      </c>
      <c r="H22">
        <f>VLOOKUP($B22,All_structures!$B$2:$J$249,4,0)</f>
        <v>0</v>
      </c>
      <c r="I22">
        <f>VLOOKUP($B22,All_structures!$B$2:$J$249,5,0)</f>
        <v>0</v>
      </c>
      <c r="J22" t="str">
        <f>VLOOKUP($B22,All_structures!$B$2:$J$249,6,0)</f>
        <v>GTVp</v>
      </c>
      <c r="K22" t="str">
        <f>VLOOKUP($B22,All_structures!$B$2:$J$249,7,0)</f>
        <v>GTVp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3525A-4E89-8E4F-86D8-2D8EC03011CB}">
  <dimension ref="A1:K22"/>
  <sheetViews>
    <sheetView workbookViewId="0">
      <selection activeCell="B1" sqref="B1"/>
    </sheetView>
  </sheetViews>
  <sheetFormatPr baseColWidth="10" defaultRowHeight="16" x14ac:dyDescent="0.2"/>
  <cols>
    <col min="2" max="2" width="16.33203125" bestFit="1" customWidth="1"/>
    <col min="3" max="3" width="13.5" bestFit="1" customWidth="1"/>
    <col min="4" max="4" width="19.5" bestFit="1" customWidth="1"/>
    <col min="5" max="5" width="19.6640625" bestFit="1" customWidth="1"/>
    <col min="6" max="6" width="19.1640625" bestFit="1" customWidth="1"/>
    <col min="7" max="7" width="20.33203125" bestFit="1" customWidth="1"/>
    <col min="8" max="8" width="19" bestFit="1" customWidth="1"/>
    <col min="9" max="9" width="19.1640625" bestFit="1" customWidth="1"/>
    <col min="10" max="10" width="19.83203125" bestFit="1" customWidth="1"/>
    <col min="11" max="11" width="20" bestFit="1" customWidth="1"/>
  </cols>
  <sheetData>
    <row r="1" spans="1:11" s="1" customFormat="1" x14ac:dyDescent="0.2">
      <c r="A1" s="1" t="s">
        <v>136</v>
      </c>
      <c r="B1" s="9" t="s">
        <v>329</v>
      </c>
      <c r="C1" s="1" t="s">
        <v>176</v>
      </c>
      <c r="D1" s="8" t="s">
        <v>328</v>
      </c>
      <c r="E1" s="8" t="s">
        <v>330</v>
      </c>
      <c r="F1" s="1" t="s">
        <v>177</v>
      </c>
      <c r="G1" s="1" t="s">
        <v>178</v>
      </c>
      <c r="H1" s="8" t="s">
        <v>428</v>
      </c>
      <c r="I1" s="8" t="s">
        <v>429</v>
      </c>
      <c r="J1" s="8" t="s">
        <v>430</v>
      </c>
      <c r="K1" s="8" t="s">
        <v>431</v>
      </c>
    </row>
    <row r="2" spans="1:11" x14ac:dyDescent="0.2">
      <c r="A2" t="s">
        <v>0</v>
      </c>
      <c r="B2" t="s">
        <v>94</v>
      </c>
      <c r="C2" t="s">
        <v>2</v>
      </c>
      <c r="D2" t="str">
        <f>VLOOKUP($B2,All_structures!$B$2:$J$249,2,0)</f>
        <v>Bladder</v>
      </c>
      <c r="E2" t="str">
        <f>VLOOKUP($B2,All_structures!$B$2:$J$249,3,0)</f>
        <v>Bladder</v>
      </c>
      <c r="F2" t="str">
        <f>VLOOKUP(B2,All_structures!$B$2:$J$249,8,0)</f>
        <v>Yellow:255,255,000</v>
      </c>
      <c r="G2">
        <f>VLOOKUP(B2,All_structures!$B$2:$J$249,9,0)</f>
        <v>0</v>
      </c>
      <c r="H2" t="str">
        <f>VLOOKUP($B2,All_structures!$B$2:$J$249,4,0)</f>
        <v>Vessie</v>
      </c>
      <c r="I2" t="str">
        <f>VLOOKUP($B2,All_structures!$B$2:$J$249,5,0)</f>
        <v>Vessie</v>
      </c>
      <c r="J2" t="str">
        <f>VLOOKUP($B2,All_structures!$B$2:$J$249,6,0)</f>
        <v>Vejiga</v>
      </c>
      <c r="K2" t="str">
        <f>VLOOKUP($B2,All_structures!$B$2:$J$249,7,0)</f>
        <v>Vejiga</v>
      </c>
    </row>
    <row r="3" spans="1:11" x14ac:dyDescent="0.2">
      <c r="A3" t="s">
        <v>0</v>
      </c>
      <c r="B3" t="s">
        <v>31</v>
      </c>
      <c r="C3" t="s">
        <v>2</v>
      </c>
      <c r="D3" t="str">
        <f>VLOOKUP($B3,All_structures!$B$2:$J$249,2,0)</f>
        <v>Bowel_Small</v>
      </c>
      <c r="E3" t="str">
        <f>VLOOKUP($B3,All_structures!$B$2:$J$249,3,0)</f>
        <v>Small_Bowel</v>
      </c>
      <c r="F3" t="str">
        <f>VLOOKUP(B3,All_structures!$B$2:$J$249,8,0)</f>
        <v>Citrus:164,164,000</v>
      </c>
      <c r="G3">
        <f>VLOOKUP(B3,All_structures!$B$2:$J$249,9,0)</f>
        <v>0</v>
      </c>
      <c r="H3" t="str">
        <f>VLOOKUP($B3,All_structures!$B$2:$J$249,4,0)</f>
        <v>Intestin_Petit</v>
      </c>
      <c r="I3" t="str">
        <f>VLOOKUP($B3,All_structures!$B$2:$J$249,5,0)</f>
        <v>Petit_Intestin</v>
      </c>
      <c r="J3" t="str">
        <f>VLOOKUP($B3,All_structures!$B$2:$J$249,6,0)</f>
        <v>Intestino_Delg</v>
      </c>
      <c r="K3" t="str">
        <f>VLOOKUP($B3,All_structures!$B$2:$J$249,7,0)</f>
        <v>Delg_Intestino</v>
      </c>
    </row>
    <row r="4" spans="1:11" x14ac:dyDescent="0.2">
      <c r="A4" t="s">
        <v>0</v>
      </c>
      <c r="B4" t="s">
        <v>111</v>
      </c>
      <c r="C4" t="s">
        <v>2</v>
      </c>
      <c r="D4" t="str">
        <f>VLOOKUP($B4,All_structures!$B$2:$J$249,2,0)</f>
        <v>Femur_Head_L</v>
      </c>
      <c r="E4" t="str">
        <f>VLOOKUP($B4,All_structures!$B$2:$J$249,3,0)</f>
        <v>L_Head_Femur</v>
      </c>
      <c r="F4" t="str">
        <f>VLOOKUP(B4,All_structures!$B$2:$J$249,8,0)</f>
        <v>Red:255,000,000</v>
      </c>
      <c r="G4">
        <f>VLOOKUP(B4,All_structures!$B$2:$J$249,9,0)</f>
        <v>0</v>
      </c>
      <c r="H4" t="str">
        <f>VLOOKUP($B4,All_structures!$B$2:$J$249,4,0)</f>
        <v>Femur_Tete_G</v>
      </c>
      <c r="I4" t="str">
        <f>VLOOKUP($B4,All_structures!$B$2:$J$249,5,0)</f>
        <v>G_Tete_Femur</v>
      </c>
      <c r="J4" t="str">
        <f>VLOOKUP($B4,All_structures!$B$2:$J$249,6,0)</f>
        <v>Femur_Cabeza_I</v>
      </c>
      <c r="K4" t="str">
        <f>VLOOKUP($B4,All_structures!$B$2:$J$249,7,0)</f>
        <v>I_Cabeza_Femur</v>
      </c>
    </row>
    <row r="5" spans="1:11" x14ac:dyDescent="0.2">
      <c r="A5" t="s">
        <v>0</v>
      </c>
      <c r="B5" t="s">
        <v>112</v>
      </c>
      <c r="C5" t="s">
        <v>2</v>
      </c>
      <c r="D5" t="str">
        <f>VLOOKUP($B5,All_structures!$B$2:$J$249,2,0)</f>
        <v>Femur_Head_R</v>
      </c>
      <c r="E5" t="str">
        <f>VLOOKUP($B5,All_structures!$B$2:$J$249,3,0)</f>
        <v>R_Head_Femur</v>
      </c>
      <c r="F5" t="str">
        <f>VLOOKUP(B5,All_structures!$B$2:$J$249,8,0)</f>
        <v>Chartreuse:125,255,000</v>
      </c>
      <c r="G5">
        <f>VLOOKUP(B5,All_structures!$B$2:$J$249,9,0)</f>
        <v>0</v>
      </c>
      <c r="H5" t="str">
        <f>VLOOKUP($B5,All_structures!$B$2:$J$249,4,0)</f>
        <v>Femur_Tete_D</v>
      </c>
      <c r="I5" t="str">
        <f>VLOOKUP($B5,All_structures!$B$2:$J$249,5,0)</f>
        <v>D_Tete_Femur</v>
      </c>
      <c r="J5" t="str">
        <f>VLOOKUP($B5,All_structures!$B$2:$J$249,6,0)</f>
        <v>Femur_Cabeza_D</v>
      </c>
      <c r="K5" t="str">
        <f>VLOOKUP($B5,All_structures!$B$2:$J$249,7,0)</f>
        <v>D_Cabeza_Femur</v>
      </c>
    </row>
    <row r="6" spans="1:11" x14ac:dyDescent="0.2">
      <c r="A6" t="s">
        <v>9</v>
      </c>
      <c r="B6" t="s">
        <v>9</v>
      </c>
      <c r="C6" t="s">
        <v>2</v>
      </c>
      <c r="D6" t="str">
        <f>VLOOKUP($B6,All_structures!$B$2:$J$249,2,0)</f>
        <v>PTV</v>
      </c>
      <c r="E6" t="str">
        <f>VLOOKUP($B6,All_structures!$B$2:$J$249,3,0)</f>
        <v>PTV</v>
      </c>
      <c r="F6" t="str">
        <f>VLOOKUP(B6,All_structures!$B$2:$J$249,8,0)</f>
        <v>Red:255,000,000</v>
      </c>
      <c r="G6">
        <f>VLOOKUP(B6,All_structures!$B$2:$J$249,9,0)</f>
        <v>0</v>
      </c>
      <c r="H6">
        <f>VLOOKUP($B6,All_structures!$B$2:$J$249,4,0)</f>
        <v>0</v>
      </c>
      <c r="I6">
        <f>VLOOKUP($B6,All_structures!$B$2:$J$249,5,0)</f>
        <v>0</v>
      </c>
      <c r="J6" t="str">
        <f>VLOOKUP($B6,All_structures!$B$2:$J$249,6,0)</f>
        <v>PTV</v>
      </c>
      <c r="K6" t="str">
        <f>VLOOKUP($B6,All_structures!$B$2:$J$249,7,0)</f>
        <v>PTV</v>
      </c>
    </row>
    <row r="7" spans="1:11" x14ac:dyDescent="0.2">
      <c r="A7" t="s">
        <v>10</v>
      </c>
      <c r="B7" t="s">
        <v>10</v>
      </c>
      <c r="C7" t="s">
        <v>2</v>
      </c>
      <c r="D7" t="str">
        <f>VLOOKUP($B7,All_structures!$B$2:$J$249,2,0)</f>
        <v>CTV</v>
      </c>
      <c r="E7" t="str">
        <f>VLOOKUP($B7,All_structures!$B$2:$J$249,3,0)</f>
        <v>CTV</v>
      </c>
      <c r="F7" t="str">
        <f>VLOOKUP(B7,All_structures!$B$2:$J$249,8,0)</f>
        <v>Red:255,000,000</v>
      </c>
      <c r="G7">
        <f>VLOOKUP(B7,All_structures!$B$2:$J$249,9,0)</f>
        <v>0</v>
      </c>
      <c r="H7" t="str">
        <f>VLOOKUP($B7,All_structures!$B$2:$J$249,4,0)</f>
        <v>CTV</v>
      </c>
      <c r="I7" t="str">
        <f>VLOOKUP($B7,All_structures!$B$2:$J$249,5,0)</f>
        <v>CTV</v>
      </c>
      <c r="J7" t="str">
        <f>VLOOKUP($B7,All_structures!$B$2:$J$249,6,0)</f>
        <v>CTV</v>
      </c>
      <c r="K7" t="str">
        <f>VLOOKUP($B7,All_structures!$B$2:$J$249,7,0)</f>
        <v>CTV</v>
      </c>
    </row>
    <row r="8" spans="1:11" x14ac:dyDescent="0.2">
      <c r="A8" t="s">
        <v>11</v>
      </c>
      <c r="B8" t="s">
        <v>11</v>
      </c>
      <c r="C8" t="s">
        <v>2</v>
      </c>
      <c r="D8" t="str">
        <f>VLOOKUP($B8,All_structures!$B$2:$J$249,2,0)</f>
        <v>GTV</v>
      </c>
      <c r="E8" t="str">
        <f>VLOOKUP($B8,All_structures!$B$2:$J$249,3,0)</f>
        <v>GTV</v>
      </c>
      <c r="F8" t="str">
        <f>VLOOKUP(B8,All_structures!$B$2:$J$249,8,0)</f>
        <v>Chartreuse:125,255,000</v>
      </c>
      <c r="G8">
        <f>VLOOKUP(B8,All_structures!$B$2:$J$249,9,0)</f>
        <v>0</v>
      </c>
      <c r="H8" t="str">
        <f>VLOOKUP($B8,All_structures!$B$2:$J$249,4,0)</f>
        <v>GTV</v>
      </c>
      <c r="I8" t="str">
        <f>VLOOKUP($B8,All_structures!$B$2:$J$249,5,0)</f>
        <v>GTV</v>
      </c>
      <c r="J8" t="str">
        <f>VLOOKUP($B8,All_structures!$B$2:$J$249,6,0)</f>
        <v>GTV</v>
      </c>
      <c r="K8" t="str">
        <f>VLOOKUP($B8,All_structures!$B$2:$J$249,7,0)</f>
        <v>GTV</v>
      </c>
    </row>
    <row r="9" spans="1:11" x14ac:dyDescent="0.2">
      <c r="A9" t="s">
        <v>12</v>
      </c>
      <c r="B9" t="s">
        <v>13</v>
      </c>
      <c r="C9" t="s">
        <v>2</v>
      </c>
      <c r="D9" t="str">
        <f>VLOOKUP($B9,All_structures!$B$2:$J$249,2,0)</f>
        <v>BODY</v>
      </c>
      <c r="E9" t="str">
        <f>VLOOKUP($B9,All_structures!$B$2:$J$249,3,0)</f>
        <v>BODY</v>
      </c>
      <c r="F9" t="str">
        <f>VLOOKUP(B9,All_structures!$B$2:$J$249,8,0)</f>
        <v>Lime:000,255,000</v>
      </c>
      <c r="G9">
        <f>VLOOKUP(B9,All_structures!$B$2:$J$249,9,0)</f>
        <v>0</v>
      </c>
      <c r="H9" t="str">
        <f>VLOOKUP($B9,All_structures!$B$2:$J$249,4,0)</f>
        <v>Corps</v>
      </c>
      <c r="I9" t="str">
        <f>VLOOKUP($B9,All_structures!$B$2:$J$249,5,0)</f>
        <v>Corps</v>
      </c>
      <c r="J9" t="str">
        <f>VLOOKUP($B9,All_structures!$B$2:$J$249,6,0)</f>
        <v>Cuerpo</v>
      </c>
      <c r="K9" t="str">
        <f>VLOOKUP($B9,All_structures!$B$2:$J$249,7,0)</f>
        <v>Cuerpo</v>
      </c>
    </row>
    <row r="10" spans="1:11" x14ac:dyDescent="0.2">
      <c r="A10" t="s">
        <v>0</v>
      </c>
      <c r="B10" t="s">
        <v>92</v>
      </c>
      <c r="C10" t="s">
        <v>15</v>
      </c>
      <c r="D10" t="str">
        <f>VLOOKUP($B10,All_structures!$B$2:$J$249,2,0)</f>
        <v>BoneMarrow</v>
      </c>
      <c r="E10" t="str">
        <f>VLOOKUP($B10,All_structures!$B$2:$J$249,3,0)</f>
        <v>BoneMarrow</v>
      </c>
      <c r="F10" t="str">
        <f>VLOOKUP(B10,All_structures!$B$2:$J$249,8,0)</f>
        <v>Yellow:255,255,000</v>
      </c>
      <c r="G10">
        <f>VLOOKUP(B10,All_structures!$B$2:$J$249,9,0)</f>
        <v>0</v>
      </c>
      <c r="H10" t="str">
        <f>VLOOKUP($B10,All_structures!$B$2:$J$249,4,0)</f>
        <v>MoelleOsseuse</v>
      </c>
      <c r="I10" t="str">
        <f>VLOOKUP($B10,All_structures!$B$2:$J$249,5,0)</f>
        <v>MoelleOsseuse</v>
      </c>
      <c r="J10" t="str">
        <f>VLOOKUP($B10,All_structures!$B$2:$J$249,6,0)</f>
        <v>MedulaOsea</v>
      </c>
      <c r="K10" t="str">
        <f>VLOOKUP($B10,All_structures!$B$2:$J$249,7,0)</f>
        <v>MedulaOsea</v>
      </c>
    </row>
    <row r="11" spans="1:11" x14ac:dyDescent="0.2">
      <c r="A11" t="s">
        <v>0</v>
      </c>
      <c r="B11" t="s">
        <v>110</v>
      </c>
      <c r="C11" t="s">
        <v>15</v>
      </c>
      <c r="D11" t="str">
        <f>VLOOKUP($B11,All_structures!$B$2:$J$249,2,0)</f>
        <v>Bag_Bowel</v>
      </c>
      <c r="E11" t="str">
        <f>VLOOKUP($B11,All_structures!$B$2:$J$249,3,0)</f>
        <v>Bowel_Bag</v>
      </c>
      <c r="F11" t="str">
        <f>VLOOKUP(B11,All_structures!$B$2:$J$249,8,0)</f>
        <v>Brown:165,042,042</v>
      </c>
      <c r="G11" t="str">
        <f>VLOOKUP(B11,All_structures!$B$2:$J$249,9,0)</f>
        <v>Bag_Bowel</v>
      </c>
      <c r="H11" t="str">
        <f>VLOOKUP($B11,All_structures!$B$2:$J$249,4,0)</f>
        <v>Sac_Intestin</v>
      </c>
      <c r="I11" t="str">
        <f>VLOOKUP($B11,All_structures!$B$2:$J$249,5,0)</f>
        <v>Intestin_Sac</v>
      </c>
      <c r="J11" t="str">
        <f>VLOOKUP($B11,All_structures!$B$2:$J$249,6,0)</f>
        <v>Bolsa_Intestino</v>
      </c>
      <c r="K11" t="str">
        <f>VLOOKUP($B11,All_structures!$B$2:$J$249,7,0)</f>
        <v>Intestino_Bolsa</v>
      </c>
    </row>
    <row r="12" spans="1:11" x14ac:dyDescent="0.2">
      <c r="A12" t="s">
        <v>0</v>
      </c>
      <c r="B12" t="s">
        <v>35</v>
      </c>
      <c r="C12" t="s">
        <v>15</v>
      </c>
      <c r="D12" t="str">
        <f>VLOOKUP($B12,All_structures!$B$2:$J$249,2,0)</f>
        <v>Bowel_Large</v>
      </c>
      <c r="E12" t="str">
        <f>VLOOKUP($B12,All_structures!$B$2:$J$249,3,0)</f>
        <v>Large_Bowel</v>
      </c>
      <c r="F12" t="str">
        <f>VLOOKUP(B12,All_structures!$B$2:$J$249,8,0)</f>
        <v>Chartreuse:125,255,000</v>
      </c>
      <c r="G12">
        <f>VLOOKUP(B12,All_structures!$B$2:$J$249,9,0)</f>
        <v>0</v>
      </c>
      <c r="H12" t="str">
        <f>VLOOKUP($B12,All_structures!$B$2:$J$249,4,0)</f>
        <v>Intestin_Grand</v>
      </c>
      <c r="I12" t="str">
        <f>VLOOKUP($B12,All_structures!$B$2:$J$249,5,0)</f>
        <v>Grand_Intestin</v>
      </c>
      <c r="J12" t="str">
        <f>VLOOKUP($B12,All_structures!$B$2:$J$249,6,0)</f>
        <v>Intestino_Grueso</v>
      </c>
      <c r="K12" t="str">
        <f>VLOOKUP($B12,All_structures!$B$2:$J$249,7,0)</f>
        <v>Grueso_Intestino</v>
      </c>
    </row>
    <row r="13" spans="1:11" x14ac:dyDescent="0.2">
      <c r="A13" t="s">
        <v>0</v>
      </c>
      <c r="B13" t="s">
        <v>95</v>
      </c>
      <c r="C13" t="s">
        <v>15</v>
      </c>
      <c r="D13" t="str">
        <f>VLOOKUP($B13,All_structures!$B$2:$J$249,2,0)</f>
        <v>Genitals</v>
      </c>
      <c r="E13" t="str">
        <f>VLOOKUP($B13,All_structures!$B$2:$J$249,3,0)</f>
        <v>Genitals</v>
      </c>
      <c r="F13" t="str">
        <f>VLOOKUP(B13,All_structures!$B$2:$J$249,8,0)</f>
        <v>Mauve:200,180,255</v>
      </c>
      <c r="G13">
        <f>VLOOKUP(B13,All_structures!$B$2:$J$249,9,0)</f>
        <v>0</v>
      </c>
      <c r="H13" t="str">
        <f>VLOOKUP($B13,All_structures!$B$2:$J$249,4,0)</f>
        <v>OG</v>
      </c>
      <c r="I13" t="str">
        <f>VLOOKUP($B13,All_structures!$B$2:$J$249,5,0)</f>
        <v>OG</v>
      </c>
      <c r="J13" t="str">
        <f>VLOOKUP($B13,All_structures!$B$2:$J$249,6,0)</f>
        <v>Genitales</v>
      </c>
      <c r="K13" t="str">
        <f>VLOOKUP($B13,All_structures!$B$2:$J$249,7,0)</f>
        <v>Genitales</v>
      </c>
    </row>
    <row r="14" spans="1:11" x14ac:dyDescent="0.2">
      <c r="A14" t="s">
        <v>0</v>
      </c>
      <c r="B14" t="s">
        <v>113</v>
      </c>
      <c r="C14" t="s">
        <v>15</v>
      </c>
      <c r="D14" t="str">
        <f>VLOOKUP($B14,All_structures!$B$2:$J$249,2,0)</f>
        <v>Vagina</v>
      </c>
      <c r="E14" t="str">
        <f>VLOOKUP($B14,All_structures!$B$2:$J$249,3,0)</f>
        <v>Vagina</v>
      </c>
      <c r="F14" t="str">
        <f>VLOOKUP(B14,All_structures!$B$2:$J$249,8,0)</f>
        <v>Magenta:255,000,255</v>
      </c>
      <c r="G14">
        <f>VLOOKUP(B14,All_structures!$B$2:$J$249,9,0)</f>
        <v>0</v>
      </c>
      <c r="H14" t="str">
        <f>VLOOKUP($B14,All_structures!$B$2:$J$249,4,0)</f>
        <v>Vagin</v>
      </c>
      <c r="I14" t="str">
        <f>VLOOKUP($B14,All_structures!$B$2:$J$249,5,0)</f>
        <v>Vagin</v>
      </c>
      <c r="J14" t="str">
        <f>VLOOKUP($B14,All_structures!$B$2:$J$249,6,0)</f>
        <v>Vagina</v>
      </c>
      <c r="K14" t="str">
        <f>VLOOKUP($B14,All_structures!$B$2:$J$249,7,0)</f>
        <v>Vagina</v>
      </c>
    </row>
    <row r="15" spans="1:11" x14ac:dyDescent="0.2">
      <c r="A15" t="s">
        <v>9</v>
      </c>
      <c r="B15" t="s">
        <v>22</v>
      </c>
      <c r="C15" t="s">
        <v>15</v>
      </c>
      <c r="D15" t="str">
        <f>VLOOKUP($B15,All_structures!$B$2:$J$249,2,0)</f>
        <v>PTV_Low</v>
      </c>
      <c r="E15" t="str">
        <f>VLOOKUP($B15,All_structures!$B$2:$J$249,3,0)</f>
        <v>PTV_Low</v>
      </c>
      <c r="F15" t="str">
        <f>VLOOKUP(B15,All_structures!$B$2:$J$249,8,0)</f>
        <v>Yellow:255,255,000</v>
      </c>
      <c r="G15">
        <f>VLOOKUP(B15,All_structures!$B$2:$J$249,9,0)</f>
        <v>0</v>
      </c>
      <c r="H15">
        <f>VLOOKUP($B15,All_structures!$B$2:$J$249,4,0)</f>
        <v>0</v>
      </c>
      <c r="I15">
        <f>VLOOKUP($B15,All_structures!$B$2:$J$249,5,0)</f>
        <v>0</v>
      </c>
      <c r="J15">
        <f>VLOOKUP($B15,All_structures!$B$2:$J$249,6,0)</f>
        <v>0</v>
      </c>
      <c r="K15">
        <f>VLOOKUP($B15,All_structures!$B$2:$J$249,7,0)</f>
        <v>0</v>
      </c>
    </row>
    <row r="16" spans="1:11" x14ac:dyDescent="0.2">
      <c r="A16" t="s">
        <v>9</v>
      </c>
      <c r="B16" t="s">
        <v>37</v>
      </c>
      <c r="C16" t="s">
        <v>15</v>
      </c>
      <c r="D16" t="str">
        <f>VLOOKUP($B16,All_structures!$B$2:$J$249,2,0)</f>
        <v>PTV_Mid</v>
      </c>
      <c r="E16" t="str">
        <f>VLOOKUP($B16,All_structures!$B$2:$J$249,3,0)</f>
        <v>PTV_Mid</v>
      </c>
      <c r="F16" t="str">
        <f>VLOOKUP(B16,All_structures!$B$2:$J$249,8,0)</f>
        <v>Navy Blue:006,082,255</v>
      </c>
      <c r="G16">
        <f>VLOOKUP(B16,All_structures!$B$2:$J$249,9,0)</f>
        <v>0</v>
      </c>
      <c r="H16">
        <f>VLOOKUP($B16,All_structures!$B$2:$J$249,4,0)</f>
        <v>0</v>
      </c>
      <c r="I16">
        <f>VLOOKUP($B16,All_structures!$B$2:$J$249,5,0)</f>
        <v>0</v>
      </c>
      <c r="J16">
        <f>VLOOKUP($B16,All_structures!$B$2:$J$249,6,0)</f>
        <v>0</v>
      </c>
      <c r="K16">
        <f>VLOOKUP($B16,All_structures!$B$2:$J$249,7,0)</f>
        <v>0</v>
      </c>
    </row>
    <row r="17" spans="1:11" x14ac:dyDescent="0.2">
      <c r="A17" t="s">
        <v>9</v>
      </c>
      <c r="B17" t="s">
        <v>23</v>
      </c>
      <c r="C17" t="s">
        <v>15</v>
      </c>
      <c r="D17" t="str">
        <f>VLOOKUP($B17,All_structures!$B$2:$J$249,2,0)</f>
        <v>PTV_High</v>
      </c>
      <c r="E17" t="str">
        <f>VLOOKUP($B17,All_structures!$B$2:$J$249,3,0)</f>
        <v>PTV_High</v>
      </c>
      <c r="F17" t="str">
        <f>VLOOKUP(B17,All_structures!$B$2:$J$249,8,0)</f>
        <v>Red:255,000,000</v>
      </c>
      <c r="G17">
        <f>VLOOKUP(B17,All_structures!$B$2:$J$249,9,0)</f>
        <v>0</v>
      </c>
      <c r="H17">
        <f>VLOOKUP($B17,All_structures!$B$2:$J$249,4,0)</f>
        <v>0</v>
      </c>
      <c r="I17">
        <f>VLOOKUP($B17,All_structures!$B$2:$J$249,5,0)</f>
        <v>0</v>
      </c>
      <c r="J17">
        <f>VLOOKUP($B17,All_structures!$B$2:$J$249,6,0)</f>
        <v>0</v>
      </c>
      <c r="K17">
        <f>VLOOKUP($B17,All_structures!$B$2:$J$249,7,0)</f>
        <v>0</v>
      </c>
    </row>
    <row r="18" spans="1:11" x14ac:dyDescent="0.2">
      <c r="A18" t="s">
        <v>10</v>
      </c>
      <c r="B18" t="s">
        <v>24</v>
      </c>
      <c r="C18" t="s">
        <v>15</v>
      </c>
      <c r="D18" t="str">
        <f>VLOOKUP($B18,All_structures!$B$2:$J$249,2,0)</f>
        <v>CTV_Low</v>
      </c>
      <c r="E18" t="str">
        <f>VLOOKUP($B18,All_structures!$B$2:$J$249,3,0)</f>
        <v>CTV_Low</v>
      </c>
      <c r="F18" t="str">
        <f>VLOOKUP(B18,All_structures!$B$2:$J$249,8,0)</f>
        <v>Yellow:255,255,000</v>
      </c>
      <c r="G18">
        <f>VLOOKUP(B18,All_structures!$B$2:$J$249,9,0)</f>
        <v>0</v>
      </c>
      <c r="H18">
        <f>VLOOKUP($B18,All_structures!$B$2:$J$249,4,0)</f>
        <v>0</v>
      </c>
      <c r="I18">
        <f>VLOOKUP($B18,All_structures!$B$2:$J$249,5,0)</f>
        <v>0</v>
      </c>
      <c r="J18">
        <f>VLOOKUP($B18,All_structures!$B$2:$J$249,6,0)</f>
        <v>0</v>
      </c>
      <c r="K18">
        <f>VLOOKUP($B18,All_structures!$B$2:$J$249,7,0)</f>
        <v>0</v>
      </c>
    </row>
    <row r="19" spans="1:11" x14ac:dyDescent="0.2">
      <c r="A19" t="s">
        <v>10</v>
      </c>
      <c r="B19" t="s">
        <v>38</v>
      </c>
      <c r="C19" t="s">
        <v>15</v>
      </c>
      <c r="D19" t="str">
        <f>VLOOKUP($B19,All_structures!$B$2:$J$249,2,0)</f>
        <v>CTV_Mid</v>
      </c>
      <c r="E19" t="str">
        <f>VLOOKUP($B19,All_structures!$B$2:$J$249,3,0)</f>
        <v>CTV_Mid</v>
      </c>
      <c r="F19" t="str">
        <f>VLOOKUP(B19,All_structures!$B$2:$J$249,8,0)</f>
        <v>Navy Blue:006,082,255</v>
      </c>
      <c r="G19">
        <f>VLOOKUP(B19,All_structures!$B$2:$J$249,9,0)</f>
        <v>0</v>
      </c>
      <c r="H19">
        <f>VLOOKUP($B19,All_structures!$B$2:$J$249,4,0)</f>
        <v>0</v>
      </c>
      <c r="I19">
        <f>VLOOKUP($B19,All_structures!$B$2:$J$249,5,0)</f>
        <v>0</v>
      </c>
      <c r="J19">
        <f>VLOOKUP($B19,All_structures!$B$2:$J$249,6,0)</f>
        <v>0</v>
      </c>
      <c r="K19">
        <f>VLOOKUP($B19,All_structures!$B$2:$J$249,7,0)</f>
        <v>0</v>
      </c>
    </row>
    <row r="20" spans="1:11" x14ac:dyDescent="0.2">
      <c r="A20" t="s">
        <v>10</v>
      </c>
      <c r="B20" t="s">
        <v>25</v>
      </c>
      <c r="C20" t="s">
        <v>15</v>
      </c>
      <c r="D20" t="str">
        <f>VLOOKUP($B20,All_structures!$B$2:$J$249,2,0)</f>
        <v>CTV_High</v>
      </c>
      <c r="E20" t="str">
        <f>VLOOKUP($B20,All_structures!$B$2:$J$249,3,0)</f>
        <v>CTV_High</v>
      </c>
      <c r="F20" t="str">
        <f>VLOOKUP(B20,All_structures!$B$2:$J$249,8,0)</f>
        <v>Red:255,000,000</v>
      </c>
      <c r="G20">
        <f>VLOOKUP(B20,All_structures!$B$2:$J$249,9,0)</f>
        <v>0</v>
      </c>
      <c r="H20">
        <f>VLOOKUP($B20,All_structures!$B$2:$J$249,4,0)</f>
        <v>0</v>
      </c>
      <c r="I20">
        <f>VLOOKUP($B20,All_structures!$B$2:$J$249,5,0)</f>
        <v>0</v>
      </c>
      <c r="J20">
        <f>VLOOKUP($B20,All_structures!$B$2:$J$249,6,0)</f>
        <v>0</v>
      </c>
      <c r="K20">
        <f>VLOOKUP($B20,All_structures!$B$2:$J$249,7,0)</f>
        <v>0</v>
      </c>
    </row>
    <row r="21" spans="1:11" x14ac:dyDescent="0.2">
      <c r="A21" t="s">
        <v>11</v>
      </c>
      <c r="B21" t="s">
        <v>39</v>
      </c>
      <c r="C21" t="s">
        <v>15</v>
      </c>
      <c r="D21" t="str">
        <f>VLOOKUP($B21,All_structures!$B$2:$J$249,2,0)</f>
        <v>GTVn</v>
      </c>
      <c r="E21" t="str">
        <f>VLOOKUP($B21,All_structures!$B$2:$J$249,3,0)</f>
        <v>GTVn</v>
      </c>
      <c r="F21" t="str">
        <f>VLOOKUP(B21,All_structures!$B$2:$J$249,8,0)</f>
        <v>Chartreuse:125,255,000</v>
      </c>
      <c r="G21">
        <f>VLOOKUP(B21,All_structures!$B$2:$J$249,9,0)</f>
        <v>0</v>
      </c>
      <c r="H21">
        <f>VLOOKUP($B21,All_structures!$B$2:$J$249,4,0)</f>
        <v>0</v>
      </c>
      <c r="I21">
        <f>VLOOKUP($B21,All_structures!$B$2:$J$249,5,0)</f>
        <v>0</v>
      </c>
      <c r="J21" t="str">
        <f>VLOOKUP($B21,All_structures!$B$2:$J$249,6,0)</f>
        <v>GTVn</v>
      </c>
      <c r="K21" t="str">
        <f>VLOOKUP($B21,All_structures!$B$2:$J$249,7,0)</f>
        <v>GTVn</v>
      </c>
    </row>
    <row r="22" spans="1:11" x14ac:dyDescent="0.2">
      <c r="A22" t="s">
        <v>11</v>
      </c>
      <c r="B22" t="s">
        <v>40</v>
      </c>
      <c r="C22" t="s">
        <v>15</v>
      </c>
      <c r="D22" t="str">
        <f>VLOOKUP($B22,All_structures!$B$2:$J$249,2,0)</f>
        <v>GTVp</v>
      </c>
      <c r="E22" t="str">
        <f>VLOOKUP($B22,All_structures!$B$2:$J$249,3,0)</f>
        <v>GTVp</v>
      </c>
      <c r="F22" t="str">
        <f>VLOOKUP(B22,All_structures!$B$2:$J$249,8,0)</f>
        <v>Chartreuse:125,255,000</v>
      </c>
      <c r="G22">
        <f>VLOOKUP(B22,All_structures!$B$2:$J$249,9,0)</f>
        <v>0</v>
      </c>
      <c r="H22">
        <f>VLOOKUP($B22,All_structures!$B$2:$J$249,4,0)</f>
        <v>0</v>
      </c>
      <c r="I22">
        <f>VLOOKUP($B22,All_structures!$B$2:$J$249,5,0)</f>
        <v>0</v>
      </c>
      <c r="J22" t="str">
        <f>VLOOKUP($B22,All_structures!$B$2:$J$249,6,0)</f>
        <v>GTVp</v>
      </c>
      <c r="K22" t="str">
        <f>VLOOKUP($B22,All_structures!$B$2:$J$249,7,0)</f>
        <v>GTVp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127DE-78D5-894B-9191-4AA9B30553D6}">
  <dimension ref="A1:K26"/>
  <sheetViews>
    <sheetView workbookViewId="0">
      <selection activeCell="B1" sqref="B1"/>
    </sheetView>
  </sheetViews>
  <sheetFormatPr baseColWidth="10" defaultRowHeight="16" x14ac:dyDescent="0.2"/>
  <cols>
    <col min="2" max="2" width="16.33203125" bestFit="1" customWidth="1"/>
    <col min="3" max="3" width="13.5" bestFit="1" customWidth="1"/>
    <col min="4" max="4" width="19.5" bestFit="1" customWidth="1"/>
    <col min="5" max="5" width="19.6640625" bestFit="1" customWidth="1"/>
    <col min="6" max="6" width="22.1640625" bestFit="1" customWidth="1"/>
    <col min="7" max="7" width="20.33203125" bestFit="1" customWidth="1"/>
    <col min="8" max="8" width="19" bestFit="1" customWidth="1"/>
    <col min="9" max="9" width="19.1640625" bestFit="1" customWidth="1"/>
    <col min="10" max="10" width="19.83203125" bestFit="1" customWidth="1"/>
    <col min="11" max="11" width="20" bestFit="1" customWidth="1"/>
  </cols>
  <sheetData>
    <row r="1" spans="1:11" s="1" customFormat="1" x14ac:dyDescent="0.2">
      <c r="A1" s="1" t="s">
        <v>136</v>
      </c>
      <c r="B1" s="9" t="s">
        <v>329</v>
      </c>
      <c r="C1" s="1" t="s">
        <v>176</v>
      </c>
      <c r="D1" s="8" t="s">
        <v>328</v>
      </c>
      <c r="E1" s="8" t="s">
        <v>330</v>
      </c>
      <c r="F1" s="1" t="s">
        <v>177</v>
      </c>
      <c r="G1" s="1" t="s">
        <v>178</v>
      </c>
      <c r="H1" s="8" t="s">
        <v>428</v>
      </c>
      <c r="I1" s="8" t="s">
        <v>429</v>
      </c>
      <c r="J1" s="8" t="s">
        <v>430</v>
      </c>
      <c r="K1" s="8" t="s">
        <v>431</v>
      </c>
    </row>
    <row r="2" spans="1:11" x14ac:dyDescent="0.2">
      <c r="A2" t="s">
        <v>0</v>
      </c>
      <c r="B2" t="s">
        <v>35</v>
      </c>
      <c r="C2" t="s">
        <v>2</v>
      </c>
      <c r="D2" t="str">
        <f>VLOOKUP($B2,All_structures!$B$2:$J$249,2,0)</f>
        <v>Bowel_Large</v>
      </c>
      <c r="E2" t="str">
        <f>VLOOKUP($B2,All_structures!$B$2:$J$249,3,0)</f>
        <v>Large_Bowel</v>
      </c>
      <c r="F2" t="str">
        <f>VLOOKUP(B2,All_structures!$B$2:$J$249,8,0)</f>
        <v>Chartreuse:125,255,000</v>
      </c>
      <c r="G2">
        <f>VLOOKUP(B2,All_structures!$B$2:$J$249,9,0)</f>
        <v>0</v>
      </c>
      <c r="H2" t="str">
        <f>VLOOKUP($B2,All_structures!$B$2:$J$249,4,0)</f>
        <v>Intestin_Grand</v>
      </c>
      <c r="I2" t="str">
        <f>VLOOKUP($B2,All_structures!$B$2:$J$249,5,0)</f>
        <v>Grand_Intestin</v>
      </c>
      <c r="J2" t="str">
        <f>VLOOKUP($B2,All_structures!$B$2:$J$249,6,0)</f>
        <v>Intestino_Grueso</v>
      </c>
      <c r="K2" t="str">
        <f>VLOOKUP($B2,All_structures!$B$2:$J$249,7,0)</f>
        <v>Grueso_Intestino</v>
      </c>
    </row>
    <row r="3" spans="1:11" x14ac:dyDescent="0.2">
      <c r="A3" t="s">
        <v>0</v>
      </c>
      <c r="B3" t="s">
        <v>31</v>
      </c>
      <c r="C3" t="s">
        <v>2</v>
      </c>
      <c r="D3" t="str">
        <f>VLOOKUP($B3,All_structures!$B$2:$J$249,2,0)</f>
        <v>Bowel_Small</v>
      </c>
      <c r="E3" t="str">
        <f>VLOOKUP($B3,All_structures!$B$2:$J$249,3,0)</f>
        <v>Small_Bowel</v>
      </c>
      <c r="F3" t="str">
        <f>VLOOKUP(B3,All_structures!$B$2:$J$249,8,0)</f>
        <v>Citrus:164,164,000</v>
      </c>
      <c r="G3">
        <f>VLOOKUP(B3,All_structures!$B$2:$J$249,9,0)</f>
        <v>0</v>
      </c>
      <c r="H3" t="str">
        <f>VLOOKUP($B3,All_structures!$B$2:$J$249,4,0)</f>
        <v>Intestin_Petit</v>
      </c>
      <c r="I3" t="str">
        <f>VLOOKUP($B3,All_structures!$B$2:$J$249,5,0)</f>
        <v>Petit_Intestin</v>
      </c>
      <c r="J3" t="str">
        <f>VLOOKUP($B3,All_structures!$B$2:$J$249,6,0)</f>
        <v>Intestino_Delg</v>
      </c>
      <c r="K3" t="str">
        <f>VLOOKUP($B3,All_structures!$B$2:$J$249,7,0)</f>
        <v>Delg_Intestino</v>
      </c>
    </row>
    <row r="4" spans="1:11" x14ac:dyDescent="0.2">
      <c r="A4" t="s">
        <v>0</v>
      </c>
      <c r="B4" t="s">
        <v>99</v>
      </c>
      <c r="C4" t="s">
        <v>2</v>
      </c>
      <c r="D4" t="str">
        <f>VLOOKUP($B4,All_structures!$B$2:$J$249,2,0)</f>
        <v>CaudaEquina</v>
      </c>
      <c r="E4" t="str">
        <f>VLOOKUP($B4,All_structures!$B$2:$J$249,3,0)</f>
        <v>CaudaEquina</v>
      </c>
      <c r="F4" t="str">
        <f>VLOOKUP(B4,All_structures!$B$2:$J$249,8,0)</f>
        <v>Chartreuse:125,255,000</v>
      </c>
      <c r="G4">
        <f>VLOOKUP(B4,All_structures!$B$2:$J$249,9,0)</f>
        <v>0</v>
      </c>
      <c r="H4" t="str">
        <f>VLOOKUP($B4,All_structures!$B$2:$J$249,4,0)</f>
        <v>QueueDeCheval</v>
      </c>
      <c r="I4" t="str">
        <f>VLOOKUP($B4,All_structures!$B$2:$J$249,5,0)</f>
        <v>QueueDeCheval</v>
      </c>
      <c r="J4" t="str">
        <f>VLOOKUP($B4,All_structures!$B$2:$J$249,6,0)</f>
        <v>CaudaEquina</v>
      </c>
      <c r="K4" t="str">
        <f>VLOOKUP($B4,All_structures!$B$2:$J$249,7,0)</f>
        <v>CaudaEquina</v>
      </c>
    </row>
    <row r="5" spans="1:11" x14ac:dyDescent="0.2">
      <c r="A5" t="s">
        <v>0</v>
      </c>
      <c r="B5" t="s">
        <v>32</v>
      </c>
      <c r="C5" t="s">
        <v>2</v>
      </c>
      <c r="D5" t="str">
        <f>VLOOKUP($B5,All_structures!$B$2:$J$249,2,0)</f>
        <v>Kidney_L</v>
      </c>
      <c r="E5" t="str">
        <f>VLOOKUP($B5,All_structures!$B$2:$J$249,3,0)</f>
        <v>L_Kidney</v>
      </c>
      <c r="F5" t="str">
        <f>VLOOKUP(B5,All_structures!$B$2:$J$249,8,0)</f>
        <v>Yellow:255,255,000</v>
      </c>
      <c r="G5">
        <f>VLOOKUP(B5,All_structures!$B$2:$J$249,9,0)</f>
        <v>0</v>
      </c>
      <c r="H5" t="str">
        <f>VLOOKUP($B5,All_structures!$B$2:$J$249,4,0)</f>
        <v>Rein_G</v>
      </c>
      <c r="I5" t="str">
        <f>VLOOKUP($B5,All_structures!$B$2:$J$249,5,0)</f>
        <v>G_Rein</v>
      </c>
      <c r="J5" t="str">
        <f>VLOOKUP($B5,All_structures!$B$2:$J$249,6,0)</f>
        <v>Rinones_I</v>
      </c>
      <c r="K5" t="str">
        <f>VLOOKUP($B5,All_structures!$B$2:$J$249,7,0)</f>
        <v>I_Rinones</v>
      </c>
    </row>
    <row r="6" spans="1:11" x14ac:dyDescent="0.2">
      <c r="A6" t="s">
        <v>0</v>
      </c>
      <c r="B6" t="s">
        <v>33</v>
      </c>
      <c r="C6" t="s">
        <v>2</v>
      </c>
      <c r="D6" t="str">
        <f>VLOOKUP($B6,All_structures!$B$2:$J$249,2,0)</f>
        <v>Kidney_R</v>
      </c>
      <c r="E6" t="str">
        <f>VLOOKUP($B6,All_structures!$B$2:$J$249,3,0)</f>
        <v>R_Kidney</v>
      </c>
      <c r="F6" t="str">
        <f>VLOOKUP(B6,All_structures!$B$2:$J$249,8,0)</f>
        <v>Mintgreen:138,255,173</v>
      </c>
      <c r="G6">
        <f>VLOOKUP(B6,All_structures!$B$2:$J$249,9,0)</f>
        <v>0</v>
      </c>
      <c r="H6" t="str">
        <f>VLOOKUP($B6,All_structures!$B$2:$J$249,4,0)</f>
        <v>Rein_D</v>
      </c>
      <c r="I6" t="str">
        <f>VLOOKUP($B6,All_structures!$B$2:$J$249,5,0)</f>
        <v>D_Rein</v>
      </c>
      <c r="J6" t="str">
        <f>VLOOKUP($B6,All_structures!$B$2:$J$249,6,0)</f>
        <v>Rinones_D</v>
      </c>
      <c r="K6" t="str">
        <f>VLOOKUP($B6,All_structures!$B$2:$J$249,7,0)</f>
        <v>D_Rinones</v>
      </c>
    </row>
    <row r="7" spans="1:11" x14ac:dyDescent="0.2">
      <c r="A7" t="s">
        <v>0</v>
      </c>
      <c r="B7" t="s">
        <v>34</v>
      </c>
      <c r="C7" t="s">
        <v>2</v>
      </c>
      <c r="D7" t="str">
        <f>VLOOKUP($B7,All_structures!$B$2:$J$249,2,0)</f>
        <v>Kidneys</v>
      </c>
      <c r="E7" t="str">
        <f>VLOOKUP($B7,All_structures!$B$2:$J$249,3,0)</f>
        <v>Kidneys</v>
      </c>
      <c r="F7" t="str">
        <f>VLOOKUP(B7,All_structures!$B$2:$J$249,8,0)</f>
        <v>Cerulean:000,119,170</v>
      </c>
      <c r="G7">
        <f>VLOOKUP(B7,All_structures!$B$2:$J$249,9,0)</f>
        <v>0</v>
      </c>
      <c r="H7" t="str">
        <f>VLOOKUP($B7,All_structures!$B$2:$J$249,4,0)</f>
        <v>Reins</v>
      </c>
      <c r="I7" t="str">
        <f>VLOOKUP($B7,All_structures!$B$2:$J$249,5,0)</f>
        <v>Reins</v>
      </c>
      <c r="J7" t="str">
        <f>VLOOKUP($B7,All_structures!$B$2:$J$249,6,0)</f>
        <v>Rinones</v>
      </c>
      <c r="K7" t="str">
        <f>VLOOKUP($B7,All_structures!$B$2:$J$249,7,0)</f>
        <v>Rinones</v>
      </c>
    </row>
    <row r="8" spans="1:11" x14ac:dyDescent="0.2">
      <c r="A8" t="s">
        <v>0</v>
      </c>
      <c r="B8" t="s">
        <v>8</v>
      </c>
      <c r="C8" t="s">
        <v>2</v>
      </c>
      <c r="D8" t="str">
        <f>VLOOKUP($B8,All_structures!$B$2:$J$249,2,0)</f>
        <v>SpinalCord</v>
      </c>
      <c r="E8" t="str">
        <f>VLOOKUP($B8,All_structures!$B$2:$J$249,3,0)</f>
        <v>SpinalCord</v>
      </c>
      <c r="F8" t="str">
        <f>VLOOKUP(B8,All_structures!$B$2:$J$249,8,0)</f>
        <v>Chartreuse:125,255,000</v>
      </c>
      <c r="G8">
        <f>VLOOKUP(B8,All_structures!$B$2:$J$249,9,0)</f>
        <v>0</v>
      </c>
      <c r="H8" t="str">
        <f>VLOOKUP($B8,All_structures!$B$2:$J$249,4,0)</f>
        <v>Moelle</v>
      </c>
      <c r="I8" t="str">
        <f>VLOOKUP($B8,All_structures!$B$2:$J$249,5,0)</f>
        <v>Moelle</v>
      </c>
      <c r="J8" t="str">
        <f>VLOOKUP($B8,All_structures!$B$2:$J$249,6,0)</f>
        <v>MedulaEspi</v>
      </c>
      <c r="K8" t="str">
        <f>VLOOKUP($B8,All_structures!$B$2:$J$249,7,0)</f>
        <v>MedulaEspi</v>
      </c>
    </row>
    <row r="9" spans="1:11" x14ac:dyDescent="0.2">
      <c r="A9" t="s">
        <v>9</v>
      </c>
      <c r="B9" t="s">
        <v>9</v>
      </c>
      <c r="C9" t="s">
        <v>2</v>
      </c>
      <c r="D9" t="str">
        <f>VLOOKUP($B9,All_structures!$B$2:$J$249,2,0)</f>
        <v>PTV</v>
      </c>
      <c r="E9" t="str">
        <f>VLOOKUP($B9,All_structures!$B$2:$J$249,3,0)</f>
        <v>PTV</v>
      </c>
      <c r="F9" t="str">
        <f>VLOOKUP(B9,All_structures!$B$2:$J$249,8,0)</f>
        <v>Red:255,000,000</v>
      </c>
      <c r="G9">
        <f>VLOOKUP(B9,All_structures!$B$2:$J$249,9,0)</f>
        <v>0</v>
      </c>
      <c r="H9">
        <f>VLOOKUP($B9,All_structures!$B$2:$J$249,4,0)</f>
        <v>0</v>
      </c>
      <c r="I9">
        <f>VLOOKUP($B9,All_structures!$B$2:$J$249,5,0)</f>
        <v>0</v>
      </c>
      <c r="J9" t="str">
        <f>VLOOKUP($B9,All_structures!$B$2:$J$249,6,0)</f>
        <v>PTV</v>
      </c>
      <c r="K9" t="str">
        <f>VLOOKUP($B9,All_structures!$B$2:$J$249,7,0)</f>
        <v>PTV</v>
      </c>
    </row>
    <row r="10" spans="1:11" x14ac:dyDescent="0.2">
      <c r="A10" t="s">
        <v>10</v>
      </c>
      <c r="B10" t="s">
        <v>10</v>
      </c>
      <c r="C10" t="s">
        <v>2</v>
      </c>
      <c r="D10" t="str">
        <f>VLOOKUP($B10,All_structures!$B$2:$J$249,2,0)</f>
        <v>CTV</v>
      </c>
      <c r="E10" t="str">
        <f>VLOOKUP($B10,All_structures!$B$2:$J$249,3,0)</f>
        <v>CTV</v>
      </c>
      <c r="F10" t="str">
        <f>VLOOKUP(B10,All_structures!$B$2:$J$249,8,0)</f>
        <v>Red:255,000,000</v>
      </c>
      <c r="G10">
        <f>VLOOKUP(B10,All_structures!$B$2:$J$249,9,0)</f>
        <v>0</v>
      </c>
      <c r="H10" t="str">
        <f>VLOOKUP($B10,All_structures!$B$2:$J$249,4,0)</f>
        <v>CTV</v>
      </c>
      <c r="I10" t="str">
        <f>VLOOKUP($B10,All_structures!$B$2:$J$249,5,0)</f>
        <v>CTV</v>
      </c>
      <c r="J10" t="str">
        <f>VLOOKUP($B10,All_structures!$B$2:$J$249,6,0)</f>
        <v>CTV</v>
      </c>
      <c r="K10" t="str">
        <f>VLOOKUP($B10,All_structures!$B$2:$J$249,7,0)</f>
        <v>CTV</v>
      </c>
    </row>
    <row r="11" spans="1:11" x14ac:dyDescent="0.2">
      <c r="A11" t="s">
        <v>11</v>
      </c>
      <c r="B11" t="s">
        <v>11</v>
      </c>
      <c r="C11" t="s">
        <v>2</v>
      </c>
      <c r="D11" t="str">
        <f>VLOOKUP($B11,All_structures!$B$2:$J$249,2,0)</f>
        <v>GTV</v>
      </c>
      <c r="E11" t="str">
        <f>VLOOKUP($B11,All_structures!$B$2:$J$249,3,0)</f>
        <v>GTV</v>
      </c>
      <c r="F11" t="str">
        <f>VLOOKUP(B11,All_structures!$B$2:$J$249,8,0)</f>
        <v>Chartreuse:125,255,000</v>
      </c>
      <c r="G11">
        <f>VLOOKUP(B11,All_structures!$B$2:$J$249,9,0)</f>
        <v>0</v>
      </c>
      <c r="H11" t="str">
        <f>VLOOKUP($B11,All_structures!$B$2:$J$249,4,0)</f>
        <v>GTV</v>
      </c>
      <c r="I11" t="str">
        <f>VLOOKUP($B11,All_structures!$B$2:$J$249,5,0)</f>
        <v>GTV</v>
      </c>
      <c r="J11" t="str">
        <f>VLOOKUP($B11,All_structures!$B$2:$J$249,6,0)</f>
        <v>GTV</v>
      </c>
      <c r="K11" t="str">
        <f>VLOOKUP($B11,All_structures!$B$2:$J$249,7,0)</f>
        <v>GTV</v>
      </c>
    </row>
    <row r="12" spans="1:11" x14ac:dyDescent="0.2">
      <c r="A12" t="s">
        <v>12</v>
      </c>
      <c r="B12" t="s">
        <v>13</v>
      </c>
      <c r="C12" t="s">
        <v>2</v>
      </c>
      <c r="D12" t="str">
        <f>VLOOKUP($B12,All_structures!$B$2:$J$249,2,0)</f>
        <v>BODY</v>
      </c>
      <c r="E12" t="str">
        <f>VLOOKUP($B12,All_structures!$B$2:$J$249,3,0)</f>
        <v>BODY</v>
      </c>
      <c r="F12" t="str">
        <f>VLOOKUP(B12,All_structures!$B$2:$J$249,8,0)</f>
        <v>Lime:000,255,000</v>
      </c>
      <c r="G12">
        <f>VLOOKUP(B12,All_structures!$B$2:$J$249,9,0)</f>
        <v>0</v>
      </c>
      <c r="H12" t="str">
        <f>VLOOKUP($B12,All_structures!$B$2:$J$249,4,0)</f>
        <v>Corps</v>
      </c>
      <c r="I12" t="str">
        <f>VLOOKUP($B12,All_structures!$B$2:$J$249,5,0)</f>
        <v>Corps</v>
      </c>
      <c r="J12" t="str">
        <f>VLOOKUP($B12,All_structures!$B$2:$J$249,6,0)</f>
        <v>Cuerpo</v>
      </c>
      <c r="K12" t="str">
        <f>VLOOKUP($B12,All_structures!$B$2:$J$249,7,0)</f>
        <v>Cuerpo</v>
      </c>
    </row>
    <row r="13" spans="1:11" x14ac:dyDescent="0.2">
      <c r="A13" t="s">
        <v>0</v>
      </c>
      <c r="B13" t="s">
        <v>110</v>
      </c>
      <c r="C13" t="s">
        <v>15</v>
      </c>
      <c r="D13" t="str">
        <f>VLOOKUP($B13,All_structures!$B$2:$J$249,2,0)</f>
        <v>Bag_Bowel</v>
      </c>
      <c r="E13" t="str">
        <f>VLOOKUP($B13,All_structures!$B$2:$J$249,3,0)</f>
        <v>Bowel_Bag</v>
      </c>
      <c r="F13" t="str">
        <f>VLOOKUP(B13,All_structures!$B$2:$J$249,8,0)</f>
        <v>Brown:165,042,042</v>
      </c>
      <c r="G13" t="str">
        <f>VLOOKUP(B13,All_structures!$B$2:$J$249,9,0)</f>
        <v>Bag_Bowel</v>
      </c>
      <c r="H13" t="str">
        <f>VLOOKUP($B13,All_structures!$B$2:$J$249,4,0)</f>
        <v>Sac_Intestin</v>
      </c>
      <c r="I13" t="str">
        <f>VLOOKUP($B13,All_structures!$B$2:$J$249,5,0)</f>
        <v>Intestin_Sac</v>
      </c>
      <c r="J13" t="str">
        <f>VLOOKUP($B13,All_structures!$B$2:$J$249,6,0)</f>
        <v>Bolsa_Intestino</v>
      </c>
      <c r="K13" t="str">
        <f>VLOOKUP($B13,All_structures!$B$2:$J$249,7,0)</f>
        <v>Intestino_Bolsa</v>
      </c>
    </row>
    <row r="14" spans="1:11" x14ac:dyDescent="0.2">
      <c r="A14" t="s">
        <v>0</v>
      </c>
      <c r="B14" t="s">
        <v>29</v>
      </c>
      <c r="C14" t="s">
        <v>15</v>
      </c>
      <c r="D14" t="str">
        <f>VLOOKUP($B14,All_structures!$B$2:$J$249,2,0)</f>
        <v>Liver</v>
      </c>
      <c r="E14" t="str">
        <f>VLOOKUP($B14,All_structures!$B$2:$J$249,3,0)</f>
        <v>Liver</v>
      </c>
      <c r="F14" t="str">
        <f>VLOOKUP(B14,All_structures!$B$2:$J$249,8,0)</f>
        <v>Orange:255,165,000</v>
      </c>
      <c r="G14">
        <f>VLOOKUP(B14,All_structures!$B$2:$J$249,9,0)</f>
        <v>0</v>
      </c>
      <c r="H14" t="str">
        <f>VLOOKUP($B14,All_structures!$B$2:$J$249,4,0)</f>
        <v>Foie</v>
      </c>
      <c r="I14" t="str">
        <f>VLOOKUP($B14,All_structures!$B$2:$J$249,5,0)</f>
        <v>Foie</v>
      </c>
      <c r="J14" t="str">
        <f>VLOOKUP($B14,All_structures!$B$2:$J$249,6,0)</f>
        <v>Higado</v>
      </c>
      <c r="K14" t="str">
        <f>VLOOKUP($B14,All_structures!$B$2:$J$249,7,0)</f>
        <v>Higado</v>
      </c>
    </row>
    <row r="15" spans="1:11" x14ac:dyDescent="0.2">
      <c r="A15" t="s">
        <v>0</v>
      </c>
      <c r="B15" t="s">
        <v>20</v>
      </c>
      <c r="C15" t="s">
        <v>15</v>
      </c>
      <c r="D15" t="str">
        <f>VLOOKUP($B15,All_structures!$B$2:$J$249,2,0)</f>
        <v>SpinalCanal</v>
      </c>
      <c r="E15" t="str">
        <f>VLOOKUP($B15,All_structures!$B$2:$J$249,3,0)</f>
        <v>SpinalCanal</v>
      </c>
      <c r="F15" t="str">
        <f>VLOOKUP(B15,All_structures!$B$2:$J$249,8,0)</f>
        <v>Mintgreen:138,255,173</v>
      </c>
      <c r="G15">
        <f>VLOOKUP(B15,All_structures!$B$2:$J$249,9,0)</f>
        <v>0</v>
      </c>
      <c r="H15" t="str">
        <f>VLOOKUP($B15,All_structures!$B$2:$J$249,4,0)</f>
        <v>CanalRach</v>
      </c>
      <c r="I15" t="str">
        <f>VLOOKUP($B15,All_structures!$B$2:$J$249,5,0)</f>
        <v>CanalRach</v>
      </c>
      <c r="J15" t="str">
        <f>VLOOKUP($B15,All_structures!$B$2:$J$249,6,0)</f>
        <v>CanalEspi</v>
      </c>
      <c r="K15" t="str">
        <f>VLOOKUP($B15,All_structures!$B$2:$J$249,7,0)</f>
        <v>CanalEspi</v>
      </c>
    </row>
    <row r="16" spans="1:11" x14ac:dyDescent="0.2">
      <c r="A16" t="s">
        <v>0</v>
      </c>
      <c r="B16" t="s">
        <v>36</v>
      </c>
      <c r="C16" t="s">
        <v>15</v>
      </c>
      <c r="D16" t="str">
        <f>VLOOKUP($B16,All_structures!$B$2:$J$249,2,0)</f>
        <v>Spleen</v>
      </c>
      <c r="E16" t="str">
        <f>VLOOKUP($B16,All_structures!$B$2:$J$249,3,0)</f>
        <v>Spleen</v>
      </c>
      <c r="F16" t="str">
        <f>VLOOKUP(B16,All_structures!$B$2:$J$249,8,0)</f>
        <v>Orange:255,165,000</v>
      </c>
      <c r="G16">
        <f>VLOOKUP(B16,All_structures!$B$2:$J$249,9,0)</f>
        <v>0</v>
      </c>
      <c r="H16" t="str">
        <f>VLOOKUP($B16,All_structures!$B$2:$J$249,4,0)</f>
        <v>Rate</v>
      </c>
      <c r="I16" t="str">
        <f>VLOOKUP($B16,All_structures!$B$2:$J$249,5,0)</f>
        <v>Rate</v>
      </c>
      <c r="J16" t="str">
        <f>VLOOKUP($B16,All_structures!$B$2:$J$249,6,0)</f>
        <v>Bazo</v>
      </c>
      <c r="K16" t="str">
        <f>VLOOKUP($B16,All_structures!$B$2:$J$249,7,0)</f>
        <v>Bazo</v>
      </c>
    </row>
    <row r="17" spans="1:11" x14ac:dyDescent="0.2">
      <c r="A17" t="s">
        <v>0</v>
      </c>
      <c r="B17" t="s">
        <v>30</v>
      </c>
      <c r="C17" t="s">
        <v>15</v>
      </c>
      <c r="D17" t="str">
        <f>VLOOKUP($B17,All_structures!$B$2:$J$249,2,0)</f>
        <v>Stomach</v>
      </c>
      <c r="E17" t="str">
        <f>VLOOKUP($B17,All_structures!$B$2:$J$249,3,0)</f>
        <v>Stomach</v>
      </c>
      <c r="F17" t="str">
        <f>VLOOKUP(B17,All_structures!$B$2:$J$249,8,0)</f>
        <v>Sangria:164,000,000</v>
      </c>
      <c r="G17">
        <f>VLOOKUP(B17,All_structures!$B$2:$J$249,9,0)</f>
        <v>0</v>
      </c>
      <c r="H17" t="str">
        <f>VLOOKUP($B17,All_structures!$B$2:$J$249,4,0)</f>
        <v>Estomac</v>
      </c>
      <c r="I17" t="str">
        <f>VLOOKUP($B17,All_structures!$B$2:$J$249,5,0)</f>
        <v>Estomac</v>
      </c>
      <c r="J17" t="str">
        <f>VLOOKUP($B17,All_structures!$B$2:$J$249,6,0)</f>
        <v>Estomago</v>
      </c>
      <c r="K17" t="str">
        <f>VLOOKUP($B17,All_structures!$B$2:$J$249,7,0)</f>
        <v>Estomago</v>
      </c>
    </row>
    <row r="18" spans="1:11" x14ac:dyDescent="0.2">
      <c r="A18" t="s">
        <v>9</v>
      </c>
      <c r="B18" t="s">
        <v>22</v>
      </c>
      <c r="C18" t="s">
        <v>15</v>
      </c>
      <c r="D18" t="str">
        <f>VLOOKUP($B18,All_structures!$B$2:$J$249,2,0)</f>
        <v>PTV_Low</v>
      </c>
      <c r="E18" t="str">
        <f>VLOOKUP($B18,All_structures!$B$2:$J$249,3,0)</f>
        <v>PTV_Low</v>
      </c>
      <c r="F18" t="str">
        <f>VLOOKUP(B18,All_structures!$B$2:$J$249,8,0)</f>
        <v>Yellow:255,255,000</v>
      </c>
      <c r="G18">
        <f>VLOOKUP(B18,All_structures!$B$2:$J$249,9,0)</f>
        <v>0</v>
      </c>
      <c r="H18">
        <f>VLOOKUP($B18,All_structures!$B$2:$J$249,4,0)</f>
        <v>0</v>
      </c>
      <c r="I18">
        <f>VLOOKUP($B18,All_structures!$B$2:$J$249,5,0)</f>
        <v>0</v>
      </c>
      <c r="J18">
        <f>VLOOKUP($B18,All_structures!$B$2:$J$249,6,0)</f>
        <v>0</v>
      </c>
      <c r="K18">
        <f>VLOOKUP($B18,All_structures!$B$2:$J$249,7,0)</f>
        <v>0</v>
      </c>
    </row>
    <row r="19" spans="1:11" x14ac:dyDescent="0.2">
      <c r="A19" t="s">
        <v>9</v>
      </c>
      <c r="B19" t="s">
        <v>37</v>
      </c>
      <c r="C19" t="s">
        <v>15</v>
      </c>
      <c r="D19" t="str">
        <f>VLOOKUP($B19,All_structures!$B$2:$J$249,2,0)</f>
        <v>PTV_Mid</v>
      </c>
      <c r="E19" t="str">
        <f>VLOOKUP($B19,All_structures!$B$2:$J$249,3,0)</f>
        <v>PTV_Mid</v>
      </c>
      <c r="F19" t="str">
        <f>VLOOKUP(B19,All_structures!$B$2:$J$249,8,0)</f>
        <v>Navy Blue:006,082,255</v>
      </c>
      <c r="G19">
        <f>VLOOKUP(B19,All_structures!$B$2:$J$249,9,0)</f>
        <v>0</v>
      </c>
      <c r="H19">
        <f>VLOOKUP($B19,All_structures!$B$2:$J$249,4,0)</f>
        <v>0</v>
      </c>
      <c r="I19">
        <f>VLOOKUP($B19,All_structures!$B$2:$J$249,5,0)</f>
        <v>0</v>
      </c>
      <c r="J19">
        <f>VLOOKUP($B19,All_structures!$B$2:$J$249,6,0)</f>
        <v>0</v>
      </c>
      <c r="K19">
        <f>VLOOKUP($B19,All_structures!$B$2:$J$249,7,0)</f>
        <v>0</v>
      </c>
    </row>
    <row r="20" spans="1:11" x14ac:dyDescent="0.2">
      <c r="A20" t="s">
        <v>9</v>
      </c>
      <c r="B20" t="s">
        <v>23</v>
      </c>
      <c r="C20" t="s">
        <v>15</v>
      </c>
      <c r="D20" t="str">
        <f>VLOOKUP($B20,All_structures!$B$2:$J$249,2,0)</f>
        <v>PTV_High</v>
      </c>
      <c r="E20" t="str">
        <f>VLOOKUP($B20,All_structures!$B$2:$J$249,3,0)</f>
        <v>PTV_High</v>
      </c>
      <c r="F20" t="str">
        <f>VLOOKUP(B20,All_structures!$B$2:$J$249,8,0)</f>
        <v>Red:255,000,000</v>
      </c>
      <c r="G20">
        <f>VLOOKUP(B20,All_structures!$B$2:$J$249,9,0)</f>
        <v>0</v>
      </c>
      <c r="H20">
        <f>VLOOKUP($B20,All_structures!$B$2:$J$249,4,0)</f>
        <v>0</v>
      </c>
      <c r="I20">
        <f>VLOOKUP($B20,All_structures!$B$2:$J$249,5,0)</f>
        <v>0</v>
      </c>
      <c r="J20">
        <f>VLOOKUP($B20,All_structures!$B$2:$J$249,6,0)</f>
        <v>0</v>
      </c>
      <c r="K20">
        <f>VLOOKUP($B20,All_structures!$B$2:$J$249,7,0)</f>
        <v>0</v>
      </c>
    </row>
    <row r="21" spans="1:11" x14ac:dyDescent="0.2">
      <c r="A21" t="s">
        <v>10</v>
      </c>
      <c r="B21" t="s">
        <v>24</v>
      </c>
      <c r="C21" t="s">
        <v>15</v>
      </c>
      <c r="D21" t="str">
        <f>VLOOKUP($B21,All_structures!$B$2:$J$249,2,0)</f>
        <v>CTV_Low</v>
      </c>
      <c r="E21" t="str">
        <f>VLOOKUP($B21,All_structures!$B$2:$J$249,3,0)</f>
        <v>CTV_Low</v>
      </c>
      <c r="F21" t="str">
        <f>VLOOKUP(B21,All_structures!$B$2:$J$249,8,0)</f>
        <v>Yellow:255,255,000</v>
      </c>
      <c r="G21">
        <f>VLOOKUP(B21,All_structures!$B$2:$J$249,9,0)</f>
        <v>0</v>
      </c>
      <c r="H21">
        <f>VLOOKUP($B21,All_structures!$B$2:$J$249,4,0)</f>
        <v>0</v>
      </c>
      <c r="I21">
        <f>VLOOKUP($B21,All_structures!$B$2:$J$249,5,0)</f>
        <v>0</v>
      </c>
      <c r="J21">
        <f>VLOOKUP($B21,All_structures!$B$2:$J$249,6,0)</f>
        <v>0</v>
      </c>
      <c r="K21">
        <f>VLOOKUP($B21,All_structures!$B$2:$J$249,7,0)</f>
        <v>0</v>
      </c>
    </row>
    <row r="22" spans="1:11" x14ac:dyDescent="0.2">
      <c r="A22" t="s">
        <v>10</v>
      </c>
      <c r="B22" t="s">
        <v>38</v>
      </c>
      <c r="C22" t="s">
        <v>15</v>
      </c>
      <c r="D22" t="str">
        <f>VLOOKUP($B22,All_structures!$B$2:$J$249,2,0)</f>
        <v>CTV_Mid</v>
      </c>
      <c r="E22" t="str">
        <f>VLOOKUP($B22,All_structures!$B$2:$J$249,3,0)</f>
        <v>CTV_Mid</v>
      </c>
      <c r="F22" t="str">
        <f>VLOOKUP(B22,All_structures!$B$2:$J$249,8,0)</f>
        <v>Navy Blue:006,082,255</v>
      </c>
      <c r="G22">
        <f>VLOOKUP(B22,All_structures!$B$2:$J$249,9,0)</f>
        <v>0</v>
      </c>
      <c r="H22">
        <f>VLOOKUP($B22,All_structures!$B$2:$J$249,4,0)</f>
        <v>0</v>
      </c>
      <c r="I22">
        <f>VLOOKUP($B22,All_structures!$B$2:$J$249,5,0)</f>
        <v>0</v>
      </c>
      <c r="J22">
        <f>VLOOKUP($B22,All_structures!$B$2:$J$249,6,0)</f>
        <v>0</v>
      </c>
      <c r="K22">
        <f>VLOOKUP($B22,All_structures!$B$2:$J$249,7,0)</f>
        <v>0</v>
      </c>
    </row>
    <row r="23" spans="1:11" x14ac:dyDescent="0.2">
      <c r="A23" t="s">
        <v>10</v>
      </c>
      <c r="B23" t="s">
        <v>25</v>
      </c>
      <c r="C23" t="s">
        <v>15</v>
      </c>
      <c r="D23" t="str">
        <f>VLOOKUP($B23,All_structures!$B$2:$J$249,2,0)</f>
        <v>CTV_High</v>
      </c>
      <c r="E23" t="str">
        <f>VLOOKUP($B23,All_structures!$B$2:$J$249,3,0)</f>
        <v>CTV_High</v>
      </c>
      <c r="F23" t="str">
        <f>VLOOKUP(B23,All_structures!$B$2:$J$249,8,0)</f>
        <v>Red:255,000,000</v>
      </c>
      <c r="G23">
        <f>VLOOKUP(B23,All_structures!$B$2:$J$249,9,0)</f>
        <v>0</v>
      </c>
      <c r="H23">
        <f>VLOOKUP($B23,All_structures!$B$2:$J$249,4,0)</f>
        <v>0</v>
      </c>
      <c r="I23">
        <f>VLOOKUP($B23,All_structures!$B$2:$J$249,5,0)</f>
        <v>0</v>
      </c>
      <c r="J23">
        <f>VLOOKUP($B23,All_structures!$B$2:$J$249,6,0)</f>
        <v>0</v>
      </c>
      <c r="K23">
        <f>VLOOKUP($B23,All_structures!$B$2:$J$249,7,0)</f>
        <v>0</v>
      </c>
    </row>
    <row r="24" spans="1:11" x14ac:dyDescent="0.2">
      <c r="A24" t="s">
        <v>10</v>
      </c>
      <c r="B24" t="s">
        <v>26</v>
      </c>
      <c r="C24" t="s">
        <v>15</v>
      </c>
      <c r="D24" t="str">
        <f>VLOOKUP($B24,All_structures!$B$2:$J$249,2,0)</f>
        <v>ITV</v>
      </c>
      <c r="E24" t="str">
        <f>VLOOKUP($B24,All_structures!$B$2:$J$249,3,0)</f>
        <v>ITV</v>
      </c>
      <c r="F24" t="str">
        <f>VLOOKUP(B24,All_structures!$B$2:$J$249,8,0)</f>
        <v>Orange:255,165,000</v>
      </c>
      <c r="G24">
        <f>VLOOKUP(B24,All_structures!$B$2:$J$249,9,0)</f>
        <v>0</v>
      </c>
      <c r="H24">
        <f>VLOOKUP($B24,All_structures!$B$2:$J$249,4,0)</f>
        <v>0</v>
      </c>
      <c r="I24">
        <f>VLOOKUP($B24,All_structures!$B$2:$J$249,5,0)</f>
        <v>0</v>
      </c>
      <c r="J24" t="str">
        <f>VLOOKUP($B24,All_structures!$B$2:$J$249,6,0)</f>
        <v>ITV</v>
      </c>
      <c r="K24" t="str">
        <f>VLOOKUP($B24,All_structures!$B$2:$J$249,7,0)</f>
        <v>ITV</v>
      </c>
    </row>
    <row r="25" spans="1:11" x14ac:dyDescent="0.2">
      <c r="A25" t="s">
        <v>11</v>
      </c>
      <c r="B25" t="s">
        <v>39</v>
      </c>
      <c r="C25" t="s">
        <v>15</v>
      </c>
      <c r="D25" t="str">
        <f>VLOOKUP($B25,All_structures!$B$2:$J$249,2,0)</f>
        <v>GTVn</v>
      </c>
      <c r="E25" t="str">
        <f>VLOOKUP($B25,All_structures!$B$2:$J$249,3,0)</f>
        <v>GTVn</v>
      </c>
      <c r="F25" t="str">
        <f>VLOOKUP(B25,All_structures!$B$2:$J$249,8,0)</f>
        <v>Chartreuse:125,255,000</v>
      </c>
      <c r="G25">
        <f>VLOOKUP(B25,All_structures!$B$2:$J$249,9,0)</f>
        <v>0</v>
      </c>
      <c r="H25">
        <f>VLOOKUP($B25,All_structures!$B$2:$J$249,4,0)</f>
        <v>0</v>
      </c>
      <c r="I25">
        <f>VLOOKUP($B25,All_structures!$B$2:$J$249,5,0)</f>
        <v>0</v>
      </c>
      <c r="J25" t="str">
        <f>VLOOKUP($B25,All_structures!$B$2:$J$249,6,0)</f>
        <v>GTVn</v>
      </c>
      <c r="K25" t="str">
        <f>VLOOKUP($B25,All_structures!$B$2:$J$249,7,0)</f>
        <v>GTVn</v>
      </c>
    </row>
    <row r="26" spans="1:11" x14ac:dyDescent="0.2">
      <c r="A26" t="s">
        <v>11</v>
      </c>
      <c r="B26" t="s">
        <v>40</v>
      </c>
      <c r="C26" t="s">
        <v>15</v>
      </c>
      <c r="D26" t="str">
        <f>VLOOKUP($B26,All_structures!$B$2:$J$249,2,0)</f>
        <v>GTVp</v>
      </c>
      <c r="E26" t="str">
        <f>VLOOKUP($B26,All_structures!$B$2:$J$249,3,0)</f>
        <v>GTVp</v>
      </c>
      <c r="F26" t="str">
        <f>VLOOKUP(B26,All_structures!$B$2:$J$249,8,0)</f>
        <v>Chartreuse:125,255,000</v>
      </c>
      <c r="G26">
        <f>VLOOKUP(B26,All_structures!$B$2:$J$249,9,0)</f>
        <v>0</v>
      </c>
      <c r="H26">
        <f>VLOOKUP($B26,All_structures!$B$2:$J$249,4,0)</f>
        <v>0</v>
      </c>
      <c r="I26">
        <f>VLOOKUP($B26,All_structures!$B$2:$J$249,5,0)</f>
        <v>0</v>
      </c>
      <c r="J26" t="str">
        <f>VLOOKUP($B26,All_structures!$B$2:$J$249,6,0)</f>
        <v>GTVp</v>
      </c>
      <c r="K26" t="str">
        <f>VLOOKUP($B26,All_structures!$B$2:$J$249,7,0)</f>
        <v>GTVp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679DC-427D-0B40-BBDA-78D2F8DF7C26}">
  <dimension ref="A1:K23"/>
  <sheetViews>
    <sheetView workbookViewId="0"/>
  </sheetViews>
  <sheetFormatPr baseColWidth="10" defaultRowHeight="16" x14ac:dyDescent="0.2"/>
  <cols>
    <col min="2" max="2" width="16.33203125" bestFit="1" customWidth="1"/>
    <col min="3" max="3" width="13.5" bestFit="1" customWidth="1"/>
    <col min="4" max="4" width="19.5" bestFit="1" customWidth="1"/>
    <col min="5" max="5" width="19.6640625" bestFit="1" customWidth="1"/>
    <col min="6" max="6" width="22.1640625" bestFit="1" customWidth="1"/>
    <col min="7" max="7" width="20.33203125" bestFit="1" customWidth="1"/>
    <col min="8" max="8" width="19" bestFit="1" customWidth="1"/>
    <col min="9" max="9" width="19.1640625" bestFit="1" customWidth="1"/>
    <col min="10" max="10" width="19.83203125" bestFit="1" customWidth="1"/>
    <col min="11" max="11" width="20" bestFit="1" customWidth="1"/>
  </cols>
  <sheetData>
    <row r="1" spans="1:11" s="1" customFormat="1" x14ac:dyDescent="0.2">
      <c r="A1" s="1" t="s">
        <v>136</v>
      </c>
      <c r="B1" s="9" t="s">
        <v>329</v>
      </c>
      <c r="C1" s="1" t="s">
        <v>176</v>
      </c>
      <c r="D1" s="8" t="s">
        <v>328</v>
      </c>
      <c r="E1" s="8" t="s">
        <v>330</v>
      </c>
      <c r="F1" s="1" t="s">
        <v>177</v>
      </c>
      <c r="G1" s="1" t="s">
        <v>178</v>
      </c>
      <c r="H1" s="8" t="s">
        <v>428</v>
      </c>
      <c r="I1" s="8" t="s">
        <v>429</v>
      </c>
      <c r="J1" s="8" t="s">
        <v>430</v>
      </c>
      <c r="K1" s="8" t="s">
        <v>431</v>
      </c>
    </row>
    <row r="2" spans="1:11" x14ac:dyDescent="0.2">
      <c r="A2" t="s">
        <v>0</v>
      </c>
      <c r="B2" t="s">
        <v>35</v>
      </c>
      <c r="C2" t="s">
        <v>2</v>
      </c>
      <c r="D2" t="str">
        <f>VLOOKUP($B2,All_structures!$B$2:$J$249,2,0)</f>
        <v>Bowel_Large</v>
      </c>
      <c r="E2" t="str">
        <f>VLOOKUP($B2,All_structures!$B$2:$J$249,3,0)</f>
        <v>Large_Bowel</v>
      </c>
      <c r="F2" t="str">
        <f>VLOOKUP(B2,All_structures!$B$2:$J$249,8,0)</f>
        <v>Chartreuse:125,255,000</v>
      </c>
      <c r="G2">
        <f>VLOOKUP(B2,All_structures!$B$2:$J$249,9,0)</f>
        <v>0</v>
      </c>
      <c r="H2" t="str">
        <f>VLOOKUP($B2,All_structures!$B$2:$J$249,4,0)</f>
        <v>Intestin_Grand</v>
      </c>
      <c r="I2" t="str">
        <f>VLOOKUP($B2,All_structures!$B$2:$J$249,5,0)</f>
        <v>Grand_Intestin</v>
      </c>
      <c r="J2" t="str">
        <f>VLOOKUP($B2,All_structures!$B$2:$J$249,6,0)</f>
        <v>Intestino_Grueso</v>
      </c>
      <c r="K2" t="str">
        <f>VLOOKUP($B2,All_structures!$B$2:$J$249,7,0)</f>
        <v>Grueso_Intestino</v>
      </c>
    </row>
    <row r="3" spans="1:11" x14ac:dyDescent="0.2">
      <c r="A3" t="s">
        <v>0</v>
      </c>
      <c r="B3" t="s">
        <v>31</v>
      </c>
      <c r="C3" t="s">
        <v>2</v>
      </c>
      <c r="D3" t="str">
        <f>VLOOKUP($B3,All_structures!$B$2:$J$249,2,0)</f>
        <v>Bowel_Small</v>
      </c>
      <c r="E3" t="str">
        <f>VLOOKUP($B3,All_structures!$B$2:$J$249,3,0)</f>
        <v>Small_Bowel</v>
      </c>
      <c r="F3" t="str">
        <f>VLOOKUP(B3,All_structures!$B$2:$J$249,8,0)</f>
        <v>Citrus:164,164,000</v>
      </c>
      <c r="G3">
        <f>VLOOKUP(B3,All_structures!$B$2:$J$249,9,0)</f>
        <v>0</v>
      </c>
      <c r="H3" t="str">
        <f>VLOOKUP($B3,All_structures!$B$2:$J$249,4,0)</f>
        <v>Intestin_Petit</v>
      </c>
      <c r="I3" t="str">
        <f>VLOOKUP($B3,All_structures!$B$2:$J$249,5,0)</f>
        <v>Petit_Intestin</v>
      </c>
      <c r="J3" t="str">
        <f>VLOOKUP($B3,All_structures!$B$2:$J$249,6,0)</f>
        <v>Intestino_Delg</v>
      </c>
      <c r="K3" t="str">
        <f>VLOOKUP($B3,All_structures!$B$2:$J$249,7,0)</f>
        <v>Delg_Intestino</v>
      </c>
    </row>
    <row r="4" spans="1:11" x14ac:dyDescent="0.2">
      <c r="A4" t="s">
        <v>0</v>
      </c>
      <c r="B4" t="s">
        <v>32</v>
      </c>
      <c r="C4" t="s">
        <v>2</v>
      </c>
      <c r="D4" t="str">
        <f>VLOOKUP($B4,All_structures!$B$2:$J$249,2,0)</f>
        <v>Kidney_L</v>
      </c>
      <c r="E4" t="str">
        <f>VLOOKUP($B4,All_structures!$B$2:$J$249,3,0)</f>
        <v>L_Kidney</v>
      </c>
      <c r="F4" t="str">
        <f>VLOOKUP(B4,All_structures!$B$2:$J$249,8,0)</f>
        <v>Yellow:255,255,000</v>
      </c>
      <c r="G4">
        <f>VLOOKUP(B4,All_structures!$B$2:$J$249,9,0)</f>
        <v>0</v>
      </c>
      <c r="H4" t="str">
        <f>VLOOKUP($B4,All_structures!$B$2:$J$249,4,0)</f>
        <v>Rein_G</v>
      </c>
      <c r="I4" t="str">
        <f>VLOOKUP($B4,All_structures!$B$2:$J$249,5,0)</f>
        <v>G_Rein</v>
      </c>
      <c r="J4" t="str">
        <f>VLOOKUP($B4,All_structures!$B$2:$J$249,6,0)</f>
        <v>Rinones_I</v>
      </c>
      <c r="K4" t="str">
        <f>VLOOKUP($B4,All_structures!$B$2:$J$249,7,0)</f>
        <v>I_Rinones</v>
      </c>
    </row>
    <row r="5" spans="1:11" x14ac:dyDescent="0.2">
      <c r="A5" t="s">
        <v>0</v>
      </c>
      <c r="B5" t="s">
        <v>33</v>
      </c>
      <c r="C5" t="s">
        <v>2</v>
      </c>
      <c r="D5" t="str">
        <f>VLOOKUP($B5,All_structures!$B$2:$J$249,2,0)</f>
        <v>Kidney_R</v>
      </c>
      <c r="E5" t="str">
        <f>VLOOKUP($B5,All_structures!$B$2:$J$249,3,0)</f>
        <v>R_Kidney</v>
      </c>
      <c r="F5" t="str">
        <f>VLOOKUP(B5,All_structures!$B$2:$J$249,8,0)</f>
        <v>Mintgreen:138,255,173</v>
      </c>
      <c r="G5">
        <f>VLOOKUP(B5,All_structures!$B$2:$J$249,9,0)</f>
        <v>0</v>
      </c>
      <c r="H5" t="str">
        <f>VLOOKUP($B5,All_structures!$B$2:$J$249,4,0)</f>
        <v>Rein_D</v>
      </c>
      <c r="I5" t="str">
        <f>VLOOKUP($B5,All_structures!$B$2:$J$249,5,0)</f>
        <v>D_Rein</v>
      </c>
      <c r="J5" t="str">
        <f>VLOOKUP($B5,All_structures!$B$2:$J$249,6,0)</f>
        <v>Rinones_D</v>
      </c>
      <c r="K5" t="str">
        <f>VLOOKUP($B5,All_structures!$B$2:$J$249,7,0)</f>
        <v>D_Rinones</v>
      </c>
    </row>
    <row r="6" spans="1:11" x14ac:dyDescent="0.2">
      <c r="A6" t="s">
        <v>0</v>
      </c>
      <c r="B6" t="s">
        <v>34</v>
      </c>
      <c r="C6" t="s">
        <v>2</v>
      </c>
      <c r="D6" t="str">
        <f>VLOOKUP($B6,All_structures!$B$2:$J$249,2,0)</f>
        <v>Kidneys</v>
      </c>
      <c r="E6" t="str">
        <f>VLOOKUP($B6,All_structures!$B$2:$J$249,3,0)</f>
        <v>Kidneys</v>
      </c>
      <c r="F6" t="str">
        <f>VLOOKUP(B6,All_structures!$B$2:$J$249,8,0)</f>
        <v>Cerulean:000,119,170</v>
      </c>
      <c r="G6">
        <f>VLOOKUP(B6,All_structures!$B$2:$J$249,9,0)</f>
        <v>0</v>
      </c>
      <c r="H6" t="str">
        <f>VLOOKUP($B6,All_structures!$B$2:$J$249,4,0)</f>
        <v>Reins</v>
      </c>
      <c r="I6" t="str">
        <f>VLOOKUP($B6,All_structures!$B$2:$J$249,5,0)</f>
        <v>Reins</v>
      </c>
      <c r="J6" t="str">
        <f>VLOOKUP($B6,All_structures!$B$2:$J$249,6,0)</f>
        <v>Rinones</v>
      </c>
      <c r="K6" t="str">
        <f>VLOOKUP($B6,All_structures!$B$2:$J$249,7,0)</f>
        <v>Rinones</v>
      </c>
    </row>
    <row r="7" spans="1:11" x14ac:dyDescent="0.2">
      <c r="A7" t="s">
        <v>0</v>
      </c>
      <c r="B7" t="s">
        <v>29</v>
      </c>
      <c r="C7" t="s">
        <v>2</v>
      </c>
      <c r="D7" t="str">
        <f>VLOOKUP($B7,All_structures!$B$2:$J$249,2,0)</f>
        <v>Liver</v>
      </c>
      <c r="E7" t="str">
        <f>VLOOKUP($B7,All_structures!$B$2:$J$249,3,0)</f>
        <v>Liver</v>
      </c>
      <c r="F7" t="str">
        <f>VLOOKUP(B7,All_structures!$B$2:$J$249,8,0)</f>
        <v>Orange:255,165,000</v>
      </c>
      <c r="G7">
        <f>VLOOKUP(B7,All_structures!$B$2:$J$249,9,0)</f>
        <v>0</v>
      </c>
      <c r="H7" t="str">
        <f>VLOOKUP($B7,All_structures!$B$2:$J$249,4,0)</f>
        <v>Foie</v>
      </c>
      <c r="I7" t="str">
        <f>VLOOKUP($B7,All_structures!$B$2:$J$249,5,0)</f>
        <v>Foie</v>
      </c>
      <c r="J7" t="str">
        <f>VLOOKUP($B7,All_structures!$B$2:$J$249,6,0)</f>
        <v>Higado</v>
      </c>
      <c r="K7" t="str">
        <f>VLOOKUP($B7,All_structures!$B$2:$J$249,7,0)</f>
        <v>Higado</v>
      </c>
    </row>
    <row r="8" spans="1:11" x14ac:dyDescent="0.2">
      <c r="A8" t="s">
        <v>0</v>
      </c>
      <c r="B8" t="s">
        <v>8</v>
      </c>
      <c r="C8" t="s">
        <v>2</v>
      </c>
      <c r="D8" t="str">
        <f>VLOOKUP($B8,All_structures!$B$2:$J$249,2,0)</f>
        <v>SpinalCord</v>
      </c>
      <c r="E8" t="str">
        <f>VLOOKUP($B8,All_structures!$B$2:$J$249,3,0)</f>
        <v>SpinalCord</v>
      </c>
      <c r="F8" t="str">
        <f>VLOOKUP(B8,All_structures!$B$2:$J$249,8,0)</f>
        <v>Chartreuse:125,255,000</v>
      </c>
      <c r="G8">
        <f>VLOOKUP(B8,All_structures!$B$2:$J$249,9,0)</f>
        <v>0</v>
      </c>
      <c r="H8" t="str">
        <f>VLOOKUP($B8,All_structures!$B$2:$J$249,4,0)</f>
        <v>Moelle</v>
      </c>
      <c r="I8" t="str">
        <f>VLOOKUP($B8,All_structures!$B$2:$J$249,5,0)</f>
        <v>Moelle</v>
      </c>
      <c r="J8" t="str">
        <f>VLOOKUP($B8,All_structures!$B$2:$J$249,6,0)</f>
        <v>MedulaEspi</v>
      </c>
      <c r="K8" t="str">
        <f>VLOOKUP($B8,All_structures!$B$2:$J$249,7,0)</f>
        <v>MedulaEspi</v>
      </c>
    </row>
    <row r="9" spans="1:11" x14ac:dyDescent="0.2">
      <c r="A9" t="s">
        <v>9</v>
      </c>
      <c r="B9" t="s">
        <v>9</v>
      </c>
      <c r="C9" t="s">
        <v>2</v>
      </c>
      <c r="D9" t="str">
        <f>VLOOKUP($B9,All_structures!$B$2:$J$249,2,0)</f>
        <v>PTV</v>
      </c>
      <c r="E9" t="str">
        <f>VLOOKUP($B9,All_structures!$B$2:$J$249,3,0)</f>
        <v>PTV</v>
      </c>
      <c r="F9" t="str">
        <f>VLOOKUP(B9,All_structures!$B$2:$J$249,8,0)</f>
        <v>Red:255,000,000</v>
      </c>
      <c r="G9">
        <f>VLOOKUP(B9,All_structures!$B$2:$J$249,9,0)</f>
        <v>0</v>
      </c>
      <c r="H9">
        <f>VLOOKUP($B9,All_structures!$B$2:$J$249,4,0)</f>
        <v>0</v>
      </c>
      <c r="I9">
        <f>VLOOKUP($B9,All_structures!$B$2:$J$249,5,0)</f>
        <v>0</v>
      </c>
      <c r="J9" t="str">
        <f>VLOOKUP($B9,All_structures!$B$2:$J$249,6,0)</f>
        <v>PTV</v>
      </c>
      <c r="K9" t="str">
        <f>VLOOKUP($B9,All_structures!$B$2:$J$249,7,0)</f>
        <v>PTV</v>
      </c>
    </row>
    <row r="10" spans="1:11" x14ac:dyDescent="0.2">
      <c r="A10" t="s">
        <v>10</v>
      </c>
      <c r="B10" t="s">
        <v>10</v>
      </c>
      <c r="C10" t="s">
        <v>2</v>
      </c>
      <c r="D10" t="str">
        <f>VLOOKUP($B10,All_structures!$B$2:$J$249,2,0)</f>
        <v>CTV</v>
      </c>
      <c r="E10" t="str">
        <f>VLOOKUP($B10,All_structures!$B$2:$J$249,3,0)</f>
        <v>CTV</v>
      </c>
      <c r="F10" t="str">
        <f>VLOOKUP(B10,All_structures!$B$2:$J$249,8,0)</f>
        <v>Red:255,000,000</v>
      </c>
      <c r="G10">
        <f>VLOOKUP(B10,All_structures!$B$2:$J$249,9,0)</f>
        <v>0</v>
      </c>
      <c r="H10" t="str">
        <f>VLOOKUP($B10,All_structures!$B$2:$J$249,4,0)</f>
        <v>CTV</v>
      </c>
      <c r="I10" t="str">
        <f>VLOOKUP($B10,All_structures!$B$2:$J$249,5,0)</f>
        <v>CTV</v>
      </c>
      <c r="J10" t="str">
        <f>VLOOKUP($B10,All_structures!$B$2:$J$249,6,0)</f>
        <v>CTV</v>
      </c>
      <c r="K10" t="str">
        <f>VLOOKUP($B10,All_structures!$B$2:$J$249,7,0)</f>
        <v>CTV</v>
      </c>
    </row>
    <row r="11" spans="1:11" x14ac:dyDescent="0.2">
      <c r="A11" t="s">
        <v>11</v>
      </c>
      <c r="B11" t="s">
        <v>11</v>
      </c>
      <c r="C11" t="s">
        <v>2</v>
      </c>
      <c r="D11" t="str">
        <f>VLOOKUP($B11,All_structures!$B$2:$J$249,2,0)</f>
        <v>GTV</v>
      </c>
      <c r="E11" t="str">
        <f>VLOOKUP($B11,All_structures!$B$2:$J$249,3,0)</f>
        <v>GTV</v>
      </c>
      <c r="F11" t="str">
        <f>VLOOKUP(B11,All_structures!$B$2:$J$249,8,0)</f>
        <v>Chartreuse:125,255,000</v>
      </c>
      <c r="G11">
        <f>VLOOKUP(B11,All_structures!$B$2:$J$249,9,0)</f>
        <v>0</v>
      </c>
      <c r="H11" t="str">
        <f>VLOOKUP($B11,All_structures!$B$2:$J$249,4,0)</f>
        <v>GTV</v>
      </c>
      <c r="I11" t="str">
        <f>VLOOKUP($B11,All_structures!$B$2:$J$249,5,0)</f>
        <v>GTV</v>
      </c>
      <c r="J11" t="str">
        <f>VLOOKUP($B11,All_structures!$B$2:$J$249,6,0)</f>
        <v>GTV</v>
      </c>
      <c r="K11" t="str">
        <f>VLOOKUP($B11,All_structures!$B$2:$J$249,7,0)</f>
        <v>GTV</v>
      </c>
    </row>
    <row r="12" spans="1:11" x14ac:dyDescent="0.2">
      <c r="A12" t="s">
        <v>12</v>
      </c>
      <c r="B12" t="s">
        <v>13</v>
      </c>
      <c r="C12" t="s">
        <v>2</v>
      </c>
      <c r="D12" t="str">
        <f>VLOOKUP($B12,All_structures!$B$2:$J$249,2,0)</f>
        <v>BODY</v>
      </c>
      <c r="E12" t="str">
        <f>VLOOKUP($B12,All_structures!$B$2:$J$249,3,0)</f>
        <v>BODY</v>
      </c>
      <c r="F12" t="str">
        <f>VLOOKUP(B12,All_structures!$B$2:$J$249,8,0)</f>
        <v>Lime:000,255,000</v>
      </c>
      <c r="G12">
        <f>VLOOKUP(B12,All_structures!$B$2:$J$249,9,0)</f>
        <v>0</v>
      </c>
      <c r="H12" t="str">
        <f>VLOOKUP($B12,All_structures!$B$2:$J$249,4,0)</f>
        <v>Corps</v>
      </c>
      <c r="I12" t="str">
        <f>VLOOKUP($B12,All_structures!$B$2:$J$249,5,0)</f>
        <v>Corps</v>
      </c>
      <c r="J12" t="str">
        <f>VLOOKUP($B12,All_structures!$B$2:$J$249,6,0)</f>
        <v>Cuerpo</v>
      </c>
      <c r="K12" t="str">
        <f>VLOOKUP($B12,All_structures!$B$2:$J$249,7,0)</f>
        <v>Cuerpo</v>
      </c>
    </row>
    <row r="13" spans="1:11" x14ac:dyDescent="0.2">
      <c r="A13" t="s">
        <v>0</v>
      </c>
      <c r="B13" t="s">
        <v>20</v>
      </c>
      <c r="C13" t="s">
        <v>15</v>
      </c>
      <c r="D13" t="str">
        <f>VLOOKUP($B13,All_structures!$B$2:$J$249,2,0)</f>
        <v>SpinalCanal</v>
      </c>
      <c r="E13" t="str">
        <f>VLOOKUP($B13,All_structures!$B$2:$J$249,3,0)</f>
        <v>SpinalCanal</v>
      </c>
      <c r="F13" t="str">
        <f>VLOOKUP(B13,All_structures!$B$2:$J$249,8,0)</f>
        <v>Mintgreen:138,255,173</v>
      </c>
      <c r="G13">
        <f>VLOOKUP(B13,All_structures!$B$2:$J$249,9,0)</f>
        <v>0</v>
      </c>
      <c r="H13" t="str">
        <f>VLOOKUP($B13,All_structures!$B$2:$J$249,4,0)</f>
        <v>CanalRach</v>
      </c>
      <c r="I13" t="str">
        <f>VLOOKUP($B13,All_structures!$B$2:$J$249,5,0)</f>
        <v>CanalRach</v>
      </c>
      <c r="J13" t="str">
        <f>VLOOKUP($B13,All_structures!$B$2:$J$249,6,0)</f>
        <v>CanalEspi</v>
      </c>
      <c r="K13" t="str">
        <f>VLOOKUP($B13,All_structures!$B$2:$J$249,7,0)</f>
        <v>CanalEspi</v>
      </c>
    </row>
    <row r="14" spans="1:11" x14ac:dyDescent="0.2">
      <c r="A14" t="s">
        <v>0</v>
      </c>
      <c r="B14" t="s">
        <v>30</v>
      </c>
      <c r="C14" t="s">
        <v>15</v>
      </c>
      <c r="D14" t="str">
        <f>VLOOKUP($B14,All_structures!$B$2:$J$249,2,0)</f>
        <v>Stomach</v>
      </c>
      <c r="E14" t="str">
        <f>VLOOKUP($B14,All_structures!$B$2:$J$249,3,0)</f>
        <v>Stomach</v>
      </c>
      <c r="F14" t="str">
        <f>VLOOKUP(B14,All_structures!$B$2:$J$249,8,0)</f>
        <v>Sangria:164,000,000</v>
      </c>
      <c r="G14">
        <f>VLOOKUP(B14,All_structures!$B$2:$J$249,9,0)</f>
        <v>0</v>
      </c>
      <c r="H14" t="str">
        <f>VLOOKUP($B14,All_structures!$B$2:$J$249,4,0)</f>
        <v>Estomac</v>
      </c>
      <c r="I14" t="str">
        <f>VLOOKUP($B14,All_structures!$B$2:$J$249,5,0)</f>
        <v>Estomac</v>
      </c>
      <c r="J14" t="str">
        <f>VLOOKUP($B14,All_structures!$B$2:$J$249,6,0)</f>
        <v>Estomago</v>
      </c>
      <c r="K14" t="str">
        <f>VLOOKUP($B14,All_structures!$B$2:$J$249,7,0)</f>
        <v>Estomago</v>
      </c>
    </row>
    <row r="15" spans="1:11" x14ac:dyDescent="0.2">
      <c r="A15" t="s">
        <v>9</v>
      </c>
      <c r="B15" t="s">
        <v>22</v>
      </c>
      <c r="C15" t="s">
        <v>15</v>
      </c>
      <c r="D15" t="str">
        <f>VLOOKUP($B15,All_structures!$B$2:$J$249,2,0)</f>
        <v>PTV_Low</v>
      </c>
      <c r="E15" t="str">
        <f>VLOOKUP($B15,All_structures!$B$2:$J$249,3,0)</f>
        <v>PTV_Low</v>
      </c>
      <c r="F15" t="str">
        <f>VLOOKUP(B15,All_structures!$B$2:$J$249,8,0)</f>
        <v>Yellow:255,255,000</v>
      </c>
      <c r="G15">
        <f>VLOOKUP(B15,All_structures!$B$2:$J$249,9,0)</f>
        <v>0</v>
      </c>
      <c r="H15">
        <f>VLOOKUP($B15,All_structures!$B$2:$J$249,4,0)</f>
        <v>0</v>
      </c>
      <c r="I15">
        <f>VLOOKUP($B15,All_structures!$B$2:$J$249,5,0)</f>
        <v>0</v>
      </c>
      <c r="J15">
        <f>VLOOKUP($B15,All_structures!$B$2:$J$249,6,0)</f>
        <v>0</v>
      </c>
      <c r="K15">
        <f>VLOOKUP($B15,All_structures!$B$2:$J$249,7,0)</f>
        <v>0</v>
      </c>
    </row>
    <row r="16" spans="1:11" x14ac:dyDescent="0.2">
      <c r="A16" t="s">
        <v>9</v>
      </c>
      <c r="B16" t="s">
        <v>37</v>
      </c>
      <c r="C16" t="s">
        <v>15</v>
      </c>
      <c r="D16" t="str">
        <f>VLOOKUP($B16,All_structures!$B$2:$J$249,2,0)</f>
        <v>PTV_Mid</v>
      </c>
      <c r="E16" t="str">
        <f>VLOOKUP($B16,All_structures!$B$2:$J$249,3,0)</f>
        <v>PTV_Mid</v>
      </c>
      <c r="F16" t="str">
        <f>VLOOKUP(B16,All_structures!$B$2:$J$249,8,0)</f>
        <v>Navy Blue:006,082,255</v>
      </c>
      <c r="G16">
        <f>VLOOKUP(B16,All_structures!$B$2:$J$249,9,0)</f>
        <v>0</v>
      </c>
      <c r="H16">
        <f>VLOOKUP($B16,All_structures!$B$2:$J$249,4,0)</f>
        <v>0</v>
      </c>
      <c r="I16">
        <f>VLOOKUP($B16,All_structures!$B$2:$J$249,5,0)</f>
        <v>0</v>
      </c>
      <c r="J16">
        <f>VLOOKUP($B16,All_structures!$B$2:$J$249,6,0)</f>
        <v>0</v>
      </c>
      <c r="K16">
        <f>VLOOKUP($B16,All_structures!$B$2:$J$249,7,0)</f>
        <v>0</v>
      </c>
    </row>
    <row r="17" spans="1:11" x14ac:dyDescent="0.2">
      <c r="A17" t="s">
        <v>9</v>
      </c>
      <c r="B17" t="s">
        <v>23</v>
      </c>
      <c r="C17" t="s">
        <v>15</v>
      </c>
      <c r="D17" t="str">
        <f>VLOOKUP($B17,All_structures!$B$2:$J$249,2,0)</f>
        <v>PTV_High</v>
      </c>
      <c r="E17" t="str">
        <f>VLOOKUP($B17,All_structures!$B$2:$J$249,3,0)</f>
        <v>PTV_High</v>
      </c>
      <c r="F17" t="str">
        <f>VLOOKUP(B17,All_structures!$B$2:$J$249,8,0)</f>
        <v>Red:255,000,000</v>
      </c>
      <c r="G17">
        <f>VLOOKUP(B17,All_structures!$B$2:$J$249,9,0)</f>
        <v>0</v>
      </c>
      <c r="H17">
        <f>VLOOKUP($B17,All_structures!$B$2:$J$249,4,0)</f>
        <v>0</v>
      </c>
      <c r="I17">
        <f>VLOOKUP($B17,All_structures!$B$2:$J$249,5,0)</f>
        <v>0</v>
      </c>
      <c r="J17">
        <f>VLOOKUP($B17,All_structures!$B$2:$J$249,6,0)</f>
        <v>0</v>
      </c>
      <c r="K17">
        <f>VLOOKUP($B17,All_structures!$B$2:$J$249,7,0)</f>
        <v>0</v>
      </c>
    </row>
    <row r="18" spans="1:11" x14ac:dyDescent="0.2">
      <c r="A18" t="s">
        <v>10</v>
      </c>
      <c r="B18" t="s">
        <v>24</v>
      </c>
      <c r="C18" t="s">
        <v>15</v>
      </c>
      <c r="D18" t="str">
        <f>VLOOKUP($B18,All_structures!$B$2:$J$249,2,0)</f>
        <v>CTV_Low</v>
      </c>
      <c r="E18" t="str">
        <f>VLOOKUP($B18,All_structures!$B$2:$J$249,3,0)</f>
        <v>CTV_Low</v>
      </c>
      <c r="F18" t="str">
        <f>VLOOKUP(B18,All_structures!$B$2:$J$249,8,0)</f>
        <v>Yellow:255,255,000</v>
      </c>
      <c r="G18">
        <f>VLOOKUP(B18,All_structures!$B$2:$J$249,9,0)</f>
        <v>0</v>
      </c>
      <c r="H18">
        <f>VLOOKUP($B18,All_structures!$B$2:$J$249,4,0)</f>
        <v>0</v>
      </c>
      <c r="I18">
        <f>VLOOKUP($B18,All_structures!$B$2:$J$249,5,0)</f>
        <v>0</v>
      </c>
      <c r="J18">
        <f>VLOOKUP($B18,All_structures!$B$2:$J$249,6,0)</f>
        <v>0</v>
      </c>
      <c r="K18">
        <f>VLOOKUP($B18,All_structures!$B$2:$J$249,7,0)</f>
        <v>0</v>
      </c>
    </row>
    <row r="19" spans="1:11" x14ac:dyDescent="0.2">
      <c r="A19" t="s">
        <v>10</v>
      </c>
      <c r="B19" t="s">
        <v>38</v>
      </c>
      <c r="C19" t="s">
        <v>15</v>
      </c>
      <c r="D19" t="str">
        <f>VLOOKUP($B19,All_structures!$B$2:$J$249,2,0)</f>
        <v>CTV_Mid</v>
      </c>
      <c r="E19" t="str">
        <f>VLOOKUP($B19,All_structures!$B$2:$J$249,3,0)</f>
        <v>CTV_Mid</v>
      </c>
      <c r="F19" t="str">
        <f>VLOOKUP(B19,All_structures!$B$2:$J$249,8,0)</f>
        <v>Navy Blue:006,082,255</v>
      </c>
      <c r="G19">
        <f>VLOOKUP(B19,All_structures!$B$2:$J$249,9,0)</f>
        <v>0</v>
      </c>
      <c r="H19">
        <f>VLOOKUP($B19,All_structures!$B$2:$J$249,4,0)</f>
        <v>0</v>
      </c>
      <c r="I19">
        <f>VLOOKUP($B19,All_structures!$B$2:$J$249,5,0)</f>
        <v>0</v>
      </c>
      <c r="J19">
        <f>VLOOKUP($B19,All_structures!$B$2:$J$249,6,0)</f>
        <v>0</v>
      </c>
      <c r="K19">
        <f>VLOOKUP($B19,All_structures!$B$2:$J$249,7,0)</f>
        <v>0</v>
      </c>
    </row>
    <row r="20" spans="1:11" x14ac:dyDescent="0.2">
      <c r="A20" t="s">
        <v>10</v>
      </c>
      <c r="B20" t="s">
        <v>25</v>
      </c>
      <c r="C20" t="s">
        <v>15</v>
      </c>
      <c r="D20" t="str">
        <f>VLOOKUP($B20,All_structures!$B$2:$J$249,2,0)</f>
        <v>CTV_High</v>
      </c>
      <c r="E20" t="str">
        <f>VLOOKUP($B20,All_structures!$B$2:$J$249,3,0)</f>
        <v>CTV_High</v>
      </c>
      <c r="F20" t="str">
        <f>VLOOKUP(B20,All_structures!$B$2:$J$249,8,0)</f>
        <v>Red:255,000,000</v>
      </c>
      <c r="G20">
        <f>VLOOKUP(B20,All_structures!$B$2:$J$249,9,0)</f>
        <v>0</v>
      </c>
      <c r="H20">
        <f>VLOOKUP($B20,All_structures!$B$2:$J$249,4,0)</f>
        <v>0</v>
      </c>
      <c r="I20">
        <f>VLOOKUP($B20,All_structures!$B$2:$J$249,5,0)</f>
        <v>0</v>
      </c>
      <c r="J20">
        <f>VLOOKUP($B20,All_structures!$B$2:$J$249,6,0)</f>
        <v>0</v>
      </c>
      <c r="K20">
        <f>VLOOKUP($B20,All_structures!$B$2:$J$249,7,0)</f>
        <v>0</v>
      </c>
    </row>
    <row r="21" spans="1:11" x14ac:dyDescent="0.2">
      <c r="A21" t="s">
        <v>10</v>
      </c>
      <c r="B21" t="s">
        <v>26</v>
      </c>
      <c r="C21" t="s">
        <v>15</v>
      </c>
      <c r="D21" t="str">
        <f>VLOOKUP($B21,All_structures!$B$2:$J$249,2,0)</f>
        <v>ITV</v>
      </c>
      <c r="E21" t="str">
        <f>VLOOKUP($B21,All_structures!$B$2:$J$249,3,0)</f>
        <v>ITV</v>
      </c>
      <c r="F21" t="str">
        <f>VLOOKUP(B21,All_structures!$B$2:$J$249,8,0)</f>
        <v>Orange:255,165,000</v>
      </c>
      <c r="G21">
        <f>VLOOKUP(B21,All_structures!$B$2:$J$249,9,0)</f>
        <v>0</v>
      </c>
      <c r="H21">
        <f>VLOOKUP($B21,All_structures!$B$2:$J$249,4,0)</f>
        <v>0</v>
      </c>
      <c r="I21">
        <f>VLOOKUP($B21,All_structures!$B$2:$J$249,5,0)</f>
        <v>0</v>
      </c>
      <c r="J21" t="str">
        <f>VLOOKUP($B21,All_structures!$B$2:$J$249,6,0)</f>
        <v>ITV</v>
      </c>
      <c r="K21" t="str">
        <f>VLOOKUP($B21,All_structures!$B$2:$J$249,7,0)</f>
        <v>ITV</v>
      </c>
    </row>
    <row r="22" spans="1:11" x14ac:dyDescent="0.2">
      <c r="A22" t="s">
        <v>11</v>
      </c>
      <c r="B22" t="s">
        <v>39</v>
      </c>
      <c r="C22" t="s">
        <v>15</v>
      </c>
      <c r="D22" t="str">
        <f>VLOOKUP($B22,All_structures!$B$2:$J$249,2,0)</f>
        <v>GTVn</v>
      </c>
      <c r="E22" t="str">
        <f>VLOOKUP($B22,All_structures!$B$2:$J$249,3,0)</f>
        <v>GTVn</v>
      </c>
      <c r="F22" t="str">
        <f>VLOOKUP(B22,All_structures!$B$2:$J$249,8,0)</f>
        <v>Chartreuse:125,255,000</v>
      </c>
      <c r="G22">
        <f>VLOOKUP(B22,All_structures!$B$2:$J$249,9,0)</f>
        <v>0</v>
      </c>
      <c r="H22">
        <f>VLOOKUP($B22,All_structures!$B$2:$J$249,4,0)</f>
        <v>0</v>
      </c>
      <c r="I22">
        <f>VLOOKUP($B22,All_structures!$B$2:$J$249,5,0)</f>
        <v>0</v>
      </c>
      <c r="J22" t="str">
        <f>VLOOKUP($B22,All_structures!$B$2:$J$249,6,0)</f>
        <v>GTVn</v>
      </c>
      <c r="K22" t="str">
        <f>VLOOKUP($B22,All_structures!$B$2:$J$249,7,0)</f>
        <v>GTVn</v>
      </c>
    </row>
    <row r="23" spans="1:11" x14ac:dyDescent="0.2">
      <c r="A23" t="s">
        <v>11</v>
      </c>
      <c r="B23" t="s">
        <v>40</v>
      </c>
      <c r="C23" t="s">
        <v>15</v>
      </c>
      <c r="D23" t="str">
        <f>VLOOKUP($B23,All_structures!$B$2:$J$249,2,0)</f>
        <v>GTVp</v>
      </c>
      <c r="E23" t="str">
        <f>VLOOKUP($B23,All_structures!$B$2:$J$249,3,0)</f>
        <v>GTVp</v>
      </c>
      <c r="F23" t="str">
        <f>VLOOKUP(B23,All_structures!$B$2:$J$249,8,0)</f>
        <v>Chartreuse:125,255,000</v>
      </c>
      <c r="G23">
        <f>VLOOKUP(B23,All_structures!$B$2:$J$249,9,0)</f>
        <v>0</v>
      </c>
      <c r="H23">
        <f>VLOOKUP($B23,All_structures!$B$2:$J$249,4,0)</f>
        <v>0</v>
      </c>
      <c r="I23">
        <f>VLOOKUP($B23,All_structures!$B$2:$J$249,5,0)</f>
        <v>0</v>
      </c>
      <c r="J23" t="str">
        <f>VLOOKUP($B23,All_structures!$B$2:$J$249,6,0)</f>
        <v>GTVp</v>
      </c>
      <c r="K23" t="str">
        <f>VLOOKUP($B23,All_structures!$B$2:$J$249,7,0)</f>
        <v>GTVp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E75D6-48F1-D544-860E-8A4D2160A602}">
  <dimension ref="A1:K25"/>
  <sheetViews>
    <sheetView workbookViewId="0">
      <selection activeCell="B1" sqref="B1"/>
    </sheetView>
  </sheetViews>
  <sheetFormatPr baseColWidth="10" defaultRowHeight="16" x14ac:dyDescent="0.2"/>
  <cols>
    <col min="2" max="2" width="16.33203125" bestFit="1" customWidth="1"/>
    <col min="3" max="3" width="13.5" bestFit="1" customWidth="1"/>
    <col min="4" max="4" width="19.5" bestFit="1" customWidth="1"/>
    <col min="5" max="5" width="19.6640625" bestFit="1" customWidth="1"/>
    <col min="6" max="6" width="22.1640625" bestFit="1" customWidth="1"/>
    <col min="7" max="7" width="20.33203125" bestFit="1" customWidth="1"/>
    <col min="8" max="8" width="19" bestFit="1" customWidth="1"/>
    <col min="9" max="9" width="19.1640625" bestFit="1" customWidth="1"/>
    <col min="10" max="10" width="19.83203125" bestFit="1" customWidth="1"/>
    <col min="11" max="11" width="20" bestFit="1" customWidth="1"/>
  </cols>
  <sheetData>
    <row r="1" spans="1:11" s="1" customFormat="1" x14ac:dyDescent="0.2">
      <c r="A1" s="1" t="s">
        <v>136</v>
      </c>
      <c r="B1" s="9" t="s">
        <v>329</v>
      </c>
      <c r="C1" s="1" t="s">
        <v>176</v>
      </c>
      <c r="D1" s="8" t="s">
        <v>328</v>
      </c>
      <c r="E1" s="8" t="s">
        <v>330</v>
      </c>
      <c r="F1" s="1" t="s">
        <v>177</v>
      </c>
      <c r="G1" s="1" t="s">
        <v>178</v>
      </c>
      <c r="H1" s="8" t="s">
        <v>428</v>
      </c>
      <c r="I1" s="8" t="s">
        <v>429</v>
      </c>
      <c r="J1" s="8" t="s">
        <v>430</v>
      </c>
      <c r="K1" s="8" t="s">
        <v>431</v>
      </c>
    </row>
    <row r="2" spans="1:11" x14ac:dyDescent="0.2">
      <c r="A2" t="s">
        <v>0</v>
      </c>
      <c r="B2" t="s">
        <v>3</v>
      </c>
      <c r="C2" t="s">
        <v>2</v>
      </c>
      <c r="D2" t="str">
        <f>VLOOKUP($B2,All_structures!$B$2:$J$249,2,0)</f>
        <v>Heart</v>
      </c>
      <c r="E2" t="str">
        <f>VLOOKUP($B2,All_structures!$B$2:$J$249,3,0)</f>
        <v>Heart</v>
      </c>
      <c r="F2" t="str">
        <f>VLOOKUP(B2,All_structures!$B$2:$J$249,8,0)</f>
        <v>Red:255,000,000</v>
      </c>
      <c r="G2">
        <f>VLOOKUP(B2,All_structures!$B$2:$J$249,9,0)</f>
        <v>0</v>
      </c>
      <c r="H2" t="str">
        <f>VLOOKUP($B2,All_structures!$B$2:$J$249,4,0)</f>
        <v>Coeur</v>
      </c>
      <c r="I2" t="str">
        <f>VLOOKUP($B2,All_structures!$B$2:$J$249,5,0)</f>
        <v>Coeur</v>
      </c>
      <c r="J2" t="str">
        <f>VLOOKUP($B2,All_structures!$B$2:$J$249,6,0)</f>
        <v>Corazon</v>
      </c>
      <c r="K2" t="str">
        <f>VLOOKUP($B2,All_structures!$B$2:$J$249,7,0)</f>
        <v>Corazon</v>
      </c>
    </row>
    <row r="3" spans="1:11" x14ac:dyDescent="0.2">
      <c r="A3" t="s">
        <v>0</v>
      </c>
      <c r="B3" t="s">
        <v>32</v>
      </c>
      <c r="C3" t="s">
        <v>2</v>
      </c>
      <c r="D3" t="str">
        <f>VLOOKUP($B3,All_structures!$B$2:$J$249,2,0)</f>
        <v>Kidney_L</v>
      </c>
      <c r="E3" t="str">
        <f>VLOOKUP($B3,All_structures!$B$2:$J$249,3,0)</f>
        <v>L_Kidney</v>
      </c>
      <c r="F3" t="str">
        <f>VLOOKUP(B3,All_structures!$B$2:$J$249,8,0)</f>
        <v>Yellow:255,255,000</v>
      </c>
      <c r="G3">
        <f>VLOOKUP(B3,All_structures!$B$2:$J$249,9,0)</f>
        <v>0</v>
      </c>
      <c r="H3" t="str">
        <f>VLOOKUP($B3,All_structures!$B$2:$J$249,4,0)</f>
        <v>Rein_G</v>
      </c>
      <c r="I3" t="str">
        <f>VLOOKUP($B3,All_structures!$B$2:$J$249,5,0)</f>
        <v>G_Rein</v>
      </c>
      <c r="J3" t="str">
        <f>VLOOKUP($B3,All_structures!$B$2:$J$249,6,0)</f>
        <v>Rinones_I</v>
      </c>
      <c r="K3" t="str">
        <f>VLOOKUP($B3,All_structures!$B$2:$J$249,7,0)</f>
        <v>I_Rinones</v>
      </c>
    </row>
    <row r="4" spans="1:11" x14ac:dyDescent="0.2">
      <c r="A4" t="s">
        <v>0</v>
      </c>
      <c r="B4" t="s">
        <v>4</v>
      </c>
      <c r="C4" t="s">
        <v>2</v>
      </c>
      <c r="D4" t="str">
        <f>VLOOKUP($B4,All_structures!$B$2:$J$249,2,0)</f>
        <v>Lung_L</v>
      </c>
      <c r="E4" t="str">
        <f>VLOOKUP($B4,All_structures!$B$2:$J$249,3,0)</f>
        <v>L_Lung</v>
      </c>
      <c r="F4" t="str">
        <f>VLOOKUP(B4,All_structures!$B$2:$J$249,8,0)</f>
        <v>Aquamarine:127,255,212</v>
      </c>
      <c r="G4">
        <f>VLOOKUP(B4,All_structures!$B$2:$J$249,9,0)</f>
        <v>0</v>
      </c>
      <c r="H4" t="str">
        <f>VLOOKUP($B4,All_structures!$B$2:$J$249,4,0)</f>
        <v>Poumon_G</v>
      </c>
      <c r="I4" t="str">
        <f>VLOOKUP($B4,All_structures!$B$2:$J$249,5,0)</f>
        <v>G_Poumon</v>
      </c>
      <c r="J4" t="str">
        <f>VLOOKUP($B4,All_structures!$B$2:$J$249,6,0)</f>
        <v>Pulmon_I</v>
      </c>
      <c r="K4" t="str">
        <f>VLOOKUP($B4,All_structures!$B$2:$J$249,7,0)</f>
        <v>I_Pulmon</v>
      </c>
    </row>
    <row r="5" spans="1:11" x14ac:dyDescent="0.2">
      <c r="A5" t="s">
        <v>0</v>
      </c>
      <c r="B5" t="s">
        <v>8</v>
      </c>
      <c r="C5" t="s">
        <v>2</v>
      </c>
      <c r="D5" t="str">
        <f>VLOOKUP($B5,All_structures!$B$2:$J$249,2,0)</f>
        <v>SpinalCord</v>
      </c>
      <c r="E5" t="str">
        <f>VLOOKUP($B5,All_structures!$B$2:$J$249,3,0)</f>
        <v>SpinalCord</v>
      </c>
      <c r="F5" t="str">
        <f>VLOOKUP(B5,All_structures!$B$2:$J$249,8,0)</f>
        <v>Chartreuse:125,255,000</v>
      </c>
      <c r="G5">
        <f>VLOOKUP(B5,All_structures!$B$2:$J$249,9,0)</f>
        <v>0</v>
      </c>
      <c r="H5" t="str">
        <f>VLOOKUP($B5,All_structures!$B$2:$J$249,4,0)</f>
        <v>Moelle</v>
      </c>
      <c r="I5" t="str">
        <f>VLOOKUP($B5,All_structures!$B$2:$J$249,5,0)</f>
        <v>Moelle</v>
      </c>
      <c r="J5" t="str">
        <f>VLOOKUP($B5,All_structures!$B$2:$J$249,6,0)</f>
        <v>MedulaEspi</v>
      </c>
      <c r="K5" t="str">
        <f>VLOOKUP($B5,All_structures!$B$2:$J$249,7,0)</f>
        <v>MedulaEspi</v>
      </c>
    </row>
    <row r="6" spans="1:11" x14ac:dyDescent="0.2">
      <c r="A6" t="s">
        <v>0</v>
      </c>
      <c r="B6" t="s">
        <v>30</v>
      </c>
      <c r="C6" t="s">
        <v>2</v>
      </c>
      <c r="D6" t="str">
        <f>VLOOKUP($B6,All_structures!$B$2:$J$249,2,0)</f>
        <v>Stomach</v>
      </c>
      <c r="E6" t="str">
        <f>VLOOKUP($B6,All_structures!$B$2:$J$249,3,0)</f>
        <v>Stomach</v>
      </c>
      <c r="F6" t="str">
        <f>VLOOKUP(B6,All_structures!$B$2:$J$249,8,0)</f>
        <v>Sangria:164,000,000</v>
      </c>
      <c r="G6">
        <f>VLOOKUP(B6,All_structures!$B$2:$J$249,9,0)</f>
        <v>0</v>
      </c>
      <c r="H6" t="str">
        <f>VLOOKUP($B6,All_structures!$B$2:$J$249,4,0)</f>
        <v>Estomac</v>
      </c>
      <c r="I6" t="str">
        <f>VLOOKUP($B6,All_structures!$B$2:$J$249,5,0)</f>
        <v>Estomac</v>
      </c>
      <c r="J6" t="str">
        <f>VLOOKUP($B6,All_structures!$B$2:$J$249,6,0)</f>
        <v>Estomago</v>
      </c>
      <c r="K6" t="str">
        <f>VLOOKUP($B6,All_structures!$B$2:$J$249,7,0)</f>
        <v>Estomago</v>
      </c>
    </row>
    <row r="7" spans="1:11" x14ac:dyDescent="0.2">
      <c r="A7" t="s">
        <v>9</v>
      </c>
      <c r="B7" t="s">
        <v>9</v>
      </c>
      <c r="C7" t="s">
        <v>2</v>
      </c>
      <c r="D7" t="str">
        <f>VLOOKUP($B7,All_structures!$B$2:$J$249,2,0)</f>
        <v>PTV</v>
      </c>
      <c r="E7" t="str">
        <f>VLOOKUP($B7,All_structures!$B$2:$J$249,3,0)</f>
        <v>PTV</v>
      </c>
      <c r="F7" t="str">
        <f>VLOOKUP(B7,All_structures!$B$2:$J$249,8,0)</f>
        <v>Red:255,000,000</v>
      </c>
      <c r="G7">
        <f>VLOOKUP(B7,All_structures!$B$2:$J$249,9,0)</f>
        <v>0</v>
      </c>
      <c r="H7">
        <f>VLOOKUP($B7,All_structures!$B$2:$J$249,4,0)</f>
        <v>0</v>
      </c>
      <c r="I7">
        <f>VLOOKUP($B7,All_structures!$B$2:$J$249,5,0)</f>
        <v>0</v>
      </c>
      <c r="J7" t="str">
        <f>VLOOKUP($B7,All_structures!$B$2:$J$249,6,0)</f>
        <v>PTV</v>
      </c>
      <c r="K7" t="str">
        <f>VLOOKUP($B7,All_structures!$B$2:$J$249,7,0)</f>
        <v>PTV</v>
      </c>
    </row>
    <row r="8" spans="1:11" x14ac:dyDescent="0.2">
      <c r="A8" t="s">
        <v>10</v>
      </c>
      <c r="B8" t="s">
        <v>10</v>
      </c>
      <c r="C8" t="s">
        <v>2</v>
      </c>
      <c r="D8" t="str">
        <f>VLOOKUP($B8,All_structures!$B$2:$J$249,2,0)</f>
        <v>CTV</v>
      </c>
      <c r="E8" t="str">
        <f>VLOOKUP($B8,All_structures!$B$2:$J$249,3,0)</f>
        <v>CTV</v>
      </c>
      <c r="F8" t="str">
        <f>VLOOKUP(B8,All_structures!$B$2:$J$249,8,0)</f>
        <v>Red:255,000,000</v>
      </c>
      <c r="G8">
        <f>VLOOKUP(B8,All_structures!$B$2:$J$249,9,0)</f>
        <v>0</v>
      </c>
      <c r="H8" t="str">
        <f>VLOOKUP($B8,All_structures!$B$2:$J$249,4,0)</f>
        <v>CTV</v>
      </c>
      <c r="I8" t="str">
        <f>VLOOKUP($B8,All_structures!$B$2:$J$249,5,0)</f>
        <v>CTV</v>
      </c>
      <c r="J8" t="str">
        <f>VLOOKUP($B8,All_structures!$B$2:$J$249,6,0)</f>
        <v>CTV</v>
      </c>
      <c r="K8" t="str">
        <f>VLOOKUP($B8,All_structures!$B$2:$J$249,7,0)</f>
        <v>CTV</v>
      </c>
    </row>
    <row r="9" spans="1:11" x14ac:dyDescent="0.2">
      <c r="A9" t="s">
        <v>11</v>
      </c>
      <c r="B9" t="s">
        <v>11</v>
      </c>
      <c r="C9" t="s">
        <v>2</v>
      </c>
      <c r="D9" t="str">
        <f>VLOOKUP($B9,All_structures!$B$2:$J$249,2,0)</f>
        <v>GTV</v>
      </c>
      <c r="E9" t="str">
        <f>VLOOKUP($B9,All_structures!$B$2:$J$249,3,0)</f>
        <v>GTV</v>
      </c>
      <c r="F9" t="str">
        <f>VLOOKUP(B9,All_structures!$B$2:$J$249,8,0)</f>
        <v>Chartreuse:125,255,000</v>
      </c>
      <c r="G9">
        <f>VLOOKUP(B9,All_structures!$B$2:$J$249,9,0)</f>
        <v>0</v>
      </c>
      <c r="H9" t="str">
        <f>VLOOKUP($B9,All_structures!$B$2:$J$249,4,0)</f>
        <v>GTV</v>
      </c>
      <c r="I9" t="str">
        <f>VLOOKUP($B9,All_structures!$B$2:$J$249,5,0)</f>
        <v>GTV</v>
      </c>
      <c r="J9" t="str">
        <f>VLOOKUP($B9,All_structures!$B$2:$J$249,6,0)</f>
        <v>GTV</v>
      </c>
      <c r="K9" t="str">
        <f>VLOOKUP($B9,All_structures!$B$2:$J$249,7,0)</f>
        <v>GTV</v>
      </c>
    </row>
    <row r="10" spans="1:11" x14ac:dyDescent="0.2">
      <c r="A10" t="s">
        <v>12</v>
      </c>
      <c r="B10" t="s">
        <v>13</v>
      </c>
      <c r="C10" t="s">
        <v>2</v>
      </c>
      <c r="D10" t="str">
        <f>VLOOKUP($B10,All_structures!$B$2:$J$249,2,0)</f>
        <v>BODY</v>
      </c>
      <c r="E10" t="str">
        <f>VLOOKUP($B10,All_structures!$B$2:$J$249,3,0)</f>
        <v>BODY</v>
      </c>
      <c r="F10" t="str">
        <f>VLOOKUP(B10,All_structures!$B$2:$J$249,8,0)</f>
        <v>Lime:000,255,000</v>
      </c>
      <c r="G10">
        <f>VLOOKUP(B10,All_structures!$B$2:$J$249,9,0)</f>
        <v>0</v>
      </c>
      <c r="H10" t="str">
        <f>VLOOKUP($B10,All_structures!$B$2:$J$249,4,0)</f>
        <v>Corps</v>
      </c>
      <c r="I10" t="str">
        <f>VLOOKUP($B10,All_structures!$B$2:$J$249,5,0)</f>
        <v>Corps</v>
      </c>
      <c r="J10" t="str">
        <f>VLOOKUP($B10,All_structures!$B$2:$J$249,6,0)</f>
        <v>Cuerpo</v>
      </c>
      <c r="K10" t="str">
        <f>VLOOKUP($B10,All_structures!$B$2:$J$249,7,0)</f>
        <v>Cuerpo</v>
      </c>
    </row>
    <row r="11" spans="1:11" x14ac:dyDescent="0.2">
      <c r="A11" t="s">
        <v>0</v>
      </c>
      <c r="B11" t="s">
        <v>35</v>
      </c>
      <c r="C11" t="s">
        <v>15</v>
      </c>
      <c r="D11" t="str">
        <f>VLOOKUP($B11,All_structures!$B$2:$J$249,2,0)</f>
        <v>Bowel_Large</v>
      </c>
      <c r="E11" t="str">
        <f>VLOOKUP($B11,All_structures!$B$2:$J$249,3,0)</f>
        <v>Large_Bowel</v>
      </c>
      <c r="F11" t="str">
        <f>VLOOKUP(B11,All_structures!$B$2:$J$249,8,0)</f>
        <v>Chartreuse:125,255,000</v>
      </c>
      <c r="G11">
        <f>VLOOKUP(B11,All_structures!$B$2:$J$249,9,0)</f>
        <v>0</v>
      </c>
      <c r="H11" t="str">
        <f>VLOOKUP($B11,All_structures!$B$2:$J$249,4,0)</f>
        <v>Intestin_Grand</v>
      </c>
      <c r="I11" t="str">
        <f>VLOOKUP($B11,All_structures!$B$2:$J$249,5,0)</f>
        <v>Grand_Intestin</v>
      </c>
      <c r="J11" t="str">
        <f>VLOOKUP($B11,All_structures!$B$2:$J$249,6,0)</f>
        <v>Intestino_Grueso</v>
      </c>
      <c r="K11" t="str">
        <f>VLOOKUP($B11,All_structures!$B$2:$J$249,7,0)</f>
        <v>Grueso_Intestino</v>
      </c>
    </row>
    <row r="12" spans="1:11" x14ac:dyDescent="0.2">
      <c r="A12" t="s">
        <v>0</v>
      </c>
      <c r="B12" t="s">
        <v>31</v>
      </c>
      <c r="C12" t="s">
        <v>15</v>
      </c>
      <c r="D12" t="str">
        <f>VLOOKUP($B12,All_structures!$B$2:$J$249,2,0)</f>
        <v>Bowel_Small</v>
      </c>
      <c r="E12" t="str">
        <f>VLOOKUP($B12,All_structures!$B$2:$J$249,3,0)</f>
        <v>Small_Bowel</v>
      </c>
      <c r="F12" t="str">
        <f>VLOOKUP(B12,All_structures!$B$2:$J$249,8,0)</f>
        <v>Citrus:164,164,000</v>
      </c>
      <c r="G12">
        <f>VLOOKUP(B12,All_structures!$B$2:$J$249,9,0)</f>
        <v>0</v>
      </c>
      <c r="H12" t="str">
        <f>VLOOKUP($B12,All_structures!$B$2:$J$249,4,0)</f>
        <v>Intestin_Petit</v>
      </c>
      <c r="I12" t="str">
        <f>VLOOKUP($B12,All_structures!$B$2:$J$249,5,0)</f>
        <v>Petit_Intestin</v>
      </c>
      <c r="J12" t="str">
        <f>VLOOKUP($B12,All_structures!$B$2:$J$249,6,0)</f>
        <v>Intestino_Delg</v>
      </c>
      <c r="K12" t="str">
        <f>VLOOKUP($B12,All_structures!$B$2:$J$249,7,0)</f>
        <v>Delg_Intestino</v>
      </c>
    </row>
    <row r="13" spans="1:11" x14ac:dyDescent="0.2">
      <c r="A13" t="s">
        <v>0</v>
      </c>
      <c r="B13" t="s">
        <v>33</v>
      </c>
      <c r="C13" t="s">
        <v>15</v>
      </c>
      <c r="D13" t="str">
        <f>VLOOKUP($B13,All_structures!$B$2:$J$249,2,0)</f>
        <v>Kidney_R</v>
      </c>
      <c r="E13" t="str">
        <f>VLOOKUP($B13,All_structures!$B$2:$J$249,3,0)</f>
        <v>R_Kidney</v>
      </c>
      <c r="F13" t="str">
        <f>VLOOKUP(B13,All_structures!$B$2:$J$249,8,0)</f>
        <v>Mintgreen:138,255,173</v>
      </c>
      <c r="G13">
        <f>VLOOKUP(B13,All_structures!$B$2:$J$249,9,0)</f>
        <v>0</v>
      </c>
      <c r="H13" t="str">
        <f>VLOOKUP($B13,All_structures!$B$2:$J$249,4,0)</f>
        <v>Rein_D</v>
      </c>
      <c r="I13" t="str">
        <f>VLOOKUP($B13,All_structures!$B$2:$J$249,5,0)</f>
        <v>D_Rein</v>
      </c>
      <c r="J13" t="str">
        <f>VLOOKUP($B13,All_structures!$B$2:$J$249,6,0)</f>
        <v>Rinones_D</v>
      </c>
      <c r="K13" t="str">
        <f>VLOOKUP($B13,All_structures!$B$2:$J$249,7,0)</f>
        <v>D_Rinones</v>
      </c>
    </row>
    <row r="14" spans="1:11" x14ac:dyDescent="0.2">
      <c r="A14" t="s">
        <v>0</v>
      </c>
      <c r="B14" t="s">
        <v>34</v>
      </c>
      <c r="C14" t="s">
        <v>15</v>
      </c>
      <c r="D14" t="str">
        <f>VLOOKUP($B14,All_structures!$B$2:$J$249,2,0)</f>
        <v>Kidneys</v>
      </c>
      <c r="E14" t="str">
        <f>VLOOKUP($B14,All_structures!$B$2:$J$249,3,0)</f>
        <v>Kidneys</v>
      </c>
      <c r="F14" t="str">
        <f>VLOOKUP(B14,All_structures!$B$2:$J$249,8,0)</f>
        <v>Cerulean:000,119,170</v>
      </c>
      <c r="G14">
        <f>VLOOKUP(B14,All_structures!$B$2:$J$249,9,0)</f>
        <v>0</v>
      </c>
      <c r="H14" t="str">
        <f>VLOOKUP($B14,All_structures!$B$2:$J$249,4,0)</f>
        <v>Reins</v>
      </c>
      <c r="I14" t="str">
        <f>VLOOKUP($B14,All_structures!$B$2:$J$249,5,0)</f>
        <v>Reins</v>
      </c>
      <c r="J14" t="str">
        <f>VLOOKUP($B14,All_structures!$B$2:$J$249,6,0)</f>
        <v>Rinones</v>
      </c>
      <c r="K14" t="str">
        <f>VLOOKUP($B14,All_structures!$B$2:$J$249,7,0)</f>
        <v>Rinones</v>
      </c>
    </row>
    <row r="15" spans="1:11" x14ac:dyDescent="0.2">
      <c r="A15" t="s">
        <v>0</v>
      </c>
      <c r="B15" t="s">
        <v>5</v>
      </c>
      <c r="C15" t="s">
        <v>15</v>
      </c>
      <c r="D15" t="str">
        <f>VLOOKUP($B15,All_structures!$B$2:$J$249,2,0)</f>
        <v>Lung_R</v>
      </c>
      <c r="E15" t="str">
        <f>VLOOKUP($B15,All_structures!$B$2:$J$249,3,0)</f>
        <v>R_Lung</v>
      </c>
      <c r="F15" t="str">
        <f>VLOOKUP(B15,All_structures!$B$2:$J$249,8,0)</f>
        <v>Teal:034,255,233</v>
      </c>
      <c r="G15">
        <f>VLOOKUP(B15,All_structures!$B$2:$J$249,9,0)</f>
        <v>0</v>
      </c>
      <c r="H15" t="str">
        <f>VLOOKUP($B15,All_structures!$B$2:$J$249,4,0)</f>
        <v>Poumon_D</v>
      </c>
      <c r="I15" t="str">
        <f>VLOOKUP($B15,All_structures!$B$2:$J$249,5,0)</f>
        <v>D_Poumon</v>
      </c>
      <c r="J15" t="str">
        <f>VLOOKUP($B15,All_structures!$B$2:$J$249,6,0)</f>
        <v>Pulmon_D</v>
      </c>
      <c r="K15" t="str">
        <f>VLOOKUP($B15,All_structures!$B$2:$J$249,7,0)</f>
        <v>D_Pulmon</v>
      </c>
    </row>
    <row r="16" spans="1:11" x14ac:dyDescent="0.2">
      <c r="A16" t="s">
        <v>0</v>
      </c>
      <c r="B16" t="s">
        <v>6</v>
      </c>
      <c r="C16" t="s">
        <v>15</v>
      </c>
      <c r="D16" t="str">
        <f>VLOOKUP($B16,All_structures!$B$2:$J$249,2,0)</f>
        <v>Lungs</v>
      </c>
      <c r="E16" t="str">
        <f>VLOOKUP($B16,All_structures!$B$2:$J$249,3,0)</f>
        <v>Lungs</v>
      </c>
      <c r="F16" t="str">
        <f>VLOOKUP(B16,All_structures!$B$2:$J$249,8,0)</f>
        <v>Navy Blue:006,082,255</v>
      </c>
      <c r="G16">
        <f>VLOOKUP(B16,All_structures!$B$2:$J$249,9,0)</f>
        <v>0</v>
      </c>
      <c r="H16" t="str">
        <f>VLOOKUP($B16,All_structures!$B$2:$J$249,4,0)</f>
        <v>Poumons</v>
      </c>
      <c r="I16" t="str">
        <f>VLOOKUP($B16,All_structures!$B$2:$J$249,5,0)</f>
        <v>Poumons</v>
      </c>
      <c r="J16" t="str">
        <f>VLOOKUP($B16,All_structures!$B$2:$J$249,6,0)</f>
        <v>Pulmones</v>
      </c>
      <c r="K16" t="str">
        <f>VLOOKUP($B16,All_structures!$B$2:$J$249,7,0)</f>
        <v>Pulmones</v>
      </c>
    </row>
    <row r="17" spans="1:11" x14ac:dyDescent="0.2">
      <c r="A17" t="s">
        <v>0</v>
      </c>
      <c r="B17" t="s">
        <v>20</v>
      </c>
      <c r="C17" t="s">
        <v>15</v>
      </c>
      <c r="D17" t="str">
        <f>VLOOKUP($B17,All_structures!$B$2:$J$249,2,0)</f>
        <v>SpinalCanal</v>
      </c>
      <c r="E17" t="str">
        <f>VLOOKUP($B17,All_structures!$B$2:$J$249,3,0)</f>
        <v>SpinalCanal</v>
      </c>
      <c r="F17" t="str">
        <f>VLOOKUP(B17,All_structures!$B$2:$J$249,8,0)</f>
        <v>Mintgreen:138,255,173</v>
      </c>
      <c r="G17">
        <f>VLOOKUP(B17,All_structures!$B$2:$J$249,9,0)</f>
        <v>0</v>
      </c>
      <c r="H17" t="str">
        <f>VLOOKUP($B17,All_structures!$B$2:$J$249,4,0)</f>
        <v>CanalRach</v>
      </c>
      <c r="I17" t="str">
        <f>VLOOKUP($B17,All_structures!$B$2:$J$249,5,0)</f>
        <v>CanalRach</v>
      </c>
      <c r="J17" t="str">
        <f>VLOOKUP($B17,All_structures!$B$2:$J$249,6,0)</f>
        <v>CanalEspi</v>
      </c>
      <c r="K17" t="str">
        <f>VLOOKUP($B17,All_structures!$B$2:$J$249,7,0)</f>
        <v>CanalEspi</v>
      </c>
    </row>
    <row r="18" spans="1:11" x14ac:dyDescent="0.2">
      <c r="A18" t="s">
        <v>9</v>
      </c>
      <c r="B18" t="s">
        <v>22</v>
      </c>
      <c r="C18" t="s">
        <v>15</v>
      </c>
      <c r="D18" t="str">
        <f>VLOOKUP($B18,All_structures!$B$2:$J$249,2,0)</f>
        <v>PTV_Low</v>
      </c>
      <c r="E18" t="str">
        <f>VLOOKUP($B18,All_structures!$B$2:$J$249,3,0)</f>
        <v>PTV_Low</v>
      </c>
      <c r="F18" t="str">
        <f>VLOOKUP(B18,All_structures!$B$2:$J$249,8,0)</f>
        <v>Yellow:255,255,000</v>
      </c>
      <c r="G18">
        <f>VLOOKUP(B18,All_structures!$B$2:$J$249,9,0)</f>
        <v>0</v>
      </c>
      <c r="H18">
        <f>VLOOKUP($B18,All_structures!$B$2:$J$249,4,0)</f>
        <v>0</v>
      </c>
      <c r="I18">
        <f>VLOOKUP($B18,All_structures!$B$2:$J$249,5,0)</f>
        <v>0</v>
      </c>
      <c r="J18">
        <f>VLOOKUP($B18,All_structures!$B$2:$J$249,6,0)</f>
        <v>0</v>
      </c>
      <c r="K18">
        <f>VLOOKUP($B18,All_structures!$B$2:$J$249,7,0)</f>
        <v>0</v>
      </c>
    </row>
    <row r="19" spans="1:11" x14ac:dyDescent="0.2">
      <c r="A19" t="s">
        <v>9</v>
      </c>
      <c r="B19" t="s">
        <v>37</v>
      </c>
      <c r="C19" t="s">
        <v>15</v>
      </c>
      <c r="D19" t="str">
        <f>VLOOKUP($B19,All_structures!$B$2:$J$249,2,0)</f>
        <v>PTV_Mid</v>
      </c>
      <c r="E19" t="str">
        <f>VLOOKUP($B19,All_structures!$B$2:$J$249,3,0)</f>
        <v>PTV_Mid</v>
      </c>
      <c r="F19" t="str">
        <f>VLOOKUP(B19,All_structures!$B$2:$J$249,8,0)</f>
        <v>Navy Blue:006,082,255</v>
      </c>
      <c r="G19">
        <f>VLOOKUP(B19,All_structures!$B$2:$J$249,9,0)</f>
        <v>0</v>
      </c>
      <c r="H19">
        <f>VLOOKUP($B19,All_structures!$B$2:$J$249,4,0)</f>
        <v>0</v>
      </c>
      <c r="I19">
        <f>VLOOKUP($B19,All_structures!$B$2:$J$249,5,0)</f>
        <v>0</v>
      </c>
      <c r="J19">
        <f>VLOOKUP($B19,All_structures!$B$2:$J$249,6,0)</f>
        <v>0</v>
      </c>
      <c r="K19">
        <f>VLOOKUP($B19,All_structures!$B$2:$J$249,7,0)</f>
        <v>0</v>
      </c>
    </row>
    <row r="20" spans="1:11" x14ac:dyDescent="0.2">
      <c r="A20" t="s">
        <v>9</v>
      </c>
      <c r="B20" t="s">
        <v>23</v>
      </c>
      <c r="C20" t="s">
        <v>15</v>
      </c>
      <c r="D20" t="str">
        <f>VLOOKUP($B20,All_structures!$B$2:$J$249,2,0)</f>
        <v>PTV_High</v>
      </c>
      <c r="E20" t="str">
        <f>VLOOKUP($B20,All_structures!$B$2:$J$249,3,0)</f>
        <v>PTV_High</v>
      </c>
      <c r="F20" t="str">
        <f>VLOOKUP(B20,All_structures!$B$2:$J$249,8,0)</f>
        <v>Red:255,000,000</v>
      </c>
      <c r="G20">
        <f>VLOOKUP(B20,All_structures!$B$2:$J$249,9,0)</f>
        <v>0</v>
      </c>
      <c r="H20">
        <f>VLOOKUP($B20,All_structures!$B$2:$J$249,4,0)</f>
        <v>0</v>
      </c>
      <c r="I20">
        <f>VLOOKUP($B20,All_structures!$B$2:$J$249,5,0)</f>
        <v>0</v>
      </c>
      <c r="J20">
        <f>VLOOKUP($B20,All_structures!$B$2:$J$249,6,0)</f>
        <v>0</v>
      </c>
      <c r="K20">
        <f>VLOOKUP($B20,All_structures!$B$2:$J$249,7,0)</f>
        <v>0</v>
      </c>
    </row>
    <row r="21" spans="1:11" x14ac:dyDescent="0.2">
      <c r="A21" t="s">
        <v>10</v>
      </c>
      <c r="B21" t="s">
        <v>24</v>
      </c>
      <c r="C21" t="s">
        <v>15</v>
      </c>
      <c r="D21" t="str">
        <f>VLOOKUP($B21,All_structures!$B$2:$J$249,2,0)</f>
        <v>CTV_Low</v>
      </c>
      <c r="E21" t="str">
        <f>VLOOKUP($B21,All_structures!$B$2:$J$249,3,0)</f>
        <v>CTV_Low</v>
      </c>
      <c r="F21" t="str">
        <f>VLOOKUP(B21,All_structures!$B$2:$J$249,8,0)</f>
        <v>Yellow:255,255,000</v>
      </c>
      <c r="G21">
        <f>VLOOKUP(B21,All_structures!$B$2:$J$249,9,0)</f>
        <v>0</v>
      </c>
      <c r="H21">
        <f>VLOOKUP($B21,All_structures!$B$2:$J$249,4,0)</f>
        <v>0</v>
      </c>
      <c r="I21">
        <f>VLOOKUP($B21,All_structures!$B$2:$J$249,5,0)</f>
        <v>0</v>
      </c>
      <c r="J21">
        <f>VLOOKUP($B21,All_structures!$B$2:$J$249,6,0)</f>
        <v>0</v>
      </c>
      <c r="K21">
        <f>VLOOKUP($B21,All_structures!$B$2:$J$249,7,0)</f>
        <v>0</v>
      </c>
    </row>
    <row r="22" spans="1:11" x14ac:dyDescent="0.2">
      <c r="A22" t="s">
        <v>10</v>
      </c>
      <c r="B22" t="s">
        <v>38</v>
      </c>
      <c r="C22" t="s">
        <v>15</v>
      </c>
      <c r="D22" t="str">
        <f>VLOOKUP($B22,All_structures!$B$2:$J$249,2,0)</f>
        <v>CTV_Mid</v>
      </c>
      <c r="E22" t="str">
        <f>VLOOKUP($B22,All_structures!$B$2:$J$249,3,0)</f>
        <v>CTV_Mid</v>
      </c>
      <c r="F22" t="str">
        <f>VLOOKUP(B22,All_structures!$B$2:$J$249,8,0)</f>
        <v>Navy Blue:006,082,255</v>
      </c>
      <c r="G22">
        <f>VLOOKUP(B22,All_structures!$B$2:$J$249,9,0)</f>
        <v>0</v>
      </c>
      <c r="H22">
        <f>VLOOKUP($B22,All_structures!$B$2:$J$249,4,0)</f>
        <v>0</v>
      </c>
      <c r="I22">
        <f>VLOOKUP($B22,All_structures!$B$2:$J$249,5,0)</f>
        <v>0</v>
      </c>
      <c r="J22">
        <f>VLOOKUP($B22,All_structures!$B$2:$J$249,6,0)</f>
        <v>0</v>
      </c>
      <c r="K22">
        <f>VLOOKUP($B22,All_structures!$B$2:$J$249,7,0)</f>
        <v>0</v>
      </c>
    </row>
    <row r="23" spans="1:11" x14ac:dyDescent="0.2">
      <c r="A23" t="s">
        <v>10</v>
      </c>
      <c r="B23" t="s">
        <v>25</v>
      </c>
      <c r="C23" t="s">
        <v>15</v>
      </c>
      <c r="D23" t="str">
        <f>VLOOKUP($B23,All_structures!$B$2:$J$249,2,0)</f>
        <v>CTV_High</v>
      </c>
      <c r="E23" t="str">
        <f>VLOOKUP($B23,All_structures!$B$2:$J$249,3,0)</f>
        <v>CTV_High</v>
      </c>
      <c r="F23" t="str">
        <f>VLOOKUP(B23,All_structures!$B$2:$J$249,8,0)</f>
        <v>Red:255,000,000</v>
      </c>
      <c r="G23">
        <f>VLOOKUP(B23,All_structures!$B$2:$J$249,9,0)</f>
        <v>0</v>
      </c>
      <c r="H23">
        <f>VLOOKUP($B23,All_structures!$B$2:$J$249,4,0)</f>
        <v>0</v>
      </c>
      <c r="I23">
        <f>VLOOKUP($B23,All_structures!$B$2:$J$249,5,0)</f>
        <v>0</v>
      </c>
      <c r="J23">
        <f>VLOOKUP($B23,All_structures!$B$2:$J$249,6,0)</f>
        <v>0</v>
      </c>
      <c r="K23">
        <f>VLOOKUP($B23,All_structures!$B$2:$J$249,7,0)</f>
        <v>0</v>
      </c>
    </row>
    <row r="24" spans="1:11" x14ac:dyDescent="0.2">
      <c r="A24" t="s">
        <v>11</v>
      </c>
      <c r="B24" t="s">
        <v>39</v>
      </c>
      <c r="C24" t="s">
        <v>15</v>
      </c>
      <c r="D24" t="str">
        <f>VLOOKUP($B24,All_structures!$B$2:$J$249,2,0)</f>
        <v>GTVn</v>
      </c>
      <c r="E24" t="str">
        <f>VLOOKUP($B24,All_structures!$B$2:$J$249,3,0)</f>
        <v>GTVn</v>
      </c>
      <c r="F24" t="str">
        <f>VLOOKUP(B24,All_structures!$B$2:$J$249,8,0)</f>
        <v>Chartreuse:125,255,000</v>
      </c>
      <c r="G24">
        <f>VLOOKUP(B24,All_structures!$B$2:$J$249,9,0)</f>
        <v>0</v>
      </c>
      <c r="H24">
        <f>VLOOKUP($B24,All_structures!$B$2:$J$249,4,0)</f>
        <v>0</v>
      </c>
      <c r="I24">
        <f>VLOOKUP($B24,All_structures!$B$2:$J$249,5,0)</f>
        <v>0</v>
      </c>
      <c r="J24" t="str">
        <f>VLOOKUP($B24,All_structures!$B$2:$J$249,6,0)</f>
        <v>GTVn</v>
      </c>
      <c r="K24" t="str">
        <f>VLOOKUP($B24,All_structures!$B$2:$J$249,7,0)</f>
        <v>GTVn</v>
      </c>
    </row>
    <row r="25" spans="1:11" x14ac:dyDescent="0.2">
      <c r="A25" t="s">
        <v>11</v>
      </c>
      <c r="B25" t="s">
        <v>40</v>
      </c>
      <c r="C25" t="s">
        <v>15</v>
      </c>
      <c r="D25" t="str">
        <f>VLOOKUP($B25,All_structures!$B$2:$J$249,2,0)</f>
        <v>GTVp</v>
      </c>
      <c r="E25" t="str">
        <f>VLOOKUP($B25,All_structures!$B$2:$J$249,3,0)</f>
        <v>GTVp</v>
      </c>
      <c r="F25" t="str">
        <f>VLOOKUP(B25,All_structures!$B$2:$J$249,8,0)</f>
        <v>Chartreuse:125,255,000</v>
      </c>
      <c r="G25">
        <f>VLOOKUP(B25,All_structures!$B$2:$J$249,9,0)</f>
        <v>0</v>
      </c>
      <c r="H25">
        <f>VLOOKUP($B25,All_structures!$B$2:$J$249,4,0)</f>
        <v>0</v>
      </c>
      <c r="I25">
        <f>VLOOKUP($B25,All_structures!$B$2:$J$249,5,0)</f>
        <v>0</v>
      </c>
      <c r="J25" t="str">
        <f>VLOOKUP($B25,All_structures!$B$2:$J$249,6,0)</f>
        <v>GTVp</v>
      </c>
      <c r="K25" t="str">
        <f>VLOOKUP($B25,All_structures!$B$2:$J$249,7,0)</f>
        <v>GTVp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A67CE-48CE-CC4D-AC76-B8F7752B1047}">
  <dimension ref="A1:K29"/>
  <sheetViews>
    <sheetView workbookViewId="0">
      <selection activeCell="B1" sqref="B1"/>
    </sheetView>
  </sheetViews>
  <sheetFormatPr baseColWidth="10" defaultRowHeight="16" x14ac:dyDescent="0.2"/>
  <cols>
    <col min="2" max="2" width="16.33203125" bestFit="1" customWidth="1"/>
    <col min="3" max="3" width="13.5" bestFit="1" customWidth="1"/>
    <col min="4" max="4" width="19.5" bestFit="1" customWidth="1"/>
    <col min="5" max="5" width="19.6640625" bestFit="1" customWidth="1"/>
    <col min="6" max="6" width="22.1640625" bestFit="1" customWidth="1"/>
    <col min="7" max="7" width="34.1640625" bestFit="1" customWidth="1"/>
    <col min="8" max="8" width="19" bestFit="1" customWidth="1"/>
    <col min="9" max="9" width="19.1640625" bestFit="1" customWidth="1"/>
    <col min="10" max="10" width="19.83203125" bestFit="1" customWidth="1"/>
    <col min="11" max="11" width="20" bestFit="1" customWidth="1"/>
  </cols>
  <sheetData>
    <row r="1" spans="1:11" s="1" customFormat="1" x14ac:dyDescent="0.2">
      <c r="A1" s="1" t="s">
        <v>136</v>
      </c>
      <c r="B1" s="9" t="s">
        <v>329</v>
      </c>
      <c r="C1" s="1" t="s">
        <v>176</v>
      </c>
      <c r="D1" s="8" t="s">
        <v>328</v>
      </c>
      <c r="E1" s="8" t="s">
        <v>330</v>
      </c>
      <c r="F1" s="1" t="s">
        <v>177</v>
      </c>
      <c r="G1" s="1" t="s">
        <v>178</v>
      </c>
      <c r="H1" s="8" t="s">
        <v>428</v>
      </c>
      <c r="I1" s="8" t="s">
        <v>429</v>
      </c>
      <c r="J1" s="8" t="s">
        <v>430</v>
      </c>
      <c r="K1" s="8" t="s">
        <v>431</v>
      </c>
    </row>
    <row r="2" spans="1:11" x14ac:dyDescent="0.2">
      <c r="A2" t="s">
        <v>0</v>
      </c>
      <c r="B2" t="s">
        <v>31</v>
      </c>
      <c r="C2" t="s">
        <v>2</v>
      </c>
      <c r="D2" t="str">
        <f>VLOOKUP($B2,All_structures!$B$2:$J$249,2,0)</f>
        <v>Bowel_Small</v>
      </c>
      <c r="E2" t="str">
        <f>VLOOKUP($B2,All_structures!$B$2:$J$249,3,0)</f>
        <v>Small_Bowel</v>
      </c>
      <c r="F2" t="str">
        <f>VLOOKUP(B2,All_structures!$B$2:$J$249,8,0)</f>
        <v>Citrus:164,164,000</v>
      </c>
      <c r="G2">
        <f>VLOOKUP(B2,All_structures!$B$2:$J$249,9,0)</f>
        <v>0</v>
      </c>
      <c r="H2" t="str">
        <f>VLOOKUP($B2,All_structures!$B$2:$J$249,4,0)</f>
        <v>Intestin_Petit</v>
      </c>
      <c r="I2" t="str">
        <f>VLOOKUP($B2,All_structures!$B$2:$J$249,5,0)</f>
        <v>Petit_Intestin</v>
      </c>
      <c r="J2" t="str">
        <f>VLOOKUP($B2,All_structures!$B$2:$J$249,6,0)</f>
        <v>Intestino_Delg</v>
      </c>
      <c r="K2" t="str">
        <f>VLOOKUP($B2,All_structures!$B$2:$J$249,7,0)</f>
        <v>Delg_Intestino</v>
      </c>
    </row>
    <row r="3" spans="1:11" x14ac:dyDescent="0.2">
      <c r="A3" t="s">
        <v>0</v>
      </c>
      <c r="B3" t="s">
        <v>1</v>
      </c>
      <c r="C3" t="s">
        <v>2</v>
      </c>
      <c r="D3" t="str">
        <f>VLOOKUP($B3,All_structures!$B$2:$J$249,2,0)</f>
        <v>Esophagus</v>
      </c>
      <c r="E3" t="str">
        <f>VLOOKUP($B3,All_structures!$B$2:$J$249,3,0)</f>
        <v>Esophagus</v>
      </c>
      <c r="F3" t="str">
        <f>VLOOKUP(B3,All_structures!$B$2:$J$249,8,0)</f>
        <v>Orange:255,165,000</v>
      </c>
      <c r="G3">
        <f>VLOOKUP(B3,All_structures!$B$2:$J$249,9,0)</f>
        <v>0</v>
      </c>
      <c r="H3" t="str">
        <f>VLOOKUP($B3,All_structures!$B$2:$J$249,4,0)</f>
        <v>Oesophage</v>
      </c>
      <c r="I3" t="str">
        <f>VLOOKUP($B3,All_structures!$B$2:$J$249,5,0)</f>
        <v>Oesophage</v>
      </c>
      <c r="J3" t="str">
        <f>VLOOKUP($B3,All_structures!$B$2:$J$249,6,0)</f>
        <v>Esofago</v>
      </c>
      <c r="K3" t="str">
        <f>VLOOKUP($B3,All_structures!$B$2:$J$249,7,0)</f>
        <v>Esofago</v>
      </c>
    </row>
    <row r="4" spans="1:11" x14ac:dyDescent="0.2">
      <c r="A4" t="s">
        <v>0</v>
      </c>
      <c r="B4" t="s">
        <v>3</v>
      </c>
      <c r="C4" t="s">
        <v>2</v>
      </c>
      <c r="D4" t="str">
        <f>VLOOKUP($B4,All_structures!$B$2:$J$249,2,0)</f>
        <v>Heart</v>
      </c>
      <c r="E4" t="str">
        <f>VLOOKUP($B4,All_structures!$B$2:$J$249,3,0)</f>
        <v>Heart</v>
      </c>
      <c r="F4" t="str">
        <f>VLOOKUP(B4,All_structures!$B$2:$J$249,8,0)</f>
        <v>Red:255,000,000</v>
      </c>
      <c r="G4">
        <f>VLOOKUP(B4,All_structures!$B$2:$J$249,9,0)</f>
        <v>0</v>
      </c>
      <c r="H4" t="str">
        <f>VLOOKUP($B4,All_structures!$B$2:$J$249,4,0)</f>
        <v>Coeur</v>
      </c>
      <c r="I4" t="str">
        <f>VLOOKUP($B4,All_structures!$B$2:$J$249,5,0)</f>
        <v>Coeur</v>
      </c>
      <c r="J4" t="str">
        <f>VLOOKUP($B4,All_structures!$B$2:$J$249,6,0)</f>
        <v>Corazon</v>
      </c>
      <c r="K4" t="str">
        <f>VLOOKUP($B4,All_structures!$B$2:$J$249,7,0)</f>
        <v>Corazon</v>
      </c>
    </row>
    <row r="5" spans="1:11" x14ac:dyDescent="0.2">
      <c r="A5" t="s">
        <v>0</v>
      </c>
      <c r="B5" t="s">
        <v>32</v>
      </c>
      <c r="C5" t="s">
        <v>2</v>
      </c>
      <c r="D5" t="str">
        <f>VLOOKUP($B5,All_structures!$B$2:$J$249,2,0)</f>
        <v>Kidney_L</v>
      </c>
      <c r="E5" t="str">
        <f>VLOOKUP($B5,All_structures!$B$2:$J$249,3,0)</f>
        <v>L_Kidney</v>
      </c>
      <c r="F5" t="str">
        <f>VLOOKUP(B5,All_structures!$B$2:$J$249,8,0)</f>
        <v>Yellow:255,255,000</v>
      </c>
      <c r="G5">
        <f>VLOOKUP(B5,All_structures!$B$2:$J$249,9,0)</f>
        <v>0</v>
      </c>
      <c r="H5" t="str">
        <f>VLOOKUP($B5,All_structures!$B$2:$J$249,4,0)</f>
        <v>Rein_G</v>
      </c>
      <c r="I5" t="str">
        <f>VLOOKUP($B5,All_structures!$B$2:$J$249,5,0)</f>
        <v>G_Rein</v>
      </c>
      <c r="J5" t="str">
        <f>VLOOKUP($B5,All_structures!$B$2:$J$249,6,0)</f>
        <v>Rinones_I</v>
      </c>
      <c r="K5" t="str">
        <f>VLOOKUP($B5,All_structures!$B$2:$J$249,7,0)</f>
        <v>I_Rinones</v>
      </c>
    </row>
    <row r="6" spans="1:11" x14ac:dyDescent="0.2">
      <c r="A6" t="s">
        <v>0</v>
      </c>
      <c r="B6" t="s">
        <v>33</v>
      </c>
      <c r="C6" t="s">
        <v>2</v>
      </c>
      <c r="D6" t="str">
        <f>VLOOKUP($B6,All_structures!$B$2:$J$249,2,0)</f>
        <v>Kidney_R</v>
      </c>
      <c r="E6" t="str">
        <f>VLOOKUP($B6,All_structures!$B$2:$J$249,3,0)</f>
        <v>R_Kidney</v>
      </c>
      <c r="F6" t="str">
        <f>VLOOKUP(B6,All_structures!$B$2:$J$249,8,0)</f>
        <v>Mintgreen:138,255,173</v>
      </c>
      <c r="G6">
        <f>VLOOKUP(B6,All_structures!$B$2:$J$249,9,0)</f>
        <v>0</v>
      </c>
      <c r="H6" t="str">
        <f>VLOOKUP($B6,All_structures!$B$2:$J$249,4,0)</f>
        <v>Rein_D</v>
      </c>
      <c r="I6" t="str">
        <f>VLOOKUP($B6,All_structures!$B$2:$J$249,5,0)</f>
        <v>D_Rein</v>
      </c>
      <c r="J6" t="str">
        <f>VLOOKUP($B6,All_structures!$B$2:$J$249,6,0)</f>
        <v>Rinones_D</v>
      </c>
      <c r="K6" t="str">
        <f>VLOOKUP($B6,All_structures!$B$2:$J$249,7,0)</f>
        <v>D_Rinones</v>
      </c>
    </row>
    <row r="7" spans="1:11" x14ac:dyDescent="0.2">
      <c r="A7" t="s">
        <v>0</v>
      </c>
      <c r="B7" t="s">
        <v>34</v>
      </c>
      <c r="C7" t="s">
        <v>2</v>
      </c>
      <c r="D7" t="str">
        <f>VLOOKUP($B7,All_structures!$B$2:$J$249,2,0)</f>
        <v>Kidneys</v>
      </c>
      <c r="E7" t="str">
        <f>VLOOKUP($B7,All_structures!$B$2:$J$249,3,0)</f>
        <v>Kidneys</v>
      </c>
      <c r="F7" t="str">
        <f>VLOOKUP(B7,All_structures!$B$2:$J$249,8,0)</f>
        <v>Cerulean:000,119,170</v>
      </c>
      <c r="G7">
        <f>VLOOKUP(B7,All_structures!$B$2:$J$249,9,0)</f>
        <v>0</v>
      </c>
      <c r="H7" t="str">
        <f>VLOOKUP($B7,All_structures!$B$2:$J$249,4,0)</f>
        <v>Reins</v>
      </c>
      <c r="I7" t="str">
        <f>VLOOKUP($B7,All_structures!$B$2:$J$249,5,0)</f>
        <v>Reins</v>
      </c>
      <c r="J7" t="str">
        <f>VLOOKUP($B7,All_structures!$B$2:$J$249,6,0)</f>
        <v>Rinones</v>
      </c>
      <c r="K7" t="str">
        <f>VLOOKUP($B7,All_structures!$B$2:$J$249,7,0)</f>
        <v>Rinones</v>
      </c>
    </row>
    <row r="8" spans="1:11" x14ac:dyDescent="0.2">
      <c r="A8" t="s">
        <v>0</v>
      </c>
      <c r="B8" t="s">
        <v>29</v>
      </c>
      <c r="C8" t="s">
        <v>2</v>
      </c>
      <c r="D8" t="str">
        <f>VLOOKUP($B8,All_structures!$B$2:$J$249,2,0)</f>
        <v>Liver</v>
      </c>
      <c r="E8" t="str">
        <f>VLOOKUP($B8,All_structures!$B$2:$J$249,3,0)</f>
        <v>Liver</v>
      </c>
      <c r="F8" t="str">
        <f>VLOOKUP(B8,All_structures!$B$2:$J$249,8,0)</f>
        <v>Orange:255,165,000</v>
      </c>
      <c r="G8">
        <f>VLOOKUP(B8,All_structures!$B$2:$J$249,9,0)</f>
        <v>0</v>
      </c>
      <c r="H8" t="str">
        <f>VLOOKUP($B8,All_structures!$B$2:$J$249,4,0)</f>
        <v>Foie</v>
      </c>
      <c r="I8" t="str">
        <f>VLOOKUP($B8,All_structures!$B$2:$J$249,5,0)</f>
        <v>Foie</v>
      </c>
      <c r="J8" t="str">
        <f>VLOOKUP($B8,All_structures!$B$2:$J$249,6,0)</f>
        <v>Higado</v>
      </c>
      <c r="K8" t="str">
        <f>VLOOKUP($B8,All_structures!$B$2:$J$249,7,0)</f>
        <v>Higado</v>
      </c>
    </row>
    <row r="9" spans="1:11" x14ac:dyDescent="0.2">
      <c r="A9" t="s">
        <v>0</v>
      </c>
      <c r="B9" t="s">
        <v>4</v>
      </c>
      <c r="C9" t="s">
        <v>2</v>
      </c>
      <c r="D9" t="str">
        <f>VLOOKUP($B9,All_structures!$B$2:$J$249,2,0)</f>
        <v>Lung_L</v>
      </c>
      <c r="E9" t="str">
        <f>VLOOKUP($B9,All_structures!$B$2:$J$249,3,0)</f>
        <v>L_Lung</v>
      </c>
      <c r="F9" t="str">
        <f>VLOOKUP(B9,All_structures!$B$2:$J$249,8,0)</f>
        <v>Aquamarine:127,255,212</v>
      </c>
      <c r="G9">
        <f>VLOOKUP(B9,All_structures!$B$2:$J$249,9,0)</f>
        <v>0</v>
      </c>
      <c r="H9" t="str">
        <f>VLOOKUP($B9,All_structures!$B$2:$J$249,4,0)</f>
        <v>Poumon_G</v>
      </c>
      <c r="I9" t="str">
        <f>VLOOKUP($B9,All_structures!$B$2:$J$249,5,0)</f>
        <v>G_Poumon</v>
      </c>
      <c r="J9" t="str">
        <f>VLOOKUP($B9,All_structures!$B$2:$J$249,6,0)</f>
        <v>Pulmon_I</v>
      </c>
      <c r="K9" t="str">
        <f>VLOOKUP($B9,All_structures!$B$2:$J$249,7,0)</f>
        <v>I_Pulmon</v>
      </c>
    </row>
    <row r="10" spans="1:11" x14ac:dyDescent="0.2">
      <c r="A10" t="s">
        <v>0</v>
      </c>
      <c r="B10" t="s">
        <v>5</v>
      </c>
      <c r="C10" t="s">
        <v>2</v>
      </c>
      <c r="D10" t="str">
        <f>VLOOKUP($B10,All_structures!$B$2:$J$249,2,0)</f>
        <v>Lung_R</v>
      </c>
      <c r="E10" t="str">
        <f>VLOOKUP($B10,All_structures!$B$2:$J$249,3,0)</f>
        <v>R_Lung</v>
      </c>
      <c r="F10" t="str">
        <f>VLOOKUP(B10,All_structures!$B$2:$J$249,8,0)</f>
        <v>Teal:034,255,233</v>
      </c>
      <c r="G10">
        <f>VLOOKUP(B10,All_structures!$B$2:$J$249,9,0)</f>
        <v>0</v>
      </c>
      <c r="H10" t="str">
        <f>VLOOKUP($B10,All_structures!$B$2:$J$249,4,0)</f>
        <v>Poumon_D</v>
      </c>
      <c r="I10" t="str">
        <f>VLOOKUP($B10,All_structures!$B$2:$J$249,5,0)</f>
        <v>D_Poumon</v>
      </c>
      <c r="J10" t="str">
        <f>VLOOKUP($B10,All_structures!$B$2:$J$249,6,0)</f>
        <v>Pulmon_D</v>
      </c>
      <c r="K10" t="str">
        <f>VLOOKUP($B10,All_structures!$B$2:$J$249,7,0)</f>
        <v>D_Pulmon</v>
      </c>
    </row>
    <row r="11" spans="1:11" x14ac:dyDescent="0.2">
      <c r="A11" t="s">
        <v>0</v>
      </c>
      <c r="B11" t="s">
        <v>6</v>
      </c>
      <c r="C11" t="s">
        <v>2</v>
      </c>
      <c r="D11" t="str">
        <f>VLOOKUP($B11,All_structures!$B$2:$J$249,2,0)</f>
        <v>Lungs</v>
      </c>
      <c r="E11" t="str">
        <f>VLOOKUP($B11,All_structures!$B$2:$J$249,3,0)</f>
        <v>Lungs</v>
      </c>
      <c r="F11" t="str">
        <f>VLOOKUP(B11,All_structures!$B$2:$J$249,8,0)</f>
        <v>Navy Blue:006,082,255</v>
      </c>
      <c r="G11">
        <f>VLOOKUP(B11,All_structures!$B$2:$J$249,9,0)</f>
        <v>0</v>
      </c>
      <c r="H11" t="str">
        <f>VLOOKUP($B11,All_structures!$B$2:$J$249,4,0)</f>
        <v>Poumons</v>
      </c>
      <c r="I11" t="str">
        <f>VLOOKUP($B11,All_structures!$B$2:$J$249,5,0)</f>
        <v>Poumons</v>
      </c>
      <c r="J11" t="str">
        <f>VLOOKUP($B11,All_structures!$B$2:$J$249,6,0)</f>
        <v>Pulmones</v>
      </c>
      <c r="K11" t="str">
        <f>VLOOKUP($B11,All_structures!$B$2:$J$249,7,0)</f>
        <v>Pulmones</v>
      </c>
    </row>
    <row r="12" spans="1:11" x14ac:dyDescent="0.2">
      <c r="A12" t="s">
        <v>0</v>
      </c>
      <c r="B12" t="s">
        <v>8</v>
      </c>
      <c r="C12" t="s">
        <v>2</v>
      </c>
      <c r="D12" t="str">
        <f>VLOOKUP($B12,All_structures!$B$2:$J$249,2,0)</f>
        <v>SpinalCord</v>
      </c>
      <c r="E12" t="str">
        <f>VLOOKUP($B12,All_structures!$B$2:$J$249,3,0)</f>
        <v>SpinalCord</v>
      </c>
      <c r="F12" t="str">
        <f>VLOOKUP(B12,All_structures!$B$2:$J$249,8,0)</f>
        <v>Chartreuse:125,255,000</v>
      </c>
      <c r="G12">
        <f>VLOOKUP(B12,All_structures!$B$2:$J$249,9,0)</f>
        <v>0</v>
      </c>
      <c r="H12" t="str">
        <f>VLOOKUP($B12,All_structures!$B$2:$J$249,4,0)</f>
        <v>Moelle</v>
      </c>
      <c r="I12" t="str">
        <f>VLOOKUP($B12,All_structures!$B$2:$J$249,5,0)</f>
        <v>Moelle</v>
      </c>
      <c r="J12" t="str">
        <f>VLOOKUP($B12,All_structures!$B$2:$J$249,6,0)</f>
        <v>MedulaEspi</v>
      </c>
      <c r="K12" t="str">
        <f>VLOOKUP($B12,All_structures!$B$2:$J$249,7,0)</f>
        <v>MedulaEspi</v>
      </c>
    </row>
    <row r="13" spans="1:11" x14ac:dyDescent="0.2">
      <c r="A13" t="s">
        <v>9</v>
      </c>
      <c r="B13" t="s">
        <v>9</v>
      </c>
      <c r="C13" t="s">
        <v>2</v>
      </c>
      <c r="D13" t="str">
        <f>VLOOKUP($B13,All_structures!$B$2:$J$249,2,0)</f>
        <v>PTV</v>
      </c>
      <c r="E13" t="str">
        <f>VLOOKUP($B13,All_structures!$B$2:$J$249,3,0)</f>
        <v>PTV</v>
      </c>
      <c r="F13" t="str">
        <f>VLOOKUP(B13,All_structures!$B$2:$J$249,8,0)</f>
        <v>Red:255,000,000</v>
      </c>
      <c r="G13">
        <f>VLOOKUP(B13,All_structures!$B$2:$J$249,9,0)</f>
        <v>0</v>
      </c>
      <c r="H13">
        <f>VLOOKUP($B13,All_structures!$B$2:$J$249,4,0)</f>
        <v>0</v>
      </c>
      <c r="I13">
        <f>VLOOKUP($B13,All_structures!$B$2:$J$249,5,0)</f>
        <v>0</v>
      </c>
      <c r="J13" t="str">
        <f>VLOOKUP($B13,All_structures!$B$2:$J$249,6,0)</f>
        <v>PTV</v>
      </c>
      <c r="K13" t="str">
        <f>VLOOKUP($B13,All_structures!$B$2:$J$249,7,0)</f>
        <v>PTV</v>
      </c>
    </row>
    <row r="14" spans="1:11" x14ac:dyDescent="0.2">
      <c r="A14" t="s">
        <v>10</v>
      </c>
      <c r="B14" t="s">
        <v>10</v>
      </c>
      <c r="C14" t="s">
        <v>2</v>
      </c>
      <c r="D14" t="str">
        <f>VLOOKUP($B14,All_structures!$B$2:$J$249,2,0)</f>
        <v>CTV</v>
      </c>
      <c r="E14" t="str">
        <f>VLOOKUP($B14,All_structures!$B$2:$J$249,3,0)</f>
        <v>CTV</v>
      </c>
      <c r="F14" t="str">
        <f>VLOOKUP(B14,All_structures!$B$2:$J$249,8,0)</f>
        <v>Red:255,000,000</v>
      </c>
      <c r="G14">
        <f>VLOOKUP(B14,All_structures!$B$2:$J$249,9,0)</f>
        <v>0</v>
      </c>
      <c r="H14" t="str">
        <f>VLOOKUP($B14,All_structures!$B$2:$J$249,4,0)</f>
        <v>CTV</v>
      </c>
      <c r="I14" t="str">
        <f>VLOOKUP($B14,All_structures!$B$2:$J$249,5,0)</f>
        <v>CTV</v>
      </c>
      <c r="J14" t="str">
        <f>VLOOKUP($B14,All_structures!$B$2:$J$249,6,0)</f>
        <v>CTV</v>
      </c>
      <c r="K14" t="str">
        <f>VLOOKUP($B14,All_structures!$B$2:$J$249,7,0)</f>
        <v>CTV</v>
      </c>
    </row>
    <row r="15" spans="1:11" x14ac:dyDescent="0.2">
      <c r="A15" t="s">
        <v>11</v>
      </c>
      <c r="B15" t="s">
        <v>11</v>
      </c>
      <c r="C15" t="s">
        <v>2</v>
      </c>
      <c r="D15" t="str">
        <f>VLOOKUP($B15,All_structures!$B$2:$J$249,2,0)</f>
        <v>GTV</v>
      </c>
      <c r="E15" t="str">
        <f>VLOOKUP($B15,All_structures!$B$2:$J$249,3,0)</f>
        <v>GTV</v>
      </c>
      <c r="F15" t="str">
        <f>VLOOKUP(B15,All_structures!$B$2:$J$249,8,0)</f>
        <v>Chartreuse:125,255,000</v>
      </c>
      <c r="G15">
        <f>VLOOKUP(B15,All_structures!$B$2:$J$249,9,0)</f>
        <v>0</v>
      </c>
      <c r="H15" t="str">
        <f>VLOOKUP($B15,All_structures!$B$2:$J$249,4,0)</f>
        <v>GTV</v>
      </c>
      <c r="I15" t="str">
        <f>VLOOKUP($B15,All_structures!$B$2:$J$249,5,0)</f>
        <v>GTV</v>
      </c>
      <c r="J15" t="str">
        <f>VLOOKUP($B15,All_structures!$B$2:$J$249,6,0)</f>
        <v>GTV</v>
      </c>
      <c r="K15" t="str">
        <f>VLOOKUP($B15,All_structures!$B$2:$J$249,7,0)</f>
        <v>GTV</v>
      </c>
    </row>
    <row r="16" spans="1:11" x14ac:dyDescent="0.2">
      <c r="A16" t="s">
        <v>12</v>
      </c>
      <c r="B16" t="s">
        <v>13</v>
      </c>
      <c r="C16" t="s">
        <v>2</v>
      </c>
      <c r="D16" t="str">
        <f>VLOOKUP($B16,All_structures!$B$2:$J$249,2,0)</f>
        <v>BODY</v>
      </c>
      <c r="E16" t="str">
        <f>VLOOKUP($B16,All_structures!$B$2:$J$249,3,0)</f>
        <v>BODY</v>
      </c>
      <c r="F16" t="str">
        <f>VLOOKUP(B16,All_structures!$B$2:$J$249,8,0)</f>
        <v>Lime:000,255,000</v>
      </c>
      <c r="G16">
        <f>VLOOKUP(B16,All_structures!$B$2:$J$249,9,0)</f>
        <v>0</v>
      </c>
      <c r="H16" t="str">
        <f>VLOOKUP($B16,All_structures!$B$2:$J$249,4,0)</f>
        <v>Corps</v>
      </c>
      <c r="I16" t="str">
        <f>VLOOKUP($B16,All_structures!$B$2:$J$249,5,0)</f>
        <v>Corps</v>
      </c>
      <c r="J16" t="str">
        <f>VLOOKUP($B16,All_structures!$B$2:$J$249,6,0)</f>
        <v>Cuerpo</v>
      </c>
      <c r="K16" t="str">
        <f>VLOOKUP($B16,All_structures!$B$2:$J$249,7,0)</f>
        <v>Cuerpo</v>
      </c>
    </row>
    <row r="17" spans="1:11" x14ac:dyDescent="0.2">
      <c r="A17" t="s">
        <v>0</v>
      </c>
      <c r="B17" t="s">
        <v>35</v>
      </c>
      <c r="C17" t="s">
        <v>15</v>
      </c>
      <c r="D17" t="str">
        <f>VLOOKUP($B17,All_structures!$B$2:$J$249,2,0)</f>
        <v>Bowel_Large</v>
      </c>
      <c r="E17" t="str">
        <f>VLOOKUP($B17,All_structures!$B$2:$J$249,3,0)</f>
        <v>Large_Bowel</v>
      </c>
      <c r="F17" t="str">
        <f>VLOOKUP(B17,All_structures!$B$2:$J$249,8,0)</f>
        <v>Chartreuse:125,255,000</v>
      </c>
      <c r="G17">
        <f>VLOOKUP(B17,All_structures!$B$2:$J$249,9,0)</f>
        <v>0</v>
      </c>
      <c r="H17" t="str">
        <f>VLOOKUP($B17,All_structures!$B$2:$J$249,4,0)</f>
        <v>Intestin_Grand</v>
      </c>
      <c r="I17" t="str">
        <f>VLOOKUP($B17,All_structures!$B$2:$J$249,5,0)</f>
        <v>Grand_Intestin</v>
      </c>
      <c r="J17" t="str">
        <f>VLOOKUP($B17,All_structures!$B$2:$J$249,6,0)</f>
        <v>Intestino_Grueso</v>
      </c>
      <c r="K17" t="str">
        <f>VLOOKUP($B17,All_structures!$B$2:$J$249,7,0)</f>
        <v>Grueso_Intestino</v>
      </c>
    </row>
    <row r="18" spans="1:11" x14ac:dyDescent="0.2">
      <c r="A18" t="s">
        <v>0</v>
      </c>
      <c r="B18" t="s">
        <v>20</v>
      </c>
      <c r="C18" t="s">
        <v>15</v>
      </c>
      <c r="D18" t="str">
        <f>VLOOKUP($B18,All_structures!$B$2:$J$249,2,0)</f>
        <v>SpinalCanal</v>
      </c>
      <c r="E18" t="str">
        <f>VLOOKUP($B18,All_structures!$B$2:$J$249,3,0)</f>
        <v>SpinalCanal</v>
      </c>
      <c r="F18" t="str">
        <f>VLOOKUP(B18,All_structures!$B$2:$J$249,8,0)</f>
        <v>Mintgreen:138,255,173</v>
      </c>
      <c r="G18">
        <f>VLOOKUP(B18,All_structures!$B$2:$J$249,9,0)</f>
        <v>0</v>
      </c>
      <c r="H18" t="str">
        <f>VLOOKUP($B18,All_structures!$B$2:$J$249,4,0)</f>
        <v>CanalRach</v>
      </c>
      <c r="I18" t="str">
        <f>VLOOKUP($B18,All_structures!$B$2:$J$249,5,0)</f>
        <v>CanalRach</v>
      </c>
      <c r="J18" t="str">
        <f>VLOOKUP($B18,All_structures!$B$2:$J$249,6,0)</f>
        <v>CanalEspi</v>
      </c>
      <c r="K18" t="str">
        <f>VLOOKUP($B18,All_structures!$B$2:$J$249,7,0)</f>
        <v>CanalEspi</v>
      </c>
    </row>
    <row r="19" spans="1:11" x14ac:dyDescent="0.2">
      <c r="A19" t="s">
        <v>0</v>
      </c>
      <c r="B19" t="s">
        <v>36</v>
      </c>
      <c r="C19" t="s">
        <v>15</v>
      </c>
      <c r="D19" t="str">
        <f>VLOOKUP($B19,All_structures!$B$2:$J$249,2,0)</f>
        <v>Spleen</v>
      </c>
      <c r="E19" t="str">
        <f>VLOOKUP($B19,All_structures!$B$2:$J$249,3,0)</f>
        <v>Spleen</v>
      </c>
      <c r="F19" t="str">
        <f>VLOOKUP(B19,All_structures!$B$2:$J$249,8,0)</f>
        <v>Orange:255,165,000</v>
      </c>
      <c r="G19">
        <f>VLOOKUP(B19,All_structures!$B$2:$J$249,9,0)</f>
        <v>0</v>
      </c>
      <c r="H19" t="str">
        <f>VLOOKUP($B19,All_structures!$B$2:$J$249,4,0)</f>
        <v>Rate</v>
      </c>
      <c r="I19" t="str">
        <f>VLOOKUP($B19,All_structures!$B$2:$J$249,5,0)</f>
        <v>Rate</v>
      </c>
      <c r="J19" t="str">
        <f>VLOOKUP($B19,All_structures!$B$2:$J$249,6,0)</f>
        <v>Bazo</v>
      </c>
      <c r="K19" t="str">
        <f>VLOOKUP($B19,All_structures!$B$2:$J$249,7,0)</f>
        <v>Bazo</v>
      </c>
    </row>
    <row r="20" spans="1:11" x14ac:dyDescent="0.2">
      <c r="A20" t="s">
        <v>9</v>
      </c>
      <c r="B20" t="s">
        <v>22</v>
      </c>
      <c r="C20" t="s">
        <v>15</v>
      </c>
      <c r="D20" t="str">
        <f>VLOOKUP($B20,All_structures!$B$2:$J$249,2,0)</f>
        <v>PTV_Low</v>
      </c>
      <c r="E20" t="str">
        <f>VLOOKUP($B20,All_structures!$B$2:$J$249,3,0)</f>
        <v>PTV_Low</v>
      </c>
      <c r="F20" t="str">
        <f>VLOOKUP(B20,All_structures!$B$2:$J$249,8,0)</f>
        <v>Yellow:255,255,000</v>
      </c>
      <c r="G20">
        <f>VLOOKUP(B20,All_structures!$B$2:$J$249,9,0)</f>
        <v>0</v>
      </c>
      <c r="H20">
        <f>VLOOKUP($B20,All_structures!$B$2:$J$249,4,0)</f>
        <v>0</v>
      </c>
      <c r="I20">
        <f>VLOOKUP($B20,All_structures!$B$2:$J$249,5,0)</f>
        <v>0</v>
      </c>
      <c r="J20">
        <f>VLOOKUP($B20,All_structures!$B$2:$J$249,6,0)</f>
        <v>0</v>
      </c>
      <c r="K20">
        <f>VLOOKUP($B20,All_structures!$B$2:$J$249,7,0)</f>
        <v>0</v>
      </c>
    </row>
    <row r="21" spans="1:11" x14ac:dyDescent="0.2">
      <c r="A21" t="s">
        <v>9</v>
      </c>
      <c r="B21" t="s">
        <v>37</v>
      </c>
      <c r="C21" t="s">
        <v>15</v>
      </c>
      <c r="D21" t="str">
        <f>VLOOKUP($B21,All_structures!$B$2:$J$249,2,0)</f>
        <v>PTV_Mid</v>
      </c>
      <c r="E21" t="str">
        <f>VLOOKUP($B21,All_structures!$B$2:$J$249,3,0)</f>
        <v>PTV_Mid</v>
      </c>
      <c r="F21" t="str">
        <f>VLOOKUP(B21,All_structures!$B$2:$J$249,8,0)</f>
        <v>Navy Blue:006,082,255</v>
      </c>
      <c r="G21">
        <f>VLOOKUP(B21,All_structures!$B$2:$J$249,9,0)</f>
        <v>0</v>
      </c>
      <c r="H21">
        <f>VLOOKUP($B21,All_structures!$B$2:$J$249,4,0)</f>
        <v>0</v>
      </c>
      <c r="I21">
        <f>VLOOKUP($B21,All_structures!$B$2:$J$249,5,0)</f>
        <v>0</v>
      </c>
      <c r="J21">
        <f>VLOOKUP($B21,All_structures!$B$2:$J$249,6,0)</f>
        <v>0</v>
      </c>
      <c r="K21">
        <f>VLOOKUP($B21,All_structures!$B$2:$J$249,7,0)</f>
        <v>0</v>
      </c>
    </row>
    <row r="22" spans="1:11" x14ac:dyDescent="0.2">
      <c r="A22" t="s">
        <v>9</v>
      </c>
      <c r="B22" t="s">
        <v>23</v>
      </c>
      <c r="C22" t="s">
        <v>15</v>
      </c>
      <c r="D22" t="str">
        <f>VLOOKUP($B22,All_structures!$B$2:$J$249,2,0)</f>
        <v>PTV_High</v>
      </c>
      <c r="E22" t="str">
        <f>VLOOKUP($B22,All_structures!$B$2:$J$249,3,0)</f>
        <v>PTV_High</v>
      </c>
      <c r="F22" t="str">
        <f>VLOOKUP(B22,All_structures!$B$2:$J$249,8,0)</f>
        <v>Red:255,000,000</v>
      </c>
      <c r="G22">
        <f>VLOOKUP(B22,All_structures!$B$2:$J$249,9,0)</f>
        <v>0</v>
      </c>
      <c r="H22">
        <f>VLOOKUP($B22,All_structures!$B$2:$J$249,4,0)</f>
        <v>0</v>
      </c>
      <c r="I22">
        <f>VLOOKUP($B22,All_structures!$B$2:$J$249,5,0)</f>
        <v>0</v>
      </c>
      <c r="J22">
        <f>VLOOKUP($B22,All_structures!$B$2:$J$249,6,0)</f>
        <v>0</v>
      </c>
      <c r="K22">
        <f>VLOOKUP($B22,All_structures!$B$2:$J$249,7,0)</f>
        <v>0</v>
      </c>
    </row>
    <row r="23" spans="1:11" x14ac:dyDescent="0.2">
      <c r="A23" t="s">
        <v>10</v>
      </c>
      <c r="B23" t="s">
        <v>24</v>
      </c>
      <c r="C23" t="s">
        <v>15</v>
      </c>
      <c r="D23" t="str">
        <f>VLOOKUP($B23,All_structures!$B$2:$J$249,2,0)</f>
        <v>CTV_Low</v>
      </c>
      <c r="E23" t="str">
        <f>VLOOKUP($B23,All_structures!$B$2:$J$249,3,0)</f>
        <v>CTV_Low</v>
      </c>
      <c r="F23" t="str">
        <f>VLOOKUP(B23,All_structures!$B$2:$J$249,8,0)</f>
        <v>Yellow:255,255,000</v>
      </c>
      <c r="G23">
        <f>VLOOKUP(B23,All_structures!$B$2:$J$249,9,0)</f>
        <v>0</v>
      </c>
      <c r="H23">
        <f>VLOOKUP($B23,All_structures!$B$2:$J$249,4,0)</f>
        <v>0</v>
      </c>
      <c r="I23">
        <f>VLOOKUP($B23,All_structures!$B$2:$J$249,5,0)</f>
        <v>0</v>
      </c>
      <c r="J23">
        <f>VLOOKUP($B23,All_structures!$B$2:$J$249,6,0)</f>
        <v>0</v>
      </c>
      <c r="K23">
        <f>VLOOKUP($B23,All_structures!$B$2:$J$249,7,0)</f>
        <v>0</v>
      </c>
    </row>
    <row r="24" spans="1:11" x14ac:dyDescent="0.2">
      <c r="A24" t="s">
        <v>10</v>
      </c>
      <c r="B24" t="s">
        <v>38</v>
      </c>
      <c r="C24" t="s">
        <v>15</v>
      </c>
      <c r="D24" t="str">
        <f>VLOOKUP($B24,All_structures!$B$2:$J$249,2,0)</f>
        <v>CTV_Mid</v>
      </c>
      <c r="E24" t="str">
        <f>VLOOKUP($B24,All_structures!$B$2:$J$249,3,0)</f>
        <v>CTV_Mid</v>
      </c>
      <c r="F24" t="str">
        <f>VLOOKUP(B24,All_structures!$B$2:$J$249,8,0)</f>
        <v>Navy Blue:006,082,255</v>
      </c>
      <c r="G24">
        <f>VLOOKUP(B24,All_structures!$B$2:$J$249,9,0)</f>
        <v>0</v>
      </c>
      <c r="H24">
        <f>VLOOKUP($B24,All_structures!$B$2:$J$249,4,0)</f>
        <v>0</v>
      </c>
      <c r="I24">
        <f>VLOOKUP($B24,All_structures!$B$2:$J$249,5,0)</f>
        <v>0</v>
      </c>
      <c r="J24">
        <f>VLOOKUP($B24,All_structures!$B$2:$J$249,6,0)</f>
        <v>0</v>
      </c>
      <c r="K24">
        <f>VLOOKUP($B24,All_structures!$B$2:$J$249,7,0)</f>
        <v>0</v>
      </c>
    </row>
    <row r="25" spans="1:11" x14ac:dyDescent="0.2">
      <c r="A25" t="s">
        <v>10</v>
      </c>
      <c r="B25" t="s">
        <v>25</v>
      </c>
      <c r="C25" t="s">
        <v>15</v>
      </c>
      <c r="D25" t="str">
        <f>VLOOKUP($B25,All_structures!$B$2:$J$249,2,0)</f>
        <v>CTV_High</v>
      </c>
      <c r="E25" t="str">
        <f>VLOOKUP($B25,All_structures!$B$2:$J$249,3,0)</f>
        <v>CTV_High</v>
      </c>
      <c r="F25" t="str">
        <f>VLOOKUP(B25,All_structures!$B$2:$J$249,8,0)</f>
        <v>Red:255,000,000</v>
      </c>
      <c r="G25">
        <f>VLOOKUP(B25,All_structures!$B$2:$J$249,9,0)</f>
        <v>0</v>
      </c>
      <c r="H25">
        <f>VLOOKUP($B25,All_structures!$B$2:$J$249,4,0)</f>
        <v>0</v>
      </c>
      <c r="I25">
        <f>VLOOKUP($B25,All_structures!$B$2:$J$249,5,0)</f>
        <v>0</v>
      </c>
      <c r="J25">
        <f>VLOOKUP($B25,All_structures!$B$2:$J$249,6,0)</f>
        <v>0</v>
      </c>
      <c r="K25">
        <f>VLOOKUP($B25,All_structures!$B$2:$J$249,7,0)</f>
        <v>0</v>
      </c>
    </row>
    <row r="26" spans="1:11" x14ac:dyDescent="0.2">
      <c r="A26" t="s">
        <v>10</v>
      </c>
      <c r="B26" t="s">
        <v>52</v>
      </c>
      <c r="C26" t="s">
        <v>15</v>
      </c>
      <c r="D26" t="str">
        <f>VLOOKUP($B26,All_structures!$B$2:$J$249,2,0)</f>
        <v>CTVsb</v>
      </c>
      <c r="E26" t="str">
        <f>VLOOKUP($B26,All_structures!$B$2:$J$249,3,0)</f>
        <v>CTVsb</v>
      </c>
      <c r="F26" t="str">
        <f>VLOOKUP(B26,All_structures!$B$2:$J$249,8,0)</f>
        <v>Red:255,000,000</v>
      </c>
      <c r="G26" t="str">
        <f>VLOOKUP(B26,All_structures!$B$2:$J$249,9,0)</f>
        <v>CTV_Lumpectomy,CTV_Cavity</v>
      </c>
      <c r="H26">
        <f>VLOOKUP($B26,All_structures!$B$2:$J$249,4,0)</f>
        <v>0</v>
      </c>
      <c r="I26">
        <f>VLOOKUP($B26,All_structures!$B$2:$J$249,5,0)</f>
        <v>0</v>
      </c>
      <c r="J26" t="str">
        <f>VLOOKUP($B26,All_structures!$B$2:$J$249,6,0)</f>
        <v>CTVlq</v>
      </c>
      <c r="K26" t="str">
        <f>VLOOKUP($B26,All_structures!$B$2:$J$249,7,0)</f>
        <v>CTVlq</v>
      </c>
    </row>
    <row r="27" spans="1:11" x14ac:dyDescent="0.2">
      <c r="A27" t="s">
        <v>11</v>
      </c>
      <c r="B27" t="s">
        <v>39</v>
      </c>
      <c r="C27" t="s">
        <v>15</v>
      </c>
      <c r="D27" t="str">
        <f>VLOOKUP($B27,All_structures!$B$2:$J$249,2,0)</f>
        <v>GTVn</v>
      </c>
      <c r="E27" t="str">
        <f>VLOOKUP($B27,All_structures!$B$2:$J$249,3,0)</f>
        <v>GTVn</v>
      </c>
      <c r="F27" t="str">
        <f>VLOOKUP(B27,All_structures!$B$2:$J$249,8,0)</f>
        <v>Chartreuse:125,255,000</v>
      </c>
      <c r="G27">
        <f>VLOOKUP(B27,All_structures!$B$2:$J$249,9,0)</f>
        <v>0</v>
      </c>
      <c r="H27">
        <f>VLOOKUP($B27,All_structures!$B$2:$J$249,4,0)</f>
        <v>0</v>
      </c>
      <c r="I27">
        <f>VLOOKUP($B27,All_structures!$B$2:$J$249,5,0)</f>
        <v>0</v>
      </c>
      <c r="J27" t="str">
        <f>VLOOKUP($B27,All_structures!$B$2:$J$249,6,0)</f>
        <v>GTVn</v>
      </c>
      <c r="K27" t="str">
        <f>VLOOKUP($B27,All_structures!$B$2:$J$249,7,0)</f>
        <v>GTVn</v>
      </c>
    </row>
    <row r="28" spans="1:11" x14ac:dyDescent="0.2">
      <c r="A28" t="s">
        <v>11</v>
      </c>
      <c r="B28" t="s">
        <v>40</v>
      </c>
      <c r="C28" t="s">
        <v>15</v>
      </c>
      <c r="D28" t="str">
        <f>VLOOKUP($B28,All_structures!$B$2:$J$249,2,0)</f>
        <v>GTVp</v>
      </c>
      <c r="E28" t="str">
        <f>VLOOKUP($B28,All_structures!$B$2:$J$249,3,0)</f>
        <v>GTVp</v>
      </c>
      <c r="F28" t="str">
        <f>VLOOKUP(B28,All_structures!$B$2:$J$249,8,0)</f>
        <v>Chartreuse:125,255,000</v>
      </c>
      <c r="G28">
        <f>VLOOKUP(B28,All_structures!$B$2:$J$249,9,0)</f>
        <v>0</v>
      </c>
      <c r="H28">
        <f>VLOOKUP($B28,All_structures!$B$2:$J$249,4,0)</f>
        <v>0</v>
      </c>
      <c r="I28">
        <f>VLOOKUP($B28,All_structures!$B$2:$J$249,5,0)</f>
        <v>0</v>
      </c>
      <c r="J28" t="str">
        <f>VLOOKUP($B28,All_structures!$B$2:$J$249,6,0)</f>
        <v>GTVp</v>
      </c>
      <c r="K28" t="str">
        <f>VLOOKUP($B28,All_structures!$B$2:$J$249,7,0)</f>
        <v>GTVp</v>
      </c>
    </row>
    <row r="29" spans="1:11" x14ac:dyDescent="0.2">
      <c r="A29" t="s">
        <v>11</v>
      </c>
      <c r="B29" t="s">
        <v>53</v>
      </c>
      <c r="C29" t="s">
        <v>15</v>
      </c>
      <c r="D29" t="str">
        <f>VLOOKUP($B29,All_structures!$B$2:$J$249,2,0)</f>
        <v>GTVsb</v>
      </c>
      <c r="E29" t="str">
        <f>VLOOKUP($B29,All_structures!$B$2:$J$249,3,0)</f>
        <v>GTVsb</v>
      </c>
      <c r="F29" t="str">
        <f>VLOOKUP(B29,All_structures!$B$2:$J$249,8,0)</f>
        <v>Chartreuse:125,255,000</v>
      </c>
      <c r="G29" t="str">
        <f>VLOOKUP(B29,All_structures!$B$2:$J$249,9,0)</f>
        <v>GTV_Lumpectomy,Lumpectomy,Cavity</v>
      </c>
      <c r="H29">
        <f>VLOOKUP($B29,All_structures!$B$2:$J$249,4,0)</f>
        <v>0</v>
      </c>
      <c r="I29">
        <f>VLOOKUP($B29,All_structures!$B$2:$J$249,5,0)</f>
        <v>0</v>
      </c>
      <c r="J29" t="str">
        <f>VLOOKUP($B29,All_structures!$B$2:$J$249,6,0)</f>
        <v>GTVlq</v>
      </c>
      <c r="K29" t="str">
        <f>VLOOKUP($B29,All_structures!$B$2:$J$249,7,0)</f>
        <v>GTVlq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3B25F-7CF7-EF4D-9B70-F241F9015B79}">
  <dimension ref="A1:K23"/>
  <sheetViews>
    <sheetView workbookViewId="0">
      <selection activeCell="B1" sqref="B1"/>
    </sheetView>
  </sheetViews>
  <sheetFormatPr baseColWidth="10" defaultRowHeight="16" x14ac:dyDescent="0.2"/>
  <cols>
    <col min="2" max="2" width="16.33203125" bestFit="1" customWidth="1"/>
    <col min="4" max="4" width="19.5" bestFit="1" customWidth="1"/>
    <col min="5" max="5" width="19.6640625" bestFit="1" customWidth="1"/>
    <col min="6" max="6" width="22" bestFit="1" customWidth="1"/>
    <col min="7" max="7" width="20.33203125" bestFit="1" customWidth="1"/>
    <col min="8" max="8" width="19" bestFit="1" customWidth="1"/>
    <col min="9" max="9" width="19.1640625" bestFit="1" customWidth="1"/>
    <col min="10" max="10" width="19.83203125" bestFit="1" customWidth="1"/>
    <col min="11" max="11" width="20" bestFit="1" customWidth="1"/>
  </cols>
  <sheetData>
    <row r="1" spans="1:11" s="1" customFormat="1" x14ac:dyDescent="0.2">
      <c r="A1" s="1" t="s">
        <v>136</v>
      </c>
      <c r="B1" s="9" t="s">
        <v>329</v>
      </c>
      <c r="C1" s="1" t="s">
        <v>176</v>
      </c>
      <c r="D1" s="8" t="s">
        <v>328</v>
      </c>
      <c r="E1" s="8" t="s">
        <v>330</v>
      </c>
      <c r="F1" s="1" t="s">
        <v>177</v>
      </c>
      <c r="G1" s="1" t="s">
        <v>178</v>
      </c>
      <c r="H1" s="8" t="s">
        <v>428</v>
      </c>
      <c r="I1" s="8" t="s">
        <v>429</v>
      </c>
      <c r="J1" s="8" t="s">
        <v>430</v>
      </c>
      <c r="K1" s="8" t="s">
        <v>431</v>
      </c>
    </row>
    <row r="2" spans="1:11" x14ac:dyDescent="0.2">
      <c r="A2" t="s">
        <v>267</v>
      </c>
      <c r="B2" t="s">
        <v>269</v>
      </c>
      <c r="C2" t="s">
        <v>2</v>
      </c>
      <c r="D2" t="str">
        <f>VLOOKUP($B2,All_structures!$B$2:$J$249,2,0)</f>
        <v>zPTVopt</v>
      </c>
      <c r="E2" t="str">
        <f>VLOOKUP($B2,All_structures!$B$2:$J$249,3,0)</f>
        <v>zPTVopt</v>
      </c>
      <c r="F2" t="str">
        <f>VLOOKUP(B2,All_structures!$B$2:$J$249,8,0)</f>
        <v>Mauve:200,180,255</v>
      </c>
      <c r="G2">
        <f>VLOOKUP(B2,All_structures!$B$2:$J$249,9,0)</f>
        <v>0</v>
      </c>
      <c r="H2">
        <f>VLOOKUP($B2,All_structures!$B$2:$J$249,4,0)</f>
        <v>0</v>
      </c>
      <c r="I2">
        <f>VLOOKUP($B2,All_structures!$B$2:$J$249,5,0)</f>
        <v>0</v>
      </c>
      <c r="J2">
        <f>VLOOKUP($B2,All_structures!$B$2:$J$249,6,0)</f>
        <v>0</v>
      </c>
      <c r="K2">
        <f>VLOOKUP($B2,All_structures!$B$2:$J$249,7,0)</f>
        <v>0</v>
      </c>
    </row>
    <row r="3" spans="1:11" x14ac:dyDescent="0.2">
      <c r="A3" t="s">
        <v>0</v>
      </c>
      <c r="B3" t="s">
        <v>65</v>
      </c>
      <c r="C3" t="s">
        <v>2</v>
      </c>
      <c r="D3" t="str">
        <f>VLOOKUP($B3,All_structures!$B$2:$J$249,2,0)</f>
        <v>Breast_L</v>
      </c>
      <c r="E3" t="str">
        <f>VLOOKUP($B3,All_structures!$B$2:$J$249,3,0)</f>
        <v>L_Breast</v>
      </c>
      <c r="F3" t="str">
        <f>VLOOKUP(B3,All_structures!$B$2:$J$249,8,0)</f>
        <v>Dodger Blue:000,127,255</v>
      </c>
      <c r="G3">
        <f>VLOOKUP(B3,All_structures!$B$2:$J$249,9,0)</f>
        <v>0</v>
      </c>
      <c r="H3" t="str">
        <f>VLOOKUP($B3,All_structures!$B$2:$J$249,4,0)</f>
        <v>Sein_G</v>
      </c>
      <c r="I3" t="str">
        <f>VLOOKUP($B3,All_structures!$B$2:$J$249,5,0)</f>
        <v>G_Sein</v>
      </c>
      <c r="J3" t="str">
        <f>VLOOKUP($B3,All_structures!$B$2:$J$249,6,0)</f>
        <v>Mama_I</v>
      </c>
      <c r="K3" t="str">
        <f>VLOOKUP($B3,All_structures!$B$2:$J$249,7,0)</f>
        <v>I_Mama</v>
      </c>
    </row>
    <row r="4" spans="1:11" x14ac:dyDescent="0.2">
      <c r="A4" t="s">
        <v>0</v>
      </c>
      <c r="B4" t="s">
        <v>270</v>
      </c>
      <c r="C4" t="s">
        <v>2</v>
      </c>
      <c r="D4" t="str">
        <f>VLOOKUP($B4,All_structures!$B$2:$J$249,2,0)</f>
        <v>Breast_L-CTV</v>
      </c>
      <c r="E4" t="str">
        <f>VLOOKUP($B4,All_structures!$B$2:$J$249,3,0)</f>
        <v>L_Breast-CTV</v>
      </c>
      <c r="F4" t="str">
        <f>VLOOKUP(B4,All_structures!$B$2:$J$249,8,0)</f>
        <v>Aquamarine:127,255,212</v>
      </c>
      <c r="G4">
        <f>VLOOKUP(B4,All_structures!$B$2:$J$249,9,0)</f>
        <v>0</v>
      </c>
      <c r="H4" t="str">
        <f>VLOOKUP($B4,All_structures!$B$2:$J$249,4,0)</f>
        <v>Sein_G-CTV</v>
      </c>
      <c r="I4" t="str">
        <f>VLOOKUP($B4,All_structures!$B$2:$J$249,5,0)</f>
        <v>G_Sein-CTV</v>
      </c>
      <c r="J4" t="str">
        <f>VLOOKUP($B4,All_structures!$B$2:$J$249,6,0)</f>
        <v>Mama_I-CTV</v>
      </c>
      <c r="K4" t="str">
        <f>VLOOKUP($B4,All_structures!$B$2:$J$249,7,0)</f>
        <v>I_Mama-CTV</v>
      </c>
    </row>
    <row r="5" spans="1:11" x14ac:dyDescent="0.2">
      <c r="A5" t="s">
        <v>0</v>
      </c>
      <c r="B5" t="s">
        <v>271</v>
      </c>
      <c r="C5" t="s">
        <v>2</v>
      </c>
      <c r="D5" t="str">
        <f>VLOOKUP($B5,All_structures!$B$2:$J$249,2,0)</f>
        <v>Breast_L-PTV</v>
      </c>
      <c r="E5" t="str">
        <f>VLOOKUP($B5,All_structures!$B$2:$J$249,3,0)</f>
        <v>L_Breast-PTV</v>
      </c>
      <c r="F5" t="str">
        <f>VLOOKUP(B5,All_structures!$B$2:$J$249,8,0)</f>
        <v>Baby Blue:100,255,233</v>
      </c>
      <c r="G5">
        <f>VLOOKUP(B5,All_structures!$B$2:$J$249,9,0)</f>
        <v>0</v>
      </c>
      <c r="H5" t="str">
        <f>VLOOKUP($B5,All_structures!$B$2:$J$249,4,0)</f>
        <v>Sein_G-PTV</v>
      </c>
      <c r="I5" t="str">
        <f>VLOOKUP($B5,All_structures!$B$2:$J$249,5,0)</f>
        <v>G_Sein_PTV</v>
      </c>
      <c r="J5" t="str">
        <f>VLOOKUP($B5,All_structures!$B$2:$J$249,6,0)</f>
        <v>Mama_I-PTV</v>
      </c>
      <c r="K5" t="str">
        <f>VLOOKUP($B5,All_structures!$B$2:$J$249,7,0)</f>
        <v>I_Mama-PTV</v>
      </c>
    </row>
    <row r="6" spans="1:11" x14ac:dyDescent="0.2">
      <c r="A6" t="s">
        <v>0</v>
      </c>
      <c r="B6" t="s">
        <v>66</v>
      </c>
      <c r="C6" t="s">
        <v>2</v>
      </c>
      <c r="D6" t="str">
        <f>VLOOKUP($B6,All_structures!$B$2:$J$249,2,0)</f>
        <v>Breast_R</v>
      </c>
      <c r="E6" t="str">
        <f>VLOOKUP($B6,All_structures!$B$2:$J$249,3,0)</f>
        <v>R_Breast</v>
      </c>
      <c r="F6" t="str">
        <f>VLOOKUP(B6,All_structures!$B$2:$J$249,8,0)</f>
        <v>Yellow:255,255,000</v>
      </c>
      <c r="G6">
        <f>VLOOKUP(B6,All_structures!$B$2:$J$249,9,0)</f>
        <v>0</v>
      </c>
      <c r="H6" t="str">
        <f>VLOOKUP($B6,All_structures!$B$2:$J$249,4,0)</f>
        <v>Sein_D</v>
      </c>
      <c r="I6" t="str">
        <f>VLOOKUP($B6,All_structures!$B$2:$J$249,5,0)</f>
        <v>D_Sein</v>
      </c>
      <c r="J6" t="str">
        <f>VLOOKUP($B6,All_structures!$B$2:$J$249,6,0)</f>
        <v>Mama_D</v>
      </c>
      <c r="K6" t="str">
        <f>VLOOKUP($B6,All_structures!$B$2:$J$249,7,0)</f>
        <v>D_Mama</v>
      </c>
    </row>
    <row r="7" spans="1:11" x14ac:dyDescent="0.2">
      <c r="A7" t="s">
        <v>0</v>
      </c>
      <c r="B7" t="s">
        <v>272</v>
      </c>
      <c r="C7" t="s">
        <v>2</v>
      </c>
      <c r="D7" t="str">
        <f>VLOOKUP($B7,All_structures!$B$2:$J$249,2,0)</f>
        <v>Breast_R-CTV</v>
      </c>
      <c r="E7" t="str">
        <f>VLOOKUP($B7,All_structures!$B$2:$J$249,3,0)</f>
        <v>R_Breast-CTV</v>
      </c>
      <c r="F7" t="str">
        <f>VLOOKUP(B7,All_structures!$B$2:$J$249,8,0)</f>
        <v>Aquamarine:127,255,212</v>
      </c>
      <c r="G7">
        <f>VLOOKUP(B7,All_structures!$B$2:$J$249,9,0)</f>
        <v>0</v>
      </c>
      <c r="H7" t="str">
        <f>VLOOKUP($B7,All_structures!$B$2:$J$249,4,0)</f>
        <v>Sein_G-CTV</v>
      </c>
      <c r="I7" t="str">
        <f>VLOOKUP($B7,All_structures!$B$2:$J$249,5,0)</f>
        <v>G_Sein-CTV</v>
      </c>
      <c r="J7" t="str">
        <f>VLOOKUP($B7,All_structures!$B$2:$J$249,6,0)</f>
        <v>Mama_D-CTV</v>
      </c>
      <c r="K7" t="str">
        <f>VLOOKUP($B7,All_structures!$B$2:$J$249,7,0)</f>
        <v>D_Mama-CTV</v>
      </c>
    </row>
    <row r="8" spans="1:11" x14ac:dyDescent="0.2">
      <c r="A8" t="s">
        <v>0</v>
      </c>
      <c r="B8" t="s">
        <v>273</v>
      </c>
      <c r="C8" t="s">
        <v>2</v>
      </c>
      <c r="D8" t="str">
        <f>VLOOKUP($B8,All_structures!$B$2:$J$249,2,0)</f>
        <v>Breast_R-PTV</v>
      </c>
      <c r="E8" t="str">
        <f>VLOOKUP($B8,All_structures!$B$2:$J$249,3,0)</f>
        <v>R_Breast-PTV</v>
      </c>
      <c r="F8" t="str">
        <f>VLOOKUP(B8,All_structures!$B$2:$J$249,8,0)</f>
        <v>Baby Blue:100,255,233</v>
      </c>
      <c r="G8">
        <f>VLOOKUP(B8,All_structures!$B$2:$J$249,9,0)</f>
        <v>0</v>
      </c>
      <c r="H8" t="str">
        <f>VLOOKUP($B8,All_structures!$B$2:$J$249,4,0)</f>
        <v>Sein_D-PTV</v>
      </c>
      <c r="I8" t="str">
        <f>VLOOKUP($B8,All_structures!$B$2:$J$249,5,0)</f>
        <v>D_Sein-PTV</v>
      </c>
      <c r="J8" t="str">
        <f>VLOOKUP($B8,All_structures!$B$2:$J$249,6,0)</f>
        <v>Mama_D_PTV</v>
      </c>
      <c r="K8" t="str">
        <f>VLOOKUP($B8,All_structures!$B$2:$J$249,7,0)</f>
        <v>D_Mama-PTV</v>
      </c>
    </row>
    <row r="9" spans="1:11" x14ac:dyDescent="0.2">
      <c r="A9" t="s">
        <v>0</v>
      </c>
      <c r="B9" t="s">
        <v>19</v>
      </c>
      <c r="C9" t="s">
        <v>2</v>
      </c>
      <c r="D9" t="str">
        <f>VLOOKUP($B9,All_structures!$B$2:$J$249,2,0)</f>
        <v>Chestwall</v>
      </c>
      <c r="E9" t="str">
        <f>VLOOKUP($B9,All_structures!$B$2:$J$249,3,0)</f>
        <v>Chestwall</v>
      </c>
      <c r="F9" t="str">
        <f>VLOOKUP(B9,All_structures!$B$2:$J$249,8,0)</f>
        <v>Baby Blue:100,255,233</v>
      </c>
      <c r="G9">
        <f>VLOOKUP(B9,All_structures!$B$2:$J$249,9,0)</f>
        <v>0</v>
      </c>
      <c r="H9" t="str">
        <f>VLOOKUP($B9,All_structures!$B$2:$J$249,4,0)</f>
        <v>ParoiThoraciq</v>
      </c>
      <c r="I9" t="str">
        <f>VLOOKUP($B9,All_structures!$B$2:$J$249,5,0)</f>
        <v>ParoiThoraciq</v>
      </c>
      <c r="J9" t="str">
        <f>VLOOKUP($B9,All_structures!$B$2:$J$249,6,0)</f>
        <v>ParedToracica</v>
      </c>
      <c r="K9" t="str">
        <f>VLOOKUP($B9,All_structures!$B$2:$J$249,7,0)</f>
        <v>ParedToracica</v>
      </c>
    </row>
    <row r="10" spans="1:11" x14ac:dyDescent="0.2">
      <c r="A10" t="s">
        <v>0</v>
      </c>
      <c r="B10" t="s">
        <v>3</v>
      </c>
      <c r="C10" t="s">
        <v>2</v>
      </c>
      <c r="D10" t="str">
        <f>VLOOKUP($B10,All_structures!$B$2:$J$249,2,0)</f>
        <v>Heart</v>
      </c>
      <c r="E10" t="str">
        <f>VLOOKUP($B10,All_structures!$B$2:$J$249,3,0)</f>
        <v>Heart</v>
      </c>
      <c r="F10" t="str">
        <f>VLOOKUP(B10,All_structures!$B$2:$J$249,8,0)</f>
        <v>Red:255,000,000</v>
      </c>
      <c r="G10">
        <f>VLOOKUP(B10,All_structures!$B$2:$J$249,9,0)</f>
        <v>0</v>
      </c>
      <c r="H10" t="str">
        <f>VLOOKUP($B10,All_structures!$B$2:$J$249,4,0)</f>
        <v>Coeur</v>
      </c>
      <c r="I10" t="str">
        <f>VLOOKUP($B10,All_structures!$B$2:$J$249,5,0)</f>
        <v>Coeur</v>
      </c>
      <c r="J10" t="str">
        <f>VLOOKUP($B10,All_structures!$B$2:$J$249,6,0)</f>
        <v>Corazon</v>
      </c>
      <c r="K10" t="str">
        <f>VLOOKUP($B10,All_structures!$B$2:$J$249,7,0)</f>
        <v>Corazon</v>
      </c>
    </row>
    <row r="11" spans="1:11" x14ac:dyDescent="0.2">
      <c r="A11" t="s">
        <v>0</v>
      </c>
      <c r="B11" t="s">
        <v>4</v>
      </c>
      <c r="C11" t="s">
        <v>2</v>
      </c>
      <c r="D11" t="str">
        <f>VLOOKUP($B11,All_structures!$B$2:$J$249,2,0)</f>
        <v>Lung_L</v>
      </c>
      <c r="E11" t="str">
        <f>VLOOKUP($B11,All_structures!$B$2:$J$249,3,0)</f>
        <v>L_Lung</v>
      </c>
      <c r="F11" t="str">
        <f>VLOOKUP(B11,All_structures!$B$2:$J$249,8,0)</f>
        <v>Aquamarine:127,255,212</v>
      </c>
      <c r="G11">
        <f>VLOOKUP(B11,All_structures!$B$2:$J$249,9,0)</f>
        <v>0</v>
      </c>
      <c r="H11" t="str">
        <f>VLOOKUP($B11,All_structures!$B$2:$J$249,4,0)</f>
        <v>Poumon_G</v>
      </c>
      <c r="I11" t="str">
        <f>VLOOKUP($B11,All_structures!$B$2:$J$249,5,0)</f>
        <v>G_Poumon</v>
      </c>
      <c r="J11" t="str">
        <f>VLOOKUP($B11,All_structures!$B$2:$J$249,6,0)</f>
        <v>Pulmon_I</v>
      </c>
      <c r="K11" t="str">
        <f>VLOOKUP($B11,All_structures!$B$2:$J$249,7,0)</f>
        <v>I_Pulmon</v>
      </c>
    </row>
    <row r="12" spans="1:11" x14ac:dyDescent="0.2">
      <c r="A12" t="s">
        <v>0</v>
      </c>
      <c r="B12" t="s">
        <v>5</v>
      </c>
      <c r="C12" t="s">
        <v>2</v>
      </c>
      <c r="D12" t="str">
        <f>VLOOKUP($B12,All_structures!$B$2:$J$249,2,0)</f>
        <v>Lung_R</v>
      </c>
      <c r="E12" t="str">
        <f>VLOOKUP($B12,All_structures!$B$2:$J$249,3,0)</f>
        <v>R_Lung</v>
      </c>
      <c r="F12" t="str">
        <f>VLOOKUP(B12,All_structures!$B$2:$J$249,8,0)</f>
        <v>Teal:034,255,233</v>
      </c>
      <c r="G12">
        <f>VLOOKUP(B12,All_structures!$B$2:$J$249,9,0)</f>
        <v>0</v>
      </c>
      <c r="H12" t="str">
        <f>VLOOKUP($B12,All_structures!$B$2:$J$249,4,0)</f>
        <v>Poumon_D</v>
      </c>
      <c r="I12" t="str">
        <f>VLOOKUP($B12,All_structures!$B$2:$J$249,5,0)</f>
        <v>D_Poumon</v>
      </c>
      <c r="J12" t="str">
        <f>VLOOKUP($B12,All_structures!$B$2:$J$249,6,0)</f>
        <v>Pulmon_D</v>
      </c>
      <c r="K12" t="str">
        <f>VLOOKUP($B12,All_structures!$B$2:$J$249,7,0)</f>
        <v>D_Pulmon</v>
      </c>
    </row>
    <row r="13" spans="1:11" x14ac:dyDescent="0.2">
      <c r="A13" t="s">
        <v>0</v>
      </c>
      <c r="B13" t="s">
        <v>6</v>
      </c>
      <c r="C13" t="s">
        <v>2</v>
      </c>
      <c r="D13" t="str">
        <f>VLOOKUP($B13,All_structures!$B$2:$J$249,2,0)</f>
        <v>Lungs</v>
      </c>
      <c r="E13" t="str">
        <f>VLOOKUP($B13,All_structures!$B$2:$J$249,3,0)</f>
        <v>Lungs</v>
      </c>
      <c r="F13" t="str">
        <f>VLOOKUP(B13,All_structures!$B$2:$J$249,8,0)</f>
        <v>Navy Blue:006,082,255</v>
      </c>
      <c r="G13">
        <f>VLOOKUP(B13,All_structures!$B$2:$J$249,9,0)</f>
        <v>0</v>
      </c>
      <c r="H13" t="str">
        <f>VLOOKUP($B13,All_structures!$B$2:$J$249,4,0)</f>
        <v>Poumons</v>
      </c>
      <c r="I13" t="str">
        <f>VLOOKUP($B13,All_structures!$B$2:$J$249,5,0)</f>
        <v>Poumons</v>
      </c>
      <c r="J13" t="str">
        <f>VLOOKUP($B13,All_structures!$B$2:$J$249,6,0)</f>
        <v>Pulmones</v>
      </c>
      <c r="K13" t="str">
        <f>VLOOKUP($B13,All_structures!$B$2:$J$249,7,0)</f>
        <v>Pulmones</v>
      </c>
    </row>
    <row r="14" spans="1:11" x14ac:dyDescent="0.2">
      <c r="A14" t="s">
        <v>0</v>
      </c>
      <c r="B14" t="s">
        <v>165</v>
      </c>
      <c r="C14" t="s">
        <v>2</v>
      </c>
      <c r="D14" t="str">
        <f>VLOOKUP($B14,All_structures!$B$2:$J$249,2,0)</f>
        <v>Ribs</v>
      </c>
      <c r="E14" t="str">
        <f>VLOOKUP($B14,All_structures!$B$2:$J$249,3,0)</f>
        <v>Ribs</v>
      </c>
      <c r="F14" t="str">
        <f>VLOOKUP(B14,All_structures!$B$2:$J$249,8,0)</f>
        <v>Baby Blue:100,255,233</v>
      </c>
      <c r="G14">
        <f>VLOOKUP(B14,All_structures!$B$2:$J$249,9,0)</f>
        <v>0</v>
      </c>
      <c r="H14" t="str">
        <f>VLOOKUP($B14,All_structures!$B$2:$J$249,4,0)</f>
        <v>Cotes</v>
      </c>
      <c r="I14" t="str">
        <f>VLOOKUP($B14,All_structures!$B$2:$J$249,5,0)</f>
        <v>Cotes</v>
      </c>
      <c r="J14" t="str">
        <f>VLOOKUP($B14,All_structures!$B$2:$J$249,6,0)</f>
        <v>Costillas</v>
      </c>
      <c r="K14" t="str">
        <f>VLOOKUP($B14,All_structures!$B$2:$J$249,7,0)</f>
        <v>Costillas</v>
      </c>
    </row>
    <row r="15" spans="1:11" x14ac:dyDescent="0.2">
      <c r="A15" t="s">
        <v>0</v>
      </c>
      <c r="B15" t="s">
        <v>274</v>
      </c>
      <c r="C15" t="s">
        <v>2</v>
      </c>
      <c r="D15" t="str">
        <f>VLOOKUP($B15,All_structures!$B$2:$J$249,2,0)</f>
        <v>Skin05</v>
      </c>
      <c r="E15" t="str">
        <f>VLOOKUP($B15,All_structures!$B$2:$J$249,3,0)</f>
        <v>Skin05</v>
      </c>
      <c r="F15" t="str">
        <f>VLOOKUP(B15,All_structures!$B$2:$J$249,8,0)</f>
        <v>Persimmon:233,067,067</v>
      </c>
      <c r="G15">
        <f>VLOOKUP(B15,All_structures!$B$2:$J$249,9,0)</f>
        <v>0</v>
      </c>
      <c r="H15" t="str">
        <f>VLOOKUP($B15,All_structures!$B$2:$J$249,4,0)</f>
        <v>Peau05</v>
      </c>
      <c r="I15" t="str">
        <f>VLOOKUP($B15,All_structures!$B$2:$J$249,5,0)</f>
        <v>Peau05</v>
      </c>
      <c r="J15" t="str">
        <f>VLOOKUP($B15,All_structures!$B$2:$J$249,6,0)</f>
        <v>Piel05</v>
      </c>
      <c r="K15" t="str">
        <f>VLOOKUP($B15,All_structures!$B$2:$J$249,7,0)</f>
        <v>Piel05</v>
      </c>
    </row>
    <row r="16" spans="1:11" x14ac:dyDescent="0.2">
      <c r="A16" t="s">
        <v>0</v>
      </c>
      <c r="B16" t="s">
        <v>51</v>
      </c>
      <c r="C16" t="s">
        <v>2</v>
      </c>
      <c r="D16" t="str">
        <f>VLOOKUP($B16,All_structures!$B$2:$J$249,2,0)</f>
        <v>Glnd_Thyroid</v>
      </c>
      <c r="E16" t="str">
        <f>VLOOKUP($B16,All_structures!$B$2:$J$249,3,0)</f>
        <v>Thyroid_Glnd</v>
      </c>
      <c r="F16" t="str">
        <f>VLOOKUP(B16,All_structures!$B$2:$J$249,8,0)</f>
        <v>Teal:034,255,233</v>
      </c>
      <c r="G16" t="str">
        <f>VLOOKUP(B16,All_structures!$B$2:$J$249,9,0)</f>
        <v>Glnd_Thyroid</v>
      </c>
      <c r="H16" t="str">
        <f>VLOOKUP($B16,All_structures!$B$2:$J$249,4,0)</f>
        <v>Glnd_Thyroide</v>
      </c>
      <c r="I16" t="str">
        <f>VLOOKUP($B16,All_structures!$B$2:$J$249,5,0)</f>
        <v>Thyroide_Glnd</v>
      </c>
      <c r="J16" t="str">
        <f>VLOOKUP($B16,All_structures!$B$2:$J$249,6,0)</f>
        <v>Glnd_Tiroidea</v>
      </c>
      <c r="K16" t="str">
        <f>VLOOKUP($B16,All_structures!$B$2:$J$249,7,0)</f>
        <v>Tiroidea_Glnd</v>
      </c>
    </row>
    <row r="17" spans="1:11" x14ac:dyDescent="0.2">
      <c r="A17" t="s">
        <v>9</v>
      </c>
      <c r="B17" t="s">
        <v>9</v>
      </c>
      <c r="C17" t="s">
        <v>2</v>
      </c>
      <c r="D17" t="str">
        <f>VLOOKUP($B17,All_structures!$B$2:$J$249,2,0)</f>
        <v>PTV</v>
      </c>
      <c r="E17" t="str">
        <f>VLOOKUP($B17,All_structures!$B$2:$J$249,3,0)</f>
        <v>PTV</v>
      </c>
      <c r="F17" t="str">
        <f>VLOOKUP(B17,All_structures!$B$2:$J$249,8,0)</f>
        <v>Red:255,000,000</v>
      </c>
      <c r="G17">
        <f>VLOOKUP(B17,All_structures!$B$2:$J$249,9,0)</f>
        <v>0</v>
      </c>
      <c r="H17">
        <f>VLOOKUP($B17,All_structures!$B$2:$J$249,4,0)</f>
        <v>0</v>
      </c>
      <c r="I17">
        <f>VLOOKUP($B17,All_structures!$B$2:$J$249,5,0)</f>
        <v>0</v>
      </c>
      <c r="J17" t="str">
        <f>VLOOKUP($B17,All_structures!$B$2:$J$249,6,0)</f>
        <v>PTV</v>
      </c>
      <c r="K17" t="str">
        <f>VLOOKUP($B17,All_structures!$B$2:$J$249,7,0)</f>
        <v>PTV</v>
      </c>
    </row>
    <row r="18" spans="1:11" x14ac:dyDescent="0.2">
      <c r="A18" t="s">
        <v>9</v>
      </c>
      <c r="B18" t="s">
        <v>275</v>
      </c>
      <c r="C18" t="s">
        <v>2</v>
      </c>
      <c r="D18" t="str">
        <f>VLOOKUP($B18,All_structures!$B$2:$J$249,2,0)</f>
        <v>PTV_Eval</v>
      </c>
      <c r="E18" t="str">
        <f>VLOOKUP($B18,All_structures!$B$2:$J$249,3,0)</f>
        <v>PTV_Eval</v>
      </c>
      <c r="F18" t="str">
        <f>VLOOKUP(B18,All_structures!$B$2:$J$249,8,0)</f>
        <v>Red:255,000,000</v>
      </c>
      <c r="G18">
        <f>VLOOKUP(B18,All_structures!$B$2:$J$249,9,0)</f>
        <v>0</v>
      </c>
      <c r="H18">
        <f>VLOOKUP($B18,All_structures!$B$2:$J$249,4,0)</f>
        <v>0</v>
      </c>
      <c r="I18">
        <f>VLOOKUP($B18,All_structures!$B$2:$J$249,5,0)</f>
        <v>0</v>
      </c>
      <c r="J18" t="str">
        <f>VLOOKUP($B18,All_structures!$B$2:$J$249,6,0)</f>
        <v>PTV_Eval</v>
      </c>
      <c r="K18">
        <f>VLOOKUP($B18,All_structures!$B$2:$J$249,7,0)</f>
        <v>0</v>
      </c>
    </row>
    <row r="19" spans="1:11" x14ac:dyDescent="0.2">
      <c r="A19" t="s">
        <v>9</v>
      </c>
      <c r="B19" t="s">
        <v>276</v>
      </c>
      <c r="C19" t="s">
        <v>2</v>
      </c>
      <c r="D19" t="str">
        <f>VLOOKUP($B19,All_structures!$B$2:$J$249,2,0)</f>
        <v>PTV_Surf</v>
      </c>
      <c r="E19" t="str">
        <f>VLOOKUP($B19,All_structures!$B$2:$J$249,3,0)</f>
        <v>PTV_Surf</v>
      </c>
      <c r="F19" t="str">
        <f>VLOOKUP(B19,All_structures!$B$2:$J$249,8,0)</f>
        <v>Red:255,000,000</v>
      </c>
      <c r="G19">
        <f>VLOOKUP(B19,All_structures!$B$2:$J$249,9,0)</f>
        <v>0</v>
      </c>
      <c r="H19">
        <f>VLOOKUP($B19,All_structures!$B$2:$J$249,4,0)</f>
        <v>0</v>
      </c>
      <c r="I19">
        <f>VLOOKUP($B19,All_structures!$B$2:$J$249,5,0)</f>
        <v>0</v>
      </c>
      <c r="J19" t="str">
        <f>VLOOKUP($B19,All_structures!$B$2:$J$249,6,0)</f>
        <v>PTV_Superfic</v>
      </c>
      <c r="K19" t="str">
        <f>VLOOKUP($B19,All_structures!$B$2:$J$249,7,0)</f>
        <v>PTV_Superfic</v>
      </c>
    </row>
    <row r="20" spans="1:11" x14ac:dyDescent="0.2">
      <c r="A20" t="s">
        <v>10</v>
      </c>
      <c r="B20" t="s">
        <v>10</v>
      </c>
      <c r="C20" t="s">
        <v>2</v>
      </c>
      <c r="D20" t="str">
        <f>VLOOKUP($B20,All_structures!$B$2:$J$249,2,0)</f>
        <v>CTV</v>
      </c>
      <c r="E20" t="str">
        <f>VLOOKUP($B20,All_structures!$B$2:$J$249,3,0)</f>
        <v>CTV</v>
      </c>
      <c r="F20" t="str">
        <f>VLOOKUP(B20,All_structures!$B$2:$J$249,8,0)</f>
        <v>Red:255,000,000</v>
      </c>
      <c r="G20">
        <f>VLOOKUP(B20,All_structures!$B$2:$J$249,9,0)</f>
        <v>0</v>
      </c>
      <c r="H20" t="str">
        <f>VLOOKUP($B20,All_structures!$B$2:$J$249,4,0)</f>
        <v>CTV</v>
      </c>
      <c r="I20" t="str">
        <f>VLOOKUP($B20,All_structures!$B$2:$J$249,5,0)</f>
        <v>CTV</v>
      </c>
      <c r="J20" t="str">
        <f>VLOOKUP($B20,All_structures!$B$2:$J$249,6,0)</f>
        <v>CTV</v>
      </c>
      <c r="K20" t="str">
        <f>VLOOKUP($B20,All_structures!$B$2:$J$249,7,0)</f>
        <v>CTV</v>
      </c>
    </row>
    <row r="21" spans="1:11" x14ac:dyDescent="0.2">
      <c r="A21" t="s">
        <v>10</v>
      </c>
      <c r="B21" t="s">
        <v>277</v>
      </c>
      <c r="C21" t="s">
        <v>2</v>
      </c>
      <c r="D21" t="str">
        <f>VLOOKUP($B21,All_structures!$B$2:$J$249,2,0)</f>
        <v>CTV_ev12</v>
      </c>
      <c r="E21" t="str">
        <f>VLOOKUP($B21,All_structures!$B$2:$J$249,3,0)</f>
        <v>CTV_ev12</v>
      </c>
      <c r="F21" t="str">
        <f>VLOOKUP(B21,All_structures!$B$2:$J$249,8,0)</f>
        <v>Red:255,000,000</v>
      </c>
      <c r="G21">
        <f>VLOOKUP(B21,All_structures!$B$2:$J$249,9,0)</f>
        <v>0</v>
      </c>
      <c r="H21">
        <f>VLOOKUP($B21,All_structures!$B$2:$J$249,4,0)</f>
        <v>0</v>
      </c>
      <c r="I21">
        <f>VLOOKUP($B21,All_structures!$B$2:$J$249,5,0)</f>
        <v>0</v>
      </c>
      <c r="J21">
        <f>VLOOKUP($B21,All_structures!$B$2:$J$249,6,0)</f>
        <v>0</v>
      </c>
      <c r="K21">
        <f>VLOOKUP($B21,All_structures!$B$2:$J$249,7,0)</f>
        <v>0</v>
      </c>
    </row>
    <row r="22" spans="1:11" x14ac:dyDescent="0.2">
      <c r="A22" t="s">
        <v>268</v>
      </c>
      <c r="B22" t="s">
        <v>278</v>
      </c>
      <c r="C22" t="s">
        <v>2</v>
      </c>
      <c r="D22" t="str">
        <f>VLOOKUP($B22,All_structures!$B$2:$J$249,2,0)</f>
        <v>Appl_evXX</v>
      </c>
      <c r="E22" t="str">
        <f>VLOOKUP($B22,All_structures!$B$2:$J$249,3,0)</f>
        <v>Appl_evXX</v>
      </c>
      <c r="F22" t="str">
        <f>VLOOKUP(B22,All_structures!$B$2:$J$249,8,0)</f>
        <v>Aquamarine:127,255,212</v>
      </c>
      <c r="G22">
        <f>VLOOKUP(B22,All_structures!$B$2:$J$249,9,0)</f>
        <v>0</v>
      </c>
      <c r="H22">
        <f>VLOOKUP($B22,All_structures!$B$2:$J$249,4,0)</f>
        <v>0</v>
      </c>
      <c r="I22">
        <f>VLOOKUP($B22,All_structures!$B$2:$J$249,5,0)</f>
        <v>0</v>
      </c>
      <c r="J22">
        <f>VLOOKUP($B22,All_structures!$B$2:$J$249,6,0)</f>
        <v>0</v>
      </c>
      <c r="K22">
        <f>VLOOKUP($B22,All_structures!$B$2:$J$249,7,0)</f>
        <v>0</v>
      </c>
    </row>
    <row r="23" spans="1:11" x14ac:dyDescent="0.2">
      <c r="A23" t="s">
        <v>12</v>
      </c>
      <c r="B23" t="s">
        <v>13</v>
      </c>
      <c r="C23" t="s">
        <v>2</v>
      </c>
      <c r="D23" t="str">
        <f>VLOOKUP($B23,All_structures!$B$2:$J$249,2,0)</f>
        <v>BODY</v>
      </c>
      <c r="E23" t="str">
        <f>VLOOKUP($B23,All_structures!$B$2:$J$249,3,0)</f>
        <v>BODY</v>
      </c>
      <c r="F23" t="str">
        <f>VLOOKUP(B23,All_structures!$B$2:$J$249,8,0)</f>
        <v>Lime:000,255,000</v>
      </c>
      <c r="G23">
        <f>VLOOKUP(B23,All_structures!$B$2:$J$249,9,0)</f>
        <v>0</v>
      </c>
      <c r="H23" t="str">
        <f>VLOOKUP($B23,All_structures!$B$2:$J$249,4,0)</f>
        <v>Corps</v>
      </c>
      <c r="I23" t="str">
        <f>VLOOKUP($B23,All_structures!$B$2:$J$249,5,0)</f>
        <v>Corps</v>
      </c>
      <c r="J23" t="str">
        <f>VLOOKUP($B23,All_structures!$B$2:$J$249,6,0)</f>
        <v>Cuerpo</v>
      </c>
      <c r="K23" t="str">
        <f>VLOOKUP($B23,All_structures!$B$2:$J$249,7,0)</f>
        <v>Cuerpo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EF943-B905-E54A-BF69-773274C5B620}">
  <dimension ref="A1:K10"/>
  <sheetViews>
    <sheetView workbookViewId="0"/>
  </sheetViews>
  <sheetFormatPr baseColWidth="10" defaultRowHeight="16" x14ac:dyDescent="0.2"/>
  <cols>
    <col min="2" max="2" width="16.33203125" bestFit="1" customWidth="1"/>
    <col min="4" max="4" width="19.5" bestFit="1" customWidth="1"/>
    <col min="5" max="5" width="19.6640625" bestFit="1" customWidth="1"/>
    <col min="6" max="6" width="22" bestFit="1" customWidth="1"/>
    <col min="7" max="7" width="20.33203125" bestFit="1" customWidth="1"/>
    <col min="8" max="8" width="19" bestFit="1" customWidth="1"/>
    <col min="9" max="9" width="19.1640625" bestFit="1" customWidth="1"/>
    <col min="10" max="10" width="19.83203125" bestFit="1" customWidth="1"/>
    <col min="11" max="11" width="20" bestFit="1" customWidth="1"/>
  </cols>
  <sheetData>
    <row r="1" spans="1:11" s="1" customFormat="1" x14ac:dyDescent="0.2">
      <c r="A1" s="1" t="s">
        <v>136</v>
      </c>
      <c r="B1" s="9" t="s">
        <v>329</v>
      </c>
      <c r="C1" s="1" t="s">
        <v>176</v>
      </c>
      <c r="D1" s="8" t="s">
        <v>328</v>
      </c>
      <c r="E1" s="8" t="s">
        <v>330</v>
      </c>
      <c r="F1" s="1" t="s">
        <v>177</v>
      </c>
      <c r="G1" s="1" t="s">
        <v>178</v>
      </c>
      <c r="H1" s="8" t="s">
        <v>428</v>
      </c>
      <c r="I1" s="8" t="s">
        <v>429</v>
      </c>
      <c r="J1" s="8" t="s">
        <v>430</v>
      </c>
      <c r="K1" s="8" t="s">
        <v>431</v>
      </c>
    </row>
    <row r="2" spans="1:11" x14ac:dyDescent="0.2">
      <c r="A2" t="s">
        <v>0</v>
      </c>
      <c r="B2" t="s">
        <v>4</v>
      </c>
      <c r="C2" t="s">
        <v>2</v>
      </c>
      <c r="D2" t="str">
        <f>VLOOKUP($B2,All_structures!$B$2:$J$249,2,0)</f>
        <v>Lung_L</v>
      </c>
      <c r="E2" t="str">
        <f>VLOOKUP($B2,All_structures!$B$2:$J$249,3,0)</f>
        <v>L_Lung</v>
      </c>
      <c r="F2" t="str">
        <f>VLOOKUP(B2,All_structures!$B$2:$J$249,8,0)</f>
        <v>Aquamarine:127,255,212</v>
      </c>
      <c r="G2">
        <f>VLOOKUP(B2,All_structures!$B$2:$J$249,9,0)</f>
        <v>0</v>
      </c>
      <c r="H2" t="str">
        <f>VLOOKUP($B2,All_structures!$B$2:$J$249,4,0)</f>
        <v>Poumon_G</v>
      </c>
      <c r="I2" t="str">
        <f>VLOOKUP($B2,All_structures!$B$2:$J$249,5,0)</f>
        <v>G_Poumon</v>
      </c>
      <c r="J2" t="str">
        <f>VLOOKUP($B2,All_structures!$B$2:$J$249,6,0)</f>
        <v>Pulmon_I</v>
      </c>
      <c r="K2" t="str">
        <f>VLOOKUP($B2,All_structures!$B$2:$J$249,7,0)</f>
        <v>I_Pulmon</v>
      </c>
    </row>
    <row r="3" spans="1:11" x14ac:dyDescent="0.2">
      <c r="A3" t="s">
        <v>0</v>
      </c>
      <c r="B3" t="s">
        <v>5</v>
      </c>
      <c r="C3" t="s">
        <v>2</v>
      </c>
      <c r="D3" t="str">
        <f>VLOOKUP($B3,All_structures!$B$2:$J$249,2,0)</f>
        <v>Lung_R</v>
      </c>
      <c r="E3" t="str">
        <f>VLOOKUP($B3,All_structures!$B$2:$J$249,3,0)</f>
        <v>R_Lung</v>
      </c>
      <c r="F3" t="str">
        <f>VLOOKUP(B3,All_structures!$B$2:$J$249,8,0)</f>
        <v>Teal:034,255,233</v>
      </c>
      <c r="G3">
        <f>VLOOKUP(B3,All_structures!$B$2:$J$249,9,0)</f>
        <v>0</v>
      </c>
      <c r="H3" t="str">
        <f>VLOOKUP($B3,All_structures!$B$2:$J$249,4,0)</f>
        <v>Poumon_D</v>
      </c>
      <c r="I3" t="str">
        <f>VLOOKUP($B3,All_structures!$B$2:$J$249,5,0)</f>
        <v>D_Poumon</v>
      </c>
      <c r="J3" t="str">
        <f>VLOOKUP($B3,All_structures!$B$2:$J$249,6,0)</f>
        <v>Pulmon_D</v>
      </c>
      <c r="K3" t="str">
        <f>VLOOKUP($B3,All_structures!$B$2:$J$249,7,0)</f>
        <v>D_Pulmon</v>
      </c>
    </row>
    <row r="4" spans="1:11" x14ac:dyDescent="0.2">
      <c r="A4" t="s">
        <v>0</v>
      </c>
      <c r="B4" t="s">
        <v>6</v>
      </c>
      <c r="C4" t="s">
        <v>2</v>
      </c>
      <c r="D4" t="str">
        <f>VLOOKUP($B4,All_structures!$B$2:$J$249,2,0)</f>
        <v>Lungs</v>
      </c>
      <c r="E4" t="str">
        <f>VLOOKUP($B4,All_structures!$B$2:$J$249,3,0)</f>
        <v>Lungs</v>
      </c>
      <c r="F4" t="str">
        <f>VLOOKUP(B4,All_structures!$B$2:$J$249,8,0)</f>
        <v>Navy Blue:006,082,255</v>
      </c>
      <c r="G4">
        <f>VLOOKUP(B4,All_structures!$B$2:$J$249,9,0)</f>
        <v>0</v>
      </c>
      <c r="H4" t="str">
        <f>VLOOKUP($B4,All_structures!$B$2:$J$249,4,0)</f>
        <v>Poumons</v>
      </c>
      <c r="I4" t="str">
        <f>VLOOKUP($B4,All_structures!$B$2:$J$249,5,0)</f>
        <v>Poumons</v>
      </c>
      <c r="J4" t="str">
        <f>VLOOKUP($B4,All_structures!$B$2:$J$249,6,0)</f>
        <v>Pulmones</v>
      </c>
      <c r="K4" t="str">
        <f>VLOOKUP($B4,All_structures!$B$2:$J$249,7,0)</f>
        <v>Pulmones</v>
      </c>
    </row>
    <row r="5" spans="1:11" x14ac:dyDescent="0.2">
      <c r="A5" t="s">
        <v>9</v>
      </c>
      <c r="B5" t="s">
        <v>9</v>
      </c>
      <c r="C5" t="s">
        <v>2</v>
      </c>
      <c r="D5" t="str">
        <f>VLOOKUP($B5,All_structures!$B$2:$J$249,2,0)</f>
        <v>PTV</v>
      </c>
      <c r="E5" t="str">
        <f>VLOOKUP($B5,All_structures!$B$2:$J$249,3,0)</f>
        <v>PTV</v>
      </c>
      <c r="F5" t="str">
        <f>VLOOKUP(B5,All_structures!$B$2:$J$249,8,0)</f>
        <v>Red:255,000,000</v>
      </c>
      <c r="G5">
        <f>VLOOKUP(B5,All_structures!$B$2:$J$249,9,0)</f>
        <v>0</v>
      </c>
      <c r="H5">
        <f>VLOOKUP($B5,All_structures!$B$2:$J$249,4,0)</f>
        <v>0</v>
      </c>
      <c r="I5">
        <f>VLOOKUP($B5,All_structures!$B$2:$J$249,5,0)</f>
        <v>0</v>
      </c>
      <c r="J5" t="str">
        <f>VLOOKUP($B5,All_structures!$B$2:$J$249,6,0)</f>
        <v>PTV</v>
      </c>
      <c r="K5" t="str">
        <f>VLOOKUP($B5,All_structures!$B$2:$J$249,7,0)</f>
        <v>PTV</v>
      </c>
    </row>
    <row r="6" spans="1:11" x14ac:dyDescent="0.2">
      <c r="A6" t="s">
        <v>9</v>
      </c>
      <c r="B6" t="s">
        <v>299</v>
      </c>
      <c r="C6" t="s">
        <v>2</v>
      </c>
      <c r="D6" t="str">
        <f>VLOOKUP($B6,All_structures!$B$2:$J$249,2,0)</f>
        <v>PTV_XXXX</v>
      </c>
      <c r="E6" t="str">
        <f>VLOOKUP($B6,All_structures!$B$2:$J$249,3,0)</f>
        <v>PTV_XXXX</v>
      </c>
      <c r="F6" t="str">
        <f>VLOOKUP(B6,All_structures!$B$2:$J$249,8,0)</f>
        <v>Red:255,000,000</v>
      </c>
      <c r="G6">
        <f>VLOOKUP(B6,All_structures!$B$2:$J$249,9,0)</f>
        <v>0</v>
      </c>
      <c r="H6">
        <f>VLOOKUP($B6,All_structures!$B$2:$J$249,4,0)</f>
        <v>0</v>
      </c>
      <c r="I6">
        <f>VLOOKUP($B6,All_structures!$B$2:$J$249,5,0)</f>
        <v>0</v>
      </c>
      <c r="J6" t="str">
        <f>VLOOKUP($B6,All_structures!$B$2:$J$249,6,0)</f>
        <v>PTV_XXXX</v>
      </c>
      <c r="K6" t="str">
        <f>VLOOKUP($B6,All_structures!$B$2:$J$249,7,0)</f>
        <v>PTV_XXXX</v>
      </c>
    </row>
    <row r="7" spans="1:11" x14ac:dyDescent="0.2">
      <c r="A7" t="s">
        <v>9</v>
      </c>
      <c r="B7" t="s">
        <v>300</v>
      </c>
      <c r="C7" t="s">
        <v>2</v>
      </c>
      <c r="D7" t="str">
        <f>VLOOKUP($B7,All_structures!$B$2:$J$249,2,0)</f>
        <v>PTV_Boost</v>
      </c>
      <c r="E7" t="str">
        <f>VLOOKUP($B7,All_structures!$B$2:$J$249,3,0)</f>
        <v>PTV_Boost</v>
      </c>
      <c r="F7" t="str">
        <f>VLOOKUP(B7,All_structures!$B$2:$J$249,8,0)</f>
        <v>Red:255,000,000</v>
      </c>
      <c r="G7">
        <f>VLOOKUP(B7,All_structures!$B$2:$J$249,9,0)</f>
        <v>0</v>
      </c>
      <c r="H7">
        <f>VLOOKUP($B7,All_structures!$B$2:$J$249,4,0)</f>
        <v>0</v>
      </c>
      <c r="I7">
        <f>VLOOKUP($B7,All_structures!$B$2:$J$249,5,0)</f>
        <v>0</v>
      </c>
      <c r="J7" t="str">
        <f>VLOOKUP($B7,All_structures!$B$2:$J$249,6,0)</f>
        <v>PTV_Boost</v>
      </c>
      <c r="K7">
        <f>VLOOKUP($B7,All_structures!$B$2:$J$249,7,0)</f>
        <v>0</v>
      </c>
    </row>
    <row r="8" spans="1:11" x14ac:dyDescent="0.2">
      <c r="A8" t="s">
        <v>10</v>
      </c>
      <c r="B8" t="s">
        <v>10</v>
      </c>
      <c r="C8" t="s">
        <v>2</v>
      </c>
      <c r="D8" t="str">
        <f>VLOOKUP($B8,All_structures!$B$2:$J$249,2,0)</f>
        <v>CTV</v>
      </c>
      <c r="E8" t="str">
        <f>VLOOKUP($B8,All_structures!$B$2:$J$249,3,0)</f>
        <v>CTV</v>
      </c>
      <c r="F8" t="str">
        <f>VLOOKUP(B8,All_structures!$B$2:$J$249,8,0)</f>
        <v>Red:255,000,000</v>
      </c>
      <c r="G8">
        <f>VLOOKUP(B8,All_structures!$B$2:$J$249,9,0)</f>
        <v>0</v>
      </c>
      <c r="H8" t="str">
        <f>VLOOKUP($B8,All_structures!$B$2:$J$249,4,0)</f>
        <v>CTV</v>
      </c>
      <c r="I8" t="str">
        <f>VLOOKUP($B8,All_structures!$B$2:$J$249,5,0)</f>
        <v>CTV</v>
      </c>
      <c r="J8" t="str">
        <f>VLOOKUP($B8,All_structures!$B$2:$J$249,6,0)</f>
        <v>CTV</v>
      </c>
      <c r="K8" t="str">
        <f>VLOOKUP($B8,All_structures!$B$2:$J$249,7,0)</f>
        <v>CTV</v>
      </c>
    </row>
    <row r="9" spans="1:11" x14ac:dyDescent="0.2">
      <c r="A9" t="s">
        <v>11</v>
      </c>
      <c r="B9" t="s">
        <v>11</v>
      </c>
      <c r="C9" t="s">
        <v>2</v>
      </c>
      <c r="D9" t="str">
        <f>VLOOKUP($B9,All_structures!$B$2:$J$249,2,0)</f>
        <v>GTV</v>
      </c>
      <c r="E9" t="str">
        <f>VLOOKUP($B9,All_structures!$B$2:$J$249,3,0)</f>
        <v>GTV</v>
      </c>
      <c r="F9" t="str">
        <f>VLOOKUP(B9,All_structures!$B$2:$J$249,8,0)</f>
        <v>Chartreuse:125,255,000</v>
      </c>
      <c r="G9">
        <f>VLOOKUP(B9,All_structures!$B$2:$J$249,9,0)</f>
        <v>0</v>
      </c>
      <c r="H9" t="str">
        <f>VLOOKUP($B9,All_structures!$B$2:$J$249,4,0)</f>
        <v>GTV</v>
      </c>
      <c r="I9" t="str">
        <f>VLOOKUP($B9,All_structures!$B$2:$J$249,5,0)</f>
        <v>GTV</v>
      </c>
      <c r="J9" t="str">
        <f>VLOOKUP($B9,All_structures!$B$2:$J$249,6,0)</f>
        <v>GTV</v>
      </c>
      <c r="K9" t="str">
        <f>VLOOKUP($B9,All_structures!$B$2:$J$249,7,0)</f>
        <v>GTV</v>
      </c>
    </row>
    <row r="10" spans="1:11" x14ac:dyDescent="0.2">
      <c r="A10" t="s">
        <v>12</v>
      </c>
      <c r="B10" t="s">
        <v>13</v>
      </c>
      <c r="C10" t="s">
        <v>2</v>
      </c>
      <c r="D10" t="str">
        <f>VLOOKUP($B10,All_structures!$B$2:$J$249,2,0)</f>
        <v>BODY</v>
      </c>
      <c r="E10" t="str">
        <f>VLOOKUP($B10,All_structures!$B$2:$J$249,3,0)</f>
        <v>BODY</v>
      </c>
      <c r="F10" t="str">
        <f>VLOOKUP(B10,All_structures!$B$2:$J$249,8,0)</f>
        <v>Lime:000,255,000</v>
      </c>
      <c r="G10">
        <f>VLOOKUP(B10,All_structures!$B$2:$J$249,9,0)</f>
        <v>0</v>
      </c>
      <c r="H10" t="str">
        <f>VLOOKUP($B10,All_structures!$B$2:$J$249,4,0)</f>
        <v>Corps</v>
      </c>
      <c r="I10" t="str">
        <f>VLOOKUP($B10,All_structures!$B$2:$J$249,5,0)</f>
        <v>Corps</v>
      </c>
      <c r="J10" t="str">
        <f>VLOOKUP($B10,All_structures!$B$2:$J$249,6,0)</f>
        <v>Cuerpo</v>
      </c>
      <c r="K10" t="str">
        <f>VLOOKUP($B10,All_structures!$B$2:$J$249,7,0)</f>
        <v>Cuerpo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A324A-AB6E-1845-A8FF-F6B20168C338}">
  <dimension ref="A1:K25"/>
  <sheetViews>
    <sheetView workbookViewId="0">
      <selection activeCell="B1" sqref="B1:K1048576"/>
    </sheetView>
  </sheetViews>
  <sheetFormatPr baseColWidth="10" defaultRowHeight="16" x14ac:dyDescent="0.2"/>
  <cols>
    <col min="2" max="2" width="16.33203125" bestFit="1" customWidth="1"/>
    <col min="3" max="3" width="13.5" bestFit="1" customWidth="1"/>
    <col min="4" max="4" width="19.5" bestFit="1" customWidth="1"/>
    <col min="5" max="5" width="19.6640625" bestFit="1" customWidth="1"/>
    <col min="6" max="6" width="22.1640625" bestFit="1" customWidth="1"/>
    <col min="7" max="7" width="27.6640625" bestFit="1" customWidth="1"/>
    <col min="8" max="8" width="19" bestFit="1" customWidth="1"/>
    <col min="9" max="9" width="19.1640625" bestFit="1" customWidth="1"/>
    <col min="10" max="10" width="19.83203125" bestFit="1" customWidth="1"/>
    <col min="11" max="11" width="20" bestFit="1" customWidth="1"/>
  </cols>
  <sheetData>
    <row r="1" spans="1:11" s="1" customFormat="1" x14ac:dyDescent="0.2">
      <c r="A1" s="1" t="s">
        <v>136</v>
      </c>
      <c r="B1" s="9" t="s">
        <v>329</v>
      </c>
      <c r="C1" s="1" t="s">
        <v>176</v>
      </c>
      <c r="D1" s="8" t="s">
        <v>328</v>
      </c>
      <c r="E1" s="8" t="s">
        <v>330</v>
      </c>
      <c r="F1" s="1" t="s">
        <v>177</v>
      </c>
      <c r="G1" s="1" t="s">
        <v>178</v>
      </c>
      <c r="H1" s="8" t="s">
        <v>428</v>
      </c>
      <c r="I1" s="8" t="s">
        <v>429</v>
      </c>
      <c r="J1" s="8" t="s">
        <v>430</v>
      </c>
      <c r="K1" s="8" t="s">
        <v>431</v>
      </c>
    </row>
    <row r="2" spans="1:11" x14ac:dyDescent="0.2">
      <c r="A2" t="s">
        <v>0</v>
      </c>
      <c r="B2" t="s">
        <v>94</v>
      </c>
      <c r="C2" t="s">
        <v>2</v>
      </c>
      <c r="D2" t="str">
        <f>VLOOKUP($B2,All_structures!$B$2:$J$249,2,0)</f>
        <v>Bladder</v>
      </c>
      <c r="E2" t="str">
        <f>VLOOKUP($B2,All_structures!$B$2:$J$249,3,0)</f>
        <v>Bladder</v>
      </c>
      <c r="F2" t="str">
        <f>VLOOKUP(B2,All_structures!$B$2:$J$249,8,0)</f>
        <v>Yellow:255,255,000</v>
      </c>
      <c r="G2">
        <f>VLOOKUP(B2,All_structures!$B$2:$J$249,9,0)</f>
        <v>0</v>
      </c>
      <c r="H2" t="str">
        <f>VLOOKUP($B2,All_structures!$B$2:$J$249,4,0)</f>
        <v>Vessie</v>
      </c>
      <c r="I2" t="str">
        <f>VLOOKUP($B2,All_structures!$B$2:$J$249,5,0)</f>
        <v>Vessie</v>
      </c>
      <c r="J2" t="str">
        <f>VLOOKUP($B2,All_structures!$B$2:$J$249,6,0)</f>
        <v>Vejiga</v>
      </c>
      <c r="K2" t="str">
        <f>VLOOKUP($B2,All_structures!$B$2:$J$249,7,0)</f>
        <v>Vejiga</v>
      </c>
    </row>
    <row r="3" spans="1:11" x14ac:dyDescent="0.2">
      <c r="A3" t="s">
        <v>0</v>
      </c>
      <c r="B3" t="s">
        <v>35</v>
      </c>
      <c r="C3" t="s">
        <v>2</v>
      </c>
      <c r="D3" t="str">
        <f>VLOOKUP($B3,All_structures!$B$2:$J$249,2,0)</f>
        <v>Bowel_Large</v>
      </c>
      <c r="E3" t="str">
        <f>VLOOKUP($B3,All_structures!$B$2:$J$249,3,0)</f>
        <v>Large_Bowel</v>
      </c>
      <c r="F3" t="str">
        <f>VLOOKUP(B3,All_structures!$B$2:$J$249,8,0)</f>
        <v>Chartreuse:125,255,000</v>
      </c>
      <c r="G3">
        <f>VLOOKUP(B3,All_structures!$B$2:$J$249,9,0)</f>
        <v>0</v>
      </c>
      <c r="H3" t="str">
        <f>VLOOKUP($B3,All_structures!$B$2:$J$249,4,0)</f>
        <v>Intestin_Grand</v>
      </c>
      <c r="I3" t="str">
        <f>VLOOKUP($B3,All_structures!$B$2:$J$249,5,0)</f>
        <v>Grand_Intestin</v>
      </c>
      <c r="J3" t="str">
        <f>VLOOKUP($B3,All_structures!$B$2:$J$249,6,0)</f>
        <v>Intestino_Grueso</v>
      </c>
      <c r="K3" t="str">
        <f>VLOOKUP($B3,All_structures!$B$2:$J$249,7,0)</f>
        <v>Grueso_Intestino</v>
      </c>
    </row>
    <row r="4" spans="1:11" x14ac:dyDescent="0.2">
      <c r="A4" t="s">
        <v>0</v>
      </c>
      <c r="B4" t="s">
        <v>31</v>
      </c>
      <c r="C4" t="s">
        <v>2</v>
      </c>
      <c r="D4" t="str">
        <f>VLOOKUP($B4,All_structures!$B$2:$J$249,2,0)</f>
        <v>Bowel_Small</v>
      </c>
      <c r="E4" t="str">
        <f>VLOOKUP($B4,All_structures!$B$2:$J$249,3,0)</f>
        <v>Small_Bowel</v>
      </c>
      <c r="F4" t="str">
        <f>VLOOKUP(B4,All_structures!$B$2:$J$249,8,0)</f>
        <v>Citrus:164,164,000</v>
      </c>
      <c r="G4">
        <f>VLOOKUP(B4,All_structures!$B$2:$J$249,9,0)</f>
        <v>0</v>
      </c>
      <c r="H4" t="str">
        <f>VLOOKUP($B4,All_structures!$B$2:$J$249,4,0)</f>
        <v>Intestin_Petit</v>
      </c>
      <c r="I4" t="str">
        <f>VLOOKUP($B4,All_structures!$B$2:$J$249,5,0)</f>
        <v>Petit_Intestin</v>
      </c>
      <c r="J4" t="str">
        <f>VLOOKUP($B4,All_structures!$B$2:$J$249,6,0)</f>
        <v>Intestino_Delg</v>
      </c>
      <c r="K4" t="str">
        <f>VLOOKUP($B4,All_structures!$B$2:$J$249,7,0)</f>
        <v>Delg_Intestino</v>
      </c>
    </row>
    <row r="5" spans="1:11" x14ac:dyDescent="0.2">
      <c r="A5" t="s">
        <v>0</v>
      </c>
      <c r="B5" t="s">
        <v>302</v>
      </c>
      <c r="C5" t="s">
        <v>2</v>
      </c>
      <c r="D5" t="str">
        <f>VLOOKUP($B5,All_structures!$B$2:$J$249,2,0)</f>
        <v>Cervix</v>
      </c>
      <c r="E5" t="str">
        <f>VLOOKUP($B5,All_structures!$B$2:$J$249,3,0)</f>
        <v>Cervix</v>
      </c>
      <c r="F5" t="str">
        <f>VLOOKUP(B5,All_structures!$B$2:$J$249,8,0)</f>
        <v>Mintgreen:138,255,173</v>
      </c>
      <c r="G5">
        <f>VLOOKUP(B5,All_structures!$B$2:$J$249,9,0)</f>
        <v>0</v>
      </c>
      <c r="H5" t="str">
        <f>VLOOKUP($B5,All_structures!$B$2:$J$249,4,0)</f>
        <v>ColDeUterus</v>
      </c>
      <c r="I5" t="str">
        <f>VLOOKUP($B5,All_structures!$B$2:$J$249,5,0)</f>
        <v>ColDeUterus</v>
      </c>
      <c r="J5" t="str">
        <f>VLOOKUP($B5,All_structures!$B$2:$J$249,6,0)</f>
        <v>CuelloUtero</v>
      </c>
      <c r="K5" t="str">
        <f>VLOOKUP($B5,All_structures!$B$2:$J$249,7,0)</f>
        <v>CuelloUtero</v>
      </c>
    </row>
    <row r="6" spans="1:11" x14ac:dyDescent="0.2">
      <c r="A6" t="s">
        <v>0</v>
      </c>
      <c r="B6" t="s">
        <v>100</v>
      </c>
      <c r="C6" t="s">
        <v>2</v>
      </c>
      <c r="D6" t="str">
        <f>VLOOKUP($B6,All_structures!$B$2:$J$249,2,0)</f>
        <v>Colon_Sigmoid</v>
      </c>
      <c r="E6" t="str">
        <f>VLOOKUP($B6,All_structures!$B$2:$J$249,3,0)</f>
        <v>Sigmoid_Colon</v>
      </c>
      <c r="F6" t="str">
        <f>VLOOKUP(B6,All_structures!$B$2:$J$249,8,0)</f>
        <v>Sangria:164,000,000</v>
      </c>
      <c r="G6" t="str">
        <f>VLOOKUP(B6,All_structures!$B$2:$J$249,9,0)</f>
        <v>Colon_Sigmoid,Bowel_Sigmoid</v>
      </c>
      <c r="H6" t="str">
        <f>VLOOKUP($B6,All_structures!$B$2:$J$249,4,0)</f>
        <v>Colon_Sigmoide</v>
      </c>
      <c r="I6" t="str">
        <f>VLOOKUP($B6,All_structures!$B$2:$J$249,5,0)</f>
        <v>Sigmoide_Colon</v>
      </c>
      <c r="J6" t="str">
        <f>VLOOKUP($B6,All_structures!$B$2:$J$249,6,0)</f>
        <v>Colon_Sigmoide</v>
      </c>
      <c r="K6" t="str">
        <f>VLOOKUP($B6,All_structures!$B$2:$J$249,7,0)</f>
        <v>Sigmoide_Colon</v>
      </c>
    </row>
    <row r="7" spans="1:11" x14ac:dyDescent="0.2">
      <c r="A7" t="s">
        <v>0</v>
      </c>
      <c r="B7" t="s">
        <v>98</v>
      </c>
      <c r="C7" t="s">
        <v>2</v>
      </c>
      <c r="D7" t="str">
        <f>VLOOKUP($B7,All_structures!$B$2:$J$249,2,0)</f>
        <v>Rectum</v>
      </c>
      <c r="E7" t="str">
        <f>VLOOKUP($B7,All_structures!$B$2:$J$249,3,0)</f>
        <v>Rectum</v>
      </c>
      <c r="F7" t="str">
        <f>VLOOKUP(B7,All_structures!$B$2:$J$249,8,0)</f>
        <v>Brown:165,042,042</v>
      </c>
      <c r="G7">
        <f>VLOOKUP(B7,All_structures!$B$2:$J$249,9,0)</f>
        <v>0</v>
      </c>
      <c r="H7" t="str">
        <f>VLOOKUP($B7,All_structures!$B$2:$J$249,4,0)</f>
        <v>Rectum</v>
      </c>
      <c r="I7" t="str">
        <f>VLOOKUP($B7,All_structures!$B$2:$J$249,5,0)</f>
        <v>Rectum</v>
      </c>
      <c r="J7" t="str">
        <f>VLOOKUP($B7,All_structures!$B$2:$J$249,6,0)</f>
        <v>Recto</v>
      </c>
      <c r="K7" t="str">
        <f>VLOOKUP($B7,All_structures!$B$2:$J$249,7,0)</f>
        <v>Recto</v>
      </c>
    </row>
    <row r="8" spans="1:11" x14ac:dyDescent="0.2">
      <c r="A8" t="s">
        <v>0</v>
      </c>
      <c r="B8" t="s">
        <v>320</v>
      </c>
      <c r="C8" t="s">
        <v>2</v>
      </c>
      <c r="D8" t="str">
        <f>VLOOKUP($B8,All_structures!$B$2:$J$249,2,0)</f>
        <v>SkinXX</v>
      </c>
      <c r="E8" t="str">
        <f>VLOOKUP($B8,All_structures!$B$2:$J$249,3,0)</f>
        <v>SkinXX</v>
      </c>
      <c r="F8" t="str">
        <f>VLOOKUP(B8,All_structures!$B$2:$J$249,8,0)</f>
        <v>Persimmon:233,067,067</v>
      </c>
      <c r="G8">
        <f>VLOOKUP(B8,All_structures!$B$2:$J$249,9,0)</f>
        <v>0</v>
      </c>
      <c r="H8" t="str">
        <f>VLOOKUP($B8,All_structures!$B$2:$J$249,4,0)</f>
        <v>PeauXX</v>
      </c>
      <c r="I8" t="str">
        <f>VLOOKUP($B8,All_structures!$B$2:$J$249,5,0)</f>
        <v>PeauXX</v>
      </c>
      <c r="J8" t="str">
        <f>VLOOKUP($B8,All_structures!$B$2:$J$249,6,0)</f>
        <v>PielXX</v>
      </c>
      <c r="K8" t="str">
        <f>VLOOKUP($B8,All_structures!$B$2:$J$249,7,0)</f>
        <v>PielXX</v>
      </c>
    </row>
    <row r="9" spans="1:11" x14ac:dyDescent="0.2">
      <c r="A9" t="s">
        <v>0</v>
      </c>
      <c r="B9" t="s">
        <v>321</v>
      </c>
      <c r="C9" t="s">
        <v>2</v>
      </c>
      <c r="D9" t="str">
        <f>VLOOKUP($B9,All_structures!$B$2:$J$249,2,0)</f>
        <v>SkinXX_PRVXX</v>
      </c>
      <c r="E9" t="str">
        <f>VLOOKUP($B9,All_structures!$B$2:$J$249,3,0)</f>
        <v>SkinXX_PRVXX</v>
      </c>
      <c r="F9" t="str">
        <f>VLOOKUP(B9,All_structures!$B$2:$J$249,8,0)</f>
        <v>Persimmon:233,067,067</v>
      </c>
      <c r="G9">
        <f>VLOOKUP(B9,All_structures!$B$2:$J$249,9,0)</f>
        <v>0</v>
      </c>
      <c r="H9" t="str">
        <f>VLOOKUP($B9,All_structures!$B$2:$J$249,4,0)</f>
        <v>PeauXX_PRVXX</v>
      </c>
      <c r="I9" t="str">
        <f>VLOOKUP($B9,All_structures!$B$2:$J$249,5,0)</f>
        <v>PeauXX_PRVXX</v>
      </c>
      <c r="J9" t="str">
        <f>VLOOKUP($B9,All_structures!$B$2:$J$249,6,0)</f>
        <v>PielXX_PRVXX</v>
      </c>
      <c r="K9" t="str">
        <f>VLOOKUP($B9,All_structures!$B$2:$J$249,7,0)</f>
        <v>PielXX_PRVXX</v>
      </c>
    </row>
    <row r="10" spans="1:11" x14ac:dyDescent="0.2">
      <c r="A10" t="s">
        <v>0</v>
      </c>
      <c r="B10" t="s">
        <v>113</v>
      </c>
      <c r="C10" t="s">
        <v>2</v>
      </c>
      <c r="D10" t="str">
        <f>VLOOKUP($B10,All_structures!$B$2:$J$249,2,0)</f>
        <v>Vagina</v>
      </c>
      <c r="E10" t="str">
        <f>VLOOKUP($B10,All_structures!$B$2:$J$249,3,0)</f>
        <v>Vagina</v>
      </c>
      <c r="F10" t="str">
        <f>VLOOKUP(B10,All_structures!$B$2:$J$249,8,0)</f>
        <v>Magenta:255,000,255</v>
      </c>
      <c r="G10">
        <f>VLOOKUP(B10,All_structures!$B$2:$J$249,9,0)</f>
        <v>0</v>
      </c>
      <c r="H10" t="str">
        <f>VLOOKUP($B10,All_structures!$B$2:$J$249,4,0)</f>
        <v>Vagin</v>
      </c>
      <c r="I10" t="str">
        <f>VLOOKUP($B10,All_structures!$B$2:$J$249,5,0)</f>
        <v>Vagin</v>
      </c>
      <c r="J10" t="str">
        <f>VLOOKUP($B10,All_structures!$B$2:$J$249,6,0)</f>
        <v>Vagina</v>
      </c>
      <c r="K10" t="str">
        <f>VLOOKUP($B10,All_structures!$B$2:$J$249,7,0)</f>
        <v>Vagina</v>
      </c>
    </row>
    <row r="11" spans="1:11" x14ac:dyDescent="0.2">
      <c r="A11" t="s">
        <v>0</v>
      </c>
      <c r="B11" t="s">
        <v>325</v>
      </c>
      <c r="C11" t="s">
        <v>2</v>
      </c>
      <c r="D11" t="str">
        <f>VLOOKUP($B11,All_structures!$B$2:$J$249,2,0)</f>
        <v>Vagina_Surf</v>
      </c>
      <c r="E11" t="str">
        <f>VLOOKUP($B11,All_structures!$B$2:$J$249,3,0)</f>
        <v>Surf_Vagina</v>
      </c>
      <c r="F11" t="str">
        <f>VLOOKUP(B11,All_structures!$B$2:$J$249,8,0)</f>
        <v>Mauve:200,180,255</v>
      </c>
      <c r="G11">
        <f>VLOOKUP(B11,All_structures!$B$2:$J$249,9,0)</f>
        <v>0</v>
      </c>
      <c r="H11" t="str">
        <f>VLOOKUP($B11,All_structures!$B$2:$J$249,4,0)</f>
        <v>Vagin_Surf</v>
      </c>
      <c r="I11" t="str">
        <f>VLOOKUP($B11,All_structures!$B$2:$J$249,5,0)</f>
        <v>Surf_Vagin</v>
      </c>
      <c r="J11" t="str">
        <f>VLOOKUP($B11,All_structures!$B$2:$J$249,6,0)</f>
        <v>Vagina_Superfic</v>
      </c>
      <c r="K11" t="str">
        <f>VLOOKUP($B11,All_structures!$B$2:$J$249,7,0)</f>
        <v>Superfic_Vagina</v>
      </c>
    </row>
    <row r="12" spans="1:11" x14ac:dyDescent="0.2">
      <c r="A12" t="s">
        <v>9</v>
      </c>
      <c r="B12" t="s">
        <v>9</v>
      </c>
      <c r="C12" t="s">
        <v>2</v>
      </c>
      <c r="D12" t="str">
        <f>VLOOKUP($B12,All_structures!$B$2:$J$249,2,0)</f>
        <v>PTV</v>
      </c>
      <c r="E12" t="str">
        <f>VLOOKUP($B12,All_structures!$B$2:$J$249,3,0)</f>
        <v>PTV</v>
      </c>
      <c r="F12" t="str">
        <f>VLOOKUP(B12,All_structures!$B$2:$J$249,8,0)</f>
        <v>Red:255,000,000</v>
      </c>
      <c r="G12">
        <f>VLOOKUP(B12,All_structures!$B$2:$J$249,9,0)</f>
        <v>0</v>
      </c>
      <c r="H12">
        <f>VLOOKUP($B12,All_structures!$B$2:$J$249,4,0)</f>
        <v>0</v>
      </c>
      <c r="I12">
        <f>VLOOKUP($B12,All_structures!$B$2:$J$249,5,0)</f>
        <v>0</v>
      </c>
      <c r="J12" t="str">
        <f>VLOOKUP($B12,All_structures!$B$2:$J$249,6,0)</f>
        <v>PTV</v>
      </c>
      <c r="K12" t="str">
        <f>VLOOKUP($B12,All_structures!$B$2:$J$249,7,0)</f>
        <v>PTV</v>
      </c>
    </row>
    <row r="13" spans="1:11" x14ac:dyDescent="0.2">
      <c r="A13" t="s">
        <v>9</v>
      </c>
      <c r="B13" t="s">
        <v>295</v>
      </c>
      <c r="C13" t="s">
        <v>2</v>
      </c>
      <c r="D13" t="str">
        <f>VLOOKUP($B13,All_structures!$B$2:$J$249,2,0)</f>
        <v>PTV_LR</v>
      </c>
      <c r="E13" t="str">
        <f>VLOOKUP($B13,All_structures!$B$2:$J$249,3,0)</f>
        <v>PTV_LR</v>
      </c>
      <c r="F13" t="str">
        <f>VLOOKUP(B13,All_structures!$B$2:$J$249,8,0)</f>
        <v>Yellow:255,255,000</v>
      </c>
      <c r="G13">
        <f>VLOOKUP(B13,All_structures!$B$2:$J$249,9,0)</f>
        <v>0</v>
      </c>
      <c r="H13">
        <f>VLOOKUP($B13,All_structures!$B$2:$J$249,4,0)</f>
        <v>0</v>
      </c>
      <c r="I13">
        <f>VLOOKUP($B13,All_structures!$B$2:$J$249,5,0)</f>
        <v>0</v>
      </c>
      <c r="J13">
        <f>VLOOKUP($B13,All_structures!$B$2:$J$249,6,0)</f>
        <v>0</v>
      </c>
      <c r="K13">
        <f>VLOOKUP($B13,All_structures!$B$2:$J$249,7,0)</f>
        <v>0</v>
      </c>
    </row>
    <row r="14" spans="1:11" x14ac:dyDescent="0.2">
      <c r="A14" t="s">
        <v>9</v>
      </c>
      <c r="B14" t="s">
        <v>296</v>
      </c>
      <c r="C14" t="s">
        <v>2</v>
      </c>
      <c r="D14" t="str">
        <f>VLOOKUP($B14,All_structures!$B$2:$J$249,2,0)</f>
        <v>PTV_IR</v>
      </c>
      <c r="E14" t="str">
        <f>VLOOKUP($B14,All_structures!$B$2:$J$249,3,0)</f>
        <v>PTV_IR</v>
      </c>
      <c r="F14" t="str">
        <f>VLOOKUP(B14,All_structures!$B$2:$J$249,8,0)</f>
        <v>Navy Blue:006,082,255</v>
      </c>
      <c r="G14">
        <f>VLOOKUP(B14,All_structures!$B$2:$J$249,9,0)</f>
        <v>0</v>
      </c>
      <c r="H14">
        <f>VLOOKUP($B14,All_structures!$B$2:$J$249,4,0)</f>
        <v>0</v>
      </c>
      <c r="I14">
        <f>VLOOKUP($B14,All_structures!$B$2:$J$249,5,0)</f>
        <v>0</v>
      </c>
      <c r="J14">
        <f>VLOOKUP($B14,All_structures!$B$2:$J$249,6,0)</f>
        <v>0</v>
      </c>
      <c r="K14">
        <f>VLOOKUP($B14,All_structures!$B$2:$J$249,7,0)</f>
        <v>0</v>
      </c>
    </row>
    <row r="15" spans="1:11" x14ac:dyDescent="0.2">
      <c r="A15" t="s">
        <v>9</v>
      </c>
      <c r="B15" t="s">
        <v>297</v>
      </c>
      <c r="C15" t="s">
        <v>2</v>
      </c>
      <c r="D15" t="str">
        <f>VLOOKUP($B15,All_structures!$B$2:$J$249,2,0)</f>
        <v>PTV_HR</v>
      </c>
      <c r="E15" t="str">
        <f>VLOOKUP($B15,All_structures!$B$2:$J$249,3,0)</f>
        <v>PTV_HR</v>
      </c>
      <c r="F15" t="str">
        <f>VLOOKUP(B15,All_structures!$B$2:$J$249,8,0)</f>
        <v>Red:255,000,000</v>
      </c>
      <c r="G15">
        <f>VLOOKUP(B15,All_structures!$B$2:$J$249,9,0)</f>
        <v>0</v>
      </c>
      <c r="H15">
        <f>VLOOKUP($B15,All_structures!$B$2:$J$249,4,0)</f>
        <v>0</v>
      </c>
      <c r="I15">
        <f>VLOOKUP($B15,All_structures!$B$2:$J$249,5,0)</f>
        <v>0</v>
      </c>
      <c r="J15">
        <f>VLOOKUP($B15,All_structures!$B$2:$J$249,6,0)</f>
        <v>0</v>
      </c>
      <c r="K15">
        <f>VLOOKUP($B15,All_structures!$B$2:$J$249,7,0)</f>
        <v>0</v>
      </c>
    </row>
    <row r="16" spans="1:11" x14ac:dyDescent="0.2">
      <c r="A16" t="s">
        <v>10</v>
      </c>
      <c r="B16" t="s">
        <v>10</v>
      </c>
      <c r="C16" t="s">
        <v>2</v>
      </c>
      <c r="D16" t="str">
        <f>VLOOKUP($B16,All_structures!$B$2:$J$249,2,0)</f>
        <v>CTV</v>
      </c>
      <c r="E16" t="str">
        <f>VLOOKUP($B16,All_structures!$B$2:$J$249,3,0)</f>
        <v>CTV</v>
      </c>
      <c r="F16" t="str">
        <f>VLOOKUP(B16,All_structures!$B$2:$J$249,8,0)</f>
        <v>Red:255,000,000</v>
      </c>
      <c r="G16">
        <f>VLOOKUP(B16,All_structures!$B$2:$J$249,9,0)</f>
        <v>0</v>
      </c>
      <c r="H16" t="str">
        <f>VLOOKUP($B16,All_structures!$B$2:$J$249,4,0)</f>
        <v>CTV</v>
      </c>
      <c r="I16" t="str">
        <f>VLOOKUP($B16,All_structures!$B$2:$J$249,5,0)</f>
        <v>CTV</v>
      </c>
      <c r="J16" t="str">
        <f>VLOOKUP($B16,All_structures!$B$2:$J$249,6,0)</f>
        <v>CTV</v>
      </c>
      <c r="K16" t="str">
        <f>VLOOKUP($B16,All_structures!$B$2:$J$249,7,0)</f>
        <v>CTV</v>
      </c>
    </row>
    <row r="17" spans="1:11" x14ac:dyDescent="0.2">
      <c r="A17" t="s">
        <v>10</v>
      </c>
      <c r="B17" t="s">
        <v>291</v>
      </c>
      <c r="C17" t="s">
        <v>2</v>
      </c>
      <c r="D17" t="str">
        <f>VLOOKUP($B17,All_structures!$B$2:$J$249,2,0)</f>
        <v>CTV_LR</v>
      </c>
      <c r="E17" t="str">
        <f>VLOOKUP($B17,All_structures!$B$2:$J$249,3,0)</f>
        <v>CTV_LR</v>
      </c>
      <c r="F17" t="str">
        <f>VLOOKUP(B17,All_structures!$B$2:$J$249,8,0)</f>
        <v>Yellow:255,255,000</v>
      </c>
      <c r="G17">
        <f>VLOOKUP(B17,All_structures!$B$2:$J$249,9,0)</f>
        <v>0</v>
      </c>
      <c r="H17">
        <f>VLOOKUP($B17,All_structures!$B$2:$J$249,4,0)</f>
        <v>0</v>
      </c>
      <c r="I17">
        <f>VLOOKUP($B17,All_structures!$B$2:$J$249,5,0)</f>
        <v>0</v>
      </c>
      <c r="J17">
        <f>VLOOKUP($B17,All_structures!$B$2:$J$249,6,0)</f>
        <v>0</v>
      </c>
      <c r="K17">
        <f>VLOOKUP($B17,All_structures!$B$2:$J$249,7,0)</f>
        <v>0</v>
      </c>
    </row>
    <row r="18" spans="1:11" x14ac:dyDescent="0.2">
      <c r="A18" t="s">
        <v>10</v>
      </c>
      <c r="B18" t="s">
        <v>292</v>
      </c>
      <c r="C18" t="s">
        <v>2</v>
      </c>
      <c r="D18" t="str">
        <f>VLOOKUP($B18,All_structures!$B$2:$J$249,2,0)</f>
        <v>CTV_IR</v>
      </c>
      <c r="E18" t="str">
        <f>VLOOKUP($B18,All_structures!$B$2:$J$249,3,0)</f>
        <v>CTV_IR</v>
      </c>
      <c r="F18" t="str">
        <f>VLOOKUP(B18,All_structures!$B$2:$J$249,8,0)</f>
        <v>Navy Blue:006,082,255</v>
      </c>
      <c r="G18">
        <f>VLOOKUP(B18,All_structures!$B$2:$J$249,9,0)</f>
        <v>0</v>
      </c>
      <c r="H18">
        <f>VLOOKUP($B18,All_structures!$B$2:$J$249,4,0)</f>
        <v>0</v>
      </c>
      <c r="I18">
        <f>VLOOKUP($B18,All_structures!$B$2:$J$249,5,0)</f>
        <v>0</v>
      </c>
      <c r="J18">
        <f>VLOOKUP($B18,All_structures!$B$2:$J$249,6,0)</f>
        <v>0</v>
      </c>
      <c r="K18">
        <f>VLOOKUP($B18,All_structures!$B$2:$J$249,7,0)</f>
        <v>0</v>
      </c>
    </row>
    <row r="19" spans="1:11" x14ac:dyDescent="0.2">
      <c r="A19" t="s">
        <v>10</v>
      </c>
      <c r="B19" t="s">
        <v>293</v>
      </c>
      <c r="C19" t="s">
        <v>2</v>
      </c>
      <c r="D19" t="str">
        <f>VLOOKUP($B19,All_structures!$B$2:$J$249,2,0)</f>
        <v>CTV_HR</v>
      </c>
      <c r="E19" t="str">
        <f>VLOOKUP($B19,All_structures!$B$2:$J$249,3,0)</f>
        <v>CTV_HR</v>
      </c>
      <c r="F19" t="str">
        <f>VLOOKUP(B19,All_structures!$B$2:$J$249,8,0)</f>
        <v>Red:255,000,000</v>
      </c>
      <c r="G19">
        <f>VLOOKUP(B19,All_structures!$B$2:$J$249,9,0)</f>
        <v>0</v>
      </c>
      <c r="H19">
        <f>VLOOKUP($B19,All_structures!$B$2:$J$249,4,0)</f>
        <v>0</v>
      </c>
      <c r="I19">
        <f>VLOOKUP($B19,All_structures!$B$2:$J$249,5,0)</f>
        <v>0</v>
      </c>
      <c r="J19">
        <f>VLOOKUP($B19,All_structures!$B$2:$J$249,6,0)</f>
        <v>0</v>
      </c>
      <c r="K19">
        <f>VLOOKUP($B19,All_structures!$B$2:$J$249,7,0)</f>
        <v>0</v>
      </c>
    </row>
    <row r="20" spans="1:11" x14ac:dyDescent="0.2">
      <c r="A20" t="s">
        <v>11</v>
      </c>
      <c r="B20" t="s">
        <v>285</v>
      </c>
      <c r="C20" t="s">
        <v>2</v>
      </c>
      <c r="D20" t="str">
        <f>VLOOKUP($B20,All_structures!$B$2:$J$249,2,0)</f>
        <v>GTV_LR</v>
      </c>
      <c r="E20" t="str">
        <f>VLOOKUP($B20,All_structures!$B$2:$J$249,3,0)</f>
        <v>GTV_LR</v>
      </c>
      <c r="F20" t="str">
        <f>VLOOKUP(B20,All_structures!$B$2:$J$249,8,0)</f>
        <v>Chartreuse:125,255,000</v>
      </c>
      <c r="G20">
        <f>VLOOKUP(B20,All_structures!$B$2:$J$249,9,0)</f>
        <v>0</v>
      </c>
      <c r="H20">
        <f>VLOOKUP($B20,All_structures!$B$2:$J$249,4,0)</f>
        <v>0</v>
      </c>
      <c r="I20">
        <f>VLOOKUP($B20,All_structures!$B$2:$J$249,5,0)</f>
        <v>0</v>
      </c>
      <c r="J20">
        <f>VLOOKUP($B20,All_structures!$B$2:$J$249,6,0)</f>
        <v>0</v>
      </c>
      <c r="K20">
        <f>VLOOKUP($B20,All_structures!$B$2:$J$249,7,0)</f>
        <v>0</v>
      </c>
    </row>
    <row r="21" spans="1:11" x14ac:dyDescent="0.2">
      <c r="A21" t="s">
        <v>11</v>
      </c>
      <c r="B21" t="s">
        <v>286</v>
      </c>
      <c r="C21" t="s">
        <v>2</v>
      </c>
      <c r="D21" t="str">
        <f>VLOOKUP($B21,All_structures!$B$2:$J$249,2,0)</f>
        <v>GTV_IR</v>
      </c>
      <c r="E21" t="str">
        <f>VLOOKUP($B21,All_structures!$B$2:$J$249,3,0)</f>
        <v>GTV_IR</v>
      </c>
      <c r="F21" t="str">
        <f>VLOOKUP(B21,All_structures!$B$2:$J$249,8,0)</f>
        <v>Chartreuse:125,255,000</v>
      </c>
      <c r="G21">
        <f>VLOOKUP(B21,All_structures!$B$2:$J$249,9,0)</f>
        <v>0</v>
      </c>
      <c r="H21">
        <f>VLOOKUP($B21,All_structures!$B$2:$J$249,4,0)</f>
        <v>0</v>
      </c>
      <c r="I21">
        <f>VLOOKUP($B21,All_structures!$B$2:$J$249,5,0)</f>
        <v>0</v>
      </c>
      <c r="J21">
        <f>VLOOKUP($B21,All_structures!$B$2:$J$249,6,0)</f>
        <v>0</v>
      </c>
      <c r="K21">
        <f>VLOOKUP($B21,All_structures!$B$2:$J$249,7,0)</f>
        <v>0</v>
      </c>
    </row>
    <row r="22" spans="1:11" x14ac:dyDescent="0.2">
      <c r="A22" t="s">
        <v>11</v>
      </c>
      <c r="B22" t="s">
        <v>287</v>
      </c>
      <c r="C22" t="s">
        <v>2</v>
      </c>
      <c r="D22" t="str">
        <f>VLOOKUP($B22,All_structures!$B$2:$J$249,2,0)</f>
        <v>GTV_HR</v>
      </c>
      <c r="E22" t="str">
        <f>VLOOKUP($B22,All_structures!$B$2:$J$249,3,0)</f>
        <v>GTV_HR</v>
      </c>
      <c r="F22" t="str">
        <f>VLOOKUP(B22,All_structures!$B$2:$J$249,8,0)</f>
        <v>Chartreuse:125,255,000</v>
      </c>
      <c r="G22">
        <f>VLOOKUP(B22,All_structures!$B$2:$J$249,9,0)</f>
        <v>0</v>
      </c>
      <c r="H22">
        <f>VLOOKUP($B22,All_structures!$B$2:$J$249,4,0)</f>
        <v>0</v>
      </c>
      <c r="I22">
        <f>VLOOKUP($B22,All_structures!$B$2:$J$249,5,0)</f>
        <v>0</v>
      </c>
      <c r="J22">
        <f>VLOOKUP($B22,All_structures!$B$2:$J$249,6,0)</f>
        <v>0</v>
      </c>
      <c r="K22">
        <f>VLOOKUP($B22,All_structures!$B$2:$J$249,7,0)</f>
        <v>0</v>
      </c>
    </row>
    <row r="23" spans="1:11" x14ac:dyDescent="0.2">
      <c r="A23" t="s">
        <v>12</v>
      </c>
      <c r="B23" t="s">
        <v>13</v>
      </c>
      <c r="C23" t="s">
        <v>2</v>
      </c>
      <c r="D23" t="str">
        <f>VLOOKUP($B23,All_structures!$B$2:$J$249,2,0)</f>
        <v>BODY</v>
      </c>
      <c r="E23" t="str">
        <f>VLOOKUP($B23,All_structures!$B$2:$J$249,3,0)</f>
        <v>BODY</v>
      </c>
      <c r="F23" t="str">
        <f>VLOOKUP(B23,All_structures!$B$2:$J$249,8,0)</f>
        <v>Lime:000,255,000</v>
      </c>
      <c r="G23">
        <f>VLOOKUP(B23,All_structures!$B$2:$J$249,9,0)</f>
        <v>0</v>
      </c>
      <c r="H23" t="str">
        <f>VLOOKUP($B23,All_structures!$B$2:$J$249,4,0)</f>
        <v>Corps</v>
      </c>
      <c r="I23" t="str">
        <f>VLOOKUP($B23,All_structures!$B$2:$J$249,5,0)</f>
        <v>Corps</v>
      </c>
      <c r="J23" t="str">
        <f>VLOOKUP($B23,All_structures!$B$2:$J$249,6,0)</f>
        <v>Cuerpo</v>
      </c>
      <c r="K23" t="str">
        <f>VLOOKUP($B23,All_structures!$B$2:$J$249,7,0)</f>
        <v>Cuerpo</v>
      </c>
    </row>
    <row r="24" spans="1:11" x14ac:dyDescent="0.2">
      <c r="A24" t="s">
        <v>0</v>
      </c>
      <c r="B24" t="s">
        <v>319</v>
      </c>
      <c r="C24" t="s">
        <v>15</v>
      </c>
      <c r="D24" t="str">
        <f>VLOOKUP($B24,All_structures!$B$2:$J$249,2,0)</f>
        <v>Skin03</v>
      </c>
      <c r="E24" t="str">
        <f>VLOOKUP($B24,All_structures!$B$2:$J$249,3,0)</f>
        <v>Skin03</v>
      </c>
      <c r="F24" t="str">
        <f>VLOOKUP(B24,All_structures!$B$2:$J$249,8,0)</f>
        <v>Persimmon:233,067,067</v>
      </c>
      <c r="G24">
        <f>VLOOKUP(B24,All_structures!$B$2:$J$249,9,0)</f>
        <v>0</v>
      </c>
      <c r="H24" t="str">
        <f>VLOOKUP($B24,All_structures!$B$2:$J$249,4,0)</f>
        <v>Peau03</v>
      </c>
      <c r="I24" t="str">
        <f>VLOOKUP($B24,All_structures!$B$2:$J$249,5,0)</f>
        <v>Peau03</v>
      </c>
      <c r="J24" t="str">
        <f>VLOOKUP($B24,All_structures!$B$2:$J$249,6,0)</f>
        <v>Piel03</v>
      </c>
      <c r="K24" t="str">
        <f>VLOOKUP($B24,All_structures!$B$2:$J$249,7,0)</f>
        <v>Piel03</v>
      </c>
    </row>
    <row r="25" spans="1:11" x14ac:dyDescent="0.2">
      <c r="A25" t="s">
        <v>0</v>
      </c>
      <c r="B25" t="s">
        <v>274</v>
      </c>
      <c r="C25" t="s">
        <v>15</v>
      </c>
      <c r="D25" t="str">
        <f>VLOOKUP($B25,All_structures!$B$2:$J$249,2,0)</f>
        <v>Skin05</v>
      </c>
      <c r="E25" t="str">
        <f>VLOOKUP($B25,All_structures!$B$2:$J$249,3,0)</f>
        <v>Skin05</v>
      </c>
      <c r="F25" t="str">
        <f>VLOOKUP(B25,All_structures!$B$2:$J$249,8,0)</f>
        <v>Persimmon:233,067,067</v>
      </c>
      <c r="G25">
        <f>VLOOKUP(B25,All_structures!$B$2:$J$249,9,0)</f>
        <v>0</v>
      </c>
      <c r="H25" t="str">
        <f>VLOOKUP($B25,All_structures!$B$2:$J$249,4,0)</f>
        <v>Peau05</v>
      </c>
      <c r="I25" t="str">
        <f>VLOOKUP($B25,All_structures!$B$2:$J$249,5,0)</f>
        <v>Peau05</v>
      </c>
      <c r="J25" t="str">
        <f>VLOOKUP($B25,All_structures!$B$2:$J$249,6,0)</f>
        <v>Piel05</v>
      </c>
      <c r="K25" t="str">
        <f>VLOOKUP($B25,All_structures!$B$2:$J$249,7,0)</f>
        <v>Piel05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A84B1-F94E-5641-A1E1-D296C15D1695}">
  <dimension ref="A1:K23"/>
  <sheetViews>
    <sheetView workbookViewId="0"/>
  </sheetViews>
  <sheetFormatPr baseColWidth="10" defaultRowHeight="16" x14ac:dyDescent="0.2"/>
  <cols>
    <col min="2" max="2" width="16.33203125" bestFit="1" customWidth="1"/>
    <col min="3" max="3" width="13.5" bestFit="1" customWidth="1"/>
    <col min="4" max="4" width="19.5" bestFit="1" customWidth="1"/>
    <col min="5" max="5" width="19.6640625" bestFit="1" customWidth="1"/>
    <col min="6" max="6" width="20.1640625" bestFit="1" customWidth="1"/>
    <col min="7" max="7" width="20.33203125" bestFit="1" customWidth="1"/>
    <col min="8" max="8" width="19" bestFit="1" customWidth="1"/>
    <col min="9" max="9" width="19.1640625" bestFit="1" customWidth="1"/>
    <col min="10" max="10" width="19.83203125" bestFit="1" customWidth="1"/>
    <col min="11" max="11" width="20" bestFit="1" customWidth="1"/>
  </cols>
  <sheetData>
    <row r="1" spans="1:11" s="1" customFormat="1" x14ac:dyDescent="0.2">
      <c r="A1" s="1" t="s">
        <v>136</v>
      </c>
      <c r="B1" s="9" t="s">
        <v>329</v>
      </c>
      <c r="C1" s="1" t="s">
        <v>176</v>
      </c>
      <c r="D1" s="8" t="s">
        <v>328</v>
      </c>
      <c r="E1" s="8" t="s">
        <v>330</v>
      </c>
      <c r="F1" s="1" t="s">
        <v>177</v>
      </c>
      <c r="G1" s="1" t="s">
        <v>178</v>
      </c>
      <c r="H1" s="8" t="s">
        <v>428</v>
      </c>
      <c r="I1" s="8" t="s">
        <v>429</v>
      </c>
      <c r="J1" s="8" t="s">
        <v>430</v>
      </c>
      <c r="K1" s="8" t="s">
        <v>431</v>
      </c>
    </row>
    <row r="2" spans="1:11" x14ac:dyDescent="0.2">
      <c r="A2" t="s">
        <v>0</v>
      </c>
      <c r="B2" t="s">
        <v>301</v>
      </c>
      <c r="C2" t="s">
        <v>2</v>
      </c>
      <c r="D2" t="str">
        <f>VLOOKUP($B2,All_structures!$B$2:$J$249,2,0)</f>
        <v>Apex</v>
      </c>
      <c r="E2" t="str">
        <f>VLOOKUP($B2,All_structures!$B$2:$J$249,3,0)</f>
        <v>Apex</v>
      </c>
      <c r="F2" t="str">
        <f>VLOOKUP(B2,All_structures!$B$2:$J$249,8,0)</f>
        <v>Mauve:200,180,255</v>
      </c>
      <c r="G2">
        <f>VLOOKUP(B2,All_structures!$B$2:$J$249,9,0)</f>
        <v>0</v>
      </c>
      <c r="H2">
        <f>VLOOKUP($B2,All_structures!$B$2:$J$249,4,0)</f>
        <v>0</v>
      </c>
      <c r="I2">
        <f>VLOOKUP($B2,All_structures!$B$2:$J$249,5,0)</f>
        <v>0</v>
      </c>
      <c r="J2">
        <f>VLOOKUP($B2,All_structures!$B$2:$J$249,6,0)</f>
        <v>0</v>
      </c>
      <c r="K2">
        <f>VLOOKUP($B2,All_structures!$B$2:$J$249,7,0)</f>
        <v>0</v>
      </c>
    </row>
    <row r="3" spans="1:11" x14ac:dyDescent="0.2">
      <c r="A3" t="s">
        <v>0</v>
      </c>
      <c r="B3" t="s">
        <v>303</v>
      </c>
      <c r="C3" t="s">
        <v>2</v>
      </c>
      <c r="D3" t="str">
        <f>VLOOKUP($B3,All_structures!$B$2:$J$249,2,0)</f>
        <v>Choroid</v>
      </c>
      <c r="E3" t="str">
        <f>VLOOKUP($B3,All_structures!$B$2:$J$249,3,0)</f>
        <v>Choroid</v>
      </c>
      <c r="F3" t="str">
        <f>VLOOKUP(B3,All_structures!$B$2:$J$249,8,0)</f>
        <v>Navy Blue:006,082,255</v>
      </c>
      <c r="G3">
        <f>VLOOKUP(B3,All_structures!$B$2:$J$249,9,0)</f>
        <v>0</v>
      </c>
      <c r="H3" t="str">
        <f>VLOOKUP($B3,All_structures!$B$2:$J$249,4,0)</f>
        <v>Choroide</v>
      </c>
      <c r="I3" t="str">
        <f>VLOOKUP($B3,All_structures!$B$2:$J$249,5,0)</f>
        <v>Choroide</v>
      </c>
      <c r="J3" t="str">
        <f>VLOOKUP($B3,All_structures!$B$2:$J$249,6,0)</f>
        <v>Coroides</v>
      </c>
      <c r="K3" t="str">
        <f>VLOOKUP($B3,All_structures!$B$2:$J$249,7,0)</f>
        <v>Coroides</v>
      </c>
    </row>
    <row r="4" spans="1:11" x14ac:dyDescent="0.2">
      <c r="A4" t="s">
        <v>0</v>
      </c>
      <c r="B4" t="s">
        <v>304</v>
      </c>
      <c r="C4" t="s">
        <v>2</v>
      </c>
      <c r="D4" t="str">
        <f>VLOOKUP($B4,All_structures!$B$2:$J$249,2,0)</f>
        <v>Eye_Origin_L</v>
      </c>
      <c r="E4" t="str">
        <f>VLOOKUP($B4,All_structures!$B$2:$J$249,3,0)</f>
        <v>L_Origin_Eye</v>
      </c>
      <c r="F4" t="str">
        <f>VLOOKUP(B4,All_structures!$B$2:$J$249,8,0)</f>
        <v>Brown:165,042,042</v>
      </c>
      <c r="G4">
        <f>VLOOKUP(B4,All_structures!$B$2:$J$249,9,0)</f>
        <v>0</v>
      </c>
      <c r="H4">
        <f>VLOOKUP($B4,All_structures!$B$2:$J$249,4,0)</f>
        <v>0</v>
      </c>
      <c r="I4">
        <f>VLOOKUP($B4,All_structures!$B$2:$J$249,5,0)</f>
        <v>0</v>
      </c>
      <c r="J4">
        <f>VLOOKUP($B4,All_structures!$B$2:$J$249,6,0)</f>
        <v>0</v>
      </c>
      <c r="K4">
        <f>VLOOKUP($B4,All_structures!$B$2:$J$249,7,0)</f>
        <v>0</v>
      </c>
    </row>
    <row r="5" spans="1:11" x14ac:dyDescent="0.2">
      <c r="A5" t="s">
        <v>0</v>
      </c>
      <c r="B5" t="s">
        <v>305</v>
      </c>
      <c r="C5" t="s">
        <v>2</v>
      </c>
      <c r="D5" t="str">
        <f>VLOOKUP($B5,All_structures!$B$2:$J$249,2,0)</f>
        <v>Eye_Origin_R</v>
      </c>
      <c r="E5" t="str">
        <f>VLOOKUP($B5,All_structures!$B$2:$J$249,3,0)</f>
        <v>R_Origin_Eye</v>
      </c>
      <c r="F5" t="str">
        <f>VLOOKUP(B5,All_structures!$B$2:$J$249,8,0)</f>
        <v>Brown:165,042,042</v>
      </c>
      <c r="G5">
        <f>VLOOKUP(B5,All_structures!$B$2:$J$249,9,0)</f>
        <v>0</v>
      </c>
      <c r="H5">
        <f>VLOOKUP($B5,All_structures!$B$2:$J$249,4,0)</f>
        <v>0</v>
      </c>
      <c r="I5">
        <f>VLOOKUP($B5,All_structures!$B$2:$J$249,5,0)</f>
        <v>0</v>
      </c>
      <c r="J5">
        <f>VLOOKUP($B5,All_structures!$B$2:$J$249,6,0)</f>
        <v>0</v>
      </c>
      <c r="K5">
        <f>VLOOKUP($B5,All_structures!$B$2:$J$249,7,0)</f>
        <v>0</v>
      </c>
    </row>
    <row r="6" spans="1:11" x14ac:dyDescent="0.2">
      <c r="A6" t="s">
        <v>0</v>
      </c>
      <c r="B6" t="s">
        <v>75</v>
      </c>
      <c r="C6" t="s">
        <v>2</v>
      </c>
      <c r="D6" t="str">
        <f>VLOOKUP($B6,All_structures!$B$2:$J$249,2,0)</f>
        <v>Eye_L</v>
      </c>
      <c r="E6" t="str">
        <f>VLOOKUP($B6,All_structures!$B$2:$J$249,3,0)</f>
        <v>L_Eye</v>
      </c>
      <c r="F6" t="str">
        <f>VLOOKUP(B6,All_structures!$B$2:$J$249,8,0)</f>
        <v>Baby Blue:100,255,233</v>
      </c>
      <c r="G6">
        <f>VLOOKUP(B6,All_structures!$B$2:$J$249,9,0)</f>
        <v>0</v>
      </c>
      <c r="H6" t="str">
        <f>VLOOKUP($B6,All_structures!$B$2:$J$249,4,0)</f>
        <v>Oeil_G</v>
      </c>
      <c r="I6" t="str">
        <f>VLOOKUP($B6,All_structures!$B$2:$J$249,5,0)</f>
        <v>G_Oeil</v>
      </c>
      <c r="J6" t="str">
        <f>VLOOKUP($B6,All_structures!$B$2:$J$249,6,0)</f>
        <v>Ojo_I</v>
      </c>
      <c r="K6" t="str">
        <f>VLOOKUP($B6,All_structures!$B$2:$J$249,7,0)</f>
        <v>I_Ojo</v>
      </c>
    </row>
    <row r="7" spans="1:11" x14ac:dyDescent="0.2">
      <c r="A7" t="s">
        <v>0</v>
      </c>
      <c r="B7" t="s">
        <v>76</v>
      </c>
      <c r="C7" t="s">
        <v>2</v>
      </c>
      <c r="D7" t="str">
        <f>VLOOKUP($B7,All_structures!$B$2:$J$249,2,0)</f>
        <v>Eye_R</v>
      </c>
      <c r="E7" t="str">
        <f>VLOOKUP($B7,All_structures!$B$2:$J$249,3,0)</f>
        <v>R_Eye</v>
      </c>
      <c r="F7" t="str">
        <f>VLOOKUP(B7,All_structures!$B$2:$J$249,8,0)</f>
        <v>Dodger Blue:000,127,255</v>
      </c>
      <c r="G7">
        <f>VLOOKUP(B7,All_structures!$B$2:$J$249,9,0)</f>
        <v>0</v>
      </c>
      <c r="H7" t="str">
        <f>VLOOKUP($B7,All_structures!$B$2:$J$249,4,0)</f>
        <v>Oeil_D</v>
      </c>
      <c r="I7" t="str">
        <f>VLOOKUP($B7,All_structures!$B$2:$J$249,5,0)</f>
        <v>D_Oeil</v>
      </c>
      <c r="J7" t="str">
        <f>VLOOKUP($B7,All_structures!$B$2:$J$249,6,0)</f>
        <v>Ojo_D</v>
      </c>
      <c r="K7" t="str">
        <f>VLOOKUP($B7,All_structures!$B$2:$J$249,7,0)</f>
        <v>D_Ojo</v>
      </c>
    </row>
    <row r="8" spans="1:11" x14ac:dyDescent="0.2">
      <c r="A8" t="s">
        <v>0</v>
      </c>
      <c r="B8" t="s">
        <v>308</v>
      </c>
      <c r="C8" t="s">
        <v>2</v>
      </c>
      <c r="D8" t="str">
        <f>VLOOKUP($B8,All_structures!$B$2:$J$249,2,0)</f>
        <v>Fovea_L</v>
      </c>
      <c r="E8" t="str">
        <f>VLOOKUP($B8,All_structures!$B$2:$J$249,3,0)</f>
        <v>L_Fovea</v>
      </c>
      <c r="F8" t="str">
        <f>VLOOKUP(B8,All_structures!$B$2:$J$249,8,0)</f>
        <v>Chartreuse:125,255,000</v>
      </c>
      <c r="G8">
        <f>VLOOKUP(B8,All_structures!$B$2:$J$249,9,0)</f>
        <v>0</v>
      </c>
      <c r="H8" t="str">
        <f>VLOOKUP($B8,All_structures!$B$2:$J$249,4,0)</f>
        <v>Fovea_G</v>
      </c>
      <c r="I8" t="str">
        <f>VLOOKUP($B8,All_structures!$B$2:$J$249,5,0)</f>
        <v>G_Fovea</v>
      </c>
      <c r="J8" t="str">
        <f>VLOOKUP($B8,All_structures!$B$2:$J$249,6,0)</f>
        <v>Fovea_I</v>
      </c>
      <c r="K8" t="str">
        <f>VLOOKUP($B8,All_structures!$B$2:$J$249,7,0)</f>
        <v>I_Fovea</v>
      </c>
    </row>
    <row r="9" spans="1:11" x14ac:dyDescent="0.2">
      <c r="A9" t="s">
        <v>0</v>
      </c>
      <c r="B9" t="s">
        <v>309</v>
      </c>
      <c r="C9" t="s">
        <v>2</v>
      </c>
      <c r="D9" t="str">
        <f>VLOOKUP($B9,All_structures!$B$2:$J$249,2,0)</f>
        <v>Fovea_R</v>
      </c>
      <c r="E9" t="str">
        <f>VLOOKUP($B9,All_structures!$B$2:$J$249,3,0)</f>
        <v>R_Fovea</v>
      </c>
      <c r="F9" t="str">
        <f>VLOOKUP(B9,All_structures!$B$2:$J$249,8,0)</f>
        <v>Chartreuse:125,255,000</v>
      </c>
      <c r="G9">
        <f>VLOOKUP(B9,All_structures!$B$2:$J$249,9,0)</f>
        <v>0</v>
      </c>
      <c r="H9" t="str">
        <f>VLOOKUP($B9,All_structures!$B$2:$J$249,4,0)</f>
        <v>Fovea_D</v>
      </c>
      <c r="I9" t="str">
        <f>VLOOKUP($B9,All_structures!$B$2:$J$249,5,0)</f>
        <v>D_Fovea</v>
      </c>
      <c r="J9" t="str">
        <f>VLOOKUP($B9,All_structures!$B$2:$J$249,6,0)</f>
        <v>Fovea_D</v>
      </c>
      <c r="K9" t="str">
        <f>VLOOKUP($B9,All_structures!$B$2:$J$249,7,0)</f>
        <v>D_Fovea</v>
      </c>
    </row>
    <row r="10" spans="1:11" x14ac:dyDescent="0.2">
      <c r="A10" t="s">
        <v>0</v>
      </c>
      <c r="B10" t="s">
        <v>77</v>
      </c>
      <c r="C10" t="s">
        <v>2</v>
      </c>
      <c r="D10" t="str">
        <f>VLOOKUP($B10,All_structures!$B$2:$J$249,2,0)</f>
        <v>Lens_L</v>
      </c>
      <c r="E10" t="str">
        <f>VLOOKUP($B10,All_structures!$B$2:$J$249,3,0)</f>
        <v>L_Lens</v>
      </c>
      <c r="F10" t="str">
        <f>VLOOKUP(B10,All_structures!$B$2:$J$249,8,0)</f>
        <v>Yellow:255,255,000</v>
      </c>
      <c r="G10">
        <f>VLOOKUP(B10,All_structures!$B$2:$J$249,9,0)</f>
        <v>0</v>
      </c>
      <c r="H10" t="str">
        <f>VLOOKUP($B10,All_structures!$B$2:$J$249,4,0)</f>
        <v>Lentille_G</v>
      </c>
      <c r="I10" t="str">
        <f>VLOOKUP($B10,All_structures!$B$2:$J$249,5,0)</f>
        <v>G_Lentille</v>
      </c>
      <c r="J10" t="str">
        <f>VLOOKUP($B10,All_structures!$B$2:$J$249,6,0)</f>
        <v>Cristalino_I</v>
      </c>
      <c r="K10" t="str">
        <f>VLOOKUP($B10,All_structures!$B$2:$J$249,7,0)</f>
        <v>I_Cristalino</v>
      </c>
    </row>
    <row r="11" spans="1:11" x14ac:dyDescent="0.2">
      <c r="A11" t="s">
        <v>0</v>
      </c>
      <c r="B11" t="s">
        <v>78</v>
      </c>
      <c r="C11" t="s">
        <v>2</v>
      </c>
      <c r="D11" t="str">
        <f>VLOOKUP($B11,All_structures!$B$2:$J$249,2,0)</f>
        <v>Lens_R</v>
      </c>
      <c r="E11" t="str">
        <f>VLOOKUP($B11,All_structures!$B$2:$J$249,3,0)</f>
        <v>R_Lens</v>
      </c>
      <c r="F11" t="str">
        <f>VLOOKUP(B11,All_structures!$B$2:$J$249,8,0)</f>
        <v>Chartreuse:125,255,000</v>
      </c>
      <c r="G11">
        <f>VLOOKUP(B11,All_structures!$B$2:$J$249,9,0)</f>
        <v>0</v>
      </c>
      <c r="H11" t="str">
        <f>VLOOKUP($B11,All_structures!$B$2:$J$249,4,0)</f>
        <v>Lentille_D</v>
      </c>
      <c r="I11" t="str">
        <f>VLOOKUP($B11,All_structures!$B$2:$J$249,5,0)</f>
        <v>D_Lentille</v>
      </c>
      <c r="J11" t="str">
        <f>VLOOKUP($B11,All_structures!$B$2:$J$249,6,0)</f>
        <v>Cristalino_D</v>
      </c>
      <c r="K11" t="str">
        <f>VLOOKUP($B11,All_structures!$B$2:$J$249,7,0)</f>
        <v>D_Cristalino</v>
      </c>
    </row>
    <row r="12" spans="1:11" x14ac:dyDescent="0.2">
      <c r="A12" t="s">
        <v>0</v>
      </c>
      <c r="B12" t="s">
        <v>313</v>
      </c>
      <c r="C12" t="s">
        <v>2</v>
      </c>
      <c r="D12" t="str">
        <f>VLOOKUP($B12,All_structures!$B$2:$J$249,2,0)</f>
        <v>OpticDisc_L</v>
      </c>
      <c r="E12" t="str">
        <f>VLOOKUP($B12,All_structures!$B$2:$J$249,3,0)</f>
        <v>L_OpticDisc</v>
      </c>
      <c r="F12" t="str">
        <f>VLOOKUP(B12,All_structures!$B$2:$J$249,8,0)</f>
        <v>Baby Blue:100,255,233</v>
      </c>
      <c r="G12">
        <f>VLOOKUP(B12,All_structures!$B$2:$J$249,9,0)</f>
        <v>0</v>
      </c>
      <c r="H12" t="str">
        <f>VLOOKUP($B12,All_structures!$B$2:$J$249,4,0)</f>
        <v>DisqueOptique_G</v>
      </c>
      <c r="I12" t="str">
        <f>VLOOKUP($B12,All_structures!$B$2:$J$249,5,0)</f>
        <v>G_DisqueOptique</v>
      </c>
      <c r="J12" t="str">
        <f>VLOOKUP($B12,All_structures!$B$2:$J$249,6,0)</f>
        <v>DiscoOptico_I</v>
      </c>
      <c r="K12" t="str">
        <f>VLOOKUP($B12,All_structures!$B$2:$J$249,7,0)</f>
        <v>I_DiscoOptico</v>
      </c>
    </row>
    <row r="13" spans="1:11" x14ac:dyDescent="0.2">
      <c r="A13" t="s">
        <v>0</v>
      </c>
      <c r="B13" t="s">
        <v>314</v>
      </c>
      <c r="C13" t="s">
        <v>2</v>
      </c>
      <c r="D13" t="str">
        <f>VLOOKUP($B13,All_structures!$B$2:$J$249,2,0)</f>
        <v>OpticDisc_R</v>
      </c>
      <c r="E13" t="str">
        <f>VLOOKUP($B13,All_structures!$B$2:$J$249,3,0)</f>
        <v>R_OpticDisc</v>
      </c>
      <c r="F13" t="str">
        <f>VLOOKUP(B13,All_structures!$B$2:$J$249,8,0)</f>
        <v>Baby Blue:100,255,233</v>
      </c>
      <c r="G13">
        <f>VLOOKUP(B13,All_structures!$B$2:$J$249,9,0)</f>
        <v>0</v>
      </c>
      <c r="H13" t="str">
        <f>VLOOKUP($B13,All_structures!$B$2:$J$249,4,0)</f>
        <v>DisqueOptique_D</v>
      </c>
      <c r="I13" t="str">
        <f>VLOOKUP($B13,All_structures!$B$2:$J$249,5,0)</f>
        <v>D_DisqueOptique</v>
      </c>
      <c r="J13" t="str">
        <f>VLOOKUP($B13,All_structures!$B$2:$J$249,6,0)</f>
        <v>DiscoOptico_D</v>
      </c>
      <c r="K13" t="str">
        <f>VLOOKUP($B13,All_structures!$B$2:$J$249,7,0)</f>
        <v>D_DiscoOptico</v>
      </c>
    </row>
    <row r="14" spans="1:11" x14ac:dyDescent="0.2">
      <c r="A14" t="s">
        <v>0</v>
      </c>
      <c r="B14" t="s">
        <v>87</v>
      </c>
      <c r="C14" t="s">
        <v>2</v>
      </c>
      <c r="D14" t="str">
        <f>VLOOKUP($B14,All_structures!$B$2:$J$249,2,0)</f>
        <v>Retina_L</v>
      </c>
      <c r="E14" t="str">
        <f>VLOOKUP($B14,All_structures!$B$2:$J$249,3,0)</f>
        <v>L_Retina</v>
      </c>
      <c r="F14" t="str">
        <f>VLOOKUP(B14,All_structures!$B$2:$J$249,8,0)</f>
        <v>Electric Indigo:128,000,255</v>
      </c>
      <c r="G14">
        <f>VLOOKUP(B14,All_structures!$B$2:$J$249,9,0)</f>
        <v>0</v>
      </c>
      <c r="H14" t="str">
        <f>VLOOKUP($B14,All_structures!$B$2:$J$249,4,0)</f>
        <v>Retine_G</v>
      </c>
      <c r="I14" t="str">
        <f>VLOOKUP($B14,All_structures!$B$2:$J$249,5,0)</f>
        <v>G_Retine</v>
      </c>
      <c r="J14" t="str">
        <f>VLOOKUP($B14,All_structures!$B$2:$J$249,6,0)</f>
        <v>Retina_I</v>
      </c>
      <c r="K14" t="str">
        <f>VLOOKUP($B14,All_structures!$B$2:$J$249,7,0)</f>
        <v>I_retina</v>
      </c>
    </row>
    <row r="15" spans="1:11" x14ac:dyDescent="0.2">
      <c r="A15" t="s">
        <v>0</v>
      </c>
      <c r="B15" t="s">
        <v>88</v>
      </c>
      <c r="C15" t="s">
        <v>2</v>
      </c>
      <c r="D15" t="str">
        <f>VLOOKUP($B15,All_structures!$B$2:$J$249,2,0)</f>
        <v>Retina_R</v>
      </c>
      <c r="E15" t="str">
        <f>VLOOKUP($B15,All_structures!$B$2:$J$249,3,0)</f>
        <v>R_Retina</v>
      </c>
      <c r="F15" t="str">
        <f>VLOOKUP(B15,All_structures!$B$2:$J$249,8,0)</f>
        <v>Cerulean:000,119,170</v>
      </c>
      <c r="G15">
        <f>VLOOKUP(B15,All_structures!$B$2:$J$249,9,0)</f>
        <v>0</v>
      </c>
      <c r="H15" t="str">
        <f>VLOOKUP($B15,All_structures!$B$2:$J$249,4,0)</f>
        <v>Retine_D</v>
      </c>
      <c r="I15" t="str">
        <f>VLOOKUP($B15,All_structures!$B$2:$J$249,5,0)</f>
        <v>D_Retine</v>
      </c>
      <c r="J15" t="str">
        <f>VLOOKUP($B15,All_structures!$B$2:$J$249,6,0)</f>
        <v>Retina_D</v>
      </c>
      <c r="K15" t="str">
        <f>VLOOKUP($B15,All_structures!$B$2:$J$249,7,0)</f>
        <v>D_Retina</v>
      </c>
    </row>
    <row r="16" spans="1:11" x14ac:dyDescent="0.2">
      <c r="A16" t="s">
        <v>0</v>
      </c>
      <c r="B16" t="s">
        <v>316</v>
      </c>
      <c r="C16" t="s">
        <v>2</v>
      </c>
      <c r="D16" t="str">
        <f>VLOOKUP($B16,All_structures!$B$2:$J$249,2,0)</f>
        <v>Sclera_Inner</v>
      </c>
      <c r="E16" t="str">
        <f>VLOOKUP($B16,All_structures!$B$2:$J$249,3,0)</f>
        <v>Inner_Sclera</v>
      </c>
      <c r="F16" t="str">
        <f>VLOOKUP(B16,All_structures!$B$2:$J$249,8,0)</f>
        <v>Yellow:255,255,000</v>
      </c>
      <c r="G16">
        <f>VLOOKUP(B16,All_structures!$B$2:$J$249,9,0)</f>
        <v>0</v>
      </c>
      <c r="H16">
        <f>VLOOKUP($B16,All_structures!$B$2:$J$249,4,0)</f>
        <v>0</v>
      </c>
      <c r="I16">
        <f>VLOOKUP($B16,All_structures!$B$2:$J$249,5,0)</f>
        <v>0</v>
      </c>
      <c r="J16" t="str">
        <f>VLOOKUP($B16,All_structures!$B$2:$J$249,6,0)</f>
        <v>Esclerotica_Int</v>
      </c>
      <c r="K16" t="str">
        <f>VLOOKUP($B16,All_structures!$B$2:$J$249,7,0)</f>
        <v>Int_Esclerotica</v>
      </c>
    </row>
    <row r="17" spans="1:11" x14ac:dyDescent="0.2">
      <c r="A17" t="s">
        <v>0</v>
      </c>
      <c r="B17" t="s">
        <v>317</v>
      </c>
      <c r="C17" t="s">
        <v>2</v>
      </c>
      <c r="D17" t="str">
        <f>VLOOKUP($B17,All_structures!$B$2:$J$249,2,0)</f>
        <v>Sclera_Outer</v>
      </c>
      <c r="E17" t="str">
        <f>VLOOKUP($B17,All_structures!$B$2:$J$249,3,0)</f>
        <v>Outer_Sclera</v>
      </c>
      <c r="F17" t="str">
        <f>VLOOKUP(B17,All_structures!$B$2:$J$249,8,0)</f>
        <v>Yellow:255,255,000</v>
      </c>
      <c r="G17">
        <f>VLOOKUP(B17,All_structures!$B$2:$J$249,9,0)</f>
        <v>0</v>
      </c>
      <c r="H17">
        <f>VLOOKUP($B17,All_structures!$B$2:$J$249,4,0)</f>
        <v>0</v>
      </c>
      <c r="I17">
        <f>VLOOKUP($B17,All_structures!$B$2:$J$249,5,0)</f>
        <v>0</v>
      </c>
      <c r="J17" t="str">
        <f>VLOOKUP($B17,All_structures!$B$2:$J$249,6,0)</f>
        <v>Esclerotica_Ext</v>
      </c>
      <c r="K17" t="str">
        <f>VLOOKUP($B17,All_structures!$B$2:$J$249,7,0)</f>
        <v>Ext_Esclerotica</v>
      </c>
    </row>
    <row r="18" spans="1:11" x14ac:dyDescent="0.2">
      <c r="A18" t="s">
        <v>9</v>
      </c>
      <c r="B18" t="s">
        <v>9</v>
      </c>
      <c r="C18" t="s">
        <v>2</v>
      </c>
      <c r="D18" t="str">
        <f>VLOOKUP($B18,All_structures!$B$2:$J$249,2,0)</f>
        <v>PTV</v>
      </c>
      <c r="E18" t="str">
        <f>VLOOKUP($B18,All_structures!$B$2:$J$249,3,0)</f>
        <v>PTV</v>
      </c>
      <c r="F18" t="str">
        <f>VLOOKUP(B18,All_structures!$B$2:$J$249,8,0)</f>
        <v>Red:255,000,000</v>
      </c>
      <c r="G18">
        <f>VLOOKUP(B18,All_structures!$B$2:$J$249,9,0)</f>
        <v>0</v>
      </c>
      <c r="H18">
        <f>VLOOKUP($B18,All_structures!$B$2:$J$249,4,0)</f>
        <v>0</v>
      </c>
      <c r="I18">
        <f>VLOOKUP($B18,All_structures!$B$2:$J$249,5,0)</f>
        <v>0</v>
      </c>
      <c r="J18" t="str">
        <f>VLOOKUP($B18,All_structures!$B$2:$J$249,6,0)</f>
        <v>PTV</v>
      </c>
      <c r="K18" t="str">
        <f>VLOOKUP($B18,All_structures!$B$2:$J$249,7,0)</f>
        <v>PTV</v>
      </c>
    </row>
    <row r="19" spans="1:11" x14ac:dyDescent="0.2">
      <c r="A19" t="s">
        <v>9</v>
      </c>
      <c r="B19" t="s">
        <v>299</v>
      </c>
      <c r="C19" t="s">
        <v>2</v>
      </c>
      <c r="D19" t="str">
        <f>VLOOKUP($B19,All_structures!$B$2:$J$249,2,0)</f>
        <v>PTV_XXXX</v>
      </c>
      <c r="E19" t="str">
        <f>VLOOKUP($B19,All_structures!$B$2:$J$249,3,0)</f>
        <v>PTV_XXXX</v>
      </c>
      <c r="F19" t="str">
        <f>VLOOKUP(B19,All_structures!$B$2:$J$249,8,0)</f>
        <v>Red:255,000,000</v>
      </c>
      <c r="G19">
        <f>VLOOKUP(B19,All_structures!$B$2:$J$249,9,0)</f>
        <v>0</v>
      </c>
      <c r="H19">
        <f>VLOOKUP($B19,All_structures!$B$2:$J$249,4,0)</f>
        <v>0</v>
      </c>
      <c r="I19">
        <f>VLOOKUP($B19,All_structures!$B$2:$J$249,5,0)</f>
        <v>0</v>
      </c>
      <c r="J19" t="str">
        <f>VLOOKUP($B19,All_structures!$B$2:$J$249,6,0)</f>
        <v>PTV_XXXX</v>
      </c>
      <c r="K19" t="str">
        <f>VLOOKUP($B19,All_structures!$B$2:$J$249,7,0)</f>
        <v>PTV_XXXX</v>
      </c>
    </row>
    <row r="20" spans="1:11" x14ac:dyDescent="0.2">
      <c r="A20" t="s">
        <v>9</v>
      </c>
      <c r="B20" t="s">
        <v>300</v>
      </c>
      <c r="C20" t="s">
        <v>2</v>
      </c>
      <c r="D20" t="str">
        <f>VLOOKUP($B20,All_structures!$B$2:$J$249,2,0)</f>
        <v>PTV_Boost</v>
      </c>
      <c r="E20" t="str">
        <f>VLOOKUP($B20,All_structures!$B$2:$J$249,3,0)</f>
        <v>PTV_Boost</v>
      </c>
      <c r="F20" t="str">
        <f>VLOOKUP(B20,All_structures!$B$2:$J$249,8,0)</f>
        <v>Red:255,000,000</v>
      </c>
      <c r="G20">
        <f>VLOOKUP(B20,All_structures!$B$2:$J$249,9,0)</f>
        <v>0</v>
      </c>
      <c r="H20">
        <f>VLOOKUP($B20,All_structures!$B$2:$J$249,4,0)</f>
        <v>0</v>
      </c>
      <c r="I20">
        <f>VLOOKUP($B20,All_structures!$B$2:$J$249,5,0)</f>
        <v>0</v>
      </c>
      <c r="J20" t="str">
        <f>VLOOKUP($B20,All_structures!$B$2:$J$249,6,0)</f>
        <v>PTV_Boost</v>
      </c>
      <c r="K20">
        <f>VLOOKUP($B20,All_structures!$B$2:$J$249,7,0)</f>
        <v>0</v>
      </c>
    </row>
    <row r="21" spans="1:11" x14ac:dyDescent="0.2">
      <c r="A21" t="s">
        <v>10</v>
      </c>
      <c r="B21" t="s">
        <v>10</v>
      </c>
      <c r="C21" t="s">
        <v>2</v>
      </c>
      <c r="D21" t="str">
        <f>VLOOKUP($B21,All_structures!$B$2:$J$249,2,0)</f>
        <v>CTV</v>
      </c>
      <c r="E21" t="str">
        <f>VLOOKUP($B21,All_structures!$B$2:$J$249,3,0)</f>
        <v>CTV</v>
      </c>
      <c r="F21" t="str">
        <f>VLOOKUP(B21,All_structures!$B$2:$J$249,8,0)</f>
        <v>Red:255,000,000</v>
      </c>
      <c r="G21">
        <f>VLOOKUP(B21,All_structures!$B$2:$J$249,9,0)</f>
        <v>0</v>
      </c>
      <c r="H21" t="str">
        <f>VLOOKUP($B21,All_structures!$B$2:$J$249,4,0)</f>
        <v>CTV</v>
      </c>
      <c r="I21" t="str">
        <f>VLOOKUP($B21,All_structures!$B$2:$J$249,5,0)</f>
        <v>CTV</v>
      </c>
      <c r="J21" t="str">
        <f>VLOOKUP($B21,All_structures!$B$2:$J$249,6,0)</f>
        <v>CTV</v>
      </c>
      <c r="K21" t="str">
        <f>VLOOKUP($B21,All_structures!$B$2:$J$249,7,0)</f>
        <v>CTV</v>
      </c>
    </row>
    <row r="22" spans="1:11" x14ac:dyDescent="0.2">
      <c r="A22" t="s">
        <v>11</v>
      </c>
      <c r="B22" t="s">
        <v>11</v>
      </c>
      <c r="C22" t="s">
        <v>2</v>
      </c>
      <c r="D22" t="str">
        <f>VLOOKUP($B22,All_structures!$B$2:$J$249,2,0)</f>
        <v>GTV</v>
      </c>
      <c r="E22" t="str">
        <f>VLOOKUP($B22,All_structures!$B$2:$J$249,3,0)</f>
        <v>GTV</v>
      </c>
      <c r="F22" t="str">
        <f>VLOOKUP(B22,All_structures!$B$2:$J$249,8,0)</f>
        <v>Chartreuse:125,255,000</v>
      </c>
      <c r="G22">
        <f>VLOOKUP(B22,All_structures!$B$2:$J$249,9,0)</f>
        <v>0</v>
      </c>
      <c r="H22" t="str">
        <f>VLOOKUP($B22,All_structures!$B$2:$J$249,4,0)</f>
        <v>GTV</v>
      </c>
      <c r="I22" t="str">
        <f>VLOOKUP($B22,All_structures!$B$2:$J$249,5,0)</f>
        <v>GTV</v>
      </c>
      <c r="J22" t="str">
        <f>VLOOKUP($B22,All_structures!$B$2:$J$249,6,0)</f>
        <v>GTV</v>
      </c>
      <c r="K22" t="str">
        <f>VLOOKUP($B22,All_structures!$B$2:$J$249,7,0)</f>
        <v>GTV</v>
      </c>
    </row>
    <row r="23" spans="1:11" x14ac:dyDescent="0.2">
      <c r="A23" t="s">
        <v>12</v>
      </c>
      <c r="B23" t="s">
        <v>13</v>
      </c>
      <c r="C23" t="s">
        <v>2</v>
      </c>
      <c r="D23" t="str">
        <f>VLOOKUP($B23,All_structures!$B$2:$J$249,2,0)</f>
        <v>BODY</v>
      </c>
      <c r="E23" t="str">
        <f>VLOOKUP($B23,All_structures!$B$2:$J$249,3,0)</f>
        <v>BODY</v>
      </c>
      <c r="F23" t="str">
        <f>VLOOKUP(B23,All_structures!$B$2:$J$249,8,0)</f>
        <v>Lime:000,255,000</v>
      </c>
      <c r="G23">
        <f>VLOOKUP(B23,All_structures!$B$2:$J$249,9,0)</f>
        <v>0</v>
      </c>
      <c r="H23" t="str">
        <f>VLOOKUP($B23,All_structures!$B$2:$J$249,4,0)</f>
        <v>Corps</v>
      </c>
      <c r="I23" t="str">
        <f>VLOOKUP($B23,All_structures!$B$2:$J$249,5,0)</f>
        <v>Corps</v>
      </c>
      <c r="J23" t="str">
        <f>VLOOKUP($B23,All_structures!$B$2:$J$249,6,0)</f>
        <v>Cuerpo</v>
      </c>
      <c r="K23" t="str">
        <f>VLOOKUP($B23,All_structures!$B$2:$J$249,7,0)</f>
        <v>Cuerpo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B8A56-8751-014B-BD22-BB9FC489025E}">
  <dimension ref="A1:K9"/>
  <sheetViews>
    <sheetView workbookViewId="0"/>
  </sheetViews>
  <sheetFormatPr baseColWidth="10" defaultRowHeight="16" x14ac:dyDescent="0.2"/>
  <cols>
    <col min="2" max="2" width="16.33203125" bestFit="1" customWidth="1"/>
    <col min="3" max="3" width="11.5" bestFit="1" customWidth="1"/>
    <col min="4" max="4" width="19.5" bestFit="1" customWidth="1"/>
    <col min="5" max="5" width="19.6640625" bestFit="1" customWidth="1"/>
    <col min="6" max="6" width="22" bestFit="1" customWidth="1"/>
    <col min="7" max="7" width="20.33203125" bestFit="1" customWidth="1"/>
    <col min="8" max="8" width="19" bestFit="1" customWidth="1"/>
    <col min="9" max="9" width="19.1640625" bestFit="1" customWidth="1"/>
    <col min="10" max="10" width="19.83203125" bestFit="1" customWidth="1"/>
    <col min="11" max="11" width="20" bestFit="1" customWidth="1"/>
  </cols>
  <sheetData>
    <row r="1" spans="1:11" s="1" customFormat="1" x14ac:dyDescent="0.2">
      <c r="A1" s="1" t="s">
        <v>136</v>
      </c>
      <c r="B1" s="8" t="s">
        <v>329</v>
      </c>
      <c r="C1" s="1" t="s">
        <v>176</v>
      </c>
      <c r="D1" s="8" t="s">
        <v>328</v>
      </c>
      <c r="E1" s="8" t="s">
        <v>330</v>
      </c>
      <c r="F1" s="1" t="s">
        <v>177</v>
      </c>
      <c r="G1" s="1" t="s">
        <v>178</v>
      </c>
      <c r="H1" s="8" t="s">
        <v>428</v>
      </c>
      <c r="I1" s="8" t="s">
        <v>429</v>
      </c>
      <c r="J1" s="8" t="s">
        <v>430</v>
      </c>
      <c r="K1" s="8" t="s">
        <v>431</v>
      </c>
    </row>
    <row r="2" spans="1:11" x14ac:dyDescent="0.2">
      <c r="A2" t="s">
        <v>12</v>
      </c>
      <c r="B2" t="s">
        <v>13</v>
      </c>
      <c r="C2" t="s">
        <v>56</v>
      </c>
      <c r="D2" t="str">
        <f>VLOOKUP($B2,All_structures!$B$2:$J$249,2,0)</f>
        <v>BODY</v>
      </c>
      <c r="E2" t="str">
        <f>VLOOKUP($B2,All_structures!$B$2:$J$249,3,0)</f>
        <v>BODY</v>
      </c>
      <c r="F2" t="str">
        <f>VLOOKUP(B2,All_structures!$B$2:$J$249,8,0)</f>
        <v>Lime:000,255,000</v>
      </c>
      <c r="G2">
        <f>VLOOKUP(B2,All_structures!$B$2:$J$249,9,0)</f>
        <v>0</v>
      </c>
      <c r="H2" t="str">
        <f>VLOOKUP($B2,All_structures!$B$2:$J$249,4,0)</f>
        <v>Corps</v>
      </c>
      <c r="I2" t="str">
        <f>VLOOKUP($B2,All_structures!$B$2:$J$249,5,0)</f>
        <v>Corps</v>
      </c>
      <c r="J2" t="str">
        <f>VLOOKUP($B2,All_structures!$B$2:$J$249,6,0)</f>
        <v>Cuerpo</v>
      </c>
      <c r="K2" t="str">
        <f>VLOOKUP($B2,All_structures!$B$2:$J$249,7,0)</f>
        <v>Cuerpo</v>
      </c>
    </row>
    <row r="3" spans="1:11" x14ac:dyDescent="0.2">
      <c r="A3" t="s">
        <v>54</v>
      </c>
      <c r="B3" t="s">
        <v>326</v>
      </c>
      <c r="C3" t="s">
        <v>15</v>
      </c>
      <c r="D3" t="str">
        <f>VLOOKUP($B3,All_structures!$B$2:$J$249,2,0)</f>
        <v>Fid</v>
      </c>
      <c r="E3" t="str">
        <f>VLOOKUP($B3,All_structures!$B$2:$J$249,3,0)</f>
        <v>Fid</v>
      </c>
      <c r="F3" t="str">
        <f>VLOOKUP(B3,All_structures!$B$2:$J$249,8,0)</f>
        <v>Aquamarine:127,255,212</v>
      </c>
      <c r="G3">
        <f>VLOOKUP(B3,All_structures!$B$2:$J$249,9,0)</f>
        <v>0</v>
      </c>
      <c r="H3">
        <f>VLOOKUP($B3,All_structures!$B$2:$J$249,4,0)</f>
        <v>0</v>
      </c>
      <c r="I3">
        <f>VLOOKUP($B3,All_structures!$B$2:$J$249,5,0)</f>
        <v>0</v>
      </c>
      <c r="J3">
        <f>VLOOKUP($B3,All_structures!$B$2:$J$249,6,0)</f>
        <v>0</v>
      </c>
      <c r="K3">
        <f>VLOOKUP($B3,All_structures!$B$2:$J$249,7,0)</f>
        <v>0</v>
      </c>
    </row>
    <row r="4" spans="1:11" x14ac:dyDescent="0.2">
      <c r="A4" t="s">
        <v>135</v>
      </c>
      <c r="B4" t="s">
        <v>133</v>
      </c>
      <c r="C4" t="s">
        <v>15</v>
      </c>
      <c r="D4" t="str">
        <f>VLOOKUP($B4,All_structures!$B$2:$J$249,2,0)</f>
        <v>Hi HU</v>
      </c>
      <c r="E4" t="str">
        <f>VLOOKUP($B4,All_structures!$B$2:$J$249,3,0)</f>
        <v>Hi HU</v>
      </c>
      <c r="F4" t="str">
        <f>VLOOKUP(B4,All_structures!$B$2:$J$249,8,0)</f>
        <v>Baby Blue:100,255,233</v>
      </c>
      <c r="G4">
        <f>VLOOKUP(B4,All_structures!$B$2:$J$249,9,0)</f>
        <v>0</v>
      </c>
      <c r="H4">
        <f>VLOOKUP($B4,All_structures!$B$2:$J$249,4,0)</f>
        <v>0</v>
      </c>
      <c r="I4">
        <f>VLOOKUP($B4,All_structures!$B$2:$J$249,5,0)</f>
        <v>0</v>
      </c>
      <c r="J4">
        <f>VLOOKUP($B4,All_structures!$B$2:$J$249,6,0)</f>
        <v>0</v>
      </c>
      <c r="K4">
        <f>VLOOKUP($B4,All_structures!$B$2:$J$249,7,0)</f>
        <v>0</v>
      </c>
    </row>
    <row r="5" spans="1:11" x14ac:dyDescent="0.2">
      <c r="A5" t="s">
        <v>135</v>
      </c>
      <c r="B5" t="s">
        <v>134</v>
      </c>
      <c r="C5" t="s">
        <v>15</v>
      </c>
      <c r="D5" t="str">
        <f>VLOOKUP($B5,All_structures!$B$2:$J$249,2,0)</f>
        <v>IED_Pacemaker</v>
      </c>
      <c r="E5" t="str">
        <f>VLOOKUP($B5,All_structures!$B$2:$J$249,3,0)</f>
        <v>Pacemaker_IED</v>
      </c>
      <c r="F5" t="str">
        <f>VLOOKUP(B5,All_structures!$B$2:$J$249,8,0)</f>
        <v>Aquamarine:127,255,212</v>
      </c>
      <c r="G5">
        <f>VLOOKUP(B5,All_structures!$B$2:$J$249,9,0)</f>
        <v>0</v>
      </c>
      <c r="H5">
        <f>VLOOKUP($B5,All_structures!$B$2:$J$249,4,0)</f>
        <v>0</v>
      </c>
      <c r="I5">
        <f>VLOOKUP($B5,All_structures!$B$2:$J$249,5,0)</f>
        <v>0</v>
      </c>
      <c r="J5" t="str">
        <f>VLOOKUP($B5,All_structures!$B$2:$J$249,6,0)</f>
        <v>Marcapasos</v>
      </c>
      <c r="K5" t="str">
        <f>VLOOKUP($B5,All_structures!$B$2:$J$249,7,0)</f>
        <v>Marcapasos</v>
      </c>
    </row>
    <row r="6" spans="1:11" x14ac:dyDescent="0.2">
      <c r="A6" t="s">
        <v>135</v>
      </c>
      <c r="B6" t="s">
        <v>109</v>
      </c>
      <c r="C6" t="s">
        <v>15</v>
      </c>
      <c r="D6" t="str">
        <f>VLOOKUP($B6,All_structures!$B$2:$J$249,2,0)</f>
        <v>Scalp</v>
      </c>
      <c r="E6" t="str">
        <f>VLOOKUP($B6,All_structures!$B$2:$J$249,3,0)</f>
        <v>Scalp</v>
      </c>
      <c r="F6" t="str">
        <f>VLOOKUP(B6,All_structures!$B$2:$J$249,8,0)</f>
        <v>Persimmon:233,067,067</v>
      </c>
      <c r="G6">
        <f>VLOOKUP(B6,All_structures!$B$2:$J$249,9,0)</f>
        <v>0</v>
      </c>
      <c r="H6" t="str">
        <f>VLOOKUP($B6,All_structures!$B$2:$J$249,4,0)</f>
        <v>CuirChevelu</v>
      </c>
      <c r="I6" t="str">
        <f>VLOOKUP($B6,All_structures!$B$2:$J$249,5,0)</f>
        <v>CuirChevelu</v>
      </c>
      <c r="J6" t="str">
        <f>VLOOKUP($B6,All_structures!$B$2:$J$249,6,0)</f>
        <v>CueroCabelludo</v>
      </c>
      <c r="K6" t="str">
        <f>VLOOKUP($B6,All_structures!$B$2:$J$249,7,0)</f>
        <v>CueroCabelludo</v>
      </c>
    </row>
    <row r="7" spans="1:11" x14ac:dyDescent="0.2">
      <c r="A7" t="s">
        <v>0</v>
      </c>
      <c r="B7" t="s">
        <v>55</v>
      </c>
      <c r="C7" t="s">
        <v>15</v>
      </c>
      <c r="D7" t="str">
        <f>VLOOKUP($B7,All_structures!$B$2:$J$249,2,0)</f>
        <v>Scar</v>
      </c>
      <c r="E7" t="str">
        <f>VLOOKUP($B7,All_structures!$B$2:$J$249,3,0)</f>
        <v>Scar</v>
      </c>
      <c r="F7" t="str">
        <f>VLOOKUP(B7,All_structures!$B$2:$J$249,8,0)</f>
        <v>Aquamarine:127,255,212</v>
      </c>
      <c r="G7">
        <f>VLOOKUP(B7,All_structures!$B$2:$J$249,9,0)</f>
        <v>0</v>
      </c>
      <c r="H7" t="str">
        <f>VLOOKUP($B7,All_structures!$B$2:$J$249,4,0)</f>
        <v>Cicatrice</v>
      </c>
      <c r="I7" t="str">
        <f>VLOOKUP($B7,All_structures!$B$2:$J$249,5,0)</f>
        <v>Cicatrice</v>
      </c>
      <c r="J7" t="str">
        <f>VLOOKUP($B7,All_structures!$B$2:$J$249,6,0)</f>
        <v>Cicatriz</v>
      </c>
      <c r="K7" t="str">
        <f>VLOOKUP($B7,All_structures!$B$2:$J$249,7,0)</f>
        <v>Cicatriz</v>
      </c>
    </row>
    <row r="8" spans="1:11" x14ac:dyDescent="0.2">
      <c r="A8" t="s">
        <v>54</v>
      </c>
      <c r="B8" t="s">
        <v>274</v>
      </c>
      <c r="C8" t="s">
        <v>15</v>
      </c>
      <c r="D8" t="str">
        <f>VLOOKUP($B8,All_structures!$B$2:$J$249,2,0)</f>
        <v>Skin05</v>
      </c>
      <c r="E8" t="str">
        <f>VLOOKUP($B8,All_structures!$B$2:$J$249,3,0)</f>
        <v>Skin05</v>
      </c>
      <c r="F8" t="str">
        <f>VLOOKUP(B8,All_structures!$B$2:$J$249,8,0)</f>
        <v>Persimmon:233,067,067</v>
      </c>
      <c r="G8">
        <f>VLOOKUP(B8,All_structures!$B$2:$J$249,9,0)</f>
        <v>0</v>
      </c>
      <c r="H8" t="str">
        <f>VLOOKUP($B8,All_structures!$B$2:$J$249,4,0)</f>
        <v>Peau05</v>
      </c>
      <c r="I8" t="str">
        <f>VLOOKUP($B8,All_structures!$B$2:$J$249,5,0)</f>
        <v>Peau05</v>
      </c>
      <c r="J8" t="str">
        <f>VLOOKUP($B8,All_structures!$B$2:$J$249,6,0)</f>
        <v>Piel05</v>
      </c>
      <c r="K8" t="str">
        <f>VLOOKUP($B8,All_structures!$B$2:$J$249,7,0)</f>
        <v>Piel05</v>
      </c>
    </row>
    <row r="9" spans="1:11" x14ac:dyDescent="0.2">
      <c r="A9" t="s">
        <v>0</v>
      </c>
      <c r="B9" t="s">
        <v>327</v>
      </c>
      <c r="C9" t="s">
        <v>15</v>
      </c>
      <c r="D9" t="str">
        <f>VLOOKUP($B9,All_structures!$B$2:$J$249,2,0)</f>
        <v>Spacer</v>
      </c>
      <c r="E9" t="str">
        <f>VLOOKUP($B9,All_structures!$B$2:$J$249,3,0)</f>
        <v>Spacer</v>
      </c>
      <c r="F9" t="str">
        <f>VLOOKUP(B9,All_structures!$B$2:$J$249,8,0)</f>
        <v>Baby Blue:100,255,233</v>
      </c>
      <c r="G9">
        <f>VLOOKUP(B9,All_structures!$B$2:$J$249,9,0)</f>
        <v>0</v>
      </c>
      <c r="H9">
        <f>VLOOKUP($B9,All_structures!$B$2:$J$249,4,0)</f>
        <v>0</v>
      </c>
      <c r="I9">
        <f>VLOOKUP($B9,All_structures!$B$2:$J$249,5,0)</f>
        <v>0</v>
      </c>
      <c r="J9">
        <f>VLOOKUP($B9,All_structures!$B$2:$J$249,6,0)</f>
        <v>0</v>
      </c>
      <c r="K9">
        <f>VLOOKUP($B9,All_structures!$B$2:$J$249,7,0)</f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48BE0-5646-2344-BE00-4166B666A88F}">
  <dimension ref="A1:K30"/>
  <sheetViews>
    <sheetView workbookViewId="0">
      <selection activeCell="B1" sqref="B1:K1048576"/>
    </sheetView>
  </sheetViews>
  <sheetFormatPr baseColWidth="10" defaultRowHeight="16" x14ac:dyDescent="0.2"/>
  <cols>
    <col min="2" max="2" width="16.33203125" bestFit="1" customWidth="1"/>
    <col min="3" max="3" width="13.5" bestFit="1" customWidth="1"/>
    <col min="4" max="4" width="19.5" bestFit="1" customWidth="1"/>
    <col min="5" max="5" width="19.6640625" bestFit="1" customWidth="1"/>
    <col min="6" max="6" width="22.1640625" bestFit="1" customWidth="1"/>
    <col min="7" max="7" width="27.6640625" bestFit="1" customWidth="1"/>
    <col min="8" max="8" width="19" bestFit="1" customWidth="1"/>
    <col min="9" max="9" width="19.1640625" bestFit="1" customWidth="1"/>
    <col min="10" max="10" width="19.83203125" bestFit="1" customWidth="1"/>
    <col min="11" max="11" width="20" bestFit="1" customWidth="1"/>
  </cols>
  <sheetData>
    <row r="1" spans="1:11" s="1" customFormat="1" x14ac:dyDescent="0.2">
      <c r="A1" s="1" t="s">
        <v>136</v>
      </c>
      <c r="B1" s="9" t="s">
        <v>329</v>
      </c>
      <c r="C1" s="1" t="s">
        <v>176</v>
      </c>
      <c r="D1" s="8" t="s">
        <v>328</v>
      </c>
      <c r="E1" s="8" t="s">
        <v>330</v>
      </c>
      <c r="F1" s="1" t="s">
        <v>177</v>
      </c>
      <c r="G1" s="1" t="s">
        <v>178</v>
      </c>
      <c r="H1" s="8" t="s">
        <v>428</v>
      </c>
      <c r="I1" s="8" t="s">
        <v>429</v>
      </c>
      <c r="J1" s="8" t="s">
        <v>430</v>
      </c>
      <c r="K1" s="8" t="s">
        <v>431</v>
      </c>
    </row>
    <row r="2" spans="1:11" x14ac:dyDescent="0.2">
      <c r="A2" t="s">
        <v>135</v>
      </c>
      <c r="B2" t="s">
        <v>327</v>
      </c>
      <c r="C2" t="s">
        <v>2</v>
      </c>
      <c r="D2" t="str">
        <f>VLOOKUP($B2,All_structures!$B$2:$J$249,2,0)</f>
        <v>Spacer</v>
      </c>
      <c r="E2" t="str">
        <f>VLOOKUP($B2,All_structures!$B$2:$J$249,3,0)</f>
        <v>Spacer</v>
      </c>
      <c r="F2" t="str">
        <f>VLOOKUP(B2,All_structures!$B$2:$J$249,8,0)</f>
        <v>Baby Blue:100,255,233</v>
      </c>
      <c r="G2">
        <f>VLOOKUP(B2,All_structures!$B$2:$J$249,9,0)</f>
        <v>0</v>
      </c>
      <c r="H2">
        <f>VLOOKUP($B2,All_structures!$B$2:$J$249,4,0)</f>
        <v>0</v>
      </c>
      <c r="I2">
        <f>VLOOKUP($B2,All_structures!$B$2:$J$249,5,0)</f>
        <v>0</v>
      </c>
      <c r="J2">
        <f>VLOOKUP($B2,All_structures!$B$2:$J$249,6,0)</f>
        <v>0</v>
      </c>
      <c r="K2">
        <f>VLOOKUP($B2,All_structures!$B$2:$J$249,7,0)</f>
        <v>0</v>
      </c>
    </row>
    <row r="3" spans="1:11" x14ac:dyDescent="0.2">
      <c r="A3" t="s">
        <v>0</v>
      </c>
      <c r="B3" t="s">
        <v>94</v>
      </c>
      <c r="C3" t="s">
        <v>2</v>
      </c>
      <c r="D3" t="str">
        <f>VLOOKUP($B3,All_structures!$B$2:$J$249,2,0)</f>
        <v>Bladder</v>
      </c>
      <c r="E3" t="str">
        <f>VLOOKUP($B3,All_structures!$B$2:$J$249,3,0)</f>
        <v>Bladder</v>
      </c>
      <c r="F3" t="str">
        <f>VLOOKUP(B3,All_structures!$B$2:$J$249,8,0)</f>
        <v>Yellow:255,255,000</v>
      </c>
      <c r="G3">
        <f>VLOOKUP(B3,All_structures!$B$2:$J$249,9,0)</f>
        <v>0</v>
      </c>
      <c r="H3" t="str">
        <f>VLOOKUP($B3,All_structures!$B$2:$J$249,4,0)</f>
        <v>Vessie</v>
      </c>
      <c r="I3" t="str">
        <f>VLOOKUP($B3,All_structures!$B$2:$J$249,5,0)</f>
        <v>Vessie</v>
      </c>
      <c r="J3" t="str">
        <f>VLOOKUP($B3,All_structures!$B$2:$J$249,6,0)</f>
        <v>Vejiga</v>
      </c>
      <c r="K3" t="str">
        <f>VLOOKUP($B3,All_structures!$B$2:$J$249,7,0)</f>
        <v>Vejiga</v>
      </c>
    </row>
    <row r="4" spans="1:11" x14ac:dyDescent="0.2">
      <c r="A4" t="s">
        <v>0</v>
      </c>
      <c r="B4" t="s">
        <v>100</v>
      </c>
      <c r="C4" t="s">
        <v>2</v>
      </c>
      <c r="D4" t="str">
        <f>VLOOKUP($B4,All_structures!$B$2:$J$249,2,0)</f>
        <v>Colon_Sigmoid</v>
      </c>
      <c r="E4" t="str">
        <f>VLOOKUP($B4,All_structures!$B$2:$J$249,3,0)</f>
        <v>Sigmoid_Colon</v>
      </c>
      <c r="F4" t="str">
        <f>VLOOKUP(B4,All_structures!$B$2:$J$249,8,0)</f>
        <v>Sangria:164,000,000</v>
      </c>
      <c r="G4" t="str">
        <f>VLOOKUP(B4,All_structures!$B$2:$J$249,9,0)</f>
        <v>Colon_Sigmoid,Bowel_Sigmoid</v>
      </c>
      <c r="H4" t="str">
        <f>VLOOKUP($B4,All_structures!$B$2:$J$249,4,0)</f>
        <v>Colon_Sigmoide</v>
      </c>
      <c r="I4" t="str">
        <f>VLOOKUP($B4,All_structures!$B$2:$J$249,5,0)</f>
        <v>Sigmoide_Colon</v>
      </c>
      <c r="J4" t="str">
        <f>VLOOKUP($B4,All_structures!$B$2:$J$249,6,0)</f>
        <v>Colon_Sigmoide</v>
      </c>
      <c r="K4" t="str">
        <f>VLOOKUP($B4,All_structures!$B$2:$J$249,7,0)</f>
        <v>Sigmoide_Colon</v>
      </c>
    </row>
    <row r="5" spans="1:11" x14ac:dyDescent="0.2">
      <c r="A5" t="s">
        <v>0</v>
      </c>
      <c r="B5" t="s">
        <v>306</v>
      </c>
      <c r="C5" t="s">
        <v>2</v>
      </c>
      <c r="D5" t="str">
        <f>VLOOKUP($B5,All_structures!$B$2:$J$249,2,0)</f>
        <v>Femur_L</v>
      </c>
      <c r="E5" t="str">
        <f>VLOOKUP($B5,All_structures!$B$2:$J$249,3,0)</f>
        <v>L_Femur</v>
      </c>
      <c r="F5" t="str">
        <f>VLOOKUP(B5,All_structures!$B$2:$J$249,8,0)</f>
        <v>Chartreuse:125,255,000</v>
      </c>
      <c r="G5">
        <f>VLOOKUP(B5,All_structures!$B$2:$J$249,9,0)</f>
        <v>0</v>
      </c>
      <c r="H5" t="str">
        <f>VLOOKUP($B5,All_structures!$B$2:$J$249,4,0)</f>
        <v>Femur_G</v>
      </c>
      <c r="I5" t="str">
        <f>VLOOKUP($B5,All_structures!$B$2:$J$249,5,0)</f>
        <v>G_Femur</v>
      </c>
      <c r="J5" t="str">
        <f>VLOOKUP($B5,All_structures!$B$2:$J$249,6,0)</f>
        <v>Femur_I</v>
      </c>
      <c r="K5" t="str">
        <f>VLOOKUP($B5,All_structures!$B$2:$J$249,7,0)</f>
        <v>I_Femur</v>
      </c>
    </row>
    <row r="6" spans="1:11" x14ac:dyDescent="0.2">
      <c r="A6" t="s">
        <v>0</v>
      </c>
      <c r="B6" t="s">
        <v>307</v>
      </c>
      <c r="C6" t="s">
        <v>2</v>
      </c>
      <c r="D6" t="str">
        <f>VLOOKUP($B6,All_structures!$B$2:$J$249,2,0)</f>
        <v>Femur_R</v>
      </c>
      <c r="E6" t="str">
        <f>VLOOKUP($B6,All_structures!$B$2:$J$249,3,0)</f>
        <v>R_Femur</v>
      </c>
      <c r="F6" t="str">
        <f>VLOOKUP(B6,All_structures!$B$2:$J$249,8,0)</f>
        <v>Chartreuse:125,255,000</v>
      </c>
      <c r="G6">
        <f>VLOOKUP(B6,All_structures!$B$2:$J$249,9,0)</f>
        <v>0</v>
      </c>
      <c r="H6" t="str">
        <f>VLOOKUP($B6,All_structures!$B$2:$J$249,4,0)</f>
        <v>Femur_D</v>
      </c>
      <c r="I6" t="str">
        <f>VLOOKUP($B6,All_structures!$B$2:$J$249,5,0)</f>
        <v>D_Femur</v>
      </c>
      <c r="J6" t="str">
        <f>VLOOKUP($B6,All_structures!$B$2:$J$249,6,0)</f>
        <v>Femur_D</v>
      </c>
      <c r="K6" t="str">
        <f>VLOOKUP($B6,All_structures!$B$2:$J$249,7,0)</f>
        <v>D_Femur</v>
      </c>
    </row>
    <row r="7" spans="1:11" x14ac:dyDescent="0.2">
      <c r="A7" t="s">
        <v>0</v>
      </c>
      <c r="B7" t="s">
        <v>111</v>
      </c>
      <c r="C7" t="s">
        <v>2</v>
      </c>
      <c r="D7" t="str">
        <f>VLOOKUP($B7,All_structures!$B$2:$J$249,2,0)</f>
        <v>Femur_Head_L</v>
      </c>
      <c r="E7" t="str">
        <f>VLOOKUP($B7,All_structures!$B$2:$J$249,3,0)</f>
        <v>L_Head_Femur</v>
      </c>
      <c r="F7" t="str">
        <f>VLOOKUP(B7,All_structures!$B$2:$J$249,8,0)</f>
        <v>Red:255,000,000</v>
      </c>
      <c r="G7">
        <f>VLOOKUP(B7,All_structures!$B$2:$J$249,9,0)</f>
        <v>0</v>
      </c>
      <c r="H7" t="str">
        <f>VLOOKUP($B7,All_structures!$B$2:$J$249,4,0)</f>
        <v>Femur_Tete_G</v>
      </c>
      <c r="I7" t="str">
        <f>VLOOKUP($B7,All_structures!$B$2:$J$249,5,0)</f>
        <v>G_Tete_Femur</v>
      </c>
      <c r="J7" t="str">
        <f>VLOOKUP($B7,All_structures!$B$2:$J$249,6,0)</f>
        <v>Femur_Cabeza_I</v>
      </c>
      <c r="K7" t="str">
        <f>VLOOKUP($B7,All_structures!$B$2:$J$249,7,0)</f>
        <v>I_Cabeza_Femur</v>
      </c>
    </row>
    <row r="8" spans="1:11" x14ac:dyDescent="0.2">
      <c r="A8" t="s">
        <v>0</v>
      </c>
      <c r="B8" t="s">
        <v>112</v>
      </c>
      <c r="C8" t="s">
        <v>2</v>
      </c>
      <c r="D8" t="str">
        <f>VLOOKUP($B8,All_structures!$B$2:$J$249,2,0)</f>
        <v>Femur_Head_R</v>
      </c>
      <c r="E8" t="str">
        <f>VLOOKUP($B8,All_structures!$B$2:$J$249,3,0)</f>
        <v>R_Head_Femur</v>
      </c>
      <c r="F8" t="str">
        <f>VLOOKUP(B8,All_structures!$B$2:$J$249,8,0)</f>
        <v>Chartreuse:125,255,000</v>
      </c>
      <c r="G8">
        <f>VLOOKUP(B8,All_structures!$B$2:$J$249,9,0)</f>
        <v>0</v>
      </c>
      <c r="H8" t="str">
        <f>VLOOKUP($B8,All_structures!$B$2:$J$249,4,0)</f>
        <v>Femur_Tete_D</v>
      </c>
      <c r="I8" t="str">
        <f>VLOOKUP($B8,All_structures!$B$2:$J$249,5,0)</f>
        <v>D_Tete_Femur</v>
      </c>
      <c r="J8" t="str">
        <f>VLOOKUP($B8,All_structures!$B$2:$J$249,6,0)</f>
        <v>Femur_Cabeza_D</v>
      </c>
      <c r="K8" t="str">
        <f>VLOOKUP($B8,All_structures!$B$2:$J$249,7,0)</f>
        <v>D_Cabeza_Femur</v>
      </c>
    </row>
    <row r="9" spans="1:11" x14ac:dyDescent="0.2">
      <c r="A9" t="s">
        <v>0</v>
      </c>
      <c r="B9" t="s">
        <v>115</v>
      </c>
      <c r="C9" t="s">
        <v>2</v>
      </c>
      <c r="D9" t="str">
        <f>VLOOKUP($B9,All_structures!$B$2:$J$249,2,0)</f>
        <v>PenileBulb</v>
      </c>
      <c r="E9" t="str">
        <f>VLOOKUP($B9,All_structures!$B$2:$J$249,3,0)</f>
        <v>PenileBulb</v>
      </c>
      <c r="F9" t="str">
        <f>VLOOKUP(B9,All_structures!$B$2:$J$249,8,0)</f>
        <v>Electric Indigo:128,000,255</v>
      </c>
      <c r="G9">
        <f>VLOOKUP(B9,All_structures!$B$2:$J$249,9,0)</f>
        <v>0</v>
      </c>
      <c r="H9" t="str">
        <f>VLOOKUP($B9,All_structures!$B$2:$J$249,4,0)</f>
        <v>BulbePenien</v>
      </c>
      <c r="I9" t="str">
        <f>VLOOKUP($B9,All_structures!$B$2:$J$249,5,0)</f>
        <v>BulbePenien</v>
      </c>
      <c r="J9" t="str">
        <f>VLOOKUP($B9,All_structures!$B$2:$J$249,6,0)</f>
        <v>BulboPene</v>
      </c>
      <c r="K9" t="str">
        <f>VLOOKUP($B9,All_structures!$B$2:$J$249,7,0)</f>
        <v>BulboPene</v>
      </c>
    </row>
    <row r="10" spans="1:11" x14ac:dyDescent="0.2">
      <c r="A10" t="s">
        <v>0</v>
      </c>
      <c r="B10" t="s">
        <v>117</v>
      </c>
      <c r="C10" t="s">
        <v>2</v>
      </c>
      <c r="D10" t="str">
        <f>VLOOKUP($B10,All_structures!$B$2:$J$249,2,0)</f>
        <v>Prostate</v>
      </c>
      <c r="E10" t="str">
        <f>VLOOKUP($B10,All_structures!$B$2:$J$249,3,0)</f>
        <v>Prostate</v>
      </c>
      <c r="F10" t="str">
        <f>VLOOKUP(B10,All_structures!$B$2:$J$249,8,0)</f>
        <v>Navy Blue:006,082,255</v>
      </c>
      <c r="G10">
        <f>VLOOKUP(B10,All_structures!$B$2:$J$249,9,0)</f>
        <v>0</v>
      </c>
      <c r="H10" t="str">
        <f>VLOOKUP($B10,All_structures!$B$2:$J$249,4,0)</f>
        <v>Prostate</v>
      </c>
      <c r="I10" t="str">
        <f>VLOOKUP($B10,All_structures!$B$2:$J$249,5,0)</f>
        <v>Prostate</v>
      </c>
      <c r="J10" t="str">
        <f>VLOOKUP($B10,All_structures!$B$2:$J$249,6,0)</f>
        <v>Prostata</v>
      </c>
      <c r="K10" t="str">
        <f>VLOOKUP($B10,All_structures!$B$2:$J$249,7,0)</f>
        <v>Prostata</v>
      </c>
    </row>
    <row r="11" spans="1:11" x14ac:dyDescent="0.2">
      <c r="A11" t="s">
        <v>0</v>
      </c>
      <c r="B11" t="s">
        <v>315</v>
      </c>
      <c r="C11" t="s">
        <v>2</v>
      </c>
      <c r="D11" t="str">
        <f>VLOOKUP($B11,All_structures!$B$2:$J$249,2,0)</f>
        <v>Prostate_evXX</v>
      </c>
      <c r="E11" t="str">
        <f>VLOOKUP($B11,All_structures!$B$2:$J$249,3,0)</f>
        <v>Prostate_evXX</v>
      </c>
      <c r="F11" t="str">
        <f>VLOOKUP(B11,All_structures!$B$2:$J$249,8,0)</f>
        <v>Dodger Blue:000,127,255</v>
      </c>
      <c r="G11">
        <f>VLOOKUP(B11,All_structures!$B$2:$J$249,9,0)</f>
        <v>0</v>
      </c>
      <c r="H11" t="str">
        <f>VLOOKUP($B11,All_structures!$B$2:$J$249,4,0)</f>
        <v>Prostate_evXX</v>
      </c>
      <c r="I11" t="str">
        <f>VLOOKUP($B11,All_structures!$B$2:$J$249,5,0)</f>
        <v>Prostate_evXX</v>
      </c>
      <c r="J11" t="str">
        <f>VLOOKUP($B11,All_structures!$B$2:$J$249,6,0)</f>
        <v>Prostata_EvXX</v>
      </c>
      <c r="K11" t="str">
        <f>VLOOKUP($B11,All_structures!$B$2:$J$249,7,0)</f>
        <v>Prostata_EvXX</v>
      </c>
    </row>
    <row r="12" spans="1:11" x14ac:dyDescent="0.2">
      <c r="A12" t="s">
        <v>0</v>
      </c>
      <c r="B12" t="s">
        <v>98</v>
      </c>
      <c r="C12" t="s">
        <v>2</v>
      </c>
      <c r="D12" t="str">
        <f>VLOOKUP($B12,All_structures!$B$2:$J$249,2,0)</f>
        <v>Rectum</v>
      </c>
      <c r="E12" t="str">
        <f>VLOOKUP($B12,All_structures!$B$2:$J$249,3,0)</f>
        <v>Rectum</v>
      </c>
      <c r="F12" t="str">
        <f>VLOOKUP(B12,All_structures!$B$2:$J$249,8,0)</f>
        <v>Brown:165,042,042</v>
      </c>
      <c r="G12">
        <f>VLOOKUP(B12,All_structures!$B$2:$J$249,9,0)</f>
        <v>0</v>
      </c>
      <c r="H12" t="str">
        <f>VLOOKUP($B12,All_structures!$B$2:$J$249,4,0)</f>
        <v>Rectum</v>
      </c>
      <c r="I12" t="str">
        <f>VLOOKUP($B12,All_structures!$B$2:$J$249,5,0)</f>
        <v>Rectum</v>
      </c>
      <c r="J12" t="str">
        <f>VLOOKUP($B12,All_structures!$B$2:$J$249,6,0)</f>
        <v>Recto</v>
      </c>
      <c r="K12" t="str">
        <f>VLOOKUP($B12,All_structures!$B$2:$J$249,7,0)</f>
        <v>Recto</v>
      </c>
    </row>
    <row r="13" spans="1:11" x14ac:dyDescent="0.2">
      <c r="A13" t="s">
        <v>0</v>
      </c>
      <c r="B13" t="s">
        <v>318</v>
      </c>
      <c r="C13" t="s">
        <v>2</v>
      </c>
      <c r="D13" t="str">
        <f>VLOOKUP($B13,All_structures!$B$2:$J$249,2,0)</f>
        <v>SeminalVes</v>
      </c>
      <c r="E13" t="str">
        <f>VLOOKUP($B13,All_structures!$B$2:$J$249,3,0)</f>
        <v>SeminalVes</v>
      </c>
      <c r="F13" t="str">
        <f>VLOOKUP(B13,All_structures!$B$2:$J$249,8,0)</f>
        <v>Cerulean:000,119,170</v>
      </c>
      <c r="G13">
        <f>VLOOKUP(B13,All_structures!$B$2:$J$249,9,0)</f>
        <v>0</v>
      </c>
      <c r="H13" t="str">
        <f>VLOOKUP($B13,All_structures!$B$2:$J$249,4,0)</f>
        <v>VesSeminal</v>
      </c>
      <c r="I13" t="str">
        <f>VLOOKUP($B13,All_structures!$B$2:$J$249,5,0)</f>
        <v>VesSeminal</v>
      </c>
      <c r="J13" t="str">
        <f>VLOOKUP($B13,All_structures!$B$2:$J$249,6,0)</f>
        <v>VesSeminal</v>
      </c>
      <c r="K13" t="str">
        <f>VLOOKUP($B13,All_structures!$B$2:$J$249,7,0)</f>
        <v>VesSeminal</v>
      </c>
    </row>
    <row r="14" spans="1:11" x14ac:dyDescent="0.2">
      <c r="A14" t="s">
        <v>0</v>
      </c>
      <c r="B14" t="s">
        <v>90</v>
      </c>
      <c r="C14" t="s">
        <v>2</v>
      </c>
      <c r="D14" t="str">
        <f>VLOOKUP($B14,All_structures!$B$2:$J$249,2,0)</f>
        <v>Skin</v>
      </c>
      <c r="E14" t="str">
        <f>VLOOKUP($B14,All_structures!$B$2:$J$249,3,0)</f>
        <v>Skin</v>
      </c>
      <c r="F14" t="str">
        <f>VLOOKUP(B14,All_structures!$B$2:$J$249,8,0)</f>
        <v>Chartreuse:125,255,000</v>
      </c>
      <c r="G14">
        <f>VLOOKUP(B14,All_structures!$B$2:$J$249,9,0)</f>
        <v>0</v>
      </c>
      <c r="H14" t="str">
        <f>VLOOKUP($B14,All_structures!$B$2:$J$249,4,0)</f>
        <v>Peau</v>
      </c>
      <c r="I14" t="str">
        <f>VLOOKUP($B14,All_structures!$B$2:$J$249,5,0)</f>
        <v>Peau</v>
      </c>
      <c r="J14" t="str">
        <f>VLOOKUP($B14,All_structures!$B$2:$J$249,6,0)</f>
        <v>Piel</v>
      </c>
      <c r="K14" t="str">
        <f>VLOOKUP($B14,All_structures!$B$2:$J$249,7,0)</f>
        <v>Piel</v>
      </c>
    </row>
    <row r="15" spans="1:11" x14ac:dyDescent="0.2">
      <c r="A15" t="s">
        <v>0</v>
      </c>
      <c r="B15" t="s">
        <v>274</v>
      </c>
      <c r="C15" t="s">
        <v>2</v>
      </c>
      <c r="D15" t="str">
        <f>VLOOKUP($B15,All_structures!$B$2:$J$249,2,0)</f>
        <v>Skin05</v>
      </c>
      <c r="E15" t="str">
        <f>VLOOKUP($B15,All_structures!$B$2:$J$249,3,0)</f>
        <v>Skin05</v>
      </c>
      <c r="F15" t="str">
        <f>VLOOKUP(B15,All_structures!$B$2:$J$249,8,0)</f>
        <v>Persimmon:233,067,067</v>
      </c>
      <c r="G15">
        <f>VLOOKUP(B15,All_structures!$B$2:$J$249,9,0)</f>
        <v>0</v>
      </c>
      <c r="H15" t="str">
        <f>VLOOKUP($B15,All_structures!$B$2:$J$249,4,0)</f>
        <v>Peau05</v>
      </c>
      <c r="I15" t="str">
        <f>VLOOKUP($B15,All_structures!$B$2:$J$249,5,0)</f>
        <v>Peau05</v>
      </c>
      <c r="J15" t="str">
        <f>VLOOKUP($B15,All_structures!$B$2:$J$249,6,0)</f>
        <v>Piel05</v>
      </c>
      <c r="K15" t="str">
        <f>VLOOKUP($B15,All_structures!$B$2:$J$249,7,0)</f>
        <v>Piel05</v>
      </c>
    </row>
    <row r="16" spans="1:11" x14ac:dyDescent="0.2">
      <c r="A16" t="s">
        <v>0</v>
      </c>
      <c r="B16" t="s">
        <v>118</v>
      </c>
      <c r="C16" t="s">
        <v>2</v>
      </c>
      <c r="D16" t="str">
        <f>VLOOKUP($B16,All_structures!$B$2:$J$249,2,0)</f>
        <v>Urethra</v>
      </c>
      <c r="E16" t="str">
        <f>VLOOKUP($B16,All_structures!$B$2:$J$249,3,0)</f>
        <v>Urethra</v>
      </c>
      <c r="F16" t="str">
        <f>VLOOKUP(B16,All_structures!$B$2:$J$249,8,0)</f>
        <v>Mintgreen:138,255,173</v>
      </c>
      <c r="G16">
        <f>VLOOKUP(B16,All_structures!$B$2:$J$249,9,0)</f>
        <v>0</v>
      </c>
      <c r="H16" t="str">
        <f>VLOOKUP($B16,All_structures!$B$2:$J$249,4,0)</f>
        <v>Uretre</v>
      </c>
      <c r="I16" t="str">
        <f>VLOOKUP($B16,All_structures!$B$2:$J$249,5,0)</f>
        <v>Uretre</v>
      </c>
      <c r="J16" t="str">
        <f>VLOOKUP($B16,All_structures!$B$2:$J$249,6,0)</f>
        <v>Uretra</v>
      </c>
      <c r="K16" t="str">
        <f>VLOOKUP($B16,All_structures!$B$2:$J$249,7,0)</f>
        <v>Uretra</v>
      </c>
    </row>
    <row r="17" spans="1:11" x14ac:dyDescent="0.2">
      <c r="A17" t="s">
        <v>9</v>
      </c>
      <c r="B17" t="s">
        <v>9</v>
      </c>
      <c r="C17" t="s">
        <v>2</v>
      </c>
      <c r="D17" t="str">
        <f>VLOOKUP($B17,All_structures!$B$2:$J$249,2,0)</f>
        <v>PTV</v>
      </c>
      <c r="E17" t="str">
        <f>VLOOKUP($B17,All_structures!$B$2:$J$249,3,0)</f>
        <v>PTV</v>
      </c>
      <c r="F17" t="str">
        <f>VLOOKUP(B17,All_structures!$B$2:$J$249,8,0)</f>
        <v>Red:255,000,000</v>
      </c>
      <c r="G17">
        <f>VLOOKUP(B17,All_structures!$B$2:$J$249,9,0)</f>
        <v>0</v>
      </c>
      <c r="H17">
        <f>VLOOKUP($B17,All_structures!$B$2:$J$249,4,0)</f>
        <v>0</v>
      </c>
      <c r="I17">
        <f>VLOOKUP($B17,All_structures!$B$2:$J$249,5,0)</f>
        <v>0</v>
      </c>
      <c r="J17" t="str">
        <f>VLOOKUP($B17,All_structures!$B$2:$J$249,6,0)</f>
        <v>PTV</v>
      </c>
      <c r="K17" t="str">
        <f>VLOOKUP($B17,All_structures!$B$2:$J$249,7,0)</f>
        <v>PTV</v>
      </c>
    </row>
    <row r="18" spans="1:11" x14ac:dyDescent="0.2">
      <c r="A18" t="s">
        <v>9</v>
      </c>
      <c r="B18" t="s">
        <v>275</v>
      </c>
      <c r="C18" t="s">
        <v>2</v>
      </c>
      <c r="D18" t="str">
        <f>VLOOKUP($B18,All_structures!$B$2:$J$249,2,0)</f>
        <v>PTV_Eval</v>
      </c>
      <c r="E18" t="str">
        <f>VLOOKUP($B18,All_structures!$B$2:$J$249,3,0)</f>
        <v>PTV_Eval</v>
      </c>
      <c r="F18" t="str">
        <f>VLOOKUP(B18,All_structures!$B$2:$J$249,8,0)</f>
        <v>Red:255,000,000</v>
      </c>
      <c r="G18">
        <f>VLOOKUP(B18,All_structures!$B$2:$J$249,9,0)</f>
        <v>0</v>
      </c>
      <c r="H18">
        <f>VLOOKUP($B18,All_structures!$B$2:$J$249,4,0)</f>
        <v>0</v>
      </c>
      <c r="I18">
        <f>VLOOKUP($B18,All_structures!$B$2:$J$249,5,0)</f>
        <v>0</v>
      </c>
      <c r="J18" t="str">
        <f>VLOOKUP($B18,All_structures!$B$2:$J$249,6,0)</f>
        <v>PTV_Eval</v>
      </c>
      <c r="K18">
        <f>VLOOKUP($B18,All_structures!$B$2:$J$249,7,0)</f>
        <v>0</v>
      </c>
    </row>
    <row r="19" spans="1:11" x14ac:dyDescent="0.2">
      <c r="A19" t="s">
        <v>10</v>
      </c>
      <c r="B19" t="s">
        <v>10</v>
      </c>
      <c r="C19" t="s">
        <v>2</v>
      </c>
      <c r="D19" t="str">
        <f>VLOOKUP($B19,All_structures!$B$2:$J$249,2,0)</f>
        <v>CTV</v>
      </c>
      <c r="E19" t="str">
        <f>VLOOKUP($B19,All_structures!$B$2:$J$249,3,0)</f>
        <v>CTV</v>
      </c>
      <c r="F19" t="str">
        <f>VLOOKUP(B19,All_structures!$B$2:$J$249,8,0)</f>
        <v>Red:255,000,000</v>
      </c>
      <c r="G19">
        <f>VLOOKUP(B19,All_structures!$B$2:$J$249,9,0)</f>
        <v>0</v>
      </c>
      <c r="H19" t="str">
        <f>VLOOKUP($B19,All_structures!$B$2:$J$249,4,0)</f>
        <v>CTV</v>
      </c>
      <c r="I19" t="str">
        <f>VLOOKUP($B19,All_structures!$B$2:$J$249,5,0)</f>
        <v>CTV</v>
      </c>
      <c r="J19" t="str">
        <f>VLOOKUP($B19,All_structures!$B$2:$J$249,6,0)</f>
        <v>CTV</v>
      </c>
      <c r="K19" t="str">
        <f>VLOOKUP($B19,All_structures!$B$2:$J$249,7,0)</f>
        <v>CTV</v>
      </c>
    </row>
    <row r="20" spans="1:11" x14ac:dyDescent="0.2">
      <c r="A20" t="s">
        <v>10</v>
      </c>
      <c r="B20" t="s">
        <v>289</v>
      </c>
      <c r="C20" t="s">
        <v>2</v>
      </c>
      <c r="D20" t="str">
        <f>VLOOKUP($B20,All_structures!$B$2:$J$249,2,0)</f>
        <v>CTV1</v>
      </c>
      <c r="E20" t="str">
        <f>VLOOKUP($B20,All_structures!$B$2:$J$249,3,0)</f>
        <v>CTV1</v>
      </c>
      <c r="F20" t="str">
        <f>VLOOKUP(B20,All_structures!$B$2:$J$249,8,0)</f>
        <v>Baby Blue:100,255,233</v>
      </c>
      <c r="G20">
        <f>VLOOKUP(B20,All_structures!$B$2:$J$249,9,0)</f>
        <v>0</v>
      </c>
      <c r="H20" t="str">
        <f>VLOOKUP($B20,All_structures!$B$2:$J$249,4,0)</f>
        <v>CTV1</v>
      </c>
      <c r="I20" t="str">
        <f>VLOOKUP($B20,All_structures!$B$2:$J$249,5,0)</f>
        <v>CTV1</v>
      </c>
      <c r="J20" t="str">
        <f>VLOOKUP($B20,All_structures!$B$2:$J$249,6,0)</f>
        <v>CTV1</v>
      </c>
      <c r="K20" t="str">
        <f>VLOOKUP($B20,All_structures!$B$2:$J$249,7,0)</f>
        <v>CTV1</v>
      </c>
    </row>
    <row r="21" spans="1:11" x14ac:dyDescent="0.2">
      <c r="A21" t="s">
        <v>10</v>
      </c>
      <c r="B21" t="s">
        <v>290</v>
      </c>
      <c r="C21" t="s">
        <v>2</v>
      </c>
      <c r="D21" t="str">
        <f>VLOOKUP($B21,All_structures!$B$2:$J$249,2,0)</f>
        <v>CTV2</v>
      </c>
      <c r="E21" t="str">
        <f>VLOOKUP($B21,All_structures!$B$2:$J$249,3,0)</f>
        <v>CTV2</v>
      </c>
      <c r="F21" t="str">
        <f>VLOOKUP(B21,All_structures!$B$2:$J$249,8,0)</f>
        <v>Baby Blue:100,255,233</v>
      </c>
      <c r="G21">
        <f>VLOOKUP(B21,All_structures!$B$2:$J$249,9,0)</f>
        <v>0</v>
      </c>
      <c r="H21" t="str">
        <f>VLOOKUP($B21,All_structures!$B$2:$J$249,4,0)</f>
        <v>CTV2</v>
      </c>
      <c r="I21" t="str">
        <f>VLOOKUP($B21,All_structures!$B$2:$J$249,5,0)</f>
        <v>CTV2</v>
      </c>
      <c r="J21" t="str">
        <f>VLOOKUP($B21,All_structures!$B$2:$J$249,6,0)</f>
        <v>CTV2</v>
      </c>
      <c r="K21" t="str">
        <f>VLOOKUP($B21,All_structures!$B$2:$J$249,7,0)</f>
        <v>CTV2</v>
      </c>
    </row>
    <row r="22" spans="1:11" x14ac:dyDescent="0.2">
      <c r="A22" t="s">
        <v>10</v>
      </c>
      <c r="B22" t="s">
        <v>127</v>
      </c>
      <c r="C22" t="s">
        <v>2</v>
      </c>
      <c r="D22" t="str">
        <f>VLOOKUP($B22,All_structures!$B$2:$J$249,2,0)</f>
        <v>CTVn</v>
      </c>
      <c r="E22" t="str">
        <f>VLOOKUP($B22,All_structures!$B$2:$J$249,3,0)</f>
        <v>CTVn</v>
      </c>
      <c r="F22" t="str">
        <f>VLOOKUP(B22,All_structures!$B$2:$J$249,8,0)</f>
        <v>Red:255,000,000</v>
      </c>
      <c r="G22">
        <f>VLOOKUP(B22,All_structures!$B$2:$J$249,9,0)</f>
        <v>0</v>
      </c>
      <c r="H22">
        <f>VLOOKUP($B22,All_structures!$B$2:$J$249,4,0)</f>
        <v>0</v>
      </c>
      <c r="I22">
        <f>VLOOKUP($B22,All_structures!$B$2:$J$249,5,0)</f>
        <v>0</v>
      </c>
      <c r="J22" t="str">
        <f>VLOOKUP($B22,All_structures!$B$2:$J$249,6,0)</f>
        <v>CTVn</v>
      </c>
      <c r="K22" t="str">
        <f>VLOOKUP($B22,All_structures!$B$2:$J$249,7,0)</f>
        <v>CTVn</v>
      </c>
    </row>
    <row r="23" spans="1:11" x14ac:dyDescent="0.2">
      <c r="A23" t="s">
        <v>10</v>
      </c>
      <c r="B23" t="s">
        <v>294</v>
      </c>
      <c r="C23" t="s">
        <v>2</v>
      </c>
      <c r="D23" t="str">
        <f>VLOOKUP($B23,All_structures!$B$2:$J$249,2,0)</f>
        <v>CTV_Eval</v>
      </c>
      <c r="E23" t="str">
        <f>VLOOKUP($B23,All_structures!$B$2:$J$249,3,0)</f>
        <v>CTV_Eval</v>
      </c>
      <c r="F23" t="str">
        <f>VLOOKUP(B23,All_structures!$B$2:$J$249,8,0)</f>
        <v>Baby Blue:100,255,233</v>
      </c>
      <c r="G23">
        <f>VLOOKUP(B23,All_structures!$B$2:$J$249,9,0)</f>
        <v>0</v>
      </c>
      <c r="H23">
        <f>VLOOKUP($B23,All_structures!$B$2:$J$249,4,0)</f>
        <v>0</v>
      </c>
      <c r="I23">
        <f>VLOOKUP($B23,All_structures!$B$2:$J$249,5,0)</f>
        <v>0</v>
      </c>
      <c r="J23" t="str">
        <f>VLOOKUP($B23,All_structures!$B$2:$J$249,6,0)</f>
        <v>CTV_Eval</v>
      </c>
      <c r="K23" t="str">
        <f>VLOOKUP($B23,All_structures!$B$2:$J$249,7,0)</f>
        <v>CTV_Eval</v>
      </c>
    </row>
    <row r="24" spans="1:11" x14ac:dyDescent="0.2">
      <c r="A24" t="s">
        <v>11</v>
      </c>
      <c r="B24" t="s">
        <v>39</v>
      </c>
      <c r="C24" t="s">
        <v>2</v>
      </c>
      <c r="D24" t="str">
        <f>VLOOKUP($B24,All_structures!$B$2:$J$249,2,0)</f>
        <v>GTVn</v>
      </c>
      <c r="E24" t="str">
        <f>VLOOKUP($B24,All_structures!$B$2:$J$249,3,0)</f>
        <v>GTVn</v>
      </c>
      <c r="F24" t="str">
        <f>VLOOKUP(B24,All_structures!$B$2:$J$249,8,0)</f>
        <v>Chartreuse:125,255,000</v>
      </c>
      <c r="G24">
        <f>VLOOKUP(B24,All_structures!$B$2:$J$249,9,0)</f>
        <v>0</v>
      </c>
      <c r="H24">
        <f>VLOOKUP($B24,All_structures!$B$2:$J$249,4,0)</f>
        <v>0</v>
      </c>
      <c r="I24">
        <f>VLOOKUP($B24,All_structures!$B$2:$J$249,5,0)</f>
        <v>0</v>
      </c>
      <c r="J24" t="str">
        <f>VLOOKUP($B24,All_structures!$B$2:$J$249,6,0)</f>
        <v>GTVn</v>
      </c>
      <c r="K24" t="str">
        <f>VLOOKUP($B24,All_structures!$B$2:$J$249,7,0)</f>
        <v>GTVn</v>
      </c>
    </row>
    <row r="25" spans="1:11" x14ac:dyDescent="0.2">
      <c r="A25" t="s">
        <v>11</v>
      </c>
      <c r="B25" t="s">
        <v>284</v>
      </c>
      <c r="C25" t="s">
        <v>2</v>
      </c>
      <c r="D25" t="str">
        <f>VLOOKUP($B25,All_structures!$B$2:$J$249,2,0)</f>
        <v>GTV2</v>
      </c>
      <c r="E25" t="str">
        <f>VLOOKUP($B25,All_structures!$B$2:$J$249,3,0)</f>
        <v>GTV2</v>
      </c>
      <c r="F25" t="str">
        <f>VLOOKUP(B25,All_structures!$B$2:$J$249,8,0)</f>
        <v>Chartreuse:125,255,000</v>
      </c>
      <c r="G25">
        <f>VLOOKUP(B25,All_structures!$B$2:$J$249,9,0)</f>
        <v>0</v>
      </c>
      <c r="H25" t="str">
        <f>VLOOKUP($B25,All_structures!$B$2:$J$249,4,0)</f>
        <v>GTV2</v>
      </c>
      <c r="I25" t="str">
        <f>VLOOKUP($B25,All_structures!$B$2:$J$249,5,0)</f>
        <v>GTV2</v>
      </c>
      <c r="J25" t="str">
        <f>VLOOKUP($B25,All_structures!$B$2:$J$249,6,0)</f>
        <v>GTV2</v>
      </c>
      <c r="K25" t="str">
        <f>VLOOKUP($B25,All_structures!$B$2:$J$249,7,0)</f>
        <v>GTV2</v>
      </c>
    </row>
    <row r="26" spans="1:11" x14ac:dyDescent="0.2">
      <c r="A26" t="s">
        <v>11</v>
      </c>
      <c r="B26" t="s">
        <v>288</v>
      </c>
      <c r="C26" t="s">
        <v>2</v>
      </c>
      <c r="D26" t="str">
        <f>VLOOKUP($B26,All_structures!$B$2:$J$249,2,0)</f>
        <v>GTV1</v>
      </c>
      <c r="E26" t="str">
        <f>VLOOKUP($B26,All_structures!$B$2:$J$249,3,0)</f>
        <v>GTV1</v>
      </c>
      <c r="F26" t="str">
        <f>VLOOKUP(B26,All_structures!$B$2:$J$249,8,0)</f>
        <v>Navy Blue:006,082,255</v>
      </c>
      <c r="G26">
        <f>VLOOKUP(B26,All_structures!$B$2:$J$249,9,0)</f>
        <v>0</v>
      </c>
      <c r="H26" t="str">
        <f>VLOOKUP($B26,All_structures!$B$2:$J$249,4,0)</f>
        <v>GTV1</v>
      </c>
      <c r="I26" t="str">
        <f>VLOOKUP($B26,All_structures!$B$2:$J$249,5,0)</f>
        <v>GTV1</v>
      </c>
      <c r="J26" t="str">
        <f>VLOOKUP($B26,All_structures!$B$2:$J$249,6,0)</f>
        <v>GTV1</v>
      </c>
      <c r="K26" t="str">
        <f>VLOOKUP($B26,All_structures!$B$2:$J$249,7,0)</f>
        <v>GTV1</v>
      </c>
    </row>
    <row r="27" spans="1:11" x14ac:dyDescent="0.2">
      <c r="A27" t="s">
        <v>268</v>
      </c>
      <c r="B27" t="s">
        <v>281</v>
      </c>
      <c r="C27" t="s">
        <v>2</v>
      </c>
      <c r="D27" t="str">
        <f>VLOOKUP($B27,All_structures!$B$2:$J$249,2,0)</f>
        <v>LN_Pelvic_R</v>
      </c>
      <c r="E27" t="str">
        <f>VLOOKUP($B27,All_structures!$B$2:$J$249,3,0)</f>
        <v>R_Pelvic_LN</v>
      </c>
      <c r="F27" t="str">
        <f>VLOOKUP(B27,All_structures!$B$2:$J$249,8,0)</f>
        <v>Navy Blue:006,082,255</v>
      </c>
      <c r="G27">
        <f>VLOOKUP(B27,All_structures!$B$2:$J$249,9,0)</f>
        <v>0</v>
      </c>
      <c r="H27" t="str">
        <f>VLOOKUP($B27,All_structures!$B$2:$J$249,4,0)</f>
        <v>GL_Pelvien_G</v>
      </c>
      <c r="I27" t="str">
        <f>VLOOKUP($B27,All_structures!$B$2:$J$249,5,0)</f>
        <v>G_Pelvien_GL</v>
      </c>
      <c r="J27" t="str">
        <f>VLOOKUP($B27,All_structures!$B$2:$J$249,6,0)</f>
        <v>GL_Pelvicos_D</v>
      </c>
      <c r="K27" t="str">
        <f>VLOOKUP($B27,All_structures!$B$2:$J$249,7,0)</f>
        <v>D_Pelvicos_GL</v>
      </c>
    </row>
    <row r="28" spans="1:11" x14ac:dyDescent="0.2">
      <c r="A28" t="s">
        <v>268</v>
      </c>
      <c r="B28" t="s">
        <v>282</v>
      </c>
      <c r="C28" t="s">
        <v>2</v>
      </c>
      <c r="D28" t="str">
        <f>VLOOKUP($B28,All_structures!$B$2:$J$249,2,0)</f>
        <v>LN_Pelvic_L</v>
      </c>
      <c r="E28" t="str">
        <f>VLOOKUP($B28,All_structures!$B$2:$J$249,3,0)</f>
        <v>L_Pelvic_LN</v>
      </c>
      <c r="F28" t="str">
        <f>VLOOKUP(B28,All_structures!$B$2:$J$249,8,0)</f>
        <v>Navy Blue:006,082,255</v>
      </c>
      <c r="G28">
        <f>VLOOKUP(B28,All_structures!$B$2:$J$249,9,0)</f>
        <v>0</v>
      </c>
      <c r="H28" t="str">
        <f>VLOOKUP($B28,All_structures!$B$2:$J$249,4,0)</f>
        <v>GL_Pelvien_D</v>
      </c>
      <c r="I28" t="str">
        <f>VLOOKUP($B28,All_structures!$B$2:$J$249,5,0)</f>
        <v>D_Pelvien_GL</v>
      </c>
      <c r="J28" t="str">
        <f>VLOOKUP($B28,All_structures!$B$2:$J$249,6,0)</f>
        <v>GL_Pelvicos_I</v>
      </c>
      <c r="K28" t="str">
        <f>VLOOKUP($B28,All_structures!$B$2:$J$249,7,0)</f>
        <v>I_Pelvicos_GL</v>
      </c>
    </row>
    <row r="29" spans="1:11" x14ac:dyDescent="0.2">
      <c r="A29" t="s">
        <v>268</v>
      </c>
      <c r="B29" t="s">
        <v>283</v>
      </c>
      <c r="C29" t="s">
        <v>2</v>
      </c>
      <c r="D29" t="str">
        <f>VLOOKUP($B29,All_structures!$B$2:$J$249,2,0)</f>
        <v>LN_Pelvics</v>
      </c>
      <c r="E29" t="str">
        <f>VLOOKUP($B29,All_structures!$B$2:$J$249,3,0)</f>
        <v>Pelvics_LN</v>
      </c>
      <c r="F29" t="str">
        <f>VLOOKUP(B29,All_structures!$B$2:$J$249,8,0)</f>
        <v>Navy Blue:006,082,255</v>
      </c>
      <c r="G29">
        <f>VLOOKUP(B29,All_structures!$B$2:$J$249,9,0)</f>
        <v>0</v>
      </c>
      <c r="H29" t="str">
        <f>VLOOKUP($B29,All_structures!$B$2:$J$249,4,0)</f>
        <v>GL_Pelviens</v>
      </c>
      <c r="I29" t="str">
        <f>VLOOKUP($B29,All_structures!$B$2:$J$249,5,0)</f>
        <v>Pelviens_GL</v>
      </c>
      <c r="J29" t="str">
        <f>VLOOKUP($B29,All_structures!$B$2:$J$249,6,0)</f>
        <v>GL_Pelvicos</v>
      </c>
      <c r="K29" t="str">
        <f>VLOOKUP($B29,All_structures!$B$2:$J$249,7,0)</f>
        <v>Pelvicos_GL</v>
      </c>
    </row>
    <row r="30" spans="1:11" x14ac:dyDescent="0.2">
      <c r="A30" t="s">
        <v>12</v>
      </c>
      <c r="B30" t="s">
        <v>13</v>
      </c>
      <c r="C30" t="s">
        <v>2</v>
      </c>
      <c r="D30" t="str">
        <f>VLOOKUP($B30,All_structures!$B$2:$J$249,2,0)</f>
        <v>BODY</v>
      </c>
      <c r="E30" t="str">
        <f>VLOOKUP($B30,All_structures!$B$2:$J$249,3,0)</f>
        <v>BODY</v>
      </c>
      <c r="F30" t="str">
        <f>VLOOKUP(B30,All_structures!$B$2:$J$249,8,0)</f>
        <v>Lime:000,255,000</v>
      </c>
      <c r="G30">
        <f>VLOOKUP(B30,All_structures!$B$2:$J$249,9,0)</f>
        <v>0</v>
      </c>
      <c r="H30" t="str">
        <f>VLOOKUP($B30,All_structures!$B$2:$J$249,4,0)</f>
        <v>Corps</v>
      </c>
      <c r="I30" t="str">
        <f>VLOOKUP($B30,All_structures!$B$2:$J$249,5,0)</f>
        <v>Corps</v>
      </c>
      <c r="J30" t="str">
        <f>VLOOKUP($B30,All_structures!$B$2:$J$249,6,0)</f>
        <v>Cuerpo</v>
      </c>
      <c r="K30" t="str">
        <f>VLOOKUP($B30,All_structures!$B$2:$J$249,7,0)</f>
        <v>Cuerpo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06650-D2C1-C143-AFE7-337B55CD1E80}">
  <dimension ref="A1:K11"/>
  <sheetViews>
    <sheetView workbookViewId="0">
      <selection activeCell="F17" sqref="F17"/>
    </sheetView>
  </sheetViews>
  <sheetFormatPr baseColWidth="10" defaultRowHeight="16" x14ac:dyDescent="0.2"/>
  <cols>
    <col min="2" max="2" width="16.33203125" bestFit="1" customWidth="1"/>
    <col min="3" max="3" width="13.5" bestFit="1" customWidth="1"/>
    <col min="4" max="4" width="19.5" bestFit="1" customWidth="1"/>
    <col min="5" max="5" width="19.6640625" bestFit="1" customWidth="1"/>
    <col min="6" max="6" width="22" bestFit="1" customWidth="1"/>
    <col min="7" max="7" width="20.33203125" bestFit="1" customWidth="1"/>
    <col min="8" max="8" width="19" bestFit="1" customWidth="1"/>
    <col min="9" max="9" width="19.1640625" bestFit="1" customWidth="1"/>
    <col min="10" max="10" width="19.83203125" bestFit="1" customWidth="1"/>
    <col min="11" max="11" width="20" bestFit="1" customWidth="1"/>
  </cols>
  <sheetData>
    <row r="1" spans="1:11" s="1" customFormat="1" x14ac:dyDescent="0.2">
      <c r="A1" s="1" t="s">
        <v>136</v>
      </c>
      <c r="B1" s="9" t="s">
        <v>329</v>
      </c>
      <c r="C1" s="1" t="s">
        <v>176</v>
      </c>
      <c r="D1" s="8" t="s">
        <v>328</v>
      </c>
      <c r="E1" s="8" t="s">
        <v>330</v>
      </c>
      <c r="F1" s="1" t="s">
        <v>177</v>
      </c>
      <c r="G1" s="1" t="s">
        <v>178</v>
      </c>
      <c r="H1" s="8" t="s">
        <v>428</v>
      </c>
      <c r="I1" s="8" t="s">
        <v>429</v>
      </c>
      <c r="J1" s="8" t="s">
        <v>430</v>
      </c>
      <c r="K1" s="8" t="s">
        <v>431</v>
      </c>
    </row>
    <row r="2" spans="1:11" x14ac:dyDescent="0.2">
      <c r="A2" t="s">
        <v>0</v>
      </c>
      <c r="B2" t="s">
        <v>90</v>
      </c>
      <c r="C2" t="s">
        <v>2</v>
      </c>
      <c r="D2" t="str">
        <f>VLOOKUP($B2,All_structures!$B$2:$J$249,2,0)</f>
        <v>Skin</v>
      </c>
      <c r="E2" t="str">
        <f>VLOOKUP($B2,All_structures!$B$2:$J$249,3,0)</f>
        <v>Skin</v>
      </c>
      <c r="F2" t="str">
        <f>VLOOKUP(B2,All_structures!$B$2:$J$249,8,0)</f>
        <v>Chartreuse:125,255,000</v>
      </c>
      <c r="G2">
        <f>VLOOKUP(B2,All_structures!$B$2:$J$249,9,0)</f>
        <v>0</v>
      </c>
      <c r="H2" t="str">
        <f>VLOOKUP($B2,All_structures!$B$2:$J$249,4,0)</f>
        <v>Peau</v>
      </c>
      <c r="I2" t="str">
        <f>VLOOKUP($B2,All_structures!$B$2:$J$249,5,0)</f>
        <v>Peau</v>
      </c>
      <c r="J2" t="str">
        <f>VLOOKUP($B2,All_structures!$B$2:$J$249,6,0)</f>
        <v>Piel</v>
      </c>
      <c r="K2" t="str">
        <f>VLOOKUP($B2,All_structures!$B$2:$J$249,7,0)</f>
        <v>Piel</v>
      </c>
    </row>
    <row r="3" spans="1:11" x14ac:dyDescent="0.2">
      <c r="A3" t="s">
        <v>0</v>
      </c>
      <c r="B3" t="s">
        <v>319</v>
      </c>
      <c r="C3" t="s">
        <v>2</v>
      </c>
      <c r="D3" t="str">
        <f>VLOOKUP($B3,All_structures!$B$2:$J$249,2,0)</f>
        <v>Skin03</v>
      </c>
      <c r="E3" t="str">
        <f>VLOOKUP($B3,All_structures!$B$2:$J$249,3,0)</f>
        <v>Skin03</v>
      </c>
      <c r="F3" t="str">
        <f>VLOOKUP(B3,All_structures!$B$2:$J$249,8,0)</f>
        <v>Persimmon:233,067,067</v>
      </c>
      <c r="G3">
        <f>VLOOKUP(B3,All_structures!$B$2:$J$249,9,0)</f>
        <v>0</v>
      </c>
      <c r="H3" t="str">
        <f>VLOOKUP($B3,All_structures!$B$2:$J$249,4,0)</f>
        <v>Peau03</v>
      </c>
      <c r="I3" t="str">
        <f>VLOOKUP($B3,All_structures!$B$2:$J$249,5,0)</f>
        <v>Peau03</v>
      </c>
      <c r="J3" t="str">
        <f>VLOOKUP($B3,All_structures!$B$2:$J$249,6,0)</f>
        <v>Piel03</v>
      </c>
      <c r="K3" t="str">
        <f>VLOOKUP($B3,All_structures!$B$2:$J$249,7,0)</f>
        <v>Piel03</v>
      </c>
    </row>
    <row r="4" spans="1:11" x14ac:dyDescent="0.2">
      <c r="A4" t="s">
        <v>0</v>
      </c>
      <c r="B4" t="s">
        <v>274</v>
      </c>
      <c r="C4" t="s">
        <v>2</v>
      </c>
      <c r="D4" t="str">
        <f>VLOOKUP($B4,All_structures!$B$2:$J$249,2,0)</f>
        <v>Skin05</v>
      </c>
      <c r="E4" t="str">
        <f>VLOOKUP($B4,All_structures!$B$2:$J$249,3,0)</f>
        <v>Skin05</v>
      </c>
      <c r="F4" t="str">
        <f>VLOOKUP(B4,All_structures!$B$2:$J$249,8,0)</f>
        <v>Persimmon:233,067,067</v>
      </c>
      <c r="G4">
        <f>VLOOKUP(B4,All_structures!$B$2:$J$249,9,0)</f>
        <v>0</v>
      </c>
      <c r="H4" t="str">
        <f>VLOOKUP($B4,All_structures!$B$2:$J$249,4,0)</f>
        <v>Peau05</v>
      </c>
      <c r="I4" t="str">
        <f>VLOOKUP($B4,All_structures!$B$2:$J$249,5,0)</f>
        <v>Peau05</v>
      </c>
      <c r="J4" t="str">
        <f>VLOOKUP($B4,All_structures!$B$2:$J$249,6,0)</f>
        <v>Piel05</v>
      </c>
      <c r="K4" t="str">
        <f>VLOOKUP($B4,All_structures!$B$2:$J$249,7,0)</f>
        <v>Piel05</v>
      </c>
    </row>
    <row r="5" spans="1:11" x14ac:dyDescent="0.2">
      <c r="A5" t="s">
        <v>9</v>
      </c>
      <c r="B5" t="s">
        <v>9</v>
      </c>
      <c r="C5" t="s">
        <v>2</v>
      </c>
      <c r="D5" t="str">
        <f>VLOOKUP($B5,All_structures!$B$2:$J$249,2,0)</f>
        <v>PTV</v>
      </c>
      <c r="E5" t="str">
        <f>VLOOKUP($B5,All_structures!$B$2:$J$249,3,0)</f>
        <v>PTV</v>
      </c>
      <c r="F5" t="str">
        <f>VLOOKUP(B5,All_structures!$B$2:$J$249,8,0)</f>
        <v>Red:255,000,000</v>
      </c>
      <c r="G5">
        <f>VLOOKUP(B5,All_structures!$B$2:$J$249,9,0)</f>
        <v>0</v>
      </c>
      <c r="H5">
        <f>VLOOKUP($B5,All_structures!$B$2:$J$249,4,0)</f>
        <v>0</v>
      </c>
      <c r="I5">
        <f>VLOOKUP($B5,All_structures!$B$2:$J$249,5,0)</f>
        <v>0</v>
      </c>
      <c r="J5" t="str">
        <f>VLOOKUP($B5,All_structures!$B$2:$J$249,6,0)</f>
        <v>PTV</v>
      </c>
      <c r="K5" t="str">
        <f>VLOOKUP($B5,All_structures!$B$2:$J$249,7,0)</f>
        <v>PTV</v>
      </c>
    </row>
    <row r="6" spans="1:11" x14ac:dyDescent="0.2">
      <c r="A6" t="s">
        <v>9</v>
      </c>
      <c r="B6" t="s">
        <v>298</v>
      </c>
      <c r="C6" t="s">
        <v>2</v>
      </c>
      <c r="D6" t="str">
        <f>VLOOKUP($B6,All_structures!$B$2:$J$249,2,0)</f>
        <v>PTV_ev10</v>
      </c>
      <c r="E6" t="str">
        <f>VLOOKUP($B6,All_structures!$B$2:$J$249,3,0)</f>
        <v>PTV_ev10</v>
      </c>
      <c r="F6" t="str">
        <f>VLOOKUP(B6,All_structures!$B$2:$J$249,8,0)</f>
        <v>Red:255,000,000</v>
      </c>
      <c r="G6">
        <f>VLOOKUP(B6,All_structures!$B$2:$J$249,9,0)</f>
        <v>0</v>
      </c>
      <c r="H6">
        <f>VLOOKUP($B6,All_structures!$B$2:$J$249,4,0)</f>
        <v>0</v>
      </c>
      <c r="I6">
        <f>VLOOKUP($B6,All_structures!$B$2:$J$249,5,0)</f>
        <v>0</v>
      </c>
      <c r="J6">
        <f>VLOOKUP($B6,All_structures!$B$2:$J$249,6,0)</f>
        <v>0</v>
      </c>
      <c r="K6">
        <f>VLOOKUP($B6,All_structures!$B$2:$J$249,7,0)</f>
        <v>0</v>
      </c>
    </row>
    <row r="7" spans="1:11" x14ac:dyDescent="0.2">
      <c r="A7" t="s">
        <v>9</v>
      </c>
      <c r="B7" t="s">
        <v>300</v>
      </c>
      <c r="C7" t="s">
        <v>2</v>
      </c>
      <c r="D7" t="str">
        <f>VLOOKUP($B7,All_structures!$B$2:$J$249,2,0)</f>
        <v>PTV_Boost</v>
      </c>
      <c r="E7" t="str">
        <f>VLOOKUP($B7,All_structures!$B$2:$J$249,3,0)</f>
        <v>PTV_Boost</v>
      </c>
      <c r="F7" t="str">
        <f>VLOOKUP(B7,All_structures!$B$2:$J$249,8,0)</f>
        <v>Red:255,000,000</v>
      </c>
      <c r="G7">
        <f>VLOOKUP(B7,All_structures!$B$2:$J$249,9,0)</f>
        <v>0</v>
      </c>
      <c r="H7">
        <f>VLOOKUP($B7,All_structures!$B$2:$J$249,4,0)</f>
        <v>0</v>
      </c>
      <c r="I7">
        <f>VLOOKUP($B7,All_structures!$B$2:$J$249,5,0)</f>
        <v>0</v>
      </c>
      <c r="J7" t="str">
        <f>VLOOKUP($B7,All_structures!$B$2:$J$249,6,0)</f>
        <v>PTV_Boost</v>
      </c>
      <c r="K7">
        <f>VLOOKUP($B7,All_structures!$B$2:$J$249,7,0)</f>
        <v>0</v>
      </c>
    </row>
    <row r="8" spans="1:11" x14ac:dyDescent="0.2">
      <c r="A8" t="s">
        <v>10</v>
      </c>
      <c r="B8" t="s">
        <v>10</v>
      </c>
      <c r="C8" t="s">
        <v>2</v>
      </c>
      <c r="D8" t="str">
        <f>VLOOKUP($B8,All_structures!$B$2:$J$249,2,0)</f>
        <v>CTV</v>
      </c>
      <c r="E8" t="str">
        <f>VLOOKUP($B8,All_structures!$B$2:$J$249,3,0)</f>
        <v>CTV</v>
      </c>
      <c r="F8" t="str">
        <f>VLOOKUP(B8,All_structures!$B$2:$J$249,8,0)</f>
        <v>Red:255,000,000</v>
      </c>
      <c r="G8">
        <f>VLOOKUP(B8,All_structures!$B$2:$J$249,9,0)</f>
        <v>0</v>
      </c>
      <c r="H8" t="str">
        <f>VLOOKUP($B8,All_structures!$B$2:$J$249,4,0)</f>
        <v>CTV</v>
      </c>
      <c r="I8" t="str">
        <f>VLOOKUP($B8,All_structures!$B$2:$J$249,5,0)</f>
        <v>CTV</v>
      </c>
      <c r="J8" t="str">
        <f>VLOOKUP($B8,All_structures!$B$2:$J$249,6,0)</f>
        <v>CTV</v>
      </c>
      <c r="K8" t="str">
        <f>VLOOKUP($B8,All_structures!$B$2:$J$249,7,0)</f>
        <v>CTV</v>
      </c>
    </row>
    <row r="9" spans="1:11" x14ac:dyDescent="0.2">
      <c r="A9" t="s">
        <v>11</v>
      </c>
      <c r="B9" t="s">
        <v>11</v>
      </c>
      <c r="C9" t="s">
        <v>2</v>
      </c>
      <c r="D9" t="str">
        <f>VLOOKUP($B9,All_structures!$B$2:$J$249,2,0)</f>
        <v>GTV</v>
      </c>
      <c r="E9" t="str">
        <f>VLOOKUP($B9,All_structures!$B$2:$J$249,3,0)</f>
        <v>GTV</v>
      </c>
      <c r="F9" t="str">
        <f>VLOOKUP(B9,All_structures!$B$2:$J$249,8,0)</f>
        <v>Chartreuse:125,255,000</v>
      </c>
      <c r="G9">
        <f>VLOOKUP(B9,All_structures!$B$2:$J$249,9,0)</f>
        <v>0</v>
      </c>
      <c r="H9" t="str">
        <f>VLOOKUP($B9,All_structures!$B$2:$J$249,4,0)</f>
        <v>GTV</v>
      </c>
      <c r="I9" t="str">
        <f>VLOOKUP($B9,All_structures!$B$2:$J$249,5,0)</f>
        <v>GTV</v>
      </c>
      <c r="J9" t="str">
        <f>VLOOKUP($B9,All_structures!$B$2:$J$249,6,0)</f>
        <v>GTV</v>
      </c>
      <c r="K9" t="str">
        <f>VLOOKUP($B9,All_structures!$B$2:$J$249,7,0)</f>
        <v>GTV</v>
      </c>
    </row>
    <row r="10" spans="1:11" x14ac:dyDescent="0.2">
      <c r="A10" t="s">
        <v>268</v>
      </c>
      <c r="B10" t="s">
        <v>280</v>
      </c>
      <c r="C10" t="s">
        <v>2</v>
      </c>
      <c r="D10" t="str">
        <f>VLOOKUP($B10,All_structures!$B$2:$J$249,2,0)</f>
        <v>Appl_Surf</v>
      </c>
      <c r="E10" t="str">
        <f>VLOOKUP($B10,All_structures!$B$2:$J$249,3,0)</f>
        <v>Appl_Surf</v>
      </c>
      <c r="F10" t="str">
        <f>VLOOKUP(B10,All_structures!$B$2:$J$249,8,0)</f>
        <v>Aquamarine:127,255,212</v>
      </c>
      <c r="G10">
        <f>VLOOKUP(B10,All_structures!$B$2:$J$249,9,0)</f>
        <v>0</v>
      </c>
      <c r="H10">
        <f>VLOOKUP($B10,All_structures!$B$2:$J$249,4,0)</f>
        <v>0</v>
      </c>
      <c r="I10">
        <f>VLOOKUP($B10,All_structures!$B$2:$J$249,5,0)</f>
        <v>0</v>
      </c>
      <c r="J10">
        <f>VLOOKUP($B10,All_structures!$B$2:$J$249,6,0)</f>
        <v>0</v>
      </c>
      <c r="K10">
        <f>VLOOKUP($B10,All_structures!$B$2:$J$249,7,0)</f>
        <v>0</v>
      </c>
    </row>
    <row r="11" spans="1:11" x14ac:dyDescent="0.2">
      <c r="A11" t="s">
        <v>12</v>
      </c>
      <c r="B11" t="s">
        <v>13</v>
      </c>
      <c r="C11" t="s">
        <v>2</v>
      </c>
      <c r="D11" t="str">
        <f>VLOOKUP($B11,All_structures!$B$2:$J$249,2,0)</f>
        <v>BODY</v>
      </c>
      <c r="E11" t="str">
        <f>VLOOKUP($B11,All_structures!$B$2:$J$249,3,0)</f>
        <v>BODY</v>
      </c>
      <c r="F11" t="str">
        <f>VLOOKUP(B11,All_structures!$B$2:$J$249,8,0)</f>
        <v>Lime:000,255,000</v>
      </c>
      <c r="G11">
        <f>VLOOKUP(B11,All_structures!$B$2:$J$249,9,0)</f>
        <v>0</v>
      </c>
      <c r="H11" t="str">
        <f>VLOOKUP($B11,All_structures!$B$2:$J$249,4,0)</f>
        <v>Corps</v>
      </c>
      <c r="I11" t="str">
        <f>VLOOKUP($B11,All_structures!$B$2:$J$249,5,0)</f>
        <v>Corps</v>
      </c>
      <c r="J11" t="str">
        <f>VLOOKUP($B11,All_structures!$B$2:$J$249,6,0)</f>
        <v>Cuerpo</v>
      </c>
      <c r="K11" t="str">
        <f>VLOOKUP($B11,All_structures!$B$2:$J$249,7,0)</f>
        <v>Cuerpo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280F6-6AC9-BC4F-A991-BE1FF736DB8B}">
  <dimension ref="A1:K27"/>
  <sheetViews>
    <sheetView workbookViewId="0">
      <selection activeCell="B1" sqref="B1"/>
    </sheetView>
  </sheetViews>
  <sheetFormatPr baseColWidth="10" defaultRowHeight="16" x14ac:dyDescent="0.2"/>
  <cols>
    <col min="2" max="2" width="16" bestFit="1" customWidth="1"/>
    <col min="3" max="3" width="13.5" bestFit="1" customWidth="1"/>
    <col min="4" max="4" width="19.5" bestFit="1" customWidth="1"/>
    <col min="5" max="5" width="19.6640625" bestFit="1" customWidth="1"/>
    <col min="6" max="6" width="22.1640625" bestFit="1" customWidth="1"/>
    <col min="7" max="7" width="25.6640625" bestFit="1" customWidth="1"/>
    <col min="8" max="8" width="19" bestFit="1" customWidth="1"/>
    <col min="9" max="9" width="19.1640625" bestFit="1" customWidth="1"/>
    <col min="10" max="10" width="19.83203125" bestFit="1" customWidth="1"/>
    <col min="11" max="11" width="20" bestFit="1" customWidth="1"/>
  </cols>
  <sheetData>
    <row r="1" spans="1:11" s="1" customFormat="1" x14ac:dyDescent="0.2">
      <c r="A1" s="1" t="s">
        <v>136</v>
      </c>
      <c r="B1" s="9" t="s">
        <v>329</v>
      </c>
      <c r="C1" s="1" t="s">
        <v>176</v>
      </c>
      <c r="D1" s="8" t="s">
        <v>328</v>
      </c>
      <c r="E1" s="8" t="s">
        <v>330</v>
      </c>
      <c r="F1" s="1" t="s">
        <v>177</v>
      </c>
      <c r="G1" s="1" t="s">
        <v>178</v>
      </c>
      <c r="H1" s="8" t="s">
        <v>428</v>
      </c>
      <c r="I1" s="8" t="s">
        <v>429</v>
      </c>
      <c r="J1" s="8" t="s">
        <v>430</v>
      </c>
      <c r="K1" s="8" t="s">
        <v>431</v>
      </c>
    </row>
    <row r="2" spans="1:11" x14ac:dyDescent="0.2">
      <c r="A2" t="s">
        <v>0</v>
      </c>
      <c r="B2" t="s">
        <v>72</v>
      </c>
      <c r="C2" t="s">
        <v>2</v>
      </c>
      <c r="D2" t="str">
        <f>VLOOKUP($B2,All_structures!$B$2:$J$249,2,0)</f>
        <v>Brain</v>
      </c>
      <c r="E2" t="str">
        <f>VLOOKUP($B2,All_structures!$B$2:$J$249,3,0)</f>
        <v>Brain</v>
      </c>
      <c r="F2" t="str">
        <f>VLOOKUP(B2,All_structures!$B$2:$J$249,8,0)</f>
        <v>Magenta:255,000,255</v>
      </c>
      <c r="G2">
        <f>VLOOKUP(B2,All_structures!$B$2:$J$249,9,0)</f>
        <v>0</v>
      </c>
      <c r="H2" t="str">
        <f>VLOOKUP($B2,All_structures!$B$2:$J$249,4,0)</f>
        <v>Cerveau</v>
      </c>
      <c r="I2" t="str">
        <f>VLOOKUP($B2,All_structures!$B$2:$J$249,5,0)</f>
        <v>Cerveau</v>
      </c>
      <c r="J2" t="str">
        <f>VLOOKUP($B2,All_structures!$B$2:$J$249,6,0)</f>
        <v>Cerebro</v>
      </c>
      <c r="K2" t="str">
        <f>VLOOKUP($B2,All_structures!$B$2:$J$249,7,0)</f>
        <v>Cerebro</v>
      </c>
    </row>
    <row r="3" spans="1:11" x14ac:dyDescent="0.2">
      <c r="A3" t="s">
        <v>0</v>
      </c>
      <c r="B3" t="s">
        <v>42</v>
      </c>
      <c r="C3" t="s">
        <v>2</v>
      </c>
      <c r="D3" t="str">
        <f>VLOOKUP($B3,All_structures!$B$2:$J$249,2,0)</f>
        <v>Brainstem</v>
      </c>
      <c r="E3" t="str">
        <f>VLOOKUP($B3,All_structures!$B$2:$J$249,3,0)</f>
        <v>Brainstem</v>
      </c>
      <c r="F3" t="str">
        <f>VLOOKUP(B3,All_structures!$B$2:$J$249,8,0)</f>
        <v>Yellow:255,255,000</v>
      </c>
      <c r="G3">
        <f>VLOOKUP(B3,All_structures!$B$2:$J$249,9,0)</f>
        <v>0</v>
      </c>
      <c r="H3" t="str">
        <f>VLOOKUP($B3,All_structures!$B$2:$J$249,4,0)</f>
        <v>TroncCereb</v>
      </c>
      <c r="I3" t="str">
        <f>VLOOKUP($B3,All_structures!$B$2:$J$249,5,0)</f>
        <v>TroncCereb</v>
      </c>
      <c r="J3" t="str">
        <f>VLOOKUP($B3,All_structures!$B$2:$J$249,6,0)</f>
        <v>TroncoEncef</v>
      </c>
      <c r="K3" t="str">
        <f>VLOOKUP($B3,All_structures!$B$2:$J$249,7,0)</f>
        <v>TroncoEncef</v>
      </c>
    </row>
    <row r="4" spans="1:11" x14ac:dyDescent="0.2">
      <c r="A4" t="s">
        <v>0</v>
      </c>
      <c r="B4" t="s">
        <v>75</v>
      </c>
      <c r="C4" t="s">
        <v>2</v>
      </c>
      <c r="D4" t="str">
        <f>VLOOKUP($B4,All_structures!$B$2:$J$249,2,0)</f>
        <v>Eye_L</v>
      </c>
      <c r="E4" t="str">
        <f>VLOOKUP($B4,All_structures!$B$2:$J$249,3,0)</f>
        <v>L_Eye</v>
      </c>
      <c r="F4" t="str">
        <f>VLOOKUP(B4,All_structures!$B$2:$J$249,8,0)</f>
        <v>Baby Blue:100,255,233</v>
      </c>
      <c r="G4">
        <f>VLOOKUP(B4,All_structures!$B$2:$J$249,9,0)</f>
        <v>0</v>
      </c>
      <c r="H4" t="str">
        <f>VLOOKUP($B4,All_structures!$B$2:$J$249,4,0)</f>
        <v>Oeil_G</v>
      </c>
      <c r="I4" t="str">
        <f>VLOOKUP($B4,All_structures!$B$2:$J$249,5,0)</f>
        <v>G_Oeil</v>
      </c>
      <c r="J4" t="str">
        <f>VLOOKUP($B4,All_structures!$B$2:$J$249,6,0)</f>
        <v>Ojo_I</v>
      </c>
      <c r="K4" t="str">
        <f>VLOOKUP($B4,All_structures!$B$2:$J$249,7,0)</f>
        <v>I_Ojo</v>
      </c>
    </row>
    <row r="5" spans="1:11" x14ac:dyDescent="0.2">
      <c r="A5" t="s">
        <v>0</v>
      </c>
      <c r="B5" t="s">
        <v>76</v>
      </c>
      <c r="C5" t="s">
        <v>2</v>
      </c>
      <c r="D5" t="str">
        <f>VLOOKUP($B5,All_structures!$B$2:$J$249,2,0)</f>
        <v>Eye_R</v>
      </c>
      <c r="E5" t="str">
        <f>VLOOKUP($B5,All_structures!$B$2:$J$249,3,0)</f>
        <v>R_Eye</v>
      </c>
      <c r="F5" t="str">
        <f>VLOOKUP(B5,All_structures!$B$2:$J$249,8,0)</f>
        <v>Dodger Blue:000,127,255</v>
      </c>
      <c r="G5">
        <f>VLOOKUP(B5,All_structures!$B$2:$J$249,9,0)</f>
        <v>0</v>
      </c>
      <c r="H5" t="str">
        <f>VLOOKUP($B5,All_structures!$B$2:$J$249,4,0)</f>
        <v>Oeil_D</v>
      </c>
      <c r="I5" t="str">
        <f>VLOOKUP($B5,All_structures!$B$2:$J$249,5,0)</f>
        <v>D_Oeil</v>
      </c>
      <c r="J5" t="str">
        <f>VLOOKUP($B5,All_structures!$B$2:$J$249,6,0)</f>
        <v>Ojo_D</v>
      </c>
      <c r="K5" t="str">
        <f>VLOOKUP($B5,All_structures!$B$2:$J$249,7,0)</f>
        <v>D_Ojo</v>
      </c>
    </row>
    <row r="6" spans="1:11" x14ac:dyDescent="0.2">
      <c r="A6" t="s">
        <v>0</v>
      </c>
      <c r="B6" t="s">
        <v>77</v>
      </c>
      <c r="C6" t="s">
        <v>2</v>
      </c>
      <c r="D6" t="str">
        <f>VLOOKUP($B6,All_structures!$B$2:$J$249,2,0)</f>
        <v>Lens_L</v>
      </c>
      <c r="E6" t="str">
        <f>VLOOKUP($B6,All_structures!$B$2:$J$249,3,0)</f>
        <v>L_Lens</v>
      </c>
      <c r="F6" t="str">
        <f>VLOOKUP(B6,All_structures!$B$2:$J$249,8,0)</f>
        <v>Yellow:255,255,000</v>
      </c>
      <c r="G6">
        <f>VLOOKUP(B6,All_structures!$B$2:$J$249,9,0)</f>
        <v>0</v>
      </c>
      <c r="H6" t="str">
        <f>VLOOKUP($B6,All_structures!$B$2:$J$249,4,0)</f>
        <v>Lentille_G</v>
      </c>
      <c r="I6" t="str">
        <f>VLOOKUP($B6,All_structures!$B$2:$J$249,5,0)</f>
        <v>G_Lentille</v>
      </c>
      <c r="J6" t="str">
        <f>VLOOKUP($B6,All_structures!$B$2:$J$249,6,0)</f>
        <v>Cristalino_I</v>
      </c>
      <c r="K6" t="str">
        <f>VLOOKUP($B6,All_structures!$B$2:$J$249,7,0)</f>
        <v>I_Cristalino</v>
      </c>
    </row>
    <row r="7" spans="1:11" x14ac:dyDescent="0.2">
      <c r="A7" t="s">
        <v>0</v>
      </c>
      <c r="B7" t="s">
        <v>78</v>
      </c>
      <c r="C7" t="s">
        <v>2</v>
      </c>
      <c r="D7" t="str">
        <f>VLOOKUP($B7,All_structures!$B$2:$J$249,2,0)</f>
        <v>Lens_R</v>
      </c>
      <c r="E7" t="str">
        <f>VLOOKUP($B7,All_structures!$B$2:$J$249,3,0)</f>
        <v>R_Lens</v>
      </c>
      <c r="F7" t="str">
        <f>VLOOKUP(B7,All_structures!$B$2:$J$249,8,0)</f>
        <v>Chartreuse:125,255,000</v>
      </c>
      <c r="G7">
        <f>VLOOKUP(B7,All_structures!$B$2:$J$249,9,0)</f>
        <v>0</v>
      </c>
      <c r="H7" t="str">
        <f>VLOOKUP($B7,All_structures!$B$2:$J$249,4,0)</f>
        <v>Lentille_D</v>
      </c>
      <c r="I7" t="str">
        <f>VLOOKUP($B7,All_structures!$B$2:$J$249,5,0)</f>
        <v>D_Lentille</v>
      </c>
      <c r="J7" t="str">
        <f>VLOOKUP($B7,All_structures!$B$2:$J$249,6,0)</f>
        <v>Cristalino_D</v>
      </c>
      <c r="K7" t="str">
        <f>VLOOKUP($B7,All_structures!$B$2:$J$249,7,0)</f>
        <v>D_Cristalino</v>
      </c>
    </row>
    <row r="8" spans="1:11" x14ac:dyDescent="0.2">
      <c r="A8" t="s">
        <v>0</v>
      </c>
      <c r="B8" t="s">
        <v>79</v>
      </c>
      <c r="C8" t="s">
        <v>2</v>
      </c>
      <c r="D8" t="str">
        <f>VLOOKUP($B8,All_structures!$B$2:$J$249,2,0)</f>
        <v>OpticChiasm</v>
      </c>
      <c r="E8" t="str">
        <f>VLOOKUP($B8,All_structures!$B$2:$J$249,3,0)</f>
        <v>OpticChiasm</v>
      </c>
      <c r="F8" t="str">
        <f>VLOOKUP(B8,All_structures!$B$2:$J$249,8,0)</f>
        <v>Navy Blue:006,082,255</v>
      </c>
      <c r="G8">
        <f>VLOOKUP(B8,All_structures!$B$2:$J$249,9,0)</f>
        <v>0</v>
      </c>
      <c r="H8" t="str">
        <f>VLOOKUP($B8,All_structures!$B$2:$J$249,4,0)</f>
        <v>ChiasmeOpt</v>
      </c>
      <c r="I8" t="str">
        <f>VLOOKUP($B8,All_structures!$B$2:$J$249,5,0)</f>
        <v>ChiasmeOpt</v>
      </c>
      <c r="J8" t="str">
        <f>VLOOKUP($B8,All_structures!$B$2:$J$249,6,0)</f>
        <v>QuiasOptico</v>
      </c>
      <c r="K8" t="str">
        <f>VLOOKUP($B8,All_structures!$B$2:$J$249,7,0)</f>
        <v>QuiasOptico</v>
      </c>
    </row>
    <row r="9" spans="1:11" x14ac:dyDescent="0.2">
      <c r="A9" t="s">
        <v>0</v>
      </c>
      <c r="B9" t="s">
        <v>80</v>
      </c>
      <c r="C9" t="s">
        <v>2</v>
      </c>
      <c r="D9" t="str">
        <f>VLOOKUP($B9,All_structures!$B$2:$J$249,2,0)</f>
        <v>OpticNrv_L</v>
      </c>
      <c r="E9" t="str">
        <f>VLOOKUP($B9,All_structures!$B$2:$J$249,3,0)</f>
        <v>L_OpticNrv</v>
      </c>
      <c r="F9" t="str">
        <f>VLOOKUP(B9,All_structures!$B$2:$J$249,8,0)</f>
        <v>Mauve:200,180,255</v>
      </c>
      <c r="G9" t="str">
        <f>VLOOKUP(B9,All_structures!$B$2:$J$249,9,0)</f>
        <v>OpticNerve_L</v>
      </c>
      <c r="H9" t="str">
        <f>VLOOKUP($B9,All_structures!$B$2:$J$249,4,0)</f>
        <v>NerfOptiq_G</v>
      </c>
      <c r="I9" t="str">
        <f>VLOOKUP($B9,All_structures!$B$2:$J$249,5,0)</f>
        <v>G_NerfOptiq</v>
      </c>
      <c r="J9" t="str">
        <f>VLOOKUP($B9,All_structures!$B$2:$J$249,6,0)</f>
        <v>NrvOptico_I</v>
      </c>
      <c r="K9" t="str">
        <f>VLOOKUP($B9,All_structures!$B$2:$J$249,7,0)</f>
        <v>I_NrvOptico</v>
      </c>
    </row>
    <row r="10" spans="1:11" x14ac:dyDescent="0.2">
      <c r="A10" t="s">
        <v>0</v>
      </c>
      <c r="B10" t="s">
        <v>81</v>
      </c>
      <c r="C10" t="s">
        <v>2</v>
      </c>
      <c r="D10" t="str">
        <f>VLOOKUP($B10,All_structures!$B$2:$J$249,2,0)</f>
        <v>OpticNrv_R</v>
      </c>
      <c r="E10" t="str">
        <f>VLOOKUP($B10,All_structures!$B$2:$J$249,3,0)</f>
        <v>R_OpticNrv</v>
      </c>
      <c r="F10" t="str">
        <f>VLOOKUP(B10,All_structures!$B$2:$J$249,8,0)</f>
        <v>Electric Indigo:128,000,255</v>
      </c>
      <c r="G10" t="str">
        <f>VLOOKUP(B10,All_structures!$B$2:$J$249,9,0)</f>
        <v>OpticNerve_R</v>
      </c>
      <c r="H10" t="str">
        <f>VLOOKUP($B10,All_structures!$B$2:$J$249,4,0)</f>
        <v>NerfOptiq_D</v>
      </c>
      <c r="I10" t="str">
        <f>VLOOKUP($B10,All_structures!$B$2:$J$249,5,0)</f>
        <v>D_NerfOptiq</v>
      </c>
      <c r="J10" t="str">
        <f>VLOOKUP($B10,All_structures!$B$2:$J$249,6,0)</f>
        <v>NrvOptico_D</v>
      </c>
      <c r="K10" t="str">
        <f>VLOOKUP($B10,All_structures!$B$2:$J$249,7,0)</f>
        <v>D_NrvOptico</v>
      </c>
    </row>
    <row r="11" spans="1:11" x14ac:dyDescent="0.2">
      <c r="A11" t="s">
        <v>0</v>
      </c>
      <c r="B11" t="s">
        <v>8</v>
      </c>
      <c r="C11" t="s">
        <v>2</v>
      </c>
      <c r="D11" t="str">
        <f>VLOOKUP($B11,All_structures!$B$2:$J$249,2,0)</f>
        <v>SpinalCord</v>
      </c>
      <c r="E11" t="str">
        <f>VLOOKUP($B11,All_structures!$B$2:$J$249,3,0)</f>
        <v>SpinalCord</v>
      </c>
      <c r="F11" t="str">
        <f>VLOOKUP(B11,All_structures!$B$2:$J$249,8,0)</f>
        <v>Chartreuse:125,255,000</v>
      </c>
      <c r="G11">
        <f>VLOOKUP(B11,All_structures!$B$2:$J$249,9,0)</f>
        <v>0</v>
      </c>
      <c r="H11" t="str">
        <f>VLOOKUP($B11,All_structures!$B$2:$J$249,4,0)</f>
        <v>Moelle</v>
      </c>
      <c r="I11" t="str">
        <f>VLOOKUP($B11,All_structures!$B$2:$J$249,5,0)</f>
        <v>Moelle</v>
      </c>
      <c r="J11" t="str">
        <f>VLOOKUP($B11,All_structures!$B$2:$J$249,6,0)</f>
        <v>MedulaEspi</v>
      </c>
      <c r="K11" t="str">
        <f>VLOOKUP($B11,All_structures!$B$2:$J$249,7,0)</f>
        <v>MedulaEspi</v>
      </c>
    </row>
    <row r="12" spans="1:11" x14ac:dyDescent="0.2">
      <c r="A12" t="s">
        <v>12</v>
      </c>
      <c r="B12" t="s">
        <v>13</v>
      </c>
      <c r="C12" t="s">
        <v>2</v>
      </c>
      <c r="D12" t="str">
        <f>VLOOKUP($B12,All_structures!$B$2:$J$249,2,0)</f>
        <v>BODY</v>
      </c>
      <c r="E12" t="str">
        <f>VLOOKUP($B12,All_structures!$B$2:$J$249,3,0)</f>
        <v>BODY</v>
      </c>
      <c r="F12" t="str">
        <f>VLOOKUP(B12,All_structures!$B$2:$J$249,8,0)</f>
        <v>Lime:000,255,000</v>
      </c>
      <c r="G12">
        <f>VLOOKUP(B12,All_structures!$B$2:$J$249,9,0)</f>
        <v>0</v>
      </c>
      <c r="H12" t="str">
        <f>VLOOKUP($B12,All_structures!$B$2:$J$249,4,0)</f>
        <v>Corps</v>
      </c>
      <c r="I12" t="str">
        <f>VLOOKUP($B12,All_structures!$B$2:$J$249,5,0)</f>
        <v>Corps</v>
      </c>
      <c r="J12" t="str">
        <f>VLOOKUP($B12,All_structures!$B$2:$J$249,6,0)</f>
        <v>Cuerpo</v>
      </c>
      <c r="K12" t="str">
        <f>VLOOKUP($B12,All_structures!$B$2:$J$249,7,0)</f>
        <v>Cuerpo</v>
      </c>
    </row>
    <row r="13" spans="1:11" x14ac:dyDescent="0.2">
      <c r="A13" t="s">
        <v>0</v>
      </c>
      <c r="B13" t="s">
        <v>103</v>
      </c>
      <c r="C13" t="s">
        <v>15</v>
      </c>
      <c r="D13" t="str">
        <f>VLOOKUP($B13,All_structures!$B$2:$J$249,2,0)</f>
        <v>A_Carotid</v>
      </c>
      <c r="E13" t="str">
        <f>VLOOKUP($B13,All_structures!$B$2:$J$249,3,0)</f>
        <v>Carotid_A</v>
      </c>
      <c r="F13" t="str">
        <f>VLOOKUP(B13,All_structures!$B$2:$J$249,8,0)</f>
        <v>Persimmon:233,067,067</v>
      </c>
      <c r="G13" t="str">
        <f>VLOOKUP(B13,All_structures!$B$2:$J$249,9,0)</f>
        <v>Carotid_A</v>
      </c>
      <c r="H13" t="str">
        <f>VLOOKUP($B13,All_structures!$B$2:$J$249,4,0)</f>
        <v>A_Carotide</v>
      </c>
      <c r="I13" t="str">
        <f>VLOOKUP($B13,All_structures!$B$2:$J$249,5,0)</f>
        <v>Carotide_A</v>
      </c>
      <c r="J13" t="str">
        <f>VLOOKUP($B13,All_structures!$B$2:$J$249,6,0)</f>
        <v>A_Carotida</v>
      </c>
      <c r="K13" t="str">
        <f>VLOOKUP($B13,All_structures!$B$2:$J$249,7,0)</f>
        <v>Carotida_A</v>
      </c>
    </row>
    <row r="14" spans="1:11" x14ac:dyDescent="0.2">
      <c r="A14" t="s">
        <v>0</v>
      </c>
      <c r="B14" t="s">
        <v>104</v>
      </c>
      <c r="C14" t="s">
        <v>15</v>
      </c>
      <c r="D14" t="str">
        <f>VLOOKUP($B14,All_structures!$B$2:$J$249,2,0)</f>
        <v>Brain-GTV</v>
      </c>
      <c r="E14" t="str">
        <f>VLOOKUP($B14,All_structures!$B$2:$J$249,3,0)</f>
        <v>Brain-GTV</v>
      </c>
      <c r="F14" t="str">
        <f>VLOOKUP(B14,All_structures!$B$2:$J$249,8,0)</f>
        <v>Magenta:255,000,255</v>
      </c>
      <c r="G14">
        <f>VLOOKUP(B14,All_structures!$B$2:$J$249,9,0)</f>
        <v>0</v>
      </c>
      <c r="H14" t="str">
        <f>VLOOKUP($B14,All_structures!$B$2:$J$249,4,0)</f>
        <v>Cerveau-GTV</v>
      </c>
      <c r="I14" t="str">
        <f>VLOOKUP($B14,All_structures!$B$2:$J$249,5,0)</f>
        <v>Cerveau</v>
      </c>
      <c r="J14" t="str">
        <f>VLOOKUP($B14,All_structures!$B$2:$J$249,6,0)</f>
        <v>Cerebro-GTV</v>
      </c>
      <c r="K14" t="str">
        <f>VLOOKUP($B14,All_structures!$B$2:$J$249,7,0)</f>
        <v>Cerebro-GTV</v>
      </c>
    </row>
    <row r="15" spans="1:11" x14ac:dyDescent="0.2">
      <c r="A15" t="s">
        <v>0</v>
      </c>
      <c r="B15" t="s">
        <v>105</v>
      </c>
      <c r="C15" t="s">
        <v>15</v>
      </c>
      <c r="D15" t="str">
        <f>VLOOKUP($B15,All_structures!$B$2:$J$249,2,0)</f>
        <v>Cerebellum</v>
      </c>
      <c r="E15" t="str">
        <f>VLOOKUP($B15,All_structures!$B$2:$J$249,3,0)</f>
        <v>Cerebellum</v>
      </c>
      <c r="F15" t="str">
        <f>VLOOKUP(B15,All_structures!$B$2:$J$249,8,0)</f>
        <v>Mintgreen:138,255,173</v>
      </c>
      <c r="G15">
        <f>VLOOKUP(B15,All_structures!$B$2:$J$249,9,0)</f>
        <v>0</v>
      </c>
      <c r="H15" t="str">
        <f>VLOOKUP($B15,All_structures!$B$2:$J$249,4,0)</f>
        <v>Cervelet</v>
      </c>
      <c r="I15" t="str">
        <f>VLOOKUP($B15,All_structures!$B$2:$J$249,5,0)</f>
        <v>Cervelet</v>
      </c>
      <c r="J15" t="str">
        <f>VLOOKUP($B15,All_structures!$B$2:$J$249,6,0)</f>
        <v>Cerebelo</v>
      </c>
      <c r="K15" t="str">
        <f>VLOOKUP($B15,All_structures!$B$2:$J$249,7,0)</f>
        <v>Cerebelo</v>
      </c>
    </row>
    <row r="16" spans="1:11" x14ac:dyDescent="0.2">
      <c r="A16" t="s">
        <v>0</v>
      </c>
      <c r="B16" t="s">
        <v>73</v>
      </c>
      <c r="C16" t="s">
        <v>15</v>
      </c>
      <c r="D16" t="str">
        <f>VLOOKUP($B16,All_structures!$B$2:$J$249,2,0)</f>
        <v>Cochlea_L</v>
      </c>
      <c r="E16" t="str">
        <f>VLOOKUP($B16,All_structures!$B$2:$J$249,3,0)</f>
        <v>L_Cochlea</v>
      </c>
      <c r="F16" t="str">
        <f>VLOOKUP(B16,All_structures!$B$2:$J$249,8,0)</f>
        <v>Citrus:164,164,000</v>
      </c>
      <c r="G16">
        <f>VLOOKUP(B16,All_structures!$B$2:$J$249,9,0)</f>
        <v>0</v>
      </c>
      <c r="H16" t="str">
        <f>VLOOKUP($B16,All_structures!$B$2:$J$249,4,0)</f>
        <v>Cochlee_G</v>
      </c>
      <c r="I16" t="str">
        <f>VLOOKUP($B16,All_structures!$B$2:$J$249,5,0)</f>
        <v>G_Cochlee</v>
      </c>
      <c r="J16" t="str">
        <f>VLOOKUP($B16,All_structures!$B$2:$J$249,6,0)</f>
        <v>Coclea_I</v>
      </c>
      <c r="K16" t="str">
        <f>VLOOKUP($B16,All_structures!$B$2:$J$249,7,0)</f>
        <v>I_Coclea</v>
      </c>
    </row>
    <row r="17" spans="1:11" x14ac:dyDescent="0.2">
      <c r="A17" t="s">
        <v>0</v>
      </c>
      <c r="B17" t="s">
        <v>74</v>
      </c>
      <c r="C17" t="s">
        <v>15</v>
      </c>
      <c r="D17" t="str">
        <f>VLOOKUP($B17,All_structures!$B$2:$J$249,2,0)</f>
        <v>Cochlea_R</v>
      </c>
      <c r="E17" t="str">
        <f>VLOOKUP($B17,All_structures!$B$2:$J$249,3,0)</f>
        <v>R_Cochlea</v>
      </c>
      <c r="F17" t="str">
        <f>VLOOKUP(B17,All_structures!$B$2:$J$249,8,0)</f>
        <v>Brown:165,042,042</v>
      </c>
      <c r="G17">
        <f>VLOOKUP(B17,All_structures!$B$2:$J$249,9,0)</f>
        <v>0</v>
      </c>
      <c r="H17" t="str">
        <f>VLOOKUP($B17,All_structures!$B$2:$J$249,4,0)</f>
        <v>Cochlee_D</v>
      </c>
      <c r="I17" t="str">
        <f>VLOOKUP($B17,All_structures!$B$2:$J$249,5,0)</f>
        <v>D_Cochlee</v>
      </c>
      <c r="J17" t="str">
        <f>VLOOKUP($B17,All_structures!$B$2:$J$249,6,0)</f>
        <v>Coclea_D</v>
      </c>
      <c r="K17" t="str">
        <f>VLOOKUP($B17,All_structures!$B$2:$J$249,7,0)</f>
        <v>D_Coclea</v>
      </c>
    </row>
    <row r="18" spans="1:11" x14ac:dyDescent="0.2">
      <c r="A18" t="s">
        <v>0</v>
      </c>
      <c r="B18" t="s">
        <v>106</v>
      </c>
      <c r="C18" t="s">
        <v>15</v>
      </c>
      <c r="D18" t="str">
        <f>VLOOKUP($B18,All_structures!$B$2:$J$249,2,0)</f>
        <v>Hippocampi</v>
      </c>
      <c r="E18" t="str">
        <f>VLOOKUP($B18,All_structures!$B$2:$J$249,3,0)</f>
        <v>Hippocampi</v>
      </c>
      <c r="F18" t="str">
        <f>VLOOKUP(B18,All_structures!$B$2:$J$249,8,0)</f>
        <v>Persimmon:233,067,067</v>
      </c>
      <c r="G18" t="str">
        <f>VLOOKUP(B18,All_structures!$B$2:$J$249,9,0)</f>
        <v>Hippocampus</v>
      </c>
      <c r="H18" t="str">
        <f>VLOOKUP($B18,All_structures!$B$2:$J$249,4,0)</f>
        <v>Hippocampes</v>
      </c>
      <c r="I18" t="str">
        <f>VLOOKUP($B18,All_structures!$B$2:$J$249,5,0)</f>
        <v>Hippocampes</v>
      </c>
      <c r="J18" t="str">
        <f>VLOOKUP($B18,All_structures!$B$2:$J$249,6,0)</f>
        <v>Hipocampos</v>
      </c>
      <c r="K18" t="str">
        <f>VLOOKUP($B18,All_structures!$B$2:$J$249,7,0)</f>
        <v>Hipocampos</v>
      </c>
    </row>
    <row r="19" spans="1:11" x14ac:dyDescent="0.2">
      <c r="A19" t="s">
        <v>0</v>
      </c>
      <c r="B19" t="s">
        <v>107</v>
      </c>
      <c r="C19" t="s">
        <v>15</v>
      </c>
      <c r="D19" t="str">
        <f>VLOOKUP($B19,All_structures!$B$2:$J$249,2,0)</f>
        <v>Hippocampus_L</v>
      </c>
      <c r="E19" t="str">
        <f>VLOOKUP($B19,All_structures!$B$2:$J$249,3,0)</f>
        <v>L_Hippocampus</v>
      </c>
      <c r="F19" t="str">
        <f>VLOOKUP(B19,All_structures!$B$2:$J$249,8,0)</f>
        <v>Aquamarine:127,255,212</v>
      </c>
      <c r="G19">
        <f>VLOOKUP(B19,All_structures!$B$2:$J$249,9,0)</f>
        <v>0</v>
      </c>
      <c r="H19" t="str">
        <f>VLOOKUP($B19,All_structures!$B$2:$J$249,4,0)</f>
        <v>Hippocampe_G</v>
      </c>
      <c r="I19" t="str">
        <f>VLOOKUP($B19,All_structures!$B$2:$J$249,5,0)</f>
        <v>G_Hippocampe</v>
      </c>
      <c r="J19" t="str">
        <f>VLOOKUP($B19,All_structures!$B$2:$J$249,6,0)</f>
        <v>Hipocampo_I</v>
      </c>
      <c r="K19" t="str">
        <f>VLOOKUP($B19,All_structures!$B$2:$J$249,7,0)</f>
        <v>I_Hipocampo</v>
      </c>
    </row>
    <row r="20" spans="1:11" x14ac:dyDescent="0.2">
      <c r="A20" t="s">
        <v>0</v>
      </c>
      <c r="B20" t="s">
        <v>108</v>
      </c>
      <c r="C20" t="s">
        <v>15</v>
      </c>
      <c r="D20" t="str">
        <f>VLOOKUP($B20,All_structures!$B$2:$J$249,2,0)</f>
        <v>Hippocampus_R</v>
      </c>
      <c r="E20" t="str">
        <f>VLOOKUP($B20,All_structures!$B$2:$J$249,3,0)</f>
        <v>R_Hippocampus</v>
      </c>
      <c r="F20" t="str">
        <f>VLOOKUP(B20,All_structures!$B$2:$J$249,8,0)</f>
        <v>Teal:034,255,233</v>
      </c>
      <c r="G20">
        <f>VLOOKUP(B20,All_structures!$B$2:$J$249,9,0)</f>
        <v>0</v>
      </c>
      <c r="H20" t="str">
        <f>VLOOKUP($B20,All_structures!$B$2:$J$249,4,0)</f>
        <v>Hippocampe_D</v>
      </c>
      <c r="I20" t="str">
        <f>VLOOKUP($B20,All_structures!$B$2:$J$249,5,0)</f>
        <v>D_Hippocampe</v>
      </c>
      <c r="J20" t="str">
        <f>VLOOKUP($B20,All_structures!$B$2:$J$249,6,0)</f>
        <v>Hipocampo_D</v>
      </c>
      <c r="K20" t="str">
        <f>VLOOKUP($B20,All_structures!$B$2:$J$249,7,0)</f>
        <v>D_Hipocampo</v>
      </c>
    </row>
    <row r="21" spans="1:11" x14ac:dyDescent="0.2">
      <c r="A21" t="s">
        <v>0</v>
      </c>
      <c r="B21" t="s">
        <v>82</v>
      </c>
      <c r="C21" t="s">
        <v>15</v>
      </c>
      <c r="D21" t="str">
        <f>VLOOKUP($B21,All_structures!$B$2:$J$249,2,0)</f>
        <v>Glnd_Lacrimal_L</v>
      </c>
      <c r="E21" t="str">
        <f>VLOOKUP($B21,All_structures!$B$2:$J$249,3,0)</f>
        <v>L_Lacrimal_Glnd</v>
      </c>
      <c r="F21" t="str">
        <f>VLOOKUP(B21,All_structures!$B$2:$J$249,8,0)</f>
        <v>Yellow:255,255,000</v>
      </c>
      <c r="G21" t="str">
        <f>VLOOKUP(B21,All_structures!$B$2:$J$249,9,0)</f>
        <v>Lacrimal_L,Glnd_Lacrimal_L</v>
      </c>
      <c r="H21" t="str">
        <f>VLOOKUP($B21,All_structures!$B$2:$J$249,4,0)</f>
        <v>Glnd_Lacrymale_G</v>
      </c>
      <c r="I21" t="str">
        <f>VLOOKUP($B21,All_structures!$B$2:$J$249,5,0)</f>
        <v>G_Lacrymale_Glnd</v>
      </c>
      <c r="J21" t="str">
        <f>VLOOKUP($B21,All_structures!$B$2:$J$249,6,0)</f>
        <v>Glnd_Lagrimal_I</v>
      </c>
      <c r="K21" t="str">
        <f>VLOOKUP($B21,All_structures!$B$2:$J$249,7,0)</f>
        <v>I_Lagrimal_Glnd</v>
      </c>
    </row>
    <row r="22" spans="1:11" x14ac:dyDescent="0.2">
      <c r="A22" t="s">
        <v>0</v>
      </c>
      <c r="B22" t="s">
        <v>83</v>
      </c>
      <c r="C22" t="s">
        <v>15</v>
      </c>
      <c r="D22" t="str">
        <f>VLOOKUP($B22,All_structures!$B$2:$J$249,2,0)</f>
        <v>Glnd_Lacrimal_R</v>
      </c>
      <c r="E22" t="str">
        <f>VLOOKUP($B22,All_structures!$B$2:$J$249,3,0)</f>
        <v>R_Lacrimal_Glnd</v>
      </c>
      <c r="F22" t="str">
        <f>VLOOKUP(B22,All_structures!$B$2:$J$249,8,0)</f>
        <v>Mintgreen:138,255,173</v>
      </c>
      <c r="G22" t="str">
        <f>VLOOKUP(B22,All_structures!$B$2:$J$249,9,0)</f>
        <v>Lacrimal_R,Glnd_Lacrimal_R</v>
      </c>
      <c r="H22" t="str">
        <f>VLOOKUP($B22,All_structures!$B$2:$J$249,4,0)</f>
        <v>Glnd_Lacrymale_D</v>
      </c>
      <c r="I22" t="str">
        <f>VLOOKUP($B22,All_structures!$B$2:$J$249,5,0)</f>
        <v>D_Lacrymale_Glnd</v>
      </c>
      <c r="J22" t="str">
        <f>VLOOKUP($B22,All_structures!$B$2:$J$249,6,0)</f>
        <v>Glnd_Lagrimal_D</v>
      </c>
      <c r="K22" t="str">
        <f>VLOOKUP($B22,All_structures!$B$2:$J$249,7,0)</f>
        <v>D_Lagrimal_Glnd</v>
      </c>
    </row>
    <row r="23" spans="1:11" x14ac:dyDescent="0.2">
      <c r="A23" t="s">
        <v>0</v>
      </c>
      <c r="B23" t="s">
        <v>89</v>
      </c>
      <c r="C23" t="s">
        <v>15</v>
      </c>
      <c r="D23" t="str">
        <f>VLOOKUP($B23,All_structures!$B$2:$J$249,2,0)</f>
        <v>Pituitary</v>
      </c>
      <c r="E23" t="str">
        <f>VLOOKUP($B23,All_structures!$B$2:$J$249,3,0)</f>
        <v>Pituitary</v>
      </c>
      <c r="F23" t="str">
        <f>VLOOKUP(B23,All_structures!$B$2:$J$249,8,0)</f>
        <v>Cerulean:000,119,170</v>
      </c>
      <c r="G23">
        <f>VLOOKUP(B23,All_structures!$B$2:$J$249,9,0)</f>
        <v>0</v>
      </c>
      <c r="H23" t="str">
        <f>VLOOKUP($B23,All_structures!$B$2:$J$249,4,0)</f>
        <v>Pituitaire</v>
      </c>
      <c r="I23" t="str">
        <f>VLOOKUP($B23,All_structures!$B$2:$J$249,5,0)</f>
        <v>Pituitaire</v>
      </c>
      <c r="J23" t="str">
        <f>VLOOKUP($B23,All_structures!$B$2:$J$249,6,0)</f>
        <v>Pituitaria</v>
      </c>
      <c r="K23" t="str">
        <f>VLOOKUP($B23,All_structures!$B$2:$J$249,7,0)</f>
        <v>Pituitaria</v>
      </c>
    </row>
    <row r="24" spans="1:11" x14ac:dyDescent="0.2">
      <c r="A24" t="s">
        <v>0</v>
      </c>
      <c r="B24" t="s">
        <v>109</v>
      </c>
      <c r="C24" t="s">
        <v>15</v>
      </c>
      <c r="D24" t="str">
        <f>VLOOKUP($B24,All_structures!$B$2:$J$249,2,0)</f>
        <v>Scalp</v>
      </c>
      <c r="E24" t="str">
        <f>VLOOKUP($B24,All_structures!$B$2:$J$249,3,0)</f>
        <v>Scalp</v>
      </c>
      <c r="F24" t="str">
        <f>VLOOKUP(B24,All_structures!$B$2:$J$249,8,0)</f>
        <v>Persimmon:233,067,067</v>
      </c>
      <c r="G24">
        <f>VLOOKUP(B24,All_structures!$B$2:$J$249,9,0)</f>
        <v>0</v>
      </c>
      <c r="H24" t="str">
        <f>VLOOKUP($B24,All_structures!$B$2:$J$249,4,0)</f>
        <v>CuirChevelu</v>
      </c>
      <c r="I24" t="str">
        <f>VLOOKUP($B24,All_structures!$B$2:$J$249,5,0)</f>
        <v>CuirChevelu</v>
      </c>
      <c r="J24" t="str">
        <f>VLOOKUP($B24,All_structures!$B$2:$J$249,6,0)</f>
        <v>CueroCabelludo</v>
      </c>
      <c r="K24" t="str">
        <f>VLOOKUP($B24,All_structures!$B$2:$J$249,7,0)</f>
        <v>CueroCabelludo</v>
      </c>
    </row>
    <row r="25" spans="1:11" x14ac:dyDescent="0.2">
      <c r="A25" t="s">
        <v>0</v>
      </c>
      <c r="B25" t="s">
        <v>20</v>
      </c>
      <c r="C25" t="s">
        <v>15</v>
      </c>
      <c r="D25" t="str">
        <f>VLOOKUP($B25,All_structures!$B$2:$J$249,2,0)</f>
        <v>SpinalCanal</v>
      </c>
      <c r="E25" t="str">
        <f>VLOOKUP($B25,All_structures!$B$2:$J$249,3,0)</f>
        <v>SpinalCanal</v>
      </c>
      <c r="F25" t="str">
        <f>VLOOKUP(B25,All_structures!$B$2:$J$249,8,0)</f>
        <v>Mintgreen:138,255,173</v>
      </c>
      <c r="G25">
        <f>VLOOKUP(B25,All_structures!$B$2:$J$249,9,0)</f>
        <v>0</v>
      </c>
      <c r="H25" t="str">
        <f>VLOOKUP($B25,All_structures!$B$2:$J$249,4,0)</f>
        <v>CanalRach</v>
      </c>
      <c r="I25" t="str">
        <f>VLOOKUP($B25,All_structures!$B$2:$J$249,5,0)</f>
        <v>CanalRach</v>
      </c>
      <c r="J25" t="str">
        <f>VLOOKUP($B25,All_structures!$B$2:$J$249,6,0)</f>
        <v>CanalEspi</v>
      </c>
      <c r="K25" t="str">
        <f>VLOOKUP($B25,All_structures!$B$2:$J$249,7,0)</f>
        <v>CanalEspi</v>
      </c>
    </row>
    <row r="26" spans="1:11" x14ac:dyDescent="0.2">
      <c r="A26" t="s">
        <v>0</v>
      </c>
      <c r="B26" t="s">
        <v>84</v>
      </c>
      <c r="C26" t="s">
        <v>15</v>
      </c>
      <c r="D26" t="str">
        <f>VLOOKUP($B26,All_structures!$B$2:$J$249,2,0)</f>
        <v>Lobe_Temporal_L</v>
      </c>
      <c r="E26" t="str">
        <f>VLOOKUP($B26,All_structures!$B$2:$J$249,3,0)</f>
        <v>L_Temporal_Lobe</v>
      </c>
      <c r="F26" t="str">
        <f>VLOOKUP(B26,All_structures!$B$2:$J$249,8,0)</f>
        <v>Aquamarine:127,255,212</v>
      </c>
      <c r="G26" t="str">
        <f>VLOOKUP(B26,All_structures!$B$2:$J$249,9,0)</f>
        <v>Lobe_Temporal_L</v>
      </c>
      <c r="H26" t="str">
        <f>VLOOKUP($B26,All_structures!$B$2:$J$249,4,0)</f>
        <v>Lobe_Temporal_G</v>
      </c>
      <c r="I26" t="str">
        <f>VLOOKUP($B26,All_structures!$B$2:$J$249,5,0)</f>
        <v>G_Temporal_Love</v>
      </c>
      <c r="J26" t="str">
        <f>VLOOKUP($B26,All_structures!$B$2:$J$249,6,0)</f>
        <v>Lob_Temporal_I</v>
      </c>
      <c r="K26" t="str">
        <f>VLOOKUP($B26,All_structures!$B$2:$J$249,7,0)</f>
        <v>I_Temporal_Lob</v>
      </c>
    </row>
    <row r="27" spans="1:11" x14ac:dyDescent="0.2">
      <c r="A27" t="s">
        <v>0</v>
      </c>
      <c r="B27" t="s">
        <v>85</v>
      </c>
      <c r="C27" t="s">
        <v>15</v>
      </c>
      <c r="D27" t="str">
        <f>VLOOKUP($B27,All_structures!$B$2:$J$249,2,0)</f>
        <v>Lobe_Temporal_R</v>
      </c>
      <c r="E27" t="str">
        <f>VLOOKUP($B27,All_structures!$B$2:$J$249,3,0)</f>
        <v>R_Temporal_Lobe</v>
      </c>
      <c r="F27" t="str">
        <f>VLOOKUP(B27,All_structures!$B$2:$J$249,8,0)</f>
        <v>Dodger Blue:000,127,255</v>
      </c>
      <c r="G27" t="str">
        <f>VLOOKUP(B27,All_structures!$B$2:$J$249,9,0)</f>
        <v>Lobe_Temporal_R</v>
      </c>
      <c r="H27" t="str">
        <f>VLOOKUP($B27,All_structures!$B$2:$J$249,4,0)</f>
        <v>Lobe_Temporal_D</v>
      </c>
      <c r="I27" t="str">
        <f>VLOOKUP($B27,All_structures!$B$2:$J$249,5,0)</f>
        <v>D_Temporal_Lobe</v>
      </c>
      <c r="J27" t="str">
        <f>VLOOKUP($B27,All_structures!$B$2:$J$249,6,0)</f>
        <v>Lob_Temporal_D</v>
      </c>
      <c r="K27" t="str">
        <f>VLOOKUP($B27,All_structures!$B$2:$J$249,7,0)</f>
        <v>D_Temporal_Lob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34042-BF08-5F49-A0DD-805741E3A955}">
  <dimension ref="A1:K19"/>
  <sheetViews>
    <sheetView workbookViewId="0">
      <selection activeCell="B1" sqref="B1"/>
    </sheetView>
  </sheetViews>
  <sheetFormatPr baseColWidth="10" defaultRowHeight="16" x14ac:dyDescent="0.2"/>
  <cols>
    <col min="2" max="2" width="15.83203125" bestFit="1" customWidth="1"/>
    <col min="3" max="3" width="13.5" bestFit="1" customWidth="1"/>
    <col min="4" max="4" width="19.5" bestFit="1" customWidth="1"/>
    <col min="5" max="5" width="19.6640625" bestFit="1" customWidth="1"/>
    <col min="6" max="6" width="22.5" bestFit="1" customWidth="1"/>
    <col min="7" max="7" width="32.1640625" bestFit="1" customWidth="1"/>
    <col min="8" max="8" width="19" bestFit="1" customWidth="1"/>
    <col min="9" max="9" width="19.1640625" bestFit="1" customWidth="1"/>
    <col min="10" max="10" width="19.83203125" bestFit="1" customWidth="1"/>
    <col min="11" max="11" width="20" bestFit="1" customWidth="1"/>
  </cols>
  <sheetData>
    <row r="1" spans="1:11" s="1" customFormat="1" x14ac:dyDescent="0.2">
      <c r="A1" s="1" t="s">
        <v>136</v>
      </c>
      <c r="B1" s="9" t="s">
        <v>329</v>
      </c>
      <c r="C1" s="1" t="s">
        <v>176</v>
      </c>
      <c r="D1" s="8" t="s">
        <v>328</v>
      </c>
      <c r="E1" s="8" t="s">
        <v>330</v>
      </c>
      <c r="F1" s="1" t="s">
        <v>177</v>
      </c>
      <c r="G1" s="1" t="s">
        <v>178</v>
      </c>
      <c r="H1" s="8" t="s">
        <v>428</v>
      </c>
      <c r="I1" s="8" t="s">
        <v>429</v>
      </c>
      <c r="J1" s="8" t="s">
        <v>430</v>
      </c>
      <c r="K1" s="8" t="s">
        <v>431</v>
      </c>
    </row>
    <row r="2" spans="1:11" x14ac:dyDescent="0.2">
      <c r="A2" t="s">
        <v>12</v>
      </c>
      <c r="B2" t="s">
        <v>13</v>
      </c>
      <c r="C2" t="s">
        <v>2</v>
      </c>
      <c r="D2" t="str">
        <f>VLOOKUP($B2,All_structures!$B$2:$J$249,2,0)</f>
        <v>BODY</v>
      </c>
      <c r="E2" t="str">
        <f>VLOOKUP($B2,All_structures!$B$2:$J$249,3,0)</f>
        <v>BODY</v>
      </c>
      <c r="F2" t="str">
        <f>VLOOKUP(B2,All_structures!$B$2:$J$249,8,0)</f>
        <v>Lime:000,255,000</v>
      </c>
      <c r="G2">
        <f>VLOOKUP(B2,All_structures!$B$2:$J$249,9,0)</f>
        <v>0</v>
      </c>
      <c r="H2" t="str">
        <f>VLOOKUP($B2,All_structures!$B$2:$J$249,4,0)</f>
        <v>Corps</v>
      </c>
      <c r="I2" t="str">
        <f>VLOOKUP($B2,All_structures!$B$2:$J$249,5,0)</f>
        <v>Corps</v>
      </c>
      <c r="J2" t="str">
        <f>VLOOKUP($B2,All_structures!$B$2:$J$249,6,0)</f>
        <v>Cuerpo</v>
      </c>
      <c r="K2" t="str">
        <f>VLOOKUP($B2,All_structures!$B$2:$J$249,7,0)</f>
        <v>Cuerpo</v>
      </c>
    </row>
    <row r="3" spans="1:11" x14ac:dyDescent="0.2">
      <c r="A3" t="s">
        <v>0</v>
      </c>
      <c r="B3" t="s">
        <v>42</v>
      </c>
      <c r="C3" t="s">
        <v>2</v>
      </c>
      <c r="D3" t="str">
        <f>VLOOKUP($B3,All_structures!$B$2:$J$249,2,0)</f>
        <v>Brainstem</v>
      </c>
      <c r="E3" t="str">
        <f>VLOOKUP($B3,All_structures!$B$2:$J$249,3,0)</f>
        <v>Brainstem</v>
      </c>
      <c r="F3" t="str">
        <f>VLOOKUP(B3,All_structures!$B$2:$J$249,8,0)</f>
        <v>Yellow:255,255,000</v>
      </c>
      <c r="G3">
        <f>VLOOKUP(B3,All_structures!$B$2:$J$249,9,0)</f>
        <v>0</v>
      </c>
      <c r="H3" t="str">
        <f>VLOOKUP($B3,All_structures!$B$2:$J$249,4,0)</f>
        <v>TroncCereb</v>
      </c>
      <c r="I3" t="str">
        <f>VLOOKUP($B3,All_structures!$B$2:$J$249,5,0)</f>
        <v>TroncCereb</v>
      </c>
      <c r="J3" t="str">
        <f>VLOOKUP($B3,All_structures!$B$2:$J$249,6,0)</f>
        <v>TroncoEncef</v>
      </c>
      <c r="K3" t="str">
        <f>VLOOKUP($B3,All_structures!$B$2:$J$249,7,0)</f>
        <v>TroncoEncef</v>
      </c>
    </row>
    <row r="4" spans="1:11" x14ac:dyDescent="0.2">
      <c r="A4" t="s">
        <v>0</v>
      </c>
      <c r="B4" t="s">
        <v>1</v>
      </c>
      <c r="C4" t="s">
        <v>2</v>
      </c>
      <c r="D4" t="str">
        <f>VLOOKUP($B4,All_structures!$B$2:$J$249,2,0)</f>
        <v>Esophagus</v>
      </c>
      <c r="E4" t="str">
        <f>VLOOKUP($B4,All_structures!$B$2:$J$249,3,0)</f>
        <v>Esophagus</v>
      </c>
      <c r="F4" t="str">
        <f>VLOOKUP(B4,All_structures!$B$2:$J$249,8,0)</f>
        <v>Orange:255,165,000</v>
      </c>
      <c r="G4">
        <f>VLOOKUP(B4,All_structures!$B$2:$J$249,9,0)</f>
        <v>0</v>
      </c>
      <c r="H4" t="str">
        <f>VLOOKUP($B4,All_structures!$B$2:$J$249,4,0)</f>
        <v>Oesophage</v>
      </c>
      <c r="I4" t="str">
        <f>VLOOKUP($B4,All_structures!$B$2:$J$249,5,0)</f>
        <v>Oesophage</v>
      </c>
      <c r="J4" t="str">
        <f>VLOOKUP($B4,All_structures!$B$2:$J$249,6,0)</f>
        <v>Esofago</v>
      </c>
      <c r="K4" t="str">
        <f>VLOOKUP($B4,All_structures!$B$2:$J$249,7,0)</f>
        <v>Esofago</v>
      </c>
    </row>
    <row r="5" spans="1:11" x14ac:dyDescent="0.2">
      <c r="A5" t="s">
        <v>0</v>
      </c>
      <c r="B5" t="s">
        <v>8</v>
      </c>
      <c r="C5" t="s">
        <v>2</v>
      </c>
      <c r="D5" t="str">
        <f>VLOOKUP($B5,All_structures!$B$2:$J$249,2,0)</f>
        <v>SpinalCord</v>
      </c>
      <c r="E5" t="str">
        <f>VLOOKUP($B5,All_structures!$B$2:$J$249,3,0)</f>
        <v>SpinalCord</v>
      </c>
      <c r="F5" t="str">
        <f>VLOOKUP(B5,All_structures!$B$2:$J$249,8,0)</f>
        <v>Chartreuse:125,255,000</v>
      </c>
      <c r="G5">
        <f>VLOOKUP(B5,All_structures!$B$2:$J$249,9,0)</f>
        <v>0</v>
      </c>
      <c r="H5" t="str">
        <f>VLOOKUP($B5,All_structures!$B$2:$J$249,4,0)</f>
        <v>Moelle</v>
      </c>
      <c r="I5" t="str">
        <f>VLOOKUP($B5,All_structures!$B$2:$J$249,5,0)</f>
        <v>Moelle</v>
      </c>
      <c r="J5" t="str">
        <f>VLOOKUP($B5,All_structures!$B$2:$J$249,6,0)</f>
        <v>MedulaEspi</v>
      </c>
      <c r="K5" t="str">
        <f>VLOOKUP($B5,All_structures!$B$2:$J$249,7,0)</f>
        <v>MedulaEspi</v>
      </c>
    </row>
    <row r="6" spans="1:11" x14ac:dyDescent="0.2">
      <c r="A6" t="s">
        <v>0</v>
      </c>
      <c r="B6" t="s">
        <v>27</v>
      </c>
      <c r="C6" t="s">
        <v>15</v>
      </c>
      <c r="D6" t="str">
        <f>VLOOKUP($B6,All_structures!$B$2:$J$249,2,0)</f>
        <v>BrachialPlex_L</v>
      </c>
      <c r="E6" t="str">
        <f>VLOOKUP($B6,All_structures!$B$2:$J$249,3,0)</f>
        <v>L_BrachialPlex</v>
      </c>
      <c r="F6" t="str">
        <f>VLOOKUP(B6,All_structures!$B$2:$J$249,8,0)</f>
        <v>Cerulean:000,119,170</v>
      </c>
      <c r="G6">
        <f>VLOOKUP(B6,All_structures!$B$2:$J$249,9,0)</f>
        <v>0</v>
      </c>
      <c r="H6" t="str">
        <f>VLOOKUP($B6,All_structures!$B$2:$J$249,4,0)</f>
        <v>PlexBrachial_G</v>
      </c>
      <c r="I6" t="str">
        <f>VLOOKUP($B6,All_structures!$B$2:$J$249,5,0)</f>
        <v>G_PlexBracial</v>
      </c>
      <c r="J6" t="str">
        <f>VLOOKUP($B6,All_structures!$B$2:$J$249,6,0)</f>
        <v>PlexoBraquial_I</v>
      </c>
      <c r="K6" t="str">
        <f>VLOOKUP($B6,All_structures!$B$2:$J$249,7,0)</f>
        <v>I_PlexoBraquial</v>
      </c>
    </row>
    <row r="7" spans="1:11" x14ac:dyDescent="0.2">
      <c r="A7" t="s">
        <v>0</v>
      </c>
      <c r="B7" t="s">
        <v>28</v>
      </c>
      <c r="C7" t="s">
        <v>15</v>
      </c>
      <c r="D7" t="str">
        <f>VLOOKUP($B7,All_structures!$B$2:$J$249,2,0)</f>
        <v>BrachialPlex_R</v>
      </c>
      <c r="E7" t="str">
        <f>VLOOKUP($B7,All_structures!$B$2:$J$249,3,0)</f>
        <v>R_BrachialPlex</v>
      </c>
      <c r="F7" t="str">
        <f>VLOOKUP(B7,All_structures!$B$2:$J$249,8,0)</f>
        <v>Baby Blue:100,255,233</v>
      </c>
      <c r="G7">
        <f>VLOOKUP(B7,All_structures!$B$2:$J$249,9,0)</f>
        <v>0</v>
      </c>
      <c r="H7" t="str">
        <f>VLOOKUP($B7,All_structures!$B$2:$J$249,4,0)</f>
        <v>PlexBrachial_D</v>
      </c>
      <c r="I7" t="str">
        <f>VLOOKUP($B7,All_structures!$B$2:$J$249,5,0)</f>
        <v>D_PlexBrachial</v>
      </c>
      <c r="J7" t="str">
        <f>VLOOKUP($B7,All_structures!$B$2:$J$249,6,0)</f>
        <v>PlexoBraquial_D</v>
      </c>
      <c r="K7" t="str">
        <f>VLOOKUP($B7,All_structures!$B$2:$J$249,7,0)</f>
        <v>D_PlexoBraquial</v>
      </c>
    </row>
    <row r="8" spans="1:11" x14ac:dyDescent="0.2">
      <c r="A8" t="s">
        <v>0</v>
      </c>
      <c r="B8" t="s">
        <v>17</v>
      </c>
      <c r="C8" t="s">
        <v>15</v>
      </c>
      <c r="D8" t="str">
        <f>VLOOKUP($B8,All_structures!$B$2:$J$249,2,0)</f>
        <v>Bronchus_Main</v>
      </c>
      <c r="E8" t="str">
        <f>VLOOKUP($B8,All_structures!$B$2:$J$249,3,0)</f>
        <v>Main_Bronchus</v>
      </c>
      <c r="F8" t="str">
        <f>VLOOKUP(B8,All_structures!$B$2:$J$249,8,0)</f>
        <v>Orange:255,165,000</v>
      </c>
      <c r="G8">
        <f>VLOOKUP(B8,All_structures!$B$2:$J$249,9,0)</f>
        <v>0</v>
      </c>
      <c r="H8" t="str">
        <f>VLOOKUP($B8,All_structures!$B$2:$J$249,4,0)</f>
        <v>Bronche_Princ</v>
      </c>
      <c r="I8" t="str">
        <f>VLOOKUP($B8,All_structures!$B$2:$J$249,5,0)</f>
        <v>Princ_Bronche</v>
      </c>
      <c r="J8" t="str">
        <f>VLOOKUP($B8,All_structures!$B$2:$J$249,6,0)</f>
        <v>Bronquio_Ppal</v>
      </c>
      <c r="K8" t="str">
        <f>VLOOKUP($B8,All_structures!$B$2:$J$249,7,0)</f>
        <v>Ppal_Bronquio</v>
      </c>
    </row>
    <row r="9" spans="1:11" x14ac:dyDescent="0.2">
      <c r="A9" t="s">
        <v>0</v>
      </c>
      <c r="B9" t="s">
        <v>41</v>
      </c>
      <c r="C9" t="s">
        <v>15</v>
      </c>
      <c r="D9" t="str">
        <f>VLOOKUP($B9,All_structures!$B$2:$J$249,2,0)</f>
        <v>Larynx</v>
      </c>
      <c r="E9" t="str">
        <f>VLOOKUP($B9,All_structures!$B$2:$J$249,3,0)</f>
        <v>Larynx</v>
      </c>
      <c r="F9" t="str">
        <f>VLOOKUP(B9,All_structures!$B$2:$J$249,8,0)</f>
        <v>Lemon Chiffon:255,255,187</v>
      </c>
      <c r="G9">
        <f>VLOOKUP(B9,All_structures!$B$2:$J$249,9,0)</f>
        <v>0</v>
      </c>
      <c r="H9" t="str">
        <f>VLOOKUP($B9,All_structures!$B$2:$J$249,4,0)</f>
        <v>Larynx</v>
      </c>
      <c r="I9" t="str">
        <f>VLOOKUP($B9,All_structures!$B$2:$J$249,5,0)</f>
        <v>Larynx</v>
      </c>
      <c r="J9" t="str">
        <f>VLOOKUP($B9,All_structures!$B$2:$J$249,6,0)</f>
        <v>Laringe</v>
      </c>
      <c r="K9" t="str">
        <f>VLOOKUP($B9,All_structures!$B$2:$J$249,7,0)</f>
        <v>Laringe</v>
      </c>
    </row>
    <row r="10" spans="1:11" x14ac:dyDescent="0.2">
      <c r="A10" t="s">
        <v>0</v>
      </c>
      <c r="B10" t="s">
        <v>45</v>
      </c>
      <c r="C10" t="s">
        <v>15</v>
      </c>
      <c r="D10" t="str">
        <f>VLOOKUP($B10,All_structures!$B$2:$J$249,2,0)</f>
        <v>Bone_Mandible</v>
      </c>
      <c r="E10" t="str">
        <f>VLOOKUP($B10,All_structures!$B$2:$J$249,3,0)</f>
        <v>Mandible_Bone</v>
      </c>
      <c r="F10" t="str">
        <f>VLOOKUP(B10,All_structures!$B$2:$J$249,8,0)</f>
        <v>Orange:255,165,000</v>
      </c>
      <c r="G10" t="str">
        <f>VLOOKUP(B10,All_structures!$B$2:$J$249,9,0)</f>
        <v>Bone_Mandible</v>
      </c>
      <c r="H10" t="str">
        <f>VLOOKUP($B10,All_structures!$B$2:$J$249,4,0)</f>
        <v>Os_Mandibule</v>
      </c>
      <c r="I10" t="str">
        <f>VLOOKUP($B10,All_structures!$B$2:$J$249,5,0)</f>
        <v>Mandibule_Os</v>
      </c>
      <c r="J10" t="str">
        <f>VLOOKUP($B10,All_structures!$B$2:$J$249,6,0)</f>
        <v>Hueso_Mandibula</v>
      </c>
      <c r="K10" t="str">
        <f>VLOOKUP($B10,All_structures!$B$2:$J$249,7,0)</f>
        <v>Mandibula_Hueso</v>
      </c>
    </row>
    <row r="11" spans="1:11" x14ac:dyDescent="0.2">
      <c r="A11" t="s">
        <v>0</v>
      </c>
      <c r="B11" t="s">
        <v>46</v>
      </c>
      <c r="C11" t="s">
        <v>15</v>
      </c>
      <c r="D11" t="str">
        <f>VLOOKUP($B11,All_structures!$B$2:$J$249,2,0)</f>
        <v>Cavity_Oral</v>
      </c>
      <c r="E11" t="str">
        <f>VLOOKUP($B11,All_structures!$B$2:$J$249,3,0)</f>
        <v>Oral_Cavity</v>
      </c>
      <c r="F11" t="str">
        <f>VLOOKUP(B11,All_structures!$B$2:$J$249,8,0)</f>
        <v>Khaki:240,230,140</v>
      </c>
      <c r="G11" t="str">
        <f>VLOOKUP(B11,All_structures!$B$2:$J$249,9,0)</f>
        <v>Cavity_Oral</v>
      </c>
      <c r="H11" t="str">
        <f>VLOOKUP($B11,All_structures!$B$2:$J$249,4,0)</f>
        <v>Cavite_Orale</v>
      </c>
      <c r="I11" t="str">
        <f>VLOOKUP($B11,All_structures!$B$2:$J$249,5,0)</f>
        <v>Orale_Cavite</v>
      </c>
      <c r="J11" t="str">
        <f>VLOOKUP($B11,All_structures!$B$2:$J$249,6,0)</f>
        <v>Cavidad_Oral</v>
      </c>
      <c r="K11" t="str">
        <f>VLOOKUP($B11,All_structures!$B$2:$J$249,7,0)</f>
        <v>Oral_Cavidad</v>
      </c>
    </row>
    <row r="12" spans="1:11" x14ac:dyDescent="0.2">
      <c r="A12" t="s">
        <v>0</v>
      </c>
      <c r="B12" t="s">
        <v>102</v>
      </c>
      <c r="C12" t="s">
        <v>15</v>
      </c>
      <c r="D12" t="str">
        <f>VLOOKUP($B12,All_structures!$B$2:$J$249,2,0)</f>
        <v>Oropharynx</v>
      </c>
      <c r="E12" t="str">
        <f>VLOOKUP($B12,All_structures!$B$2:$J$249,3,0)</f>
        <v>Oropharynx</v>
      </c>
      <c r="F12" t="str">
        <f>VLOOKUP(B12,All_structures!$B$2:$J$249,8,0)</f>
        <v>Lemon Chiffon:255,255,187</v>
      </c>
      <c r="G12">
        <f>VLOOKUP(B12,All_structures!$B$2:$J$249,9,0)</f>
        <v>0</v>
      </c>
      <c r="H12" t="str">
        <f>VLOOKUP($B12,All_structures!$B$2:$J$249,4,0)</f>
        <v>Oropharynx</v>
      </c>
      <c r="I12" t="str">
        <f>VLOOKUP($B12,All_structures!$B$2:$J$249,5,0)</f>
        <v>Oropharynx</v>
      </c>
      <c r="J12" t="str">
        <f>VLOOKUP($B12,All_structures!$B$2:$J$249,6,0)</f>
        <v>Orofaringe</v>
      </c>
      <c r="K12" t="str">
        <f>VLOOKUP($B12,All_structures!$B$2:$J$249,7,0)</f>
        <v>Orofaringe</v>
      </c>
    </row>
    <row r="13" spans="1:11" x14ac:dyDescent="0.2">
      <c r="A13" t="s">
        <v>0</v>
      </c>
      <c r="B13" t="s">
        <v>47</v>
      </c>
      <c r="C13" t="s">
        <v>15</v>
      </c>
      <c r="D13" t="str">
        <f>VLOOKUP($B13,All_structures!$B$2:$J$249,2,0)</f>
        <v>Parotid_L</v>
      </c>
      <c r="E13" t="str">
        <f>VLOOKUP($B13,All_structures!$B$2:$J$249,3,0)</f>
        <v>L_Parotid</v>
      </c>
      <c r="F13" t="str">
        <f>VLOOKUP(B13,All_structures!$B$2:$J$249,8,0)</f>
        <v>Mauve:200,180,255</v>
      </c>
      <c r="G13" t="str">
        <f>VLOOKUP(B13,All_structures!$B$2:$J$249,9,0)</f>
        <v>L_Parotid</v>
      </c>
      <c r="H13" t="str">
        <f>VLOOKUP($B13,All_structures!$B$2:$J$249,4,0)</f>
        <v>Parotide_G</v>
      </c>
      <c r="I13" t="str">
        <f>VLOOKUP($B13,All_structures!$B$2:$J$249,5,0)</f>
        <v>G_Parotide</v>
      </c>
      <c r="J13" t="str">
        <f>VLOOKUP($B13,All_structures!$B$2:$J$249,6,0)</f>
        <v>Parotida_I</v>
      </c>
      <c r="K13" t="str">
        <f>VLOOKUP($B13,All_structures!$B$2:$J$249,7,0)</f>
        <v>I_Parotida</v>
      </c>
    </row>
    <row r="14" spans="1:11" x14ac:dyDescent="0.2">
      <c r="A14" t="s">
        <v>0</v>
      </c>
      <c r="B14" t="s">
        <v>48</v>
      </c>
      <c r="C14" t="s">
        <v>15</v>
      </c>
      <c r="D14" t="str">
        <f>VLOOKUP($B14,All_structures!$B$2:$J$249,2,0)</f>
        <v>Parotid_R</v>
      </c>
      <c r="E14" t="str">
        <f>VLOOKUP($B14,All_structures!$B$2:$J$249,3,0)</f>
        <v>R_Parotid</v>
      </c>
      <c r="F14" t="str">
        <f>VLOOKUP(B14,All_structures!$B$2:$J$249,8,0)</f>
        <v>Dodger Blue:000,127,255</v>
      </c>
      <c r="G14" t="str">
        <f>VLOOKUP(B14,All_structures!$B$2:$J$249,9,0)</f>
        <v>R_Parotid</v>
      </c>
      <c r="H14" t="str">
        <f>VLOOKUP($B14,All_structures!$B$2:$J$249,4,0)</f>
        <v>Parotide_D</v>
      </c>
      <c r="I14" t="str">
        <f>VLOOKUP($B14,All_structures!$B$2:$J$249,5,0)</f>
        <v>D_Parotide</v>
      </c>
      <c r="J14" t="str">
        <f>VLOOKUP($B14,All_structures!$B$2:$J$249,6,0)</f>
        <v>Parotida_D</v>
      </c>
      <c r="K14" t="str">
        <f>VLOOKUP($B14,All_structures!$B$2:$J$249,7,0)</f>
        <v>D_Parotida</v>
      </c>
    </row>
    <row r="15" spans="1:11" x14ac:dyDescent="0.2">
      <c r="A15" t="s">
        <v>0</v>
      </c>
      <c r="B15" t="s">
        <v>20</v>
      </c>
      <c r="C15" t="s">
        <v>15</v>
      </c>
      <c r="D15" t="str">
        <f>VLOOKUP($B15,All_structures!$B$2:$J$249,2,0)</f>
        <v>SpinalCanal</v>
      </c>
      <c r="E15" t="str">
        <f>VLOOKUP($B15,All_structures!$B$2:$J$249,3,0)</f>
        <v>SpinalCanal</v>
      </c>
      <c r="F15" t="str">
        <f>VLOOKUP(B15,All_structures!$B$2:$J$249,8,0)</f>
        <v>Mintgreen:138,255,173</v>
      </c>
      <c r="G15">
        <f>VLOOKUP(B15,All_structures!$B$2:$J$249,9,0)</f>
        <v>0</v>
      </c>
      <c r="H15" t="str">
        <f>VLOOKUP($B15,All_structures!$B$2:$J$249,4,0)</f>
        <v>CanalRach</v>
      </c>
      <c r="I15" t="str">
        <f>VLOOKUP($B15,All_structures!$B$2:$J$249,5,0)</f>
        <v>CanalRach</v>
      </c>
      <c r="J15" t="str">
        <f>VLOOKUP($B15,All_structures!$B$2:$J$249,6,0)</f>
        <v>CanalEspi</v>
      </c>
      <c r="K15" t="str">
        <f>VLOOKUP($B15,All_structures!$B$2:$J$249,7,0)</f>
        <v>CanalEspi</v>
      </c>
    </row>
    <row r="16" spans="1:11" x14ac:dyDescent="0.2">
      <c r="A16" t="s">
        <v>0</v>
      </c>
      <c r="B16" t="s">
        <v>49</v>
      </c>
      <c r="C16" t="s">
        <v>15</v>
      </c>
      <c r="D16" t="str">
        <f>VLOOKUP($B16,All_structures!$B$2:$J$249,2,0)</f>
        <v>Glnd_Submand_L</v>
      </c>
      <c r="E16" t="str">
        <f>VLOOKUP($B16,All_structures!$B$2:$J$249,3,0)</f>
        <v>L_Submand_Glnd</v>
      </c>
      <c r="F16" t="str">
        <f>VLOOKUP(B16,All_structures!$B$2:$J$249,8,0)</f>
        <v>Chartreuse:125,255,000</v>
      </c>
      <c r="G16" t="str">
        <f>VLOOKUP(B16,All_structures!$B$2:$J$249,9,0)</f>
        <v>L_Submand_Glnd,Glnd_Submand_L</v>
      </c>
      <c r="H16" t="str">
        <f>VLOOKUP($B16,All_structures!$B$2:$J$249,4,0)</f>
        <v>Glnd_Sousmax_G</v>
      </c>
      <c r="I16" t="str">
        <f>VLOOKUP($B16,All_structures!$B$2:$J$249,5,0)</f>
        <v>G_Sousmax_Glnd</v>
      </c>
      <c r="J16" t="str">
        <f>VLOOKUP($B16,All_structures!$B$2:$J$249,6,0)</f>
        <v>Glnd_Submand_I</v>
      </c>
      <c r="K16" t="str">
        <f>VLOOKUP($B16,All_structures!$B$2:$J$249,7,0)</f>
        <v>I_Submand_Glnd</v>
      </c>
    </row>
    <row r="17" spans="1:11" x14ac:dyDescent="0.2">
      <c r="A17" t="s">
        <v>0</v>
      </c>
      <c r="B17" t="s">
        <v>50</v>
      </c>
      <c r="C17" t="s">
        <v>15</v>
      </c>
      <c r="D17" t="str">
        <f>VLOOKUP($B17,All_structures!$B$2:$J$249,2,0)</f>
        <v>Glnd_Submand_R</v>
      </c>
      <c r="E17" t="str">
        <f>VLOOKUP($B17,All_structures!$B$2:$J$249,3,0)</f>
        <v>R_Submand_Glnd</v>
      </c>
      <c r="F17" t="str">
        <f>VLOOKUP(B17,All_structures!$B$2:$J$249,8,0)</f>
        <v>Mintgreen:138,255,173</v>
      </c>
      <c r="G17" t="str">
        <f>VLOOKUP(B17,All_structures!$B$2:$J$249,9,0)</f>
        <v>R_Submand_Glnd,Glnd_Submand_R</v>
      </c>
      <c r="H17" t="str">
        <f>VLOOKUP($B17,All_structures!$B$2:$J$249,4,0)</f>
        <v>Glnd_Sousmax_D</v>
      </c>
      <c r="I17" t="str">
        <f>VLOOKUP($B17,All_structures!$B$2:$J$249,5,0)</f>
        <v>D_Sousmax_Glnd</v>
      </c>
      <c r="J17" t="str">
        <f>VLOOKUP($B17,All_structures!$B$2:$J$249,6,0)</f>
        <v>Glnd_Submand_D</v>
      </c>
      <c r="K17" t="str">
        <f>VLOOKUP($B17,All_structures!$B$2:$J$249,7,0)</f>
        <v>D_Submand_Glnd</v>
      </c>
    </row>
    <row r="18" spans="1:11" x14ac:dyDescent="0.2">
      <c r="A18" t="s">
        <v>0</v>
      </c>
      <c r="B18" t="s">
        <v>51</v>
      </c>
      <c r="C18" t="s">
        <v>15</v>
      </c>
      <c r="D18" t="str">
        <f>VLOOKUP($B18,All_structures!$B$2:$J$249,2,0)</f>
        <v>Glnd_Thyroid</v>
      </c>
      <c r="E18" t="str">
        <f>VLOOKUP($B18,All_structures!$B$2:$J$249,3,0)</f>
        <v>Thyroid_Glnd</v>
      </c>
      <c r="F18" t="str">
        <f>VLOOKUP(B18,All_structures!$B$2:$J$249,8,0)</f>
        <v>Teal:034,255,233</v>
      </c>
      <c r="G18" t="str">
        <f>VLOOKUP(B18,All_structures!$B$2:$J$249,9,0)</f>
        <v>Glnd_Thyroid</v>
      </c>
      <c r="H18" t="str">
        <f>VLOOKUP($B18,All_structures!$B$2:$J$249,4,0)</f>
        <v>Glnd_Thyroide</v>
      </c>
      <c r="I18" t="str">
        <f>VLOOKUP($B18,All_structures!$B$2:$J$249,5,0)</f>
        <v>Thyroide_Glnd</v>
      </c>
      <c r="J18" t="str">
        <f>VLOOKUP($B18,All_structures!$B$2:$J$249,6,0)</f>
        <v>Glnd_Tiroidea</v>
      </c>
      <c r="K18" t="str">
        <f>VLOOKUP($B18,All_structures!$B$2:$J$249,7,0)</f>
        <v>Tiroidea_Glnd</v>
      </c>
    </row>
    <row r="19" spans="1:11" x14ac:dyDescent="0.2">
      <c r="A19" t="s">
        <v>0</v>
      </c>
      <c r="B19" t="s">
        <v>21</v>
      </c>
      <c r="C19" t="s">
        <v>15</v>
      </c>
      <c r="D19" t="str">
        <f>VLOOKUP($B19,All_structures!$B$2:$J$249,2,0)</f>
        <v>Trachea</v>
      </c>
      <c r="E19" t="str">
        <f>VLOOKUP($B19,All_structures!$B$2:$J$249,3,0)</f>
        <v>Trachea</v>
      </c>
      <c r="F19" t="str">
        <f>VLOOKUP(B19,All_structures!$B$2:$J$249,8,0)</f>
        <v>Orange:255,165,000</v>
      </c>
      <c r="G19">
        <f>VLOOKUP(B19,All_structures!$B$2:$J$249,9,0)</f>
        <v>0</v>
      </c>
      <c r="H19" t="str">
        <f>VLOOKUP($B19,All_structures!$B$2:$J$249,4,0)</f>
        <v>Trachee</v>
      </c>
      <c r="I19" t="str">
        <f>VLOOKUP($B19,All_structures!$B$2:$J$249,5,0)</f>
        <v>Trachee</v>
      </c>
      <c r="J19" t="str">
        <f>VLOOKUP($B19,All_structures!$B$2:$J$249,6,0)</f>
        <v>Traquea</v>
      </c>
      <c r="K19" t="str">
        <f>VLOOKUP($B19,All_structures!$B$2:$J$249,7,0)</f>
        <v>Traquea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72F75-4652-604D-A78A-5D0AD9F32524}">
  <dimension ref="A1:K15"/>
  <sheetViews>
    <sheetView workbookViewId="0">
      <selection activeCell="B1" sqref="B1"/>
    </sheetView>
  </sheetViews>
  <sheetFormatPr baseColWidth="10" defaultRowHeight="16" x14ac:dyDescent="0.2"/>
  <cols>
    <col min="2" max="2" width="16.33203125" bestFit="1" customWidth="1"/>
    <col min="3" max="3" width="13.5" bestFit="1" customWidth="1"/>
    <col min="4" max="4" width="19.5" bestFit="1" customWidth="1"/>
    <col min="5" max="5" width="19.6640625" bestFit="1" customWidth="1"/>
    <col min="6" max="6" width="22.1640625" bestFit="1" customWidth="1"/>
    <col min="7" max="7" width="20.33203125" bestFit="1" customWidth="1"/>
    <col min="8" max="8" width="19" bestFit="1" customWidth="1"/>
    <col min="9" max="9" width="19.1640625" bestFit="1" customWidth="1"/>
    <col min="10" max="10" width="19.83203125" bestFit="1" customWidth="1"/>
    <col min="11" max="11" width="20" bestFit="1" customWidth="1"/>
  </cols>
  <sheetData>
    <row r="1" spans="1:11" s="1" customFormat="1" x14ac:dyDescent="0.2">
      <c r="A1" s="1" t="s">
        <v>136</v>
      </c>
      <c r="B1" s="9" t="s">
        <v>329</v>
      </c>
      <c r="C1" s="1" t="s">
        <v>176</v>
      </c>
      <c r="D1" s="8" t="s">
        <v>328</v>
      </c>
      <c r="E1" s="8" t="s">
        <v>330</v>
      </c>
      <c r="F1" s="1" t="s">
        <v>177</v>
      </c>
      <c r="G1" s="1" t="s">
        <v>178</v>
      </c>
      <c r="H1" s="8" t="s">
        <v>428</v>
      </c>
      <c r="I1" s="8" t="s">
        <v>429</v>
      </c>
      <c r="J1" s="8" t="s">
        <v>430</v>
      </c>
      <c r="K1" s="8" t="s">
        <v>431</v>
      </c>
    </row>
    <row r="2" spans="1:11" x14ac:dyDescent="0.2">
      <c r="A2" t="s">
        <v>12</v>
      </c>
      <c r="B2" t="s">
        <v>13</v>
      </c>
      <c r="C2" t="s">
        <v>2</v>
      </c>
      <c r="D2" t="str">
        <f>VLOOKUP($B2,All_structures!$B$2:$J$249,2,0)</f>
        <v>BODY</v>
      </c>
      <c r="E2" t="str">
        <f>VLOOKUP($B2,All_structures!$B$2:$J$249,3,0)</f>
        <v>BODY</v>
      </c>
      <c r="F2" t="str">
        <f>VLOOKUP(B2,All_structures!$B$2:$J$249,8,0)</f>
        <v>Lime:000,255,000</v>
      </c>
      <c r="G2">
        <f>VLOOKUP(B2,All_structures!$B$2:$J$249,9,0)</f>
        <v>0</v>
      </c>
      <c r="H2" t="str">
        <f>VLOOKUP($B2,All_structures!$B$2:$J$249,4,0)</f>
        <v>Corps</v>
      </c>
      <c r="I2" t="str">
        <f>VLOOKUP($B2,All_structures!$B$2:$J$249,5,0)</f>
        <v>Corps</v>
      </c>
      <c r="J2" t="str">
        <f>VLOOKUP($B2,All_structures!$B$2:$J$249,6,0)</f>
        <v>Cuerpo</v>
      </c>
      <c r="K2" t="str">
        <f>VLOOKUP($B2,All_structures!$B$2:$J$249,7,0)</f>
        <v>Cuerpo</v>
      </c>
    </row>
    <row r="3" spans="1:11" x14ac:dyDescent="0.2">
      <c r="A3" t="s">
        <v>0</v>
      </c>
      <c r="B3" t="s">
        <v>1</v>
      </c>
      <c r="C3" t="s">
        <v>2</v>
      </c>
      <c r="D3" t="str">
        <f>VLOOKUP($B3,All_structures!$B$2:$J$249,2,0)</f>
        <v>Esophagus</v>
      </c>
      <c r="E3" t="str">
        <f>VLOOKUP($B3,All_structures!$B$2:$J$249,3,0)</f>
        <v>Esophagus</v>
      </c>
      <c r="F3" t="str">
        <f>VLOOKUP(B3,All_structures!$B$2:$J$249,8,0)</f>
        <v>Orange:255,165,000</v>
      </c>
      <c r="G3">
        <f>VLOOKUP(B3,All_structures!$B$2:$J$249,9,0)</f>
        <v>0</v>
      </c>
      <c r="H3" t="str">
        <f>VLOOKUP($B3,All_structures!$B$2:$J$249,4,0)</f>
        <v>Oesophage</v>
      </c>
      <c r="I3" t="str">
        <f>VLOOKUP($B3,All_structures!$B$2:$J$249,5,0)</f>
        <v>Oesophage</v>
      </c>
      <c r="J3" t="str">
        <f>VLOOKUP($B3,All_structures!$B$2:$J$249,6,0)</f>
        <v>Esofago</v>
      </c>
      <c r="K3" t="str">
        <f>VLOOKUP($B3,All_structures!$B$2:$J$249,7,0)</f>
        <v>Esofago</v>
      </c>
    </row>
    <row r="4" spans="1:11" x14ac:dyDescent="0.2">
      <c r="A4" t="s">
        <v>0</v>
      </c>
      <c r="B4" t="s">
        <v>3</v>
      </c>
      <c r="C4" t="s">
        <v>2</v>
      </c>
      <c r="D4" t="str">
        <f>VLOOKUP($B4,All_structures!$B$2:$J$249,2,0)</f>
        <v>Heart</v>
      </c>
      <c r="E4" t="str">
        <f>VLOOKUP($B4,All_structures!$B$2:$J$249,3,0)</f>
        <v>Heart</v>
      </c>
      <c r="F4" t="str">
        <f>VLOOKUP(B4,All_structures!$B$2:$J$249,8,0)</f>
        <v>Red:255,000,000</v>
      </c>
      <c r="G4">
        <f>VLOOKUP(B4,All_structures!$B$2:$J$249,9,0)</f>
        <v>0</v>
      </c>
      <c r="H4" t="str">
        <f>VLOOKUP($B4,All_structures!$B$2:$J$249,4,0)</f>
        <v>Coeur</v>
      </c>
      <c r="I4" t="str">
        <f>VLOOKUP($B4,All_structures!$B$2:$J$249,5,0)</f>
        <v>Coeur</v>
      </c>
      <c r="J4" t="str">
        <f>VLOOKUP($B4,All_structures!$B$2:$J$249,6,0)</f>
        <v>Corazon</v>
      </c>
      <c r="K4" t="str">
        <f>VLOOKUP($B4,All_structures!$B$2:$J$249,7,0)</f>
        <v>Corazon</v>
      </c>
    </row>
    <row r="5" spans="1:11" x14ac:dyDescent="0.2">
      <c r="A5" t="s">
        <v>0</v>
      </c>
      <c r="B5" t="s">
        <v>4</v>
      </c>
      <c r="C5" t="s">
        <v>2</v>
      </c>
      <c r="D5" t="str">
        <f>VLOOKUP($B5,All_structures!$B$2:$J$249,2,0)</f>
        <v>Lung_L</v>
      </c>
      <c r="E5" t="str">
        <f>VLOOKUP($B5,All_structures!$B$2:$J$249,3,0)</f>
        <v>L_Lung</v>
      </c>
      <c r="F5" t="str">
        <f>VLOOKUP(B5,All_structures!$B$2:$J$249,8,0)</f>
        <v>Aquamarine:127,255,212</v>
      </c>
      <c r="G5">
        <f>VLOOKUP(B5,All_structures!$B$2:$J$249,9,0)</f>
        <v>0</v>
      </c>
      <c r="H5" t="str">
        <f>VLOOKUP($B5,All_structures!$B$2:$J$249,4,0)</f>
        <v>Poumon_G</v>
      </c>
      <c r="I5" t="str">
        <f>VLOOKUP($B5,All_structures!$B$2:$J$249,5,0)</f>
        <v>G_Poumon</v>
      </c>
      <c r="J5" t="str">
        <f>VLOOKUP($B5,All_structures!$B$2:$J$249,6,0)</f>
        <v>Pulmon_I</v>
      </c>
      <c r="K5" t="str">
        <f>VLOOKUP($B5,All_structures!$B$2:$J$249,7,0)</f>
        <v>I_Pulmon</v>
      </c>
    </row>
    <row r="6" spans="1:11" x14ac:dyDescent="0.2">
      <c r="A6" t="s">
        <v>0</v>
      </c>
      <c r="B6" t="s">
        <v>5</v>
      </c>
      <c r="C6" t="s">
        <v>2</v>
      </c>
      <c r="D6" t="str">
        <f>VLOOKUP($B6,All_structures!$B$2:$J$249,2,0)</f>
        <v>Lung_R</v>
      </c>
      <c r="E6" t="str">
        <f>VLOOKUP($B6,All_structures!$B$2:$J$249,3,0)</f>
        <v>R_Lung</v>
      </c>
      <c r="F6" t="str">
        <f>VLOOKUP(B6,All_structures!$B$2:$J$249,8,0)</f>
        <v>Teal:034,255,233</v>
      </c>
      <c r="G6">
        <f>VLOOKUP(B6,All_structures!$B$2:$J$249,9,0)</f>
        <v>0</v>
      </c>
      <c r="H6" t="str">
        <f>VLOOKUP($B6,All_structures!$B$2:$J$249,4,0)</f>
        <v>Poumon_D</v>
      </c>
      <c r="I6" t="str">
        <f>VLOOKUP($B6,All_structures!$B$2:$J$249,5,0)</f>
        <v>D_Poumon</v>
      </c>
      <c r="J6" t="str">
        <f>VLOOKUP($B6,All_structures!$B$2:$J$249,6,0)</f>
        <v>Pulmon_D</v>
      </c>
      <c r="K6" t="str">
        <f>VLOOKUP($B6,All_structures!$B$2:$J$249,7,0)</f>
        <v>D_Pulmon</v>
      </c>
    </row>
    <row r="7" spans="1:11" x14ac:dyDescent="0.2">
      <c r="A7" t="s">
        <v>0</v>
      </c>
      <c r="B7" t="s">
        <v>6</v>
      </c>
      <c r="C7" t="s">
        <v>2</v>
      </c>
      <c r="D7" t="str">
        <f>VLOOKUP($B7,All_structures!$B$2:$J$249,2,0)</f>
        <v>Lungs</v>
      </c>
      <c r="E7" t="str">
        <f>VLOOKUP($B7,All_structures!$B$2:$J$249,3,0)</f>
        <v>Lungs</v>
      </c>
      <c r="F7" t="str">
        <f>VLOOKUP(B7,All_structures!$B$2:$J$249,8,0)</f>
        <v>Navy Blue:006,082,255</v>
      </c>
      <c r="G7">
        <f>VLOOKUP(B7,All_structures!$B$2:$J$249,9,0)</f>
        <v>0</v>
      </c>
      <c r="H7" t="str">
        <f>VLOOKUP($B7,All_structures!$B$2:$J$249,4,0)</f>
        <v>Poumons</v>
      </c>
      <c r="I7" t="str">
        <f>VLOOKUP($B7,All_structures!$B$2:$J$249,5,0)</f>
        <v>Poumons</v>
      </c>
      <c r="J7" t="str">
        <f>VLOOKUP($B7,All_structures!$B$2:$J$249,6,0)</f>
        <v>Pulmones</v>
      </c>
      <c r="K7" t="str">
        <f>VLOOKUP($B7,All_structures!$B$2:$J$249,7,0)</f>
        <v>Pulmones</v>
      </c>
    </row>
    <row r="8" spans="1:11" x14ac:dyDescent="0.2">
      <c r="A8" t="s">
        <v>0</v>
      </c>
      <c r="B8" t="s">
        <v>8</v>
      </c>
      <c r="C8" t="s">
        <v>2</v>
      </c>
      <c r="D8" t="str">
        <f>VLOOKUP($B8,All_structures!$B$2:$J$249,2,0)</f>
        <v>SpinalCord</v>
      </c>
      <c r="E8" t="str">
        <f>VLOOKUP($B8,All_structures!$B$2:$J$249,3,0)</f>
        <v>SpinalCord</v>
      </c>
      <c r="F8" t="str">
        <f>VLOOKUP(B8,All_structures!$B$2:$J$249,8,0)</f>
        <v>Chartreuse:125,255,000</v>
      </c>
      <c r="G8">
        <f>VLOOKUP(B8,All_structures!$B$2:$J$249,9,0)</f>
        <v>0</v>
      </c>
      <c r="H8" t="str">
        <f>VLOOKUP($B8,All_structures!$B$2:$J$249,4,0)</f>
        <v>Moelle</v>
      </c>
      <c r="I8" t="str">
        <f>VLOOKUP($B8,All_structures!$B$2:$J$249,5,0)</f>
        <v>Moelle</v>
      </c>
      <c r="J8" t="str">
        <f>VLOOKUP($B8,All_structures!$B$2:$J$249,6,0)</f>
        <v>MedulaEspi</v>
      </c>
      <c r="K8" t="str">
        <f>VLOOKUP($B8,All_structures!$B$2:$J$249,7,0)</f>
        <v>MedulaEspi</v>
      </c>
    </row>
    <row r="9" spans="1:11" x14ac:dyDescent="0.2">
      <c r="A9" t="s">
        <v>0</v>
      </c>
      <c r="B9" t="s">
        <v>35</v>
      </c>
      <c r="C9" t="s">
        <v>15</v>
      </c>
      <c r="D9" t="str">
        <f>VLOOKUP($B9,All_structures!$B$2:$J$249,2,0)</f>
        <v>Bowel_Large</v>
      </c>
      <c r="E9" t="str">
        <f>VLOOKUP($B9,All_structures!$B$2:$J$249,3,0)</f>
        <v>Large_Bowel</v>
      </c>
      <c r="F9" t="str">
        <f>VLOOKUP(B9,All_structures!$B$2:$J$249,8,0)</f>
        <v>Chartreuse:125,255,000</v>
      </c>
      <c r="G9">
        <f>VLOOKUP(B9,All_structures!$B$2:$J$249,9,0)</f>
        <v>0</v>
      </c>
      <c r="H9" t="str">
        <f>VLOOKUP($B9,All_structures!$B$2:$J$249,4,0)</f>
        <v>Intestin_Grand</v>
      </c>
      <c r="I9" t="str">
        <f>VLOOKUP($B9,All_structures!$B$2:$J$249,5,0)</f>
        <v>Grand_Intestin</v>
      </c>
      <c r="J9" t="str">
        <f>VLOOKUP($B9,All_structures!$B$2:$J$249,6,0)</f>
        <v>Intestino_Grueso</v>
      </c>
      <c r="K9" t="str">
        <f>VLOOKUP($B9,All_structures!$B$2:$J$249,7,0)</f>
        <v>Grueso_Intestino</v>
      </c>
    </row>
    <row r="10" spans="1:11" x14ac:dyDescent="0.2">
      <c r="A10" t="s">
        <v>0</v>
      </c>
      <c r="B10" t="s">
        <v>31</v>
      </c>
      <c r="C10" t="s">
        <v>15</v>
      </c>
      <c r="D10" t="str">
        <f>VLOOKUP($B10,All_structures!$B$2:$J$249,2,0)</f>
        <v>Bowel_Small</v>
      </c>
      <c r="E10" t="str">
        <f>VLOOKUP($B10,All_structures!$B$2:$J$249,3,0)</f>
        <v>Small_Bowel</v>
      </c>
      <c r="F10" t="str">
        <f>VLOOKUP(B10,All_structures!$B$2:$J$249,8,0)</f>
        <v>Citrus:164,164,000</v>
      </c>
      <c r="G10">
        <f>VLOOKUP(B10,All_structures!$B$2:$J$249,9,0)</f>
        <v>0</v>
      </c>
      <c r="H10" t="str">
        <f>VLOOKUP($B10,All_structures!$B$2:$J$249,4,0)</f>
        <v>Intestin_Petit</v>
      </c>
      <c r="I10" t="str">
        <f>VLOOKUP($B10,All_structures!$B$2:$J$249,5,0)</f>
        <v>Petit_Intestin</v>
      </c>
      <c r="J10" t="str">
        <f>VLOOKUP($B10,All_structures!$B$2:$J$249,6,0)</f>
        <v>Intestino_Delg</v>
      </c>
      <c r="K10" t="str">
        <f>VLOOKUP($B10,All_structures!$B$2:$J$249,7,0)</f>
        <v>Delg_Intestino</v>
      </c>
    </row>
    <row r="11" spans="1:11" x14ac:dyDescent="0.2">
      <c r="A11" t="s">
        <v>0</v>
      </c>
      <c r="B11" t="s">
        <v>32</v>
      </c>
      <c r="C11" t="s">
        <v>15</v>
      </c>
      <c r="D11" t="str">
        <f>VLOOKUP($B11,All_structures!$B$2:$J$249,2,0)</f>
        <v>Kidney_L</v>
      </c>
      <c r="E11" t="str">
        <f>VLOOKUP($B11,All_structures!$B$2:$J$249,3,0)</f>
        <v>L_Kidney</v>
      </c>
      <c r="F11" t="str">
        <f>VLOOKUP(B11,All_structures!$B$2:$J$249,8,0)</f>
        <v>Yellow:255,255,000</v>
      </c>
      <c r="G11">
        <f>VLOOKUP(B11,All_structures!$B$2:$J$249,9,0)</f>
        <v>0</v>
      </c>
      <c r="H11" t="str">
        <f>VLOOKUP($B11,All_structures!$B$2:$J$249,4,0)</f>
        <v>Rein_G</v>
      </c>
      <c r="I11" t="str">
        <f>VLOOKUP($B11,All_structures!$B$2:$J$249,5,0)</f>
        <v>G_Rein</v>
      </c>
      <c r="J11" t="str">
        <f>VLOOKUP($B11,All_structures!$B$2:$J$249,6,0)</f>
        <v>Rinones_I</v>
      </c>
      <c r="K11" t="str">
        <f>VLOOKUP($B11,All_structures!$B$2:$J$249,7,0)</f>
        <v>I_Rinones</v>
      </c>
    </row>
    <row r="12" spans="1:11" x14ac:dyDescent="0.2">
      <c r="A12" t="s">
        <v>0</v>
      </c>
      <c r="B12" t="s">
        <v>33</v>
      </c>
      <c r="C12" t="s">
        <v>15</v>
      </c>
      <c r="D12" t="str">
        <f>VLOOKUP($B12,All_structures!$B$2:$J$249,2,0)</f>
        <v>Kidney_R</v>
      </c>
      <c r="E12" t="str">
        <f>VLOOKUP($B12,All_structures!$B$2:$J$249,3,0)</f>
        <v>R_Kidney</v>
      </c>
      <c r="F12" t="str">
        <f>VLOOKUP(B12,All_structures!$B$2:$J$249,8,0)</f>
        <v>Mintgreen:138,255,173</v>
      </c>
      <c r="G12">
        <f>VLOOKUP(B12,All_structures!$B$2:$J$249,9,0)</f>
        <v>0</v>
      </c>
      <c r="H12" t="str">
        <f>VLOOKUP($B12,All_structures!$B$2:$J$249,4,0)</f>
        <v>Rein_D</v>
      </c>
      <c r="I12" t="str">
        <f>VLOOKUP($B12,All_structures!$B$2:$J$249,5,0)</f>
        <v>D_Rein</v>
      </c>
      <c r="J12" t="str">
        <f>VLOOKUP($B12,All_structures!$B$2:$J$249,6,0)</f>
        <v>Rinones_D</v>
      </c>
      <c r="K12" t="str">
        <f>VLOOKUP($B12,All_structures!$B$2:$J$249,7,0)</f>
        <v>D_Rinones</v>
      </c>
    </row>
    <row r="13" spans="1:11" x14ac:dyDescent="0.2">
      <c r="A13" t="s">
        <v>0</v>
      </c>
      <c r="B13" t="s">
        <v>29</v>
      </c>
      <c r="C13" t="s">
        <v>15</v>
      </c>
      <c r="D13" t="str">
        <f>VLOOKUP($B13,All_structures!$B$2:$J$249,2,0)</f>
        <v>Liver</v>
      </c>
      <c r="E13" t="str">
        <f>VLOOKUP($B13,All_structures!$B$2:$J$249,3,0)</f>
        <v>Liver</v>
      </c>
      <c r="F13" t="str">
        <f>VLOOKUP(B13,All_structures!$B$2:$J$249,8,0)</f>
        <v>Orange:255,165,000</v>
      </c>
      <c r="G13">
        <f>VLOOKUP(B13,All_structures!$B$2:$J$249,9,0)</f>
        <v>0</v>
      </c>
      <c r="H13" t="str">
        <f>VLOOKUP($B13,All_structures!$B$2:$J$249,4,0)</f>
        <v>Foie</v>
      </c>
      <c r="I13" t="str">
        <f>VLOOKUP($B13,All_structures!$B$2:$J$249,5,0)</f>
        <v>Foie</v>
      </c>
      <c r="J13" t="str">
        <f>VLOOKUP($B13,All_structures!$B$2:$J$249,6,0)</f>
        <v>Higado</v>
      </c>
      <c r="K13" t="str">
        <f>VLOOKUP($B13,All_structures!$B$2:$J$249,7,0)</f>
        <v>Higado</v>
      </c>
    </row>
    <row r="14" spans="1:11" x14ac:dyDescent="0.2">
      <c r="A14" t="s">
        <v>0</v>
      </c>
      <c r="B14" t="s">
        <v>20</v>
      </c>
      <c r="C14" t="s">
        <v>15</v>
      </c>
      <c r="D14" t="str">
        <f>VLOOKUP($B14,All_structures!$B$2:$J$249,2,0)</f>
        <v>SpinalCanal</v>
      </c>
      <c r="E14" t="str">
        <f>VLOOKUP($B14,All_structures!$B$2:$J$249,3,0)</f>
        <v>SpinalCanal</v>
      </c>
      <c r="F14" t="str">
        <f>VLOOKUP(B14,All_structures!$B$2:$J$249,8,0)</f>
        <v>Mintgreen:138,255,173</v>
      </c>
      <c r="G14">
        <f>VLOOKUP(B14,All_structures!$B$2:$J$249,9,0)</f>
        <v>0</v>
      </c>
      <c r="H14" t="str">
        <f>VLOOKUP($B14,All_structures!$B$2:$J$249,4,0)</f>
        <v>CanalRach</v>
      </c>
      <c r="I14" t="str">
        <f>VLOOKUP($B14,All_structures!$B$2:$J$249,5,0)</f>
        <v>CanalRach</v>
      </c>
      <c r="J14" t="str">
        <f>VLOOKUP($B14,All_structures!$B$2:$J$249,6,0)</f>
        <v>CanalEspi</v>
      </c>
      <c r="K14" t="str">
        <f>VLOOKUP($B14,All_structures!$B$2:$J$249,7,0)</f>
        <v>CanalEspi</v>
      </c>
    </row>
    <row r="15" spans="1:11" x14ac:dyDescent="0.2">
      <c r="A15" t="s">
        <v>0</v>
      </c>
      <c r="B15" t="s">
        <v>30</v>
      </c>
      <c r="C15" t="s">
        <v>15</v>
      </c>
      <c r="D15" t="str">
        <f>VLOOKUP($B15,All_structures!$B$2:$J$249,2,0)</f>
        <v>Stomach</v>
      </c>
      <c r="E15" t="str">
        <f>VLOOKUP($B15,All_structures!$B$2:$J$249,3,0)</f>
        <v>Stomach</v>
      </c>
      <c r="F15" t="str">
        <f>VLOOKUP(B15,All_structures!$B$2:$J$249,8,0)</f>
        <v>Sangria:164,000,000</v>
      </c>
      <c r="G15">
        <f>VLOOKUP(B15,All_structures!$B$2:$J$249,9,0)</f>
        <v>0</v>
      </c>
      <c r="H15" t="str">
        <f>VLOOKUP($B15,All_structures!$B$2:$J$249,4,0)</f>
        <v>Estomac</v>
      </c>
      <c r="I15" t="str">
        <f>VLOOKUP($B15,All_structures!$B$2:$J$249,5,0)</f>
        <v>Estomac</v>
      </c>
      <c r="J15" t="str">
        <f>VLOOKUP($B15,All_structures!$B$2:$J$249,6,0)</f>
        <v>Estomago</v>
      </c>
      <c r="K15" t="str">
        <f>VLOOKUP($B15,All_structures!$B$2:$J$249,7,0)</f>
        <v>Estomago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CB38B-D374-DE47-AB7F-E8B6ED5E9540}">
  <dimension ref="A1:K12"/>
  <sheetViews>
    <sheetView workbookViewId="0">
      <selection activeCell="B1" sqref="B1:B1048576"/>
    </sheetView>
  </sheetViews>
  <sheetFormatPr baseColWidth="10" defaultRowHeight="16" x14ac:dyDescent="0.2"/>
  <cols>
    <col min="2" max="2" width="16.33203125" bestFit="1" customWidth="1"/>
    <col min="3" max="3" width="13.5" bestFit="1" customWidth="1"/>
    <col min="4" max="4" width="19.5" bestFit="1" customWidth="1"/>
    <col min="5" max="5" width="19.6640625" bestFit="1" customWidth="1"/>
    <col min="6" max="6" width="22.1640625" bestFit="1" customWidth="1"/>
    <col min="7" max="7" width="20.33203125" bestFit="1" customWidth="1"/>
    <col min="8" max="8" width="19" bestFit="1" customWidth="1"/>
    <col min="9" max="9" width="19.1640625" bestFit="1" customWidth="1"/>
    <col min="10" max="10" width="19.83203125" bestFit="1" customWidth="1"/>
    <col min="11" max="11" width="20" bestFit="1" customWidth="1"/>
  </cols>
  <sheetData>
    <row r="1" spans="1:11" s="1" customFormat="1" x14ac:dyDescent="0.2">
      <c r="A1" s="1" t="s">
        <v>136</v>
      </c>
      <c r="B1" s="1" t="s">
        <v>329</v>
      </c>
      <c r="C1" s="1" t="s">
        <v>176</v>
      </c>
      <c r="D1" s="8" t="s">
        <v>328</v>
      </c>
      <c r="E1" s="8" t="s">
        <v>330</v>
      </c>
      <c r="F1" s="1" t="s">
        <v>177</v>
      </c>
      <c r="G1" s="1" t="s">
        <v>178</v>
      </c>
      <c r="H1" s="8" t="s">
        <v>428</v>
      </c>
      <c r="I1" s="8" t="s">
        <v>429</v>
      </c>
      <c r="J1" s="8" t="s">
        <v>430</v>
      </c>
      <c r="K1" s="8" t="s">
        <v>431</v>
      </c>
    </row>
    <row r="2" spans="1:11" x14ac:dyDescent="0.2">
      <c r="A2" t="s">
        <v>12</v>
      </c>
      <c r="B2" t="s">
        <v>13</v>
      </c>
      <c r="C2" t="s">
        <v>2</v>
      </c>
      <c r="D2" t="str">
        <f>VLOOKUP($B2,All_structures!$B$2:$J$249,2,0)</f>
        <v>BODY</v>
      </c>
      <c r="E2" t="str">
        <f>VLOOKUP($B2,All_structures!$B$2:$J$249,3,0)</f>
        <v>BODY</v>
      </c>
      <c r="F2" t="str">
        <f>VLOOKUP(B2,All_structures!$B$2:$J$249,8,0)</f>
        <v>Lime:000,255,000</v>
      </c>
      <c r="G2">
        <f>VLOOKUP(B2,All_structures!$B$2:$J$249,9,0)</f>
        <v>0</v>
      </c>
      <c r="H2" t="str">
        <f>VLOOKUP($B2,All_structures!$B$2:$J$249,4,0)</f>
        <v>Corps</v>
      </c>
      <c r="I2" t="str">
        <f>VLOOKUP($B2,All_structures!$B$2:$J$249,5,0)</f>
        <v>Corps</v>
      </c>
      <c r="J2" t="str">
        <f>VLOOKUP($B2,All_structures!$B$2:$J$249,6,0)</f>
        <v>Cuerpo</v>
      </c>
      <c r="K2" t="str">
        <f>VLOOKUP($B2,All_structures!$B$2:$J$249,7,0)</f>
        <v>Cuerpo</v>
      </c>
    </row>
    <row r="3" spans="1:11" x14ac:dyDescent="0.2">
      <c r="A3" t="s">
        <v>0</v>
      </c>
      <c r="B3" t="s">
        <v>99</v>
      </c>
      <c r="C3" t="s">
        <v>2</v>
      </c>
      <c r="D3" t="str">
        <f>VLOOKUP($B3,All_structures!$B$2:$J$249,2,0)</f>
        <v>CaudaEquina</v>
      </c>
      <c r="E3" t="str">
        <f>VLOOKUP($B3,All_structures!$B$2:$J$249,3,0)</f>
        <v>CaudaEquina</v>
      </c>
      <c r="F3" t="str">
        <f>VLOOKUP(B3,All_structures!$B$2:$J$249,8,0)</f>
        <v>Chartreuse:125,255,000</v>
      </c>
      <c r="G3">
        <f>VLOOKUP(B3,All_structures!$B$2:$J$249,9,0)</f>
        <v>0</v>
      </c>
      <c r="H3" t="str">
        <f>VLOOKUP($B3,All_structures!$B$2:$J$249,4,0)</f>
        <v>QueueDeCheval</v>
      </c>
      <c r="I3" t="str">
        <f>VLOOKUP($B3,All_structures!$B$2:$J$249,5,0)</f>
        <v>QueueDeCheval</v>
      </c>
      <c r="J3" t="str">
        <f>VLOOKUP($B3,All_structures!$B$2:$J$249,6,0)</f>
        <v>CaudaEquina</v>
      </c>
      <c r="K3" t="str">
        <f>VLOOKUP($B3,All_structures!$B$2:$J$249,7,0)</f>
        <v>CaudaEquina</v>
      </c>
    </row>
    <row r="4" spans="1:11" x14ac:dyDescent="0.2">
      <c r="A4" t="s">
        <v>0</v>
      </c>
      <c r="B4" t="s">
        <v>32</v>
      </c>
      <c r="C4" t="s">
        <v>2</v>
      </c>
      <c r="D4" t="str">
        <f>VLOOKUP($B4,All_structures!$B$2:$J$249,2,0)</f>
        <v>Kidney_L</v>
      </c>
      <c r="E4" t="str">
        <f>VLOOKUP($B4,All_structures!$B$2:$J$249,3,0)</f>
        <v>L_Kidney</v>
      </c>
      <c r="F4" t="str">
        <f>VLOOKUP(B4,All_structures!$B$2:$J$249,8,0)</f>
        <v>Yellow:255,255,000</v>
      </c>
      <c r="G4">
        <f>VLOOKUP(B4,All_structures!$B$2:$J$249,9,0)</f>
        <v>0</v>
      </c>
      <c r="H4" t="str">
        <f>VLOOKUP($B4,All_structures!$B$2:$J$249,4,0)</f>
        <v>Rein_G</v>
      </c>
      <c r="I4" t="str">
        <f>VLOOKUP($B4,All_structures!$B$2:$J$249,5,0)</f>
        <v>G_Rein</v>
      </c>
      <c r="J4" t="str">
        <f>VLOOKUP($B4,All_structures!$B$2:$J$249,6,0)</f>
        <v>Rinones_I</v>
      </c>
      <c r="K4" t="str">
        <f>VLOOKUP($B4,All_structures!$B$2:$J$249,7,0)</f>
        <v>I_Rinones</v>
      </c>
    </row>
    <row r="5" spans="1:11" x14ac:dyDescent="0.2">
      <c r="A5" t="s">
        <v>0</v>
      </c>
      <c r="B5" t="s">
        <v>33</v>
      </c>
      <c r="C5" t="s">
        <v>2</v>
      </c>
      <c r="D5" t="str">
        <f>VLOOKUP($B5,All_structures!$B$2:$J$249,2,0)</f>
        <v>Kidney_R</v>
      </c>
      <c r="E5" t="str">
        <f>VLOOKUP($B5,All_structures!$B$2:$J$249,3,0)</f>
        <v>R_Kidney</v>
      </c>
      <c r="F5" t="str">
        <f>VLOOKUP(B5,All_structures!$B$2:$J$249,8,0)</f>
        <v>Mintgreen:138,255,173</v>
      </c>
      <c r="G5">
        <f>VLOOKUP(B5,All_structures!$B$2:$J$249,9,0)</f>
        <v>0</v>
      </c>
      <c r="H5" t="str">
        <f>VLOOKUP($B5,All_structures!$B$2:$J$249,4,0)</f>
        <v>Rein_D</v>
      </c>
      <c r="I5" t="str">
        <f>VLOOKUP($B5,All_structures!$B$2:$J$249,5,0)</f>
        <v>D_Rein</v>
      </c>
      <c r="J5" t="str">
        <f>VLOOKUP($B5,All_structures!$B$2:$J$249,6,0)</f>
        <v>Rinones_D</v>
      </c>
      <c r="K5" t="str">
        <f>VLOOKUP($B5,All_structures!$B$2:$J$249,7,0)</f>
        <v>D_Rinones</v>
      </c>
    </row>
    <row r="6" spans="1:11" x14ac:dyDescent="0.2">
      <c r="A6" t="s">
        <v>0</v>
      </c>
      <c r="B6" t="s">
        <v>34</v>
      </c>
      <c r="C6" t="s">
        <v>2</v>
      </c>
      <c r="D6" t="str">
        <f>VLOOKUP($B6,All_structures!$B$2:$J$249,2,0)</f>
        <v>Kidneys</v>
      </c>
      <c r="E6" t="str">
        <f>VLOOKUP($B6,All_structures!$B$2:$J$249,3,0)</f>
        <v>Kidneys</v>
      </c>
      <c r="F6" t="str">
        <f>VLOOKUP(B6,All_structures!$B$2:$J$249,8,0)</f>
        <v>Cerulean:000,119,170</v>
      </c>
      <c r="G6">
        <f>VLOOKUP(B6,All_structures!$B$2:$J$249,9,0)</f>
        <v>0</v>
      </c>
      <c r="H6" t="str">
        <f>VLOOKUP($B6,All_structures!$B$2:$J$249,4,0)</f>
        <v>Reins</v>
      </c>
      <c r="I6" t="str">
        <f>VLOOKUP($B6,All_structures!$B$2:$J$249,5,0)</f>
        <v>Reins</v>
      </c>
      <c r="J6" t="str">
        <f>VLOOKUP($B6,All_structures!$B$2:$J$249,6,0)</f>
        <v>Rinones</v>
      </c>
      <c r="K6" t="str">
        <f>VLOOKUP($B6,All_structures!$B$2:$J$249,7,0)</f>
        <v>Rinones</v>
      </c>
    </row>
    <row r="7" spans="1:11" x14ac:dyDescent="0.2">
      <c r="A7" t="s">
        <v>0</v>
      </c>
      <c r="B7" t="s">
        <v>8</v>
      </c>
      <c r="C7" t="s">
        <v>2</v>
      </c>
      <c r="D7" t="str">
        <f>VLOOKUP($B7,All_structures!$B$2:$J$249,2,0)</f>
        <v>SpinalCord</v>
      </c>
      <c r="E7" t="str">
        <f>VLOOKUP($B7,All_structures!$B$2:$J$249,3,0)</f>
        <v>SpinalCord</v>
      </c>
      <c r="F7" t="str">
        <f>VLOOKUP(B7,All_structures!$B$2:$J$249,8,0)</f>
        <v>Chartreuse:125,255,000</v>
      </c>
      <c r="G7">
        <f>VLOOKUP(B7,All_structures!$B$2:$J$249,9,0)</f>
        <v>0</v>
      </c>
      <c r="H7" t="str">
        <f>VLOOKUP($B7,All_structures!$B$2:$J$249,4,0)</f>
        <v>Moelle</v>
      </c>
      <c r="I7" t="str">
        <f>VLOOKUP($B7,All_structures!$B$2:$J$249,5,0)</f>
        <v>Moelle</v>
      </c>
      <c r="J7" t="str">
        <f>VLOOKUP($B7,All_structures!$B$2:$J$249,6,0)</f>
        <v>MedulaEspi</v>
      </c>
      <c r="K7" t="str">
        <f>VLOOKUP($B7,All_structures!$B$2:$J$249,7,0)</f>
        <v>MedulaEspi</v>
      </c>
    </row>
    <row r="8" spans="1:11" x14ac:dyDescent="0.2">
      <c r="A8" t="s">
        <v>0</v>
      </c>
      <c r="B8" t="s">
        <v>35</v>
      </c>
      <c r="C8" t="s">
        <v>15</v>
      </c>
      <c r="D8" t="str">
        <f>VLOOKUP($B8,All_structures!$B$2:$J$249,2,0)</f>
        <v>Bowel_Large</v>
      </c>
      <c r="E8" t="str">
        <f>VLOOKUP($B8,All_structures!$B$2:$J$249,3,0)</f>
        <v>Large_Bowel</v>
      </c>
      <c r="F8" t="str">
        <f>VLOOKUP(B8,All_structures!$B$2:$J$249,8,0)</f>
        <v>Chartreuse:125,255,000</v>
      </c>
      <c r="G8">
        <f>VLOOKUP(B8,All_structures!$B$2:$J$249,9,0)</f>
        <v>0</v>
      </c>
      <c r="H8" t="str">
        <f>VLOOKUP($B8,All_structures!$B$2:$J$249,4,0)</f>
        <v>Intestin_Grand</v>
      </c>
      <c r="I8" t="str">
        <f>VLOOKUP($B8,All_structures!$B$2:$J$249,5,0)</f>
        <v>Grand_Intestin</v>
      </c>
      <c r="J8" t="str">
        <f>VLOOKUP($B8,All_structures!$B$2:$J$249,6,0)</f>
        <v>Intestino_Grueso</v>
      </c>
      <c r="K8" t="str">
        <f>VLOOKUP($B8,All_structures!$B$2:$J$249,7,0)</f>
        <v>Grueso_Intestino</v>
      </c>
    </row>
    <row r="9" spans="1:11" x14ac:dyDescent="0.2">
      <c r="A9" t="s">
        <v>0</v>
      </c>
      <c r="B9" t="s">
        <v>31</v>
      </c>
      <c r="C9" t="s">
        <v>15</v>
      </c>
      <c r="D9" t="str">
        <f>VLOOKUP($B9,All_structures!$B$2:$J$249,2,0)</f>
        <v>Bowel_Small</v>
      </c>
      <c r="E9" t="str">
        <f>VLOOKUP($B9,All_structures!$B$2:$J$249,3,0)</f>
        <v>Small_Bowel</v>
      </c>
      <c r="F9" t="str">
        <f>VLOOKUP(B9,All_structures!$B$2:$J$249,8,0)</f>
        <v>Citrus:164,164,000</v>
      </c>
      <c r="G9">
        <f>VLOOKUP(B9,All_structures!$B$2:$J$249,9,0)</f>
        <v>0</v>
      </c>
      <c r="H9" t="str">
        <f>VLOOKUP($B9,All_structures!$B$2:$J$249,4,0)</f>
        <v>Intestin_Petit</v>
      </c>
      <c r="I9" t="str">
        <f>VLOOKUP($B9,All_structures!$B$2:$J$249,5,0)</f>
        <v>Petit_Intestin</v>
      </c>
      <c r="J9" t="str">
        <f>VLOOKUP($B9,All_structures!$B$2:$J$249,6,0)</f>
        <v>Intestino_Delg</v>
      </c>
      <c r="K9" t="str">
        <f>VLOOKUP($B9,All_structures!$B$2:$J$249,7,0)</f>
        <v>Delg_Intestino</v>
      </c>
    </row>
    <row r="10" spans="1:11" x14ac:dyDescent="0.2">
      <c r="A10" t="s">
        <v>0</v>
      </c>
      <c r="B10" t="s">
        <v>29</v>
      </c>
      <c r="C10" t="s">
        <v>15</v>
      </c>
      <c r="D10" t="str">
        <f>VLOOKUP($B10,All_structures!$B$2:$J$249,2,0)</f>
        <v>Liver</v>
      </c>
      <c r="E10" t="str">
        <f>VLOOKUP($B10,All_structures!$B$2:$J$249,3,0)</f>
        <v>Liver</v>
      </c>
      <c r="F10" t="str">
        <f>VLOOKUP(B10,All_structures!$B$2:$J$249,8,0)</f>
        <v>Orange:255,165,000</v>
      </c>
      <c r="G10">
        <f>VLOOKUP(B10,All_structures!$B$2:$J$249,9,0)</f>
        <v>0</v>
      </c>
      <c r="H10" t="str">
        <f>VLOOKUP($B10,All_structures!$B$2:$J$249,4,0)</f>
        <v>Foie</v>
      </c>
      <c r="I10" t="str">
        <f>VLOOKUP($B10,All_structures!$B$2:$J$249,5,0)</f>
        <v>Foie</v>
      </c>
      <c r="J10" t="str">
        <f>VLOOKUP($B10,All_structures!$B$2:$J$249,6,0)</f>
        <v>Higado</v>
      </c>
      <c r="K10" t="str">
        <f>VLOOKUP($B10,All_structures!$B$2:$J$249,7,0)</f>
        <v>Higado</v>
      </c>
    </row>
    <row r="11" spans="1:11" x14ac:dyDescent="0.2">
      <c r="A11" t="s">
        <v>0</v>
      </c>
      <c r="B11" t="s">
        <v>20</v>
      </c>
      <c r="C11" t="s">
        <v>15</v>
      </c>
      <c r="D11" t="str">
        <f>VLOOKUP($B11,All_structures!$B$2:$J$249,2,0)</f>
        <v>SpinalCanal</v>
      </c>
      <c r="E11" t="str">
        <f>VLOOKUP($B11,All_structures!$B$2:$J$249,3,0)</f>
        <v>SpinalCanal</v>
      </c>
      <c r="F11" t="str">
        <f>VLOOKUP(B11,All_structures!$B$2:$J$249,8,0)</f>
        <v>Mintgreen:138,255,173</v>
      </c>
      <c r="G11">
        <f>VLOOKUP(B11,All_structures!$B$2:$J$249,9,0)</f>
        <v>0</v>
      </c>
      <c r="H11" t="str">
        <f>VLOOKUP($B11,All_structures!$B$2:$J$249,4,0)</f>
        <v>CanalRach</v>
      </c>
      <c r="I11" t="str">
        <f>VLOOKUP($B11,All_structures!$B$2:$J$249,5,0)</f>
        <v>CanalRach</v>
      </c>
      <c r="J11" t="str">
        <f>VLOOKUP($B11,All_structures!$B$2:$J$249,6,0)</f>
        <v>CanalEspi</v>
      </c>
      <c r="K11" t="str">
        <f>VLOOKUP($B11,All_structures!$B$2:$J$249,7,0)</f>
        <v>CanalEspi</v>
      </c>
    </row>
    <row r="12" spans="1:11" x14ac:dyDescent="0.2">
      <c r="A12" t="s">
        <v>0</v>
      </c>
      <c r="B12" t="s">
        <v>30</v>
      </c>
      <c r="C12" t="s">
        <v>15</v>
      </c>
      <c r="D12" t="str">
        <f>VLOOKUP($B12,All_structures!$B$2:$J$249,2,0)</f>
        <v>Stomach</v>
      </c>
      <c r="E12" t="str">
        <f>VLOOKUP($B12,All_structures!$B$2:$J$249,3,0)</f>
        <v>Stomach</v>
      </c>
      <c r="F12" t="str">
        <f>VLOOKUP(B12,All_structures!$B$2:$J$249,8,0)</f>
        <v>Sangria:164,000,000</v>
      </c>
      <c r="G12">
        <f>VLOOKUP(B12,All_structures!$B$2:$J$249,9,0)</f>
        <v>0</v>
      </c>
      <c r="H12" t="str">
        <f>VLOOKUP($B12,All_structures!$B$2:$J$249,4,0)</f>
        <v>Estomac</v>
      </c>
      <c r="I12" t="str">
        <f>VLOOKUP($B12,All_structures!$B$2:$J$249,5,0)</f>
        <v>Estomac</v>
      </c>
      <c r="J12" t="str">
        <f>VLOOKUP($B12,All_structures!$B$2:$J$249,6,0)</f>
        <v>Estomago</v>
      </c>
      <c r="K12" t="str">
        <f>VLOOKUP($B12,All_structures!$B$2:$J$249,7,0)</f>
        <v>Estomago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A1BC6-7BF0-914D-B40F-6C4A28A55661}">
  <dimension ref="A1:K13"/>
  <sheetViews>
    <sheetView workbookViewId="0">
      <selection activeCell="B1" sqref="B1"/>
    </sheetView>
  </sheetViews>
  <sheetFormatPr baseColWidth="10" defaultRowHeight="16" x14ac:dyDescent="0.2"/>
  <cols>
    <col min="2" max="2" width="16.33203125" bestFit="1" customWidth="1"/>
    <col min="3" max="3" width="13.5" bestFit="1" customWidth="1"/>
    <col min="4" max="4" width="19.5" bestFit="1" customWidth="1"/>
    <col min="5" max="5" width="19.6640625" bestFit="1" customWidth="1"/>
    <col min="6" max="6" width="20.1640625" bestFit="1" customWidth="1"/>
    <col min="7" max="7" width="27.6640625" bestFit="1" customWidth="1"/>
    <col min="8" max="8" width="19" bestFit="1" customWidth="1"/>
    <col min="9" max="9" width="19.1640625" bestFit="1" customWidth="1"/>
    <col min="10" max="10" width="19.83203125" bestFit="1" customWidth="1"/>
    <col min="11" max="11" width="20" bestFit="1" customWidth="1"/>
  </cols>
  <sheetData>
    <row r="1" spans="1:11" s="1" customFormat="1" x14ac:dyDescent="0.2">
      <c r="A1" s="1" t="s">
        <v>136</v>
      </c>
      <c r="B1" s="9" t="s">
        <v>329</v>
      </c>
      <c r="C1" s="1" t="s">
        <v>176</v>
      </c>
      <c r="D1" s="8" t="s">
        <v>328</v>
      </c>
      <c r="E1" s="8" t="s">
        <v>330</v>
      </c>
      <c r="F1" s="1" t="s">
        <v>177</v>
      </c>
      <c r="G1" s="1" t="s">
        <v>178</v>
      </c>
      <c r="H1" s="8" t="s">
        <v>428</v>
      </c>
      <c r="I1" s="8" t="s">
        <v>429</v>
      </c>
      <c r="J1" s="8" t="s">
        <v>430</v>
      </c>
      <c r="K1" s="8" t="s">
        <v>431</v>
      </c>
    </row>
    <row r="2" spans="1:11" x14ac:dyDescent="0.2">
      <c r="A2" t="s">
        <v>12</v>
      </c>
      <c r="B2" t="s">
        <v>13</v>
      </c>
      <c r="C2" t="s">
        <v>2</v>
      </c>
      <c r="D2" t="str">
        <f>VLOOKUP($B2,All_structures!$B$2:$J$249,2,0)</f>
        <v>BODY</v>
      </c>
      <c r="E2" t="str">
        <f>VLOOKUP($B2,All_structures!$B$2:$J$249,3,0)</f>
        <v>BODY</v>
      </c>
      <c r="F2" t="str">
        <f>VLOOKUP(B2,All_structures!$B$2:$J$249,8,0)</f>
        <v>Lime:000,255,000</v>
      </c>
      <c r="G2">
        <f>VLOOKUP(B2,All_structures!$B$2:$J$249,9,0)</f>
        <v>0</v>
      </c>
      <c r="H2" t="str">
        <f>VLOOKUP($B2,All_structures!$B$2:$J$249,4,0)</f>
        <v>Corps</v>
      </c>
      <c r="I2" t="str">
        <f>VLOOKUP($B2,All_structures!$B$2:$J$249,5,0)</f>
        <v>Corps</v>
      </c>
      <c r="J2" t="str">
        <f>VLOOKUP($B2,All_structures!$B$2:$J$249,6,0)</f>
        <v>Cuerpo</v>
      </c>
      <c r="K2" t="str">
        <f>VLOOKUP($B2,All_structures!$B$2:$J$249,7,0)</f>
        <v>Cuerpo</v>
      </c>
    </row>
    <row r="3" spans="1:11" x14ac:dyDescent="0.2">
      <c r="A3" t="s">
        <v>0</v>
      </c>
      <c r="B3" t="s">
        <v>99</v>
      </c>
      <c r="C3" t="s">
        <v>2</v>
      </c>
      <c r="D3" t="str">
        <f>VLOOKUP($B3,All_structures!$B$2:$J$249,2,0)</f>
        <v>CaudaEquina</v>
      </c>
      <c r="E3" t="str">
        <f>VLOOKUP($B3,All_structures!$B$2:$J$249,3,0)</f>
        <v>CaudaEquina</v>
      </c>
      <c r="F3" t="str">
        <f>VLOOKUP(B3,All_structures!$B$2:$J$249,8,0)</f>
        <v>Chartreuse:125,255,000</v>
      </c>
      <c r="G3">
        <f>VLOOKUP(B3,All_structures!$B$2:$J$249,9,0)</f>
        <v>0</v>
      </c>
      <c r="H3" t="str">
        <f>VLOOKUP($B3,All_structures!$B$2:$J$249,4,0)</f>
        <v>QueueDeCheval</v>
      </c>
      <c r="I3" t="str">
        <f>VLOOKUP($B3,All_structures!$B$2:$J$249,5,0)</f>
        <v>QueueDeCheval</v>
      </c>
      <c r="J3" t="str">
        <f>VLOOKUP($B3,All_structures!$B$2:$J$249,6,0)</f>
        <v>CaudaEquina</v>
      </c>
      <c r="K3" t="str">
        <f>VLOOKUP($B3,All_structures!$B$2:$J$249,7,0)</f>
        <v>CaudaEquina</v>
      </c>
    </row>
    <row r="4" spans="1:11" x14ac:dyDescent="0.2">
      <c r="A4" t="s">
        <v>0</v>
      </c>
      <c r="B4" t="s">
        <v>94</v>
      </c>
      <c r="C4" t="s">
        <v>15</v>
      </c>
      <c r="D4" t="str">
        <f>VLOOKUP($B4,All_structures!$B$2:$J$249,2,0)</f>
        <v>Bladder</v>
      </c>
      <c r="E4" t="str">
        <f>VLOOKUP($B4,All_structures!$B$2:$J$249,3,0)</f>
        <v>Bladder</v>
      </c>
      <c r="F4" t="str">
        <f>VLOOKUP(B4,All_structures!$B$2:$J$249,8,0)</f>
        <v>Yellow:255,255,000</v>
      </c>
      <c r="G4">
        <f>VLOOKUP(B4,All_structures!$B$2:$J$249,9,0)</f>
        <v>0</v>
      </c>
      <c r="H4" t="str">
        <f>VLOOKUP($B4,All_structures!$B$2:$J$249,4,0)</f>
        <v>Vessie</v>
      </c>
      <c r="I4" t="str">
        <f>VLOOKUP($B4,All_structures!$B$2:$J$249,5,0)</f>
        <v>Vessie</v>
      </c>
      <c r="J4" t="str">
        <f>VLOOKUP($B4,All_structures!$B$2:$J$249,6,0)</f>
        <v>Vejiga</v>
      </c>
      <c r="K4" t="str">
        <f>VLOOKUP($B4,All_structures!$B$2:$J$249,7,0)</f>
        <v>Vejiga</v>
      </c>
    </row>
    <row r="5" spans="1:11" x14ac:dyDescent="0.2">
      <c r="A5" t="s">
        <v>0</v>
      </c>
      <c r="B5" t="s">
        <v>35</v>
      </c>
      <c r="C5" t="s">
        <v>15</v>
      </c>
      <c r="D5" t="str">
        <f>VLOOKUP($B5,All_structures!$B$2:$J$249,2,0)</f>
        <v>Bowel_Large</v>
      </c>
      <c r="E5" t="str">
        <f>VLOOKUP($B5,All_structures!$B$2:$J$249,3,0)</f>
        <v>Large_Bowel</v>
      </c>
      <c r="F5" t="str">
        <f>VLOOKUP(B5,All_structures!$B$2:$J$249,8,0)</f>
        <v>Chartreuse:125,255,000</v>
      </c>
      <c r="G5">
        <f>VLOOKUP(B5,All_structures!$B$2:$J$249,9,0)</f>
        <v>0</v>
      </c>
      <c r="H5" t="str">
        <f>VLOOKUP($B5,All_structures!$B$2:$J$249,4,0)</f>
        <v>Intestin_Grand</v>
      </c>
      <c r="I5" t="str">
        <f>VLOOKUP($B5,All_structures!$B$2:$J$249,5,0)</f>
        <v>Grand_Intestin</v>
      </c>
      <c r="J5" t="str">
        <f>VLOOKUP($B5,All_structures!$B$2:$J$249,6,0)</f>
        <v>Intestino_Grueso</v>
      </c>
      <c r="K5" t="str">
        <f>VLOOKUP($B5,All_structures!$B$2:$J$249,7,0)</f>
        <v>Grueso_Intestino</v>
      </c>
    </row>
    <row r="6" spans="1:11" x14ac:dyDescent="0.2">
      <c r="A6" t="s">
        <v>0</v>
      </c>
      <c r="B6" t="s">
        <v>31</v>
      </c>
      <c r="C6" t="s">
        <v>15</v>
      </c>
      <c r="D6" t="str">
        <f>VLOOKUP($B6,All_structures!$B$2:$J$249,2,0)</f>
        <v>Bowel_Small</v>
      </c>
      <c r="E6" t="str">
        <f>VLOOKUP($B6,All_structures!$B$2:$J$249,3,0)</f>
        <v>Small_Bowel</v>
      </c>
      <c r="F6" t="str">
        <f>VLOOKUP(B6,All_structures!$B$2:$J$249,8,0)</f>
        <v>Citrus:164,164,000</v>
      </c>
      <c r="G6">
        <f>VLOOKUP(B6,All_structures!$B$2:$J$249,9,0)</f>
        <v>0</v>
      </c>
      <c r="H6" t="str">
        <f>VLOOKUP($B6,All_structures!$B$2:$J$249,4,0)</f>
        <v>Intestin_Petit</v>
      </c>
      <c r="I6" t="str">
        <f>VLOOKUP($B6,All_structures!$B$2:$J$249,5,0)</f>
        <v>Petit_Intestin</v>
      </c>
      <c r="J6" t="str">
        <f>VLOOKUP($B6,All_structures!$B$2:$J$249,6,0)</f>
        <v>Intestino_Delg</v>
      </c>
      <c r="K6" t="str">
        <f>VLOOKUP($B6,All_structures!$B$2:$J$249,7,0)</f>
        <v>Delg_Intestino</v>
      </c>
    </row>
    <row r="7" spans="1:11" x14ac:dyDescent="0.2">
      <c r="A7" t="s">
        <v>0</v>
      </c>
      <c r="B7" t="s">
        <v>100</v>
      </c>
      <c r="C7" t="s">
        <v>15</v>
      </c>
      <c r="D7" t="str">
        <f>VLOOKUP($B7,All_structures!$B$2:$J$249,2,0)</f>
        <v>Colon_Sigmoid</v>
      </c>
      <c r="E7" t="str">
        <f>VLOOKUP($B7,All_structures!$B$2:$J$249,3,0)</f>
        <v>Sigmoid_Colon</v>
      </c>
      <c r="F7" t="str">
        <f>VLOOKUP(B7,All_structures!$B$2:$J$249,8,0)</f>
        <v>Sangria:164,000,000</v>
      </c>
      <c r="G7" t="str">
        <f>VLOOKUP(B7,All_structures!$B$2:$J$249,9,0)</f>
        <v>Colon_Sigmoid,Bowel_Sigmoid</v>
      </c>
      <c r="H7" t="str">
        <f>VLOOKUP($B7,All_structures!$B$2:$J$249,4,0)</f>
        <v>Colon_Sigmoide</v>
      </c>
      <c r="I7" t="str">
        <f>VLOOKUP($B7,All_structures!$B$2:$J$249,5,0)</f>
        <v>Sigmoide_Colon</v>
      </c>
      <c r="J7" t="str">
        <f>VLOOKUP($B7,All_structures!$B$2:$J$249,6,0)</f>
        <v>Colon_Sigmoide</v>
      </c>
      <c r="K7" t="str">
        <f>VLOOKUP($B7,All_structures!$B$2:$J$249,7,0)</f>
        <v>Sigmoide_Colon</v>
      </c>
    </row>
    <row r="8" spans="1:11" x14ac:dyDescent="0.2">
      <c r="A8" t="s">
        <v>0</v>
      </c>
      <c r="B8" t="s">
        <v>95</v>
      </c>
      <c r="C8" t="s">
        <v>15</v>
      </c>
      <c r="D8" t="str">
        <f>VLOOKUP($B8,All_structures!$B$2:$J$249,2,0)</f>
        <v>Genitals</v>
      </c>
      <c r="E8" t="str">
        <f>VLOOKUP($B8,All_structures!$B$2:$J$249,3,0)</f>
        <v>Genitals</v>
      </c>
      <c r="F8" t="str">
        <f>VLOOKUP(B8,All_structures!$B$2:$J$249,8,0)</f>
        <v>Mauve:200,180,255</v>
      </c>
      <c r="G8">
        <f>VLOOKUP(B8,All_structures!$B$2:$J$249,9,0)</f>
        <v>0</v>
      </c>
      <c r="H8" t="str">
        <f>VLOOKUP($B8,All_structures!$B$2:$J$249,4,0)</f>
        <v>OG</v>
      </c>
      <c r="I8" t="str">
        <f>VLOOKUP($B8,All_structures!$B$2:$J$249,5,0)</f>
        <v>OG</v>
      </c>
      <c r="J8" t="str">
        <f>VLOOKUP($B8,All_structures!$B$2:$J$249,6,0)</f>
        <v>Genitales</v>
      </c>
      <c r="K8" t="str">
        <f>VLOOKUP($B8,All_structures!$B$2:$J$249,7,0)</f>
        <v>Genitales</v>
      </c>
    </row>
    <row r="9" spans="1:11" x14ac:dyDescent="0.2">
      <c r="A9" t="s">
        <v>0</v>
      </c>
      <c r="B9" t="s">
        <v>96</v>
      </c>
      <c r="C9" t="s">
        <v>15</v>
      </c>
      <c r="D9" t="str">
        <f>VLOOKUP($B9,All_structures!$B$2:$J$249,2,0)</f>
        <v>Ovary_L</v>
      </c>
      <c r="E9" t="str">
        <f>VLOOKUP($B9,All_structures!$B$2:$J$249,3,0)</f>
        <v>L_Ovary</v>
      </c>
      <c r="F9" t="str">
        <f>VLOOKUP(B9,All_structures!$B$2:$J$249,8,0)</f>
        <v>Electric Indigo:128,000,255</v>
      </c>
      <c r="G9">
        <f>VLOOKUP(B9,All_structures!$B$2:$J$249,9,0)</f>
        <v>0</v>
      </c>
      <c r="H9" t="str">
        <f>VLOOKUP($B9,All_structures!$B$2:$J$249,4,0)</f>
        <v>Ovaire_G</v>
      </c>
      <c r="I9" t="str">
        <f>VLOOKUP($B9,All_structures!$B$2:$J$249,5,0)</f>
        <v>G_Ovaire</v>
      </c>
      <c r="J9" t="str">
        <f>VLOOKUP($B9,All_structures!$B$2:$J$249,6,0)</f>
        <v>Ovario_I</v>
      </c>
      <c r="K9" t="str">
        <f>VLOOKUP($B9,All_structures!$B$2:$J$249,7,0)</f>
        <v>I_Ovario</v>
      </c>
    </row>
    <row r="10" spans="1:11" x14ac:dyDescent="0.2">
      <c r="A10" t="s">
        <v>0</v>
      </c>
      <c r="B10" t="s">
        <v>97</v>
      </c>
      <c r="C10" t="s">
        <v>15</v>
      </c>
      <c r="D10" t="str">
        <f>VLOOKUP($B10,All_structures!$B$2:$J$249,2,0)</f>
        <v>Ovary_R</v>
      </c>
      <c r="E10" t="str">
        <f>VLOOKUP($B10,All_structures!$B$2:$J$249,3,0)</f>
        <v>R_Ovary</v>
      </c>
      <c r="F10" t="str">
        <f>VLOOKUP(B10,All_structures!$B$2:$J$249,8,0)</f>
        <v>Dodger Blue:000,127,255</v>
      </c>
      <c r="G10">
        <f>VLOOKUP(B10,All_structures!$B$2:$J$249,9,0)</f>
        <v>0</v>
      </c>
      <c r="H10" t="str">
        <f>VLOOKUP($B10,All_structures!$B$2:$J$249,4,0)</f>
        <v>Ovaire_D</v>
      </c>
      <c r="I10" t="str">
        <f>VLOOKUP($B10,All_structures!$B$2:$J$249,5,0)</f>
        <v>D_Ovaire</v>
      </c>
      <c r="J10" t="str">
        <f>VLOOKUP($B10,All_structures!$B$2:$J$249,6,0)</f>
        <v>Ovario_D</v>
      </c>
      <c r="K10" t="str">
        <f>VLOOKUP($B10,All_structures!$B$2:$J$249,7,0)</f>
        <v>D_Ovario</v>
      </c>
    </row>
    <row r="11" spans="1:11" x14ac:dyDescent="0.2">
      <c r="A11" t="s">
        <v>0</v>
      </c>
      <c r="B11" t="s">
        <v>98</v>
      </c>
      <c r="C11" t="s">
        <v>15</v>
      </c>
      <c r="D11" t="str">
        <f>VLOOKUP($B11,All_structures!$B$2:$J$249,2,0)</f>
        <v>Rectum</v>
      </c>
      <c r="E11" t="str">
        <f>VLOOKUP($B11,All_structures!$B$2:$J$249,3,0)</f>
        <v>Rectum</v>
      </c>
      <c r="F11" t="str">
        <f>VLOOKUP(B11,All_structures!$B$2:$J$249,8,0)</f>
        <v>Brown:165,042,042</v>
      </c>
      <c r="G11">
        <f>VLOOKUP(B11,All_structures!$B$2:$J$249,9,0)</f>
        <v>0</v>
      </c>
      <c r="H11" t="str">
        <f>VLOOKUP($B11,All_structures!$B$2:$J$249,4,0)</f>
        <v>Rectum</v>
      </c>
      <c r="I11" t="str">
        <f>VLOOKUP($B11,All_structures!$B$2:$J$249,5,0)</f>
        <v>Rectum</v>
      </c>
      <c r="J11" t="str">
        <f>VLOOKUP($B11,All_structures!$B$2:$J$249,6,0)</f>
        <v>Recto</v>
      </c>
      <c r="K11" t="str">
        <f>VLOOKUP($B11,All_structures!$B$2:$J$249,7,0)</f>
        <v>Recto</v>
      </c>
    </row>
    <row r="12" spans="1:11" x14ac:dyDescent="0.2">
      <c r="A12" t="s">
        <v>0</v>
      </c>
      <c r="B12" t="s">
        <v>101</v>
      </c>
      <c r="C12" t="s">
        <v>15</v>
      </c>
      <c r="D12" t="str">
        <f>VLOOKUP($B12,All_structures!$B$2:$J$249,2,0)</f>
        <v>SacralPlex</v>
      </c>
      <c r="E12" t="str">
        <f>VLOOKUP($B12,All_structures!$B$2:$J$249,3,0)</f>
        <v>SacralPlex</v>
      </c>
      <c r="F12" t="str">
        <f>VLOOKUP(B12,All_structures!$B$2:$J$249,8,0)</f>
        <v>Magenta:255,000,255</v>
      </c>
      <c r="G12">
        <f>VLOOKUP(B12,All_structures!$B$2:$J$249,9,0)</f>
        <v>0</v>
      </c>
      <c r="H12" t="str">
        <f>VLOOKUP($B12,All_structures!$B$2:$J$249,4,0)</f>
        <v>PlexusSacral</v>
      </c>
      <c r="I12" t="str">
        <f>VLOOKUP($B12,All_structures!$B$2:$J$249,5,0)</f>
        <v>PlexusSacral</v>
      </c>
      <c r="J12" t="str">
        <f>VLOOKUP($B12,All_structures!$B$2:$J$249,6,0)</f>
        <v>PlexoSacro</v>
      </c>
      <c r="K12" t="str">
        <f>VLOOKUP($B12,All_structures!$B$2:$J$249,7,0)</f>
        <v>PlexoSacro</v>
      </c>
    </row>
    <row r="13" spans="1:11" x14ac:dyDescent="0.2">
      <c r="A13" t="s">
        <v>0</v>
      </c>
      <c r="B13" t="s">
        <v>324</v>
      </c>
      <c r="C13" t="s">
        <v>15</v>
      </c>
      <c r="D13" t="str">
        <f>VLOOKUP($B13,All_structures!$B$2:$J$249,2,0)</f>
        <v>Testes</v>
      </c>
      <c r="E13" t="str">
        <f>VLOOKUP($B13,All_structures!$B$2:$J$249,3,0)</f>
        <v>Testes</v>
      </c>
      <c r="F13" t="str">
        <f>VLOOKUP(B13,All_structures!$B$2:$J$249,8,0)</f>
        <v>Dodger Blue:000,127,255</v>
      </c>
      <c r="G13">
        <f>VLOOKUP(B13,All_structures!$B$2:$J$249,9,0)</f>
        <v>0</v>
      </c>
      <c r="H13" t="str">
        <f>VLOOKUP($B13,All_structures!$B$2:$J$249,4,0)</f>
        <v>Testicules</v>
      </c>
      <c r="I13" t="str">
        <f>VLOOKUP($B13,All_structures!$B$2:$J$249,5,0)</f>
        <v>Testicules</v>
      </c>
      <c r="J13" t="str">
        <f>VLOOKUP($B13,All_structures!$B$2:$J$249,6,0)</f>
        <v>Testiculos</v>
      </c>
      <c r="K13" t="str">
        <f>VLOOKUP($B13,All_structures!$B$2:$J$249,7,0)</f>
        <v>Testiculos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C5E15-8D2B-4146-90C5-0992173CD050}">
  <dimension ref="A1:K37"/>
  <sheetViews>
    <sheetView workbookViewId="0">
      <selection activeCell="B1" sqref="B1:B1048576"/>
    </sheetView>
  </sheetViews>
  <sheetFormatPr baseColWidth="10" defaultRowHeight="16" x14ac:dyDescent="0.2"/>
  <cols>
    <col min="2" max="2" width="16.33203125" bestFit="1" customWidth="1"/>
    <col min="3" max="3" width="13.5" bestFit="1" customWidth="1"/>
    <col min="4" max="4" width="19.5" bestFit="1" customWidth="1"/>
    <col min="5" max="5" width="19.6640625" bestFit="1" customWidth="1"/>
    <col min="6" max="6" width="22.1640625" bestFit="1" customWidth="1"/>
    <col min="7" max="7" width="20.33203125" bestFit="1" customWidth="1"/>
    <col min="8" max="8" width="19" bestFit="1" customWidth="1"/>
    <col min="9" max="9" width="19.1640625" bestFit="1" customWidth="1"/>
    <col min="10" max="10" width="19.83203125" bestFit="1" customWidth="1"/>
    <col min="11" max="11" width="20" bestFit="1" customWidth="1"/>
  </cols>
  <sheetData>
    <row r="1" spans="1:11" s="1" customFormat="1" x14ac:dyDescent="0.2">
      <c r="A1" s="1" t="s">
        <v>136</v>
      </c>
      <c r="B1" s="1" t="s">
        <v>329</v>
      </c>
      <c r="C1" s="1" t="s">
        <v>176</v>
      </c>
      <c r="D1" s="8" t="s">
        <v>328</v>
      </c>
      <c r="E1" s="8" t="s">
        <v>330</v>
      </c>
      <c r="F1" s="1" t="s">
        <v>177</v>
      </c>
      <c r="G1" s="1" t="s">
        <v>178</v>
      </c>
      <c r="H1" s="8" t="s">
        <v>428</v>
      </c>
      <c r="I1" s="8" t="s">
        <v>429</v>
      </c>
      <c r="J1" s="8" t="s">
        <v>430</v>
      </c>
      <c r="K1" s="8" t="s">
        <v>431</v>
      </c>
    </row>
    <row r="2" spans="1:11" x14ac:dyDescent="0.2">
      <c r="A2" t="s">
        <v>0</v>
      </c>
      <c r="B2" t="s">
        <v>72</v>
      </c>
      <c r="C2" t="s">
        <v>2</v>
      </c>
      <c r="D2" t="str">
        <f>VLOOKUP($B2,All_structures!$B$2:$J$249,2,0)</f>
        <v>Brain</v>
      </c>
      <c r="E2" t="str">
        <f>VLOOKUP($B2,All_structures!$B$2:$J$249,3,0)</f>
        <v>Brain</v>
      </c>
      <c r="F2" t="str">
        <f>VLOOKUP(B2,All_structures!$B$2:$J$249,8,0)</f>
        <v>Magenta:255,000,255</v>
      </c>
      <c r="G2">
        <f>VLOOKUP(B2,All_structures!$B$2:$J$249,9,0)</f>
        <v>0</v>
      </c>
      <c r="H2" t="str">
        <f>VLOOKUP($B2,All_structures!$B$2:$J$249,4,0)</f>
        <v>Cerveau</v>
      </c>
      <c r="I2" t="str">
        <f>VLOOKUP($B2,All_structures!$B$2:$J$249,5,0)</f>
        <v>Cerveau</v>
      </c>
      <c r="J2" t="str">
        <f>VLOOKUP($B2,All_structures!$B$2:$J$249,6,0)</f>
        <v>Cerebro</v>
      </c>
      <c r="K2" t="str">
        <f>VLOOKUP($B2,All_structures!$B$2:$J$249,7,0)</f>
        <v>Cerebro</v>
      </c>
    </row>
    <row r="3" spans="1:11" x14ac:dyDescent="0.2">
      <c r="A3" t="s">
        <v>0</v>
      </c>
      <c r="B3" t="s">
        <v>42</v>
      </c>
      <c r="C3" t="s">
        <v>2</v>
      </c>
      <c r="D3" t="str">
        <f>VLOOKUP($B3,All_structures!$B$2:$J$249,2,0)</f>
        <v>Brainstem</v>
      </c>
      <c r="E3" t="str">
        <f>VLOOKUP($B3,All_structures!$B$2:$J$249,3,0)</f>
        <v>Brainstem</v>
      </c>
      <c r="F3" t="str">
        <f>VLOOKUP(B3,All_structures!$B$2:$J$249,8,0)</f>
        <v>Yellow:255,255,000</v>
      </c>
      <c r="G3">
        <f>VLOOKUP(B3,All_structures!$B$2:$J$249,9,0)</f>
        <v>0</v>
      </c>
      <c r="H3" t="str">
        <f>VLOOKUP($B3,All_structures!$B$2:$J$249,4,0)</f>
        <v>TroncCereb</v>
      </c>
      <c r="I3" t="str">
        <f>VLOOKUP($B3,All_structures!$B$2:$J$249,5,0)</f>
        <v>TroncCereb</v>
      </c>
      <c r="J3" t="str">
        <f>VLOOKUP($B3,All_structures!$B$2:$J$249,6,0)</f>
        <v>TroncoEncef</v>
      </c>
      <c r="K3" t="str">
        <f>VLOOKUP($B3,All_structures!$B$2:$J$249,7,0)</f>
        <v>TroncoEncef</v>
      </c>
    </row>
    <row r="4" spans="1:11" x14ac:dyDescent="0.2">
      <c r="A4" t="s">
        <v>0</v>
      </c>
      <c r="B4" t="s">
        <v>73</v>
      </c>
      <c r="C4" t="s">
        <v>2</v>
      </c>
      <c r="D4" t="str">
        <f>VLOOKUP($B4,All_structures!$B$2:$J$249,2,0)</f>
        <v>Cochlea_L</v>
      </c>
      <c r="E4" t="str">
        <f>VLOOKUP($B4,All_structures!$B$2:$J$249,3,0)</f>
        <v>L_Cochlea</v>
      </c>
      <c r="F4" t="str">
        <f>VLOOKUP(B4,All_structures!$B$2:$J$249,8,0)</f>
        <v>Citrus:164,164,000</v>
      </c>
      <c r="G4">
        <f>VLOOKUP(B4,All_structures!$B$2:$J$249,9,0)</f>
        <v>0</v>
      </c>
      <c r="H4" t="str">
        <f>VLOOKUP($B4,All_structures!$B$2:$J$249,4,0)</f>
        <v>Cochlee_G</v>
      </c>
      <c r="I4" t="str">
        <f>VLOOKUP($B4,All_structures!$B$2:$J$249,5,0)</f>
        <v>G_Cochlee</v>
      </c>
      <c r="J4" t="str">
        <f>VLOOKUP($B4,All_structures!$B$2:$J$249,6,0)</f>
        <v>Coclea_I</v>
      </c>
      <c r="K4" t="str">
        <f>VLOOKUP($B4,All_structures!$B$2:$J$249,7,0)</f>
        <v>I_Coclea</v>
      </c>
    </row>
    <row r="5" spans="1:11" x14ac:dyDescent="0.2">
      <c r="A5" t="s">
        <v>0</v>
      </c>
      <c r="B5" t="s">
        <v>74</v>
      </c>
      <c r="C5" t="s">
        <v>2</v>
      </c>
      <c r="D5" t="str">
        <f>VLOOKUP($B5,All_structures!$B$2:$J$249,2,0)</f>
        <v>Cochlea_R</v>
      </c>
      <c r="E5" t="str">
        <f>VLOOKUP($B5,All_structures!$B$2:$J$249,3,0)</f>
        <v>R_Cochlea</v>
      </c>
      <c r="F5" t="str">
        <f>VLOOKUP(B5,All_structures!$B$2:$J$249,8,0)</f>
        <v>Brown:165,042,042</v>
      </c>
      <c r="G5">
        <f>VLOOKUP(B5,All_structures!$B$2:$J$249,9,0)</f>
        <v>0</v>
      </c>
      <c r="H5" t="str">
        <f>VLOOKUP($B5,All_structures!$B$2:$J$249,4,0)</f>
        <v>Cochlee_D</v>
      </c>
      <c r="I5" t="str">
        <f>VLOOKUP($B5,All_structures!$B$2:$J$249,5,0)</f>
        <v>D_Cochlee</v>
      </c>
      <c r="J5" t="str">
        <f>VLOOKUP($B5,All_structures!$B$2:$J$249,6,0)</f>
        <v>Coclea_D</v>
      </c>
      <c r="K5" t="str">
        <f>VLOOKUP($B5,All_structures!$B$2:$J$249,7,0)</f>
        <v>D_Coclea</v>
      </c>
    </row>
    <row r="6" spans="1:11" x14ac:dyDescent="0.2">
      <c r="A6" t="s">
        <v>0</v>
      </c>
      <c r="B6" t="s">
        <v>1</v>
      </c>
      <c r="C6" t="s">
        <v>2</v>
      </c>
      <c r="D6" t="str">
        <f>VLOOKUP($B6,All_structures!$B$2:$J$249,2,0)</f>
        <v>Esophagus</v>
      </c>
      <c r="E6" t="str">
        <f>VLOOKUP($B6,All_structures!$B$2:$J$249,3,0)</f>
        <v>Esophagus</v>
      </c>
      <c r="F6" t="str">
        <f>VLOOKUP(B6,All_structures!$B$2:$J$249,8,0)</f>
        <v>Orange:255,165,000</v>
      </c>
      <c r="G6">
        <f>VLOOKUP(B6,All_structures!$B$2:$J$249,9,0)</f>
        <v>0</v>
      </c>
      <c r="H6" t="str">
        <f>VLOOKUP($B6,All_structures!$B$2:$J$249,4,0)</f>
        <v>Oesophage</v>
      </c>
      <c r="I6" t="str">
        <f>VLOOKUP($B6,All_structures!$B$2:$J$249,5,0)</f>
        <v>Oesophage</v>
      </c>
      <c r="J6" t="str">
        <f>VLOOKUP($B6,All_structures!$B$2:$J$249,6,0)</f>
        <v>Esofago</v>
      </c>
      <c r="K6" t="str">
        <f>VLOOKUP($B6,All_structures!$B$2:$J$249,7,0)</f>
        <v>Esofago</v>
      </c>
    </row>
    <row r="7" spans="1:11" x14ac:dyDescent="0.2">
      <c r="A7" t="s">
        <v>0</v>
      </c>
      <c r="B7" t="s">
        <v>75</v>
      </c>
      <c r="C7" t="s">
        <v>2</v>
      </c>
      <c r="D7" t="str">
        <f>VLOOKUP($B7,All_structures!$B$2:$J$249,2,0)</f>
        <v>Eye_L</v>
      </c>
      <c r="E7" t="str">
        <f>VLOOKUP($B7,All_structures!$B$2:$J$249,3,0)</f>
        <v>L_Eye</v>
      </c>
      <c r="F7" t="str">
        <f>VLOOKUP(B7,All_structures!$B$2:$J$249,8,0)</f>
        <v>Baby Blue:100,255,233</v>
      </c>
      <c r="G7">
        <f>VLOOKUP(B7,All_structures!$B$2:$J$249,9,0)</f>
        <v>0</v>
      </c>
      <c r="H7" t="str">
        <f>VLOOKUP($B7,All_structures!$B$2:$J$249,4,0)</f>
        <v>Oeil_G</v>
      </c>
      <c r="I7" t="str">
        <f>VLOOKUP($B7,All_structures!$B$2:$J$249,5,0)</f>
        <v>G_Oeil</v>
      </c>
      <c r="J7" t="str">
        <f>VLOOKUP($B7,All_structures!$B$2:$J$249,6,0)</f>
        <v>Ojo_I</v>
      </c>
      <c r="K7" t="str">
        <f>VLOOKUP($B7,All_structures!$B$2:$J$249,7,0)</f>
        <v>I_Ojo</v>
      </c>
    </row>
    <row r="8" spans="1:11" x14ac:dyDescent="0.2">
      <c r="A8" t="s">
        <v>0</v>
      </c>
      <c r="B8" t="s">
        <v>76</v>
      </c>
      <c r="C8" t="s">
        <v>2</v>
      </c>
      <c r="D8" t="str">
        <f>VLOOKUP($B8,All_structures!$B$2:$J$249,2,0)</f>
        <v>Eye_R</v>
      </c>
      <c r="E8" t="str">
        <f>VLOOKUP($B8,All_structures!$B$2:$J$249,3,0)</f>
        <v>R_Eye</v>
      </c>
      <c r="F8" t="str">
        <f>VLOOKUP(B8,All_structures!$B$2:$J$249,8,0)</f>
        <v>Dodger Blue:000,127,255</v>
      </c>
      <c r="G8">
        <f>VLOOKUP(B8,All_structures!$B$2:$J$249,9,0)</f>
        <v>0</v>
      </c>
      <c r="H8" t="str">
        <f>VLOOKUP($B8,All_structures!$B$2:$J$249,4,0)</f>
        <v>Oeil_D</v>
      </c>
      <c r="I8" t="str">
        <f>VLOOKUP($B8,All_structures!$B$2:$J$249,5,0)</f>
        <v>D_Oeil</v>
      </c>
      <c r="J8" t="str">
        <f>VLOOKUP($B8,All_structures!$B$2:$J$249,6,0)</f>
        <v>Ojo_D</v>
      </c>
      <c r="K8" t="str">
        <f>VLOOKUP($B8,All_structures!$B$2:$J$249,7,0)</f>
        <v>D_Ojo</v>
      </c>
    </row>
    <row r="9" spans="1:11" x14ac:dyDescent="0.2">
      <c r="A9" t="s">
        <v>0</v>
      </c>
      <c r="B9" t="s">
        <v>3</v>
      </c>
      <c r="C9" t="s">
        <v>2</v>
      </c>
      <c r="D9" t="str">
        <f>VLOOKUP($B9,All_structures!$B$2:$J$249,2,0)</f>
        <v>Heart</v>
      </c>
      <c r="E9" t="str">
        <f>VLOOKUP($B9,All_structures!$B$2:$J$249,3,0)</f>
        <v>Heart</v>
      </c>
      <c r="F9" t="str">
        <f>VLOOKUP(B9,All_structures!$B$2:$J$249,8,0)</f>
        <v>Red:255,000,000</v>
      </c>
      <c r="G9">
        <f>VLOOKUP(B9,All_structures!$B$2:$J$249,9,0)</f>
        <v>0</v>
      </c>
      <c r="H9" t="str">
        <f>VLOOKUP($B9,All_structures!$B$2:$J$249,4,0)</f>
        <v>Coeur</v>
      </c>
      <c r="I9" t="str">
        <f>VLOOKUP($B9,All_structures!$B$2:$J$249,5,0)</f>
        <v>Coeur</v>
      </c>
      <c r="J9" t="str">
        <f>VLOOKUP($B9,All_structures!$B$2:$J$249,6,0)</f>
        <v>Corazon</v>
      </c>
      <c r="K9" t="str">
        <f>VLOOKUP($B9,All_structures!$B$2:$J$249,7,0)</f>
        <v>Corazon</v>
      </c>
    </row>
    <row r="10" spans="1:11" x14ac:dyDescent="0.2">
      <c r="A10" t="s">
        <v>0</v>
      </c>
      <c r="B10" t="s">
        <v>32</v>
      </c>
      <c r="C10" t="s">
        <v>2</v>
      </c>
      <c r="D10" t="str">
        <f>VLOOKUP($B10,All_structures!$B$2:$J$249,2,0)</f>
        <v>Kidney_L</v>
      </c>
      <c r="E10" t="str">
        <f>VLOOKUP($B10,All_structures!$B$2:$J$249,3,0)</f>
        <v>L_Kidney</v>
      </c>
      <c r="F10" t="str">
        <f>VLOOKUP(B10,All_structures!$B$2:$J$249,8,0)</f>
        <v>Yellow:255,255,000</v>
      </c>
      <c r="G10">
        <f>VLOOKUP(B10,All_structures!$B$2:$J$249,9,0)</f>
        <v>0</v>
      </c>
      <c r="H10" t="str">
        <f>VLOOKUP($B10,All_structures!$B$2:$J$249,4,0)</f>
        <v>Rein_G</v>
      </c>
      <c r="I10" t="str">
        <f>VLOOKUP($B10,All_structures!$B$2:$J$249,5,0)</f>
        <v>G_Rein</v>
      </c>
      <c r="J10" t="str">
        <f>VLOOKUP($B10,All_structures!$B$2:$J$249,6,0)</f>
        <v>Rinones_I</v>
      </c>
      <c r="K10" t="str">
        <f>VLOOKUP($B10,All_structures!$B$2:$J$249,7,0)</f>
        <v>I_Rinones</v>
      </c>
    </row>
    <row r="11" spans="1:11" x14ac:dyDescent="0.2">
      <c r="A11" t="s">
        <v>0</v>
      </c>
      <c r="B11" t="s">
        <v>33</v>
      </c>
      <c r="C11" t="s">
        <v>2</v>
      </c>
      <c r="D11" t="str">
        <f>VLOOKUP($B11,All_structures!$B$2:$J$249,2,0)</f>
        <v>Kidney_R</v>
      </c>
      <c r="E11" t="str">
        <f>VLOOKUP($B11,All_structures!$B$2:$J$249,3,0)</f>
        <v>R_Kidney</v>
      </c>
      <c r="F11" t="str">
        <f>VLOOKUP(B11,All_structures!$B$2:$J$249,8,0)</f>
        <v>Mintgreen:138,255,173</v>
      </c>
      <c r="G11">
        <f>VLOOKUP(B11,All_structures!$B$2:$J$249,9,0)</f>
        <v>0</v>
      </c>
      <c r="H11" t="str">
        <f>VLOOKUP($B11,All_structures!$B$2:$J$249,4,0)</f>
        <v>Rein_D</v>
      </c>
      <c r="I11" t="str">
        <f>VLOOKUP($B11,All_structures!$B$2:$J$249,5,0)</f>
        <v>D_Rein</v>
      </c>
      <c r="J11" t="str">
        <f>VLOOKUP($B11,All_structures!$B$2:$J$249,6,0)</f>
        <v>Rinones_D</v>
      </c>
      <c r="K11" t="str">
        <f>VLOOKUP($B11,All_structures!$B$2:$J$249,7,0)</f>
        <v>D_Rinones</v>
      </c>
    </row>
    <row r="12" spans="1:11" x14ac:dyDescent="0.2">
      <c r="A12" t="s">
        <v>0</v>
      </c>
      <c r="B12" t="s">
        <v>34</v>
      </c>
      <c r="C12" t="s">
        <v>2</v>
      </c>
      <c r="D12" t="str">
        <f>VLOOKUP($B12,All_structures!$B$2:$J$249,2,0)</f>
        <v>Kidneys</v>
      </c>
      <c r="E12" t="str">
        <f>VLOOKUP($B12,All_structures!$B$2:$J$249,3,0)</f>
        <v>Kidneys</v>
      </c>
      <c r="F12" t="str">
        <f>VLOOKUP(B12,All_structures!$B$2:$J$249,8,0)</f>
        <v>Cerulean:000,119,170</v>
      </c>
      <c r="G12">
        <f>VLOOKUP(B12,All_structures!$B$2:$J$249,9,0)</f>
        <v>0</v>
      </c>
      <c r="H12" t="str">
        <f>VLOOKUP($B12,All_structures!$B$2:$J$249,4,0)</f>
        <v>Reins</v>
      </c>
      <c r="I12" t="str">
        <f>VLOOKUP($B12,All_structures!$B$2:$J$249,5,0)</f>
        <v>Reins</v>
      </c>
      <c r="J12" t="str">
        <f>VLOOKUP($B12,All_structures!$B$2:$J$249,6,0)</f>
        <v>Rinones</v>
      </c>
      <c r="K12" t="str">
        <f>VLOOKUP($B12,All_structures!$B$2:$J$249,7,0)</f>
        <v>Rinones</v>
      </c>
    </row>
    <row r="13" spans="1:11" x14ac:dyDescent="0.2">
      <c r="A13" t="s">
        <v>0</v>
      </c>
      <c r="B13" t="s">
        <v>77</v>
      </c>
      <c r="C13" t="s">
        <v>2</v>
      </c>
      <c r="D13" t="str">
        <f>VLOOKUP($B13,All_structures!$B$2:$J$249,2,0)</f>
        <v>Lens_L</v>
      </c>
      <c r="E13" t="str">
        <f>VLOOKUP($B13,All_structures!$B$2:$J$249,3,0)</f>
        <v>L_Lens</v>
      </c>
      <c r="F13" t="str">
        <f>VLOOKUP(B13,All_structures!$B$2:$J$249,8,0)</f>
        <v>Yellow:255,255,000</v>
      </c>
      <c r="G13">
        <f>VLOOKUP(B13,All_structures!$B$2:$J$249,9,0)</f>
        <v>0</v>
      </c>
      <c r="H13" t="str">
        <f>VLOOKUP($B13,All_structures!$B$2:$J$249,4,0)</f>
        <v>Lentille_G</v>
      </c>
      <c r="I13" t="str">
        <f>VLOOKUP($B13,All_structures!$B$2:$J$249,5,0)</f>
        <v>G_Lentille</v>
      </c>
      <c r="J13" t="str">
        <f>VLOOKUP($B13,All_structures!$B$2:$J$249,6,0)</f>
        <v>Cristalino_I</v>
      </c>
      <c r="K13" t="str">
        <f>VLOOKUP($B13,All_structures!$B$2:$J$249,7,0)</f>
        <v>I_Cristalino</v>
      </c>
    </row>
    <row r="14" spans="1:11" x14ac:dyDescent="0.2">
      <c r="A14" t="s">
        <v>0</v>
      </c>
      <c r="B14" t="s">
        <v>78</v>
      </c>
      <c r="C14" t="s">
        <v>2</v>
      </c>
      <c r="D14" t="str">
        <f>VLOOKUP($B14,All_structures!$B$2:$J$249,2,0)</f>
        <v>Lens_R</v>
      </c>
      <c r="E14" t="str">
        <f>VLOOKUP($B14,All_structures!$B$2:$J$249,3,0)</f>
        <v>R_Lens</v>
      </c>
      <c r="F14" t="str">
        <f>VLOOKUP(B14,All_structures!$B$2:$J$249,8,0)</f>
        <v>Chartreuse:125,255,000</v>
      </c>
      <c r="G14">
        <f>VLOOKUP(B14,All_structures!$B$2:$J$249,9,0)</f>
        <v>0</v>
      </c>
      <c r="H14" t="str">
        <f>VLOOKUP($B14,All_structures!$B$2:$J$249,4,0)</f>
        <v>Lentille_D</v>
      </c>
      <c r="I14" t="str">
        <f>VLOOKUP($B14,All_structures!$B$2:$J$249,5,0)</f>
        <v>D_Lentille</v>
      </c>
      <c r="J14" t="str">
        <f>VLOOKUP($B14,All_structures!$B$2:$J$249,6,0)</f>
        <v>Cristalino_D</v>
      </c>
      <c r="K14" t="str">
        <f>VLOOKUP($B14,All_structures!$B$2:$J$249,7,0)</f>
        <v>D_Cristalino</v>
      </c>
    </row>
    <row r="15" spans="1:11" x14ac:dyDescent="0.2">
      <c r="A15" t="s">
        <v>0</v>
      </c>
      <c r="B15" t="s">
        <v>4</v>
      </c>
      <c r="C15" t="s">
        <v>2</v>
      </c>
      <c r="D15" t="str">
        <f>VLOOKUP($B15,All_structures!$B$2:$J$249,2,0)</f>
        <v>Lung_L</v>
      </c>
      <c r="E15" t="str">
        <f>VLOOKUP($B15,All_structures!$B$2:$J$249,3,0)</f>
        <v>L_Lung</v>
      </c>
      <c r="F15" t="str">
        <f>VLOOKUP(B15,All_structures!$B$2:$J$249,8,0)</f>
        <v>Aquamarine:127,255,212</v>
      </c>
      <c r="G15">
        <f>VLOOKUP(B15,All_structures!$B$2:$J$249,9,0)</f>
        <v>0</v>
      </c>
      <c r="H15" t="str">
        <f>VLOOKUP($B15,All_structures!$B$2:$J$249,4,0)</f>
        <v>Poumon_G</v>
      </c>
      <c r="I15" t="str">
        <f>VLOOKUP($B15,All_structures!$B$2:$J$249,5,0)</f>
        <v>G_Poumon</v>
      </c>
      <c r="J15" t="str">
        <f>VLOOKUP($B15,All_structures!$B$2:$J$249,6,0)</f>
        <v>Pulmon_I</v>
      </c>
      <c r="K15" t="str">
        <f>VLOOKUP($B15,All_structures!$B$2:$J$249,7,0)</f>
        <v>I_Pulmon</v>
      </c>
    </row>
    <row r="16" spans="1:11" x14ac:dyDescent="0.2">
      <c r="A16" t="s">
        <v>0</v>
      </c>
      <c r="B16" t="s">
        <v>5</v>
      </c>
      <c r="C16" t="s">
        <v>2</v>
      </c>
      <c r="D16" t="str">
        <f>VLOOKUP($B16,All_structures!$B$2:$J$249,2,0)</f>
        <v>Lung_R</v>
      </c>
      <c r="E16" t="str">
        <f>VLOOKUP($B16,All_structures!$B$2:$J$249,3,0)</f>
        <v>R_Lung</v>
      </c>
      <c r="F16" t="str">
        <f>VLOOKUP(B16,All_structures!$B$2:$J$249,8,0)</f>
        <v>Teal:034,255,233</v>
      </c>
      <c r="G16">
        <f>VLOOKUP(B16,All_structures!$B$2:$J$249,9,0)</f>
        <v>0</v>
      </c>
      <c r="H16" t="str">
        <f>VLOOKUP($B16,All_structures!$B$2:$J$249,4,0)</f>
        <v>Poumon_D</v>
      </c>
      <c r="I16" t="str">
        <f>VLOOKUP($B16,All_structures!$B$2:$J$249,5,0)</f>
        <v>D_Poumon</v>
      </c>
      <c r="J16" t="str">
        <f>VLOOKUP($B16,All_structures!$B$2:$J$249,6,0)</f>
        <v>Pulmon_D</v>
      </c>
      <c r="K16" t="str">
        <f>VLOOKUP($B16,All_structures!$B$2:$J$249,7,0)</f>
        <v>D_Pulmon</v>
      </c>
    </row>
    <row r="17" spans="1:11" x14ac:dyDescent="0.2">
      <c r="A17" t="s">
        <v>0</v>
      </c>
      <c r="B17" t="s">
        <v>6</v>
      </c>
      <c r="C17" t="s">
        <v>2</v>
      </c>
      <c r="D17" t="str">
        <f>VLOOKUP($B17,All_structures!$B$2:$J$249,2,0)</f>
        <v>Lungs</v>
      </c>
      <c r="E17" t="str">
        <f>VLOOKUP($B17,All_structures!$B$2:$J$249,3,0)</f>
        <v>Lungs</v>
      </c>
      <c r="F17" t="str">
        <f>VLOOKUP(B17,All_structures!$B$2:$J$249,8,0)</f>
        <v>Navy Blue:006,082,255</v>
      </c>
      <c r="G17">
        <f>VLOOKUP(B17,All_structures!$B$2:$J$249,9,0)</f>
        <v>0</v>
      </c>
      <c r="H17" t="str">
        <f>VLOOKUP($B17,All_structures!$B$2:$J$249,4,0)</f>
        <v>Poumons</v>
      </c>
      <c r="I17" t="str">
        <f>VLOOKUP($B17,All_structures!$B$2:$J$249,5,0)</f>
        <v>Poumons</v>
      </c>
      <c r="J17" t="str">
        <f>VLOOKUP($B17,All_structures!$B$2:$J$249,6,0)</f>
        <v>Pulmones</v>
      </c>
      <c r="K17" t="str">
        <f>VLOOKUP($B17,All_structures!$B$2:$J$249,7,0)</f>
        <v>Pulmones</v>
      </c>
    </row>
    <row r="18" spans="1:11" x14ac:dyDescent="0.2">
      <c r="A18" t="s">
        <v>0</v>
      </c>
      <c r="B18" t="s">
        <v>79</v>
      </c>
      <c r="C18" t="s">
        <v>2</v>
      </c>
      <c r="D18" t="str">
        <f>VLOOKUP($B18,All_structures!$B$2:$J$249,2,0)</f>
        <v>OpticChiasm</v>
      </c>
      <c r="E18" t="str">
        <f>VLOOKUP($B18,All_structures!$B$2:$J$249,3,0)</f>
        <v>OpticChiasm</v>
      </c>
      <c r="F18" t="str">
        <f>VLOOKUP(B18,All_structures!$B$2:$J$249,8,0)</f>
        <v>Navy Blue:006,082,255</v>
      </c>
      <c r="G18">
        <f>VLOOKUP(B18,All_structures!$B$2:$J$249,9,0)</f>
        <v>0</v>
      </c>
      <c r="H18" t="str">
        <f>VLOOKUP($B18,All_structures!$B$2:$J$249,4,0)</f>
        <v>ChiasmeOpt</v>
      </c>
      <c r="I18" t="str">
        <f>VLOOKUP($B18,All_structures!$B$2:$J$249,5,0)</f>
        <v>ChiasmeOpt</v>
      </c>
      <c r="J18" t="str">
        <f>VLOOKUP($B18,All_structures!$B$2:$J$249,6,0)</f>
        <v>QuiasOptico</v>
      </c>
      <c r="K18" t="str">
        <f>VLOOKUP($B18,All_structures!$B$2:$J$249,7,0)</f>
        <v>QuiasOptico</v>
      </c>
    </row>
    <row r="19" spans="1:11" x14ac:dyDescent="0.2">
      <c r="A19" t="s">
        <v>0</v>
      </c>
      <c r="B19" t="s">
        <v>80</v>
      </c>
      <c r="C19" t="s">
        <v>2</v>
      </c>
      <c r="D19" t="str">
        <f>VLOOKUP($B19,All_structures!$B$2:$J$249,2,0)</f>
        <v>OpticNrv_L</v>
      </c>
      <c r="E19" t="str">
        <f>VLOOKUP($B19,All_structures!$B$2:$J$249,3,0)</f>
        <v>L_OpticNrv</v>
      </c>
      <c r="F19" t="str">
        <f>VLOOKUP(B19,All_structures!$B$2:$J$249,8,0)</f>
        <v>Mauve:200,180,255</v>
      </c>
      <c r="G19" t="str">
        <f>VLOOKUP(B19,All_structures!$B$2:$J$249,9,0)</f>
        <v>OpticNerve_L</v>
      </c>
      <c r="H19" t="str">
        <f>VLOOKUP($B19,All_structures!$B$2:$J$249,4,0)</f>
        <v>NerfOptiq_G</v>
      </c>
      <c r="I19" t="str">
        <f>VLOOKUP($B19,All_structures!$B$2:$J$249,5,0)</f>
        <v>G_NerfOptiq</v>
      </c>
      <c r="J19" t="str">
        <f>VLOOKUP($B19,All_structures!$B$2:$J$249,6,0)</f>
        <v>NrvOptico_I</v>
      </c>
      <c r="K19" t="str">
        <f>VLOOKUP($B19,All_structures!$B$2:$J$249,7,0)</f>
        <v>I_NrvOptico</v>
      </c>
    </row>
    <row r="20" spans="1:11" x14ac:dyDescent="0.2">
      <c r="A20" t="s">
        <v>0</v>
      </c>
      <c r="B20" t="s">
        <v>81</v>
      </c>
      <c r="C20" t="s">
        <v>2</v>
      </c>
      <c r="D20" t="str">
        <f>VLOOKUP($B20,All_structures!$B$2:$J$249,2,0)</f>
        <v>OpticNrv_R</v>
      </c>
      <c r="E20" t="str">
        <f>VLOOKUP($B20,All_structures!$B$2:$J$249,3,0)</f>
        <v>R_OpticNrv</v>
      </c>
      <c r="F20" t="str">
        <f>VLOOKUP(B20,All_structures!$B$2:$J$249,8,0)</f>
        <v>Electric Indigo:128,000,255</v>
      </c>
      <c r="G20" t="str">
        <f>VLOOKUP(B20,All_structures!$B$2:$J$249,9,0)</f>
        <v>OpticNerve_R</v>
      </c>
      <c r="H20" t="str">
        <f>VLOOKUP($B20,All_structures!$B$2:$J$249,4,0)</f>
        <v>NerfOptiq_D</v>
      </c>
      <c r="I20" t="str">
        <f>VLOOKUP($B20,All_structures!$B$2:$J$249,5,0)</f>
        <v>D_NerfOptiq</v>
      </c>
      <c r="J20" t="str">
        <f>VLOOKUP($B20,All_structures!$B$2:$J$249,6,0)</f>
        <v>NrvOptico_D</v>
      </c>
      <c r="K20" t="str">
        <f>VLOOKUP($B20,All_structures!$B$2:$J$249,7,0)</f>
        <v>D_NrvOptico</v>
      </c>
    </row>
    <row r="21" spans="1:11" x14ac:dyDescent="0.2">
      <c r="A21" t="s">
        <v>0</v>
      </c>
      <c r="B21" t="s">
        <v>89</v>
      </c>
      <c r="C21" t="s">
        <v>2</v>
      </c>
      <c r="D21" t="str">
        <f>VLOOKUP($B21,All_structures!$B$2:$J$249,2,0)</f>
        <v>Pituitary</v>
      </c>
      <c r="E21" t="str">
        <f>VLOOKUP($B21,All_structures!$B$2:$J$249,3,0)</f>
        <v>Pituitary</v>
      </c>
      <c r="F21" t="str">
        <f>VLOOKUP(B21,All_structures!$B$2:$J$249,8,0)</f>
        <v>Cerulean:000,119,170</v>
      </c>
      <c r="G21">
        <f>VLOOKUP(B21,All_structures!$B$2:$J$249,9,0)</f>
        <v>0</v>
      </c>
      <c r="H21" t="str">
        <f>VLOOKUP($B21,All_structures!$B$2:$J$249,4,0)</f>
        <v>Pituitaire</v>
      </c>
      <c r="I21" t="str">
        <f>VLOOKUP($B21,All_structures!$B$2:$J$249,5,0)</f>
        <v>Pituitaire</v>
      </c>
      <c r="J21" t="str">
        <f>VLOOKUP($B21,All_structures!$B$2:$J$249,6,0)</f>
        <v>Pituitaria</v>
      </c>
      <c r="K21" t="str">
        <f>VLOOKUP($B21,All_structures!$B$2:$J$249,7,0)</f>
        <v>Pituitaria</v>
      </c>
    </row>
    <row r="22" spans="1:11" x14ac:dyDescent="0.2">
      <c r="A22" t="s">
        <v>0</v>
      </c>
      <c r="B22" t="s">
        <v>8</v>
      </c>
      <c r="C22" t="s">
        <v>2</v>
      </c>
      <c r="D22" t="str">
        <f>VLOOKUP($B22,All_structures!$B$2:$J$249,2,0)</f>
        <v>SpinalCord</v>
      </c>
      <c r="E22" t="str">
        <f>VLOOKUP($B22,All_structures!$B$2:$J$249,3,0)</f>
        <v>SpinalCord</v>
      </c>
      <c r="F22" t="str">
        <f>VLOOKUP(B22,All_structures!$B$2:$J$249,8,0)</f>
        <v>Chartreuse:125,255,000</v>
      </c>
      <c r="G22">
        <f>VLOOKUP(B22,All_structures!$B$2:$J$249,9,0)</f>
        <v>0</v>
      </c>
      <c r="H22" t="str">
        <f>VLOOKUP($B22,All_structures!$B$2:$J$249,4,0)</f>
        <v>Moelle</v>
      </c>
      <c r="I22" t="str">
        <f>VLOOKUP($B22,All_structures!$B$2:$J$249,5,0)</f>
        <v>Moelle</v>
      </c>
      <c r="J22" t="str">
        <f>VLOOKUP($B22,All_structures!$B$2:$J$249,6,0)</f>
        <v>MedulaEspi</v>
      </c>
      <c r="K22" t="str">
        <f>VLOOKUP($B22,All_structures!$B$2:$J$249,7,0)</f>
        <v>MedulaEspi</v>
      </c>
    </row>
    <row r="23" spans="1:11" x14ac:dyDescent="0.2">
      <c r="A23" t="s">
        <v>12</v>
      </c>
      <c r="B23" t="s">
        <v>13</v>
      </c>
      <c r="C23" t="s">
        <v>2</v>
      </c>
      <c r="D23" t="str">
        <f>VLOOKUP($B23,All_structures!$B$2:$J$249,2,0)</f>
        <v>BODY</v>
      </c>
      <c r="E23" t="str">
        <f>VLOOKUP($B23,All_structures!$B$2:$J$249,3,0)</f>
        <v>BODY</v>
      </c>
      <c r="F23" t="str">
        <f>VLOOKUP(B23,All_structures!$B$2:$J$249,8,0)</f>
        <v>Lime:000,255,000</v>
      </c>
      <c r="G23">
        <f>VLOOKUP(B23,All_structures!$B$2:$J$249,9,0)</f>
        <v>0</v>
      </c>
      <c r="H23" t="str">
        <f>VLOOKUP($B23,All_structures!$B$2:$J$249,4,0)</f>
        <v>Corps</v>
      </c>
      <c r="I23" t="str">
        <f>VLOOKUP($B23,All_structures!$B$2:$J$249,5,0)</f>
        <v>Corps</v>
      </c>
      <c r="J23" t="str">
        <f>VLOOKUP($B23,All_structures!$B$2:$J$249,6,0)</f>
        <v>Cuerpo</v>
      </c>
      <c r="K23" t="str">
        <f>VLOOKUP($B23,All_structures!$B$2:$J$249,7,0)</f>
        <v>Cuerpo</v>
      </c>
    </row>
    <row r="24" spans="1:11" x14ac:dyDescent="0.2">
      <c r="A24" t="s">
        <v>0</v>
      </c>
      <c r="B24" t="s">
        <v>94</v>
      </c>
      <c r="C24" t="s">
        <v>15</v>
      </c>
      <c r="D24" t="str">
        <f>VLOOKUP($B24,All_structures!$B$2:$J$249,2,0)</f>
        <v>Bladder</v>
      </c>
      <c r="E24" t="str">
        <f>VLOOKUP($B24,All_structures!$B$2:$J$249,3,0)</f>
        <v>Bladder</v>
      </c>
      <c r="F24" t="str">
        <f>VLOOKUP(B24,All_structures!$B$2:$J$249,8,0)</f>
        <v>Yellow:255,255,000</v>
      </c>
      <c r="G24">
        <f>VLOOKUP(B24,All_structures!$B$2:$J$249,9,0)</f>
        <v>0</v>
      </c>
      <c r="H24" t="str">
        <f>VLOOKUP($B24,All_structures!$B$2:$J$249,4,0)</f>
        <v>Vessie</v>
      </c>
      <c r="I24" t="str">
        <f>VLOOKUP($B24,All_structures!$B$2:$J$249,5,0)</f>
        <v>Vessie</v>
      </c>
      <c r="J24" t="str">
        <f>VLOOKUP($B24,All_structures!$B$2:$J$249,6,0)</f>
        <v>Vejiga</v>
      </c>
      <c r="K24" t="str">
        <f>VLOOKUP($B24,All_structures!$B$2:$J$249,7,0)</f>
        <v>Vejiga</v>
      </c>
    </row>
    <row r="25" spans="1:11" x14ac:dyDescent="0.2">
      <c r="A25" t="s">
        <v>0</v>
      </c>
      <c r="B25" t="s">
        <v>35</v>
      </c>
      <c r="C25" t="s">
        <v>15</v>
      </c>
      <c r="D25" t="str">
        <f>VLOOKUP($B25,All_structures!$B$2:$J$249,2,0)</f>
        <v>Bowel_Large</v>
      </c>
      <c r="E25" t="str">
        <f>VLOOKUP($B25,All_structures!$B$2:$J$249,3,0)</f>
        <v>Large_Bowel</v>
      </c>
      <c r="F25" t="str">
        <f>VLOOKUP(B25,All_structures!$B$2:$J$249,8,0)</f>
        <v>Chartreuse:125,255,000</v>
      </c>
      <c r="G25">
        <f>VLOOKUP(B25,All_structures!$B$2:$J$249,9,0)</f>
        <v>0</v>
      </c>
      <c r="H25" t="str">
        <f>VLOOKUP($B25,All_structures!$B$2:$J$249,4,0)</f>
        <v>Intestin_Grand</v>
      </c>
      <c r="I25" t="str">
        <f>VLOOKUP($B25,All_structures!$B$2:$J$249,5,0)</f>
        <v>Grand_Intestin</v>
      </c>
      <c r="J25" t="str">
        <f>VLOOKUP($B25,All_structures!$B$2:$J$249,6,0)</f>
        <v>Intestino_Grueso</v>
      </c>
      <c r="K25" t="str">
        <f>VLOOKUP($B25,All_structures!$B$2:$J$249,7,0)</f>
        <v>Grueso_Intestino</v>
      </c>
    </row>
    <row r="26" spans="1:11" x14ac:dyDescent="0.2">
      <c r="A26" t="s">
        <v>0</v>
      </c>
      <c r="B26" t="s">
        <v>31</v>
      </c>
      <c r="C26" t="s">
        <v>15</v>
      </c>
      <c r="D26" t="str">
        <f>VLOOKUP($B26,All_structures!$B$2:$J$249,2,0)</f>
        <v>Bowel_Small</v>
      </c>
      <c r="E26" t="str">
        <f>VLOOKUP($B26,All_structures!$B$2:$J$249,3,0)</f>
        <v>Small_Bowel</v>
      </c>
      <c r="F26" t="str">
        <f>VLOOKUP(B26,All_structures!$B$2:$J$249,8,0)</f>
        <v>Citrus:164,164,000</v>
      </c>
      <c r="G26">
        <f>VLOOKUP(B26,All_structures!$B$2:$J$249,9,0)</f>
        <v>0</v>
      </c>
      <c r="H26" t="str">
        <f>VLOOKUP($B26,All_structures!$B$2:$J$249,4,0)</f>
        <v>Intestin_Petit</v>
      </c>
      <c r="I26" t="str">
        <f>VLOOKUP($B26,All_structures!$B$2:$J$249,5,0)</f>
        <v>Petit_Intestin</v>
      </c>
      <c r="J26" t="str">
        <f>VLOOKUP($B26,All_structures!$B$2:$J$249,6,0)</f>
        <v>Intestino_Delg</v>
      </c>
      <c r="K26" t="str">
        <f>VLOOKUP($B26,All_structures!$B$2:$J$249,7,0)</f>
        <v>Delg_Intestino</v>
      </c>
    </row>
    <row r="27" spans="1:11" x14ac:dyDescent="0.2">
      <c r="A27" t="s">
        <v>0</v>
      </c>
      <c r="B27" t="s">
        <v>65</v>
      </c>
      <c r="C27" t="s">
        <v>15</v>
      </c>
      <c r="D27" t="str">
        <f>VLOOKUP($B27,All_structures!$B$2:$J$249,2,0)</f>
        <v>Breast_L</v>
      </c>
      <c r="E27" t="str">
        <f>VLOOKUP($B27,All_structures!$B$2:$J$249,3,0)</f>
        <v>L_Breast</v>
      </c>
      <c r="F27" t="str">
        <f>VLOOKUP(B27,All_structures!$B$2:$J$249,8,0)</f>
        <v>Dodger Blue:000,127,255</v>
      </c>
      <c r="G27">
        <f>VLOOKUP(B27,All_structures!$B$2:$J$249,9,0)</f>
        <v>0</v>
      </c>
      <c r="H27" t="str">
        <f>VLOOKUP($B27,All_structures!$B$2:$J$249,4,0)</f>
        <v>Sein_G</v>
      </c>
      <c r="I27" t="str">
        <f>VLOOKUP($B27,All_structures!$B$2:$J$249,5,0)</f>
        <v>G_Sein</v>
      </c>
      <c r="J27" t="str">
        <f>VLOOKUP($B27,All_structures!$B$2:$J$249,6,0)</f>
        <v>Mama_I</v>
      </c>
      <c r="K27" t="str">
        <f>VLOOKUP($B27,All_structures!$B$2:$J$249,7,0)</f>
        <v>I_Mama</v>
      </c>
    </row>
    <row r="28" spans="1:11" x14ac:dyDescent="0.2">
      <c r="A28" t="s">
        <v>0</v>
      </c>
      <c r="B28" t="s">
        <v>66</v>
      </c>
      <c r="C28" t="s">
        <v>15</v>
      </c>
      <c r="D28" t="str">
        <f>VLOOKUP($B28,All_structures!$B$2:$J$249,2,0)</f>
        <v>Breast_R</v>
      </c>
      <c r="E28" t="str">
        <f>VLOOKUP($B28,All_structures!$B$2:$J$249,3,0)</f>
        <v>R_Breast</v>
      </c>
      <c r="F28" t="str">
        <f>VLOOKUP(B28,All_structures!$B$2:$J$249,8,0)</f>
        <v>Yellow:255,255,000</v>
      </c>
      <c r="G28">
        <f>VLOOKUP(B28,All_structures!$B$2:$J$249,9,0)</f>
        <v>0</v>
      </c>
      <c r="H28" t="str">
        <f>VLOOKUP($B28,All_structures!$B$2:$J$249,4,0)</f>
        <v>Sein_D</v>
      </c>
      <c r="I28" t="str">
        <f>VLOOKUP($B28,All_structures!$B$2:$J$249,5,0)</f>
        <v>D_Sein</v>
      </c>
      <c r="J28" t="str">
        <f>VLOOKUP($B28,All_structures!$B$2:$J$249,6,0)</f>
        <v>Mama_D</v>
      </c>
      <c r="K28" t="str">
        <f>VLOOKUP($B28,All_structures!$B$2:$J$249,7,0)</f>
        <v>D_Mama</v>
      </c>
    </row>
    <row r="29" spans="1:11" x14ac:dyDescent="0.2">
      <c r="A29" t="s">
        <v>0</v>
      </c>
      <c r="B29" t="s">
        <v>95</v>
      </c>
      <c r="C29" t="s">
        <v>15</v>
      </c>
      <c r="D29" t="str">
        <f>VLOOKUP($B29,All_structures!$B$2:$J$249,2,0)</f>
        <v>Genitals</v>
      </c>
      <c r="E29" t="str">
        <f>VLOOKUP($B29,All_structures!$B$2:$J$249,3,0)</f>
        <v>Genitals</v>
      </c>
      <c r="F29" t="str">
        <f>VLOOKUP(B29,All_structures!$B$2:$J$249,8,0)</f>
        <v>Mauve:200,180,255</v>
      </c>
      <c r="G29">
        <f>VLOOKUP(B29,All_structures!$B$2:$J$249,9,0)</f>
        <v>0</v>
      </c>
      <c r="H29" t="str">
        <f>VLOOKUP($B29,All_structures!$B$2:$J$249,4,0)</f>
        <v>OG</v>
      </c>
      <c r="I29" t="str">
        <f>VLOOKUP($B29,All_structures!$B$2:$J$249,5,0)</f>
        <v>OG</v>
      </c>
      <c r="J29" t="str">
        <f>VLOOKUP($B29,All_structures!$B$2:$J$249,6,0)</f>
        <v>Genitales</v>
      </c>
      <c r="K29" t="str">
        <f>VLOOKUP($B29,All_structures!$B$2:$J$249,7,0)</f>
        <v>Genitales</v>
      </c>
    </row>
    <row r="30" spans="1:11" x14ac:dyDescent="0.2">
      <c r="A30" t="s">
        <v>0</v>
      </c>
      <c r="B30" t="s">
        <v>29</v>
      </c>
      <c r="C30" t="s">
        <v>15</v>
      </c>
      <c r="D30" t="str">
        <f>VLOOKUP($B30,All_structures!$B$2:$J$249,2,0)</f>
        <v>Liver</v>
      </c>
      <c r="E30" t="str">
        <f>VLOOKUP($B30,All_structures!$B$2:$J$249,3,0)</f>
        <v>Liver</v>
      </c>
      <c r="F30" t="str">
        <f>VLOOKUP(B30,All_structures!$B$2:$J$249,8,0)</f>
        <v>Orange:255,165,000</v>
      </c>
      <c r="G30">
        <f>VLOOKUP(B30,All_structures!$B$2:$J$249,9,0)</f>
        <v>0</v>
      </c>
      <c r="H30" t="str">
        <f>VLOOKUP($B30,All_structures!$B$2:$J$249,4,0)</f>
        <v>Foie</v>
      </c>
      <c r="I30" t="str">
        <f>VLOOKUP($B30,All_structures!$B$2:$J$249,5,0)</f>
        <v>Foie</v>
      </c>
      <c r="J30" t="str">
        <f>VLOOKUP($B30,All_structures!$B$2:$J$249,6,0)</f>
        <v>Higado</v>
      </c>
      <c r="K30" t="str">
        <f>VLOOKUP($B30,All_structures!$B$2:$J$249,7,0)</f>
        <v>Higado</v>
      </c>
    </row>
    <row r="31" spans="1:11" x14ac:dyDescent="0.2">
      <c r="A31" t="s">
        <v>0</v>
      </c>
      <c r="B31" t="s">
        <v>96</v>
      </c>
      <c r="C31" t="s">
        <v>15</v>
      </c>
      <c r="D31" t="str">
        <f>VLOOKUP($B31,All_structures!$B$2:$J$249,2,0)</f>
        <v>Ovary_L</v>
      </c>
      <c r="E31" t="str">
        <f>VLOOKUP($B31,All_structures!$B$2:$J$249,3,0)</f>
        <v>L_Ovary</v>
      </c>
      <c r="F31" t="str">
        <f>VLOOKUP(B31,All_structures!$B$2:$J$249,8,0)</f>
        <v>Electric Indigo:128,000,255</v>
      </c>
      <c r="G31">
        <f>VLOOKUP(B31,All_structures!$B$2:$J$249,9,0)</f>
        <v>0</v>
      </c>
      <c r="H31" t="str">
        <f>VLOOKUP($B31,All_structures!$B$2:$J$249,4,0)</f>
        <v>Ovaire_G</v>
      </c>
      <c r="I31" t="str">
        <f>VLOOKUP($B31,All_structures!$B$2:$J$249,5,0)</f>
        <v>G_Ovaire</v>
      </c>
      <c r="J31" t="str">
        <f>VLOOKUP($B31,All_structures!$B$2:$J$249,6,0)</f>
        <v>Ovario_I</v>
      </c>
      <c r="K31" t="str">
        <f>VLOOKUP($B31,All_structures!$B$2:$J$249,7,0)</f>
        <v>I_Ovario</v>
      </c>
    </row>
    <row r="32" spans="1:11" x14ac:dyDescent="0.2">
      <c r="A32" t="s">
        <v>0</v>
      </c>
      <c r="B32" t="s">
        <v>97</v>
      </c>
      <c r="C32" t="s">
        <v>15</v>
      </c>
      <c r="D32" t="str">
        <f>VLOOKUP($B32,All_structures!$B$2:$J$249,2,0)</f>
        <v>Ovary_R</v>
      </c>
      <c r="E32" t="str">
        <f>VLOOKUP($B32,All_structures!$B$2:$J$249,3,0)</f>
        <v>R_Ovary</v>
      </c>
      <c r="F32" t="str">
        <f>VLOOKUP(B32,All_structures!$B$2:$J$249,8,0)</f>
        <v>Dodger Blue:000,127,255</v>
      </c>
      <c r="G32">
        <f>VLOOKUP(B32,All_structures!$B$2:$J$249,9,0)</f>
        <v>0</v>
      </c>
      <c r="H32" t="str">
        <f>VLOOKUP($B32,All_structures!$B$2:$J$249,4,0)</f>
        <v>Ovaire_D</v>
      </c>
      <c r="I32" t="str">
        <f>VLOOKUP($B32,All_structures!$B$2:$J$249,5,0)</f>
        <v>D_Ovaire</v>
      </c>
      <c r="J32" t="str">
        <f>VLOOKUP($B32,All_structures!$B$2:$J$249,6,0)</f>
        <v>Ovario_D</v>
      </c>
      <c r="K32" t="str">
        <f>VLOOKUP($B32,All_structures!$B$2:$J$249,7,0)</f>
        <v>D_Ovario</v>
      </c>
    </row>
    <row r="33" spans="1:11" x14ac:dyDescent="0.2">
      <c r="A33" t="s">
        <v>0</v>
      </c>
      <c r="B33" t="s">
        <v>98</v>
      </c>
      <c r="C33" t="s">
        <v>15</v>
      </c>
      <c r="D33" t="str">
        <f>VLOOKUP($B33,All_structures!$B$2:$J$249,2,0)</f>
        <v>Rectum</v>
      </c>
      <c r="E33" t="str">
        <f>VLOOKUP($B33,All_structures!$B$2:$J$249,3,0)</f>
        <v>Rectum</v>
      </c>
      <c r="F33" t="str">
        <f>VLOOKUP(B33,All_structures!$B$2:$J$249,8,0)</f>
        <v>Brown:165,042,042</v>
      </c>
      <c r="G33">
        <f>VLOOKUP(B33,All_structures!$B$2:$J$249,9,0)</f>
        <v>0</v>
      </c>
      <c r="H33" t="str">
        <f>VLOOKUP($B33,All_structures!$B$2:$J$249,4,0)</f>
        <v>Rectum</v>
      </c>
      <c r="I33" t="str">
        <f>VLOOKUP($B33,All_structures!$B$2:$J$249,5,0)</f>
        <v>Rectum</v>
      </c>
      <c r="J33" t="str">
        <f>VLOOKUP($B33,All_structures!$B$2:$J$249,6,0)</f>
        <v>Recto</v>
      </c>
      <c r="K33" t="str">
        <f>VLOOKUP($B33,All_structures!$B$2:$J$249,7,0)</f>
        <v>Recto</v>
      </c>
    </row>
    <row r="34" spans="1:11" x14ac:dyDescent="0.2">
      <c r="A34" t="s">
        <v>0</v>
      </c>
      <c r="B34" t="s">
        <v>20</v>
      </c>
      <c r="C34" t="s">
        <v>15</v>
      </c>
      <c r="D34" t="str">
        <f>VLOOKUP($B34,All_structures!$B$2:$J$249,2,0)</f>
        <v>SpinalCanal</v>
      </c>
      <c r="E34" t="str">
        <f>VLOOKUP($B34,All_structures!$B$2:$J$249,3,0)</f>
        <v>SpinalCanal</v>
      </c>
      <c r="F34" t="str">
        <f>VLOOKUP(B34,All_structures!$B$2:$J$249,8,0)</f>
        <v>Mintgreen:138,255,173</v>
      </c>
      <c r="G34">
        <f>VLOOKUP(B34,All_structures!$B$2:$J$249,9,0)</f>
        <v>0</v>
      </c>
      <c r="H34" t="str">
        <f>VLOOKUP($B34,All_structures!$B$2:$J$249,4,0)</f>
        <v>CanalRach</v>
      </c>
      <c r="I34" t="str">
        <f>VLOOKUP($B34,All_structures!$B$2:$J$249,5,0)</f>
        <v>CanalRach</v>
      </c>
      <c r="J34" t="str">
        <f>VLOOKUP($B34,All_structures!$B$2:$J$249,6,0)</f>
        <v>CanalEspi</v>
      </c>
      <c r="K34" t="str">
        <f>VLOOKUP($B34,All_structures!$B$2:$J$249,7,0)</f>
        <v>CanalEspi</v>
      </c>
    </row>
    <row r="35" spans="1:11" x14ac:dyDescent="0.2">
      <c r="A35" t="s">
        <v>0</v>
      </c>
      <c r="B35" t="s">
        <v>30</v>
      </c>
      <c r="C35" t="s">
        <v>15</v>
      </c>
      <c r="D35" t="str">
        <f>VLOOKUP($B35,All_structures!$B$2:$J$249,2,0)</f>
        <v>Stomach</v>
      </c>
      <c r="E35" t="str">
        <f>VLOOKUP($B35,All_structures!$B$2:$J$249,3,0)</f>
        <v>Stomach</v>
      </c>
      <c r="F35" t="str">
        <f>VLOOKUP(B35,All_structures!$B$2:$J$249,8,0)</f>
        <v>Sangria:164,000,000</v>
      </c>
      <c r="G35">
        <f>VLOOKUP(B35,All_structures!$B$2:$J$249,9,0)</f>
        <v>0</v>
      </c>
      <c r="H35" t="str">
        <f>VLOOKUP($B35,All_structures!$B$2:$J$249,4,0)</f>
        <v>Estomac</v>
      </c>
      <c r="I35" t="str">
        <f>VLOOKUP($B35,All_structures!$B$2:$J$249,5,0)</f>
        <v>Estomac</v>
      </c>
      <c r="J35" t="str">
        <f>VLOOKUP($B35,All_structures!$B$2:$J$249,6,0)</f>
        <v>Estomago</v>
      </c>
      <c r="K35" t="str">
        <f>VLOOKUP($B35,All_structures!$B$2:$J$249,7,0)</f>
        <v>Estomago</v>
      </c>
    </row>
    <row r="36" spans="1:11" x14ac:dyDescent="0.2">
      <c r="A36" t="s">
        <v>0</v>
      </c>
      <c r="B36" t="s">
        <v>324</v>
      </c>
      <c r="C36" t="s">
        <v>15</v>
      </c>
      <c r="D36" t="str">
        <f>VLOOKUP($B36,All_structures!$B$2:$J$249,2,0)</f>
        <v>Testes</v>
      </c>
      <c r="E36" t="str">
        <f>VLOOKUP($B36,All_structures!$B$2:$J$249,3,0)</f>
        <v>Testes</v>
      </c>
      <c r="F36" t="str">
        <f>VLOOKUP(B36,All_structures!$B$2:$J$249,8,0)</f>
        <v>Dodger Blue:000,127,255</v>
      </c>
      <c r="G36">
        <f>VLOOKUP(B36,All_structures!$B$2:$J$249,9,0)</f>
        <v>0</v>
      </c>
      <c r="H36" t="str">
        <f>VLOOKUP($B36,All_structures!$B$2:$J$249,4,0)</f>
        <v>Testicules</v>
      </c>
      <c r="I36" t="str">
        <f>VLOOKUP($B36,All_structures!$B$2:$J$249,5,0)</f>
        <v>Testicules</v>
      </c>
      <c r="J36" t="str">
        <f>VLOOKUP($B36,All_structures!$B$2:$J$249,6,0)</f>
        <v>Testiculos</v>
      </c>
      <c r="K36" t="str">
        <f>VLOOKUP($B36,All_structures!$B$2:$J$249,7,0)</f>
        <v>Testiculos</v>
      </c>
    </row>
    <row r="37" spans="1:11" x14ac:dyDescent="0.2">
      <c r="A37" t="s">
        <v>0</v>
      </c>
      <c r="B37" t="s">
        <v>51</v>
      </c>
      <c r="C37" t="s">
        <v>15</v>
      </c>
      <c r="D37" t="str">
        <f>VLOOKUP($B37,All_structures!$B$2:$J$249,2,0)</f>
        <v>Glnd_Thyroid</v>
      </c>
      <c r="E37" t="str">
        <f>VLOOKUP($B37,All_structures!$B$2:$J$249,3,0)</f>
        <v>Thyroid_Glnd</v>
      </c>
      <c r="F37" t="str">
        <f>VLOOKUP(B37,All_structures!$B$2:$J$249,8,0)</f>
        <v>Teal:034,255,233</v>
      </c>
      <c r="G37" t="str">
        <f>VLOOKUP(B37,All_structures!$B$2:$J$249,9,0)</f>
        <v>Glnd_Thyroid</v>
      </c>
      <c r="H37" t="str">
        <f>VLOOKUP($B37,All_structures!$B$2:$J$249,4,0)</f>
        <v>Glnd_Thyroide</v>
      </c>
      <c r="I37" t="str">
        <f>VLOOKUP($B37,All_structures!$B$2:$J$249,5,0)</f>
        <v>Thyroide_Glnd</v>
      </c>
      <c r="J37" t="str">
        <f>VLOOKUP($B37,All_structures!$B$2:$J$249,6,0)</f>
        <v>Glnd_Tiroidea</v>
      </c>
      <c r="K37" t="str">
        <f>VLOOKUP($B37,All_structures!$B$2:$J$249,7,0)</f>
        <v>Tiroidea_Glnd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DE4F8-9011-1C4F-ABCD-EDD0095EB55E}">
  <dimension ref="A1:K20"/>
  <sheetViews>
    <sheetView workbookViewId="0"/>
  </sheetViews>
  <sheetFormatPr baseColWidth="10" defaultRowHeight="16" x14ac:dyDescent="0.2"/>
  <cols>
    <col min="2" max="2" width="16.33203125" bestFit="1" customWidth="1"/>
    <col min="3" max="3" width="13.5" bestFit="1" customWidth="1"/>
    <col min="4" max="4" width="19.5" bestFit="1" customWidth="1"/>
    <col min="5" max="5" width="19.6640625" bestFit="1" customWidth="1"/>
    <col min="6" max="6" width="22" bestFit="1" customWidth="1"/>
    <col min="7" max="7" width="34.1640625" bestFit="1" customWidth="1"/>
    <col min="8" max="8" width="19" bestFit="1" customWidth="1"/>
    <col min="9" max="9" width="19.1640625" bestFit="1" customWidth="1"/>
    <col min="10" max="10" width="19.83203125" bestFit="1" customWidth="1"/>
    <col min="11" max="11" width="20" bestFit="1" customWidth="1"/>
  </cols>
  <sheetData>
    <row r="1" spans="1:11" s="1" customFormat="1" x14ac:dyDescent="0.2">
      <c r="A1" s="1" t="s">
        <v>136</v>
      </c>
      <c r="B1" s="9" t="s">
        <v>329</v>
      </c>
      <c r="C1" s="1" t="s">
        <v>176</v>
      </c>
      <c r="D1" s="8" t="s">
        <v>328</v>
      </c>
      <c r="E1" s="8" t="s">
        <v>330</v>
      </c>
      <c r="F1" s="1" t="s">
        <v>177</v>
      </c>
      <c r="G1" s="1" t="s">
        <v>178</v>
      </c>
      <c r="H1" s="8" t="s">
        <v>428</v>
      </c>
      <c r="I1" s="8" t="s">
        <v>429</v>
      </c>
      <c r="J1" s="8" t="s">
        <v>430</v>
      </c>
      <c r="K1" s="8" t="s">
        <v>431</v>
      </c>
    </row>
    <row r="2" spans="1:11" x14ac:dyDescent="0.2">
      <c r="A2" t="s">
        <v>0</v>
      </c>
      <c r="B2" t="s">
        <v>312</v>
      </c>
      <c r="C2" t="s">
        <v>2</v>
      </c>
      <c r="D2" t="str">
        <f>VLOOKUP($B2,All_structures!$B$2:$J$249,2,0)</f>
        <v>Spc_Joint</v>
      </c>
      <c r="E2" t="str">
        <f>VLOOKUP($B2,All_structures!$B$2:$J$249,3,0)</f>
        <v>Joint_Spc</v>
      </c>
      <c r="F2" t="str">
        <f>VLOOKUP(B2,All_structures!$B$2:$J$249,8,0)</f>
        <v>Navy Blue:006,082,255</v>
      </c>
      <c r="G2">
        <f>VLOOKUP(B2,All_structures!$B$2:$J$249,9,0)</f>
        <v>0</v>
      </c>
      <c r="H2" t="str">
        <f>VLOOKUP($B2,All_structures!$B$2:$J$249,4,0)</f>
        <v>Esp_Artic</v>
      </c>
      <c r="I2" t="str">
        <f>VLOOKUP($B2,All_structures!$B$2:$J$249,5,0)</f>
        <v>Artic_Esp</v>
      </c>
      <c r="J2" t="str">
        <f>VLOOKUP($B2,All_structures!$B$2:$J$249,6,0)</f>
        <v>Esp_Artic</v>
      </c>
      <c r="K2" t="str">
        <f>VLOOKUP($B2,All_structures!$B$2:$J$249,7,0)</f>
        <v>Artic_Esp</v>
      </c>
    </row>
    <row r="3" spans="1:11" x14ac:dyDescent="0.2">
      <c r="A3" t="s">
        <v>0</v>
      </c>
      <c r="B3" t="s">
        <v>90</v>
      </c>
      <c r="C3" t="s">
        <v>2</v>
      </c>
      <c r="D3" t="str">
        <f>VLOOKUP($B3,All_structures!$B$2:$J$249,2,0)</f>
        <v>Skin</v>
      </c>
      <c r="E3" t="str">
        <f>VLOOKUP($B3,All_structures!$B$2:$J$249,3,0)</f>
        <v>Skin</v>
      </c>
      <c r="F3" t="str">
        <f>VLOOKUP(B3,All_structures!$B$2:$J$249,8,0)</f>
        <v>Chartreuse:125,255,000</v>
      </c>
      <c r="G3">
        <f>VLOOKUP(B3,All_structures!$B$2:$J$249,9,0)</f>
        <v>0</v>
      </c>
      <c r="H3" t="str">
        <f>VLOOKUP($B3,All_structures!$B$2:$J$249,4,0)</f>
        <v>Peau</v>
      </c>
      <c r="I3" t="str">
        <f>VLOOKUP($B3,All_structures!$B$2:$J$249,5,0)</f>
        <v>Peau</v>
      </c>
      <c r="J3" t="str">
        <f>VLOOKUP($B3,All_structures!$B$2:$J$249,6,0)</f>
        <v>Piel</v>
      </c>
      <c r="K3" t="str">
        <f>VLOOKUP($B3,All_structures!$B$2:$J$249,7,0)</f>
        <v>Piel</v>
      </c>
    </row>
    <row r="4" spans="1:11" x14ac:dyDescent="0.2">
      <c r="A4" t="s">
        <v>9</v>
      </c>
      <c r="B4" t="s">
        <v>9</v>
      </c>
      <c r="C4" t="s">
        <v>2</v>
      </c>
      <c r="D4" t="str">
        <f>VLOOKUP($B4,All_structures!$B$2:$J$249,2,0)</f>
        <v>PTV</v>
      </c>
      <c r="E4" t="str">
        <f>VLOOKUP($B4,All_structures!$B$2:$J$249,3,0)</f>
        <v>PTV</v>
      </c>
      <c r="F4" t="str">
        <f>VLOOKUP(B4,All_structures!$B$2:$J$249,8,0)</f>
        <v>Red:255,000,000</v>
      </c>
      <c r="G4">
        <f>VLOOKUP(B4,All_structures!$B$2:$J$249,9,0)</f>
        <v>0</v>
      </c>
      <c r="H4">
        <f>VLOOKUP($B4,All_structures!$B$2:$J$249,4,0)</f>
        <v>0</v>
      </c>
      <c r="I4">
        <f>VLOOKUP($B4,All_structures!$B$2:$J$249,5,0)</f>
        <v>0</v>
      </c>
      <c r="J4" t="str">
        <f>VLOOKUP($B4,All_structures!$B$2:$J$249,6,0)</f>
        <v>PTV</v>
      </c>
      <c r="K4" t="str">
        <f>VLOOKUP($B4,All_structures!$B$2:$J$249,7,0)</f>
        <v>PTV</v>
      </c>
    </row>
    <row r="5" spans="1:11" x14ac:dyDescent="0.2">
      <c r="A5" t="s">
        <v>10</v>
      </c>
      <c r="B5" t="s">
        <v>10</v>
      </c>
      <c r="C5" t="s">
        <v>2</v>
      </c>
      <c r="D5" t="str">
        <f>VLOOKUP($B5,All_structures!$B$2:$J$249,2,0)</f>
        <v>CTV</v>
      </c>
      <c r="E5" t="str">
        <f>VLOOKUP($B5,All_structures!$B$2:$J$249,3,0)</f>
        <v>CTV</v>
      </c>
      <c r="F5" t="str">
        <f>VLOOKUP(B5,All_structures!$B$2:$J$249,8,0)</f>
        <v>Red:255,000,000</v>
      </c>
      <c r="G5">
        <f>VLOOKUP(B5,All_structures!$B$2:$J$249,9,0)</f>
        <v>0</v>
      </c>
      <c r="H5" t="str">
        <f>VLOOKUP($B5,All_structures!$B$2:$J$249,4,0)</f>
        <v>CTV</v>
      </c>
      <c r="I5" t="str">
        <f>VLOOKUP($B5,All_structures!$B$2:$J$249,5,0)</f>
        <v>CTV</v>
      </c>
      <c r="J5" t="str">
        <f>VLOOKUP($B5,All_structures!$B$2:$J$249,6,0)</f>
        <v>CTV</v>
      </c>
      <c r="K5" t="str">
        <f>VLOOKUP($B5,All_structures!$B$2:$J$249,7,0)</f>
        <v>CTV</v>
      </c>
    </row>
    <row r="6" spans="1:11" x14ac:dyDescent="0.2">
      <c r="A6" t="s">
        <v>11</v>
      </c>
      <c r="B6" t="s">
        <v>11</v>
      </c>
      <c r="C6" t="s">
        <v>2</v>
      </c>
      <c r="D6" t="str">
        <f>VLOOKUP($B6,All_structures!$B$2:$J$249,2,0)</f>
        <v>GTV</v>
      </c>
      <c r="E6" t="str">
        <f>VLOOKUP($B6,All_structures!$B$2:$J$249,3,0)</f>
        <v>GTV</v>
      </c>
      <c r="F6" t="str">
        <f>VLOOKUP(B6,All_structures!$B$2:$J$249,8,0)</f>
        <v>Chartreuse:125,255,000</v>
      </c>
      <c r="G6">
        <f>VLOOKUP(B6,All_structures!$B$2:$J$249,9,0)</f>
        <v>0</v>
      </c>
      <c r="H6" t="str">
        <f>VLOOKUP($B6,All_structures!$B$2:$J$249,4,0)</f>
        <v>GTV</v>
      </c>
      <c r="I6" t="str">
        <f>VLOOKUP($B6,All_structures!$B$2:$J$249,5,0)</f>
        <v>GTV</v>
      </c>
      <c r="J6" t="str">
        <f>VLOOKUP($B6,All_structures!$B$2:$J$249,6,0)</f>
        <v>GTV</v>
      </c>
      <c r="K6" t="str">
        <f>VLOOKUP($B6,All_structures!$B$2:$J$249,7,0)</f>
        <v>GTV</v>
      </c>
    </row>
    <row r="7" spans="1:11" x14ac:dyDescent="0.2">
      <c r="A7" t="s">
        <v>12</v>
      </c>
      <c r="B7" t="s">
        <v>13</v>
      </c>
      <c r="C7" t="s">
        <v>2</v>
      </c>
      <c r="D7" t="str">
        <f>VLOOKUP($B7,All_structures!$B$2:$J$249,2,0)</f>
        <v>BODY</v>
      </c>
      <c r="E7" t="str">
        <f>VLOOKUP($B7,All_structures!$B$2:$J$249,3,0)</f>
        <v>BODY</v>
      </c>
      <c r="F7" t="str">
        <f>VLOOKUP(B7,All_structures!$B$2:$J$249,8,0)</f>
        <v>Lime:000,255,000</v>
      </c>
      <c r="G7">
        <f>VLOOKUP(B7,All_structures!$B$2:$J$249,9,0)</f>
        <v>0</v>
      </c>
      <c r="H7" t="str">
        <f>VLOOKUP($B7,All_structures!$B$2:$J$249,4,0)</f>
        <v>Corps</v>
      </c>
      <c r="I7" t="str">
        <f>VLOOKUP($B7,All_structures!$B$2:$J$249,5,0)</f>
        <v>Corps</v>
      </c>
      <c r="J7" t="str">
        <f>VLOOKUP($B7,All_structures!$B$2:$J$249,6,0)</f>
        <v>Cuerpo</v>
      </c>
      <c r="K7" t="str">
        <f>VLOOKUP($B7,All_structures!$B$2:$J$249,7,0)</f>
        <v>Cuerpo</v>
      </c>
    </row>
    <row r="8" spans="1:11" x14ac:dyDescent="0.2">
      <c r="A8" t="s">
        <v>54</v>
      </c>
      <c r="B8" t="s">
        <v>55</v>
      </c>
      <c r="C8" t="s">
        <v>15</v>
      </c>
      <c r="D8" t="str">
        <f>VLOOKUP($B8,All_structures!$B$2:$J$249,2,0)</f>
        <v>Scar</v>
      </c>
      <c r="E8" t="str">
        <f>VLOOKUP($B8,All_structures!$B$2:$J$249,3,0)</f>
        <v>Scar</v>
      </c>
      <c r="F8" t="str">
        <f>VLOOKUP(B8,All_structures!$B$2:$J$249,8,0)</f>
        <v>Aquamarine:127,255,212</v>
      </c>
      <c r="G8">
        <f>VLOOKUP(B8,All_structures!$B$2:$J$249,9,0)</f>
        <v>0</v>
      </c>
      <c r="H8" t="str">
        <f>VLOOKUP($B8,All_structures!$B$2:$J$249,4,0)</f>
        <v>Cicatrice</v>
      </c>
      <c r="I8" t="str">
        <f>VLOOKUP($B8,All_structures!$B$2:$J$249,5,0)</f>
        <v>Cicatrice</v>
      </c>
      <c r="J8" t="str">
        <f>VLOOKUP($B8,All_structures!$B$2:$J$249,6,0)</f>
        <v>Cicatriz</v>
      </c>
      <c r="K8" t="str">
        <f>VLOOKUP($B8,All_structures!$B$2:$J$249,7,0)</f>
        <v>Cicatriz</v>
      </c>
    </row>
    <row r="9" spans="1:11" x14ac:dyDescent="0.2">
      <c r="A9" t="s">
        <v>0</v>
      </c>
      <c r="B9" t="s">
        <v>91</v>
      </c>
      <c r="C9" t="s">
        <v>15</v>
      </c>
      <c r="D9" t="str">
        <f>VLOOKUP($B9,All_structures!$B$2:$J$249,2,0)</f>
        <v>Bone</v>
      </c>
      <c r="E9" t="str">
        <f>VLOOKUP($B9,All_structures!$B$2:$J$249,3,0)</f>
        <v>Bone</v>
      </c>
      <c r="F9" t="str">
        <f>VLOOKUP(B9,All_structures!$B$2:$J$249,8,0)</f>
        <v>Yellow:255,255,000</v>
      </c>
      <c r="G9">
        <f>VLOOKUP(B9,All_structures!$B$2:$J$249,9,0)</f>
        <v>0</v>
      </c>
      <c r="H9" t="str">
        <f>VLOOKUP($B9,All_structures!$B$2:$J$249,4,0)</f>
        <v>Os</v>
      </c>
      <c r="I9" t="str">
        <f>VLOOKUP($B9,All_structures!$B$2:$J$249,5,0)</f>
        <v>Os</v>
      </c>
      <c r="J9" t="str">
        <f>VLOOKUP($B9,All_structures!$B$2:$J$249,6,0)</f>
        <v>Hueso</v>
      </c>
      <c r="K9" t="str">
        <f>VLOOKUP($B9,All_structures!$B$2:$J$249,7,0)</f>
        <v>Hueso</v>
      </c>
    </row>
    <row r="10" spans="1:11" x14ac:dyDescent="0.2">
      <c r="A10" t="s">
        <v>0</v>
      </c>
      <c r="B10" t="s">
        <v>92</v>
      </c>
      <c r="C10" t="s">
        <v>15</v>
      </c>
      <c r="D10" t="str">
        <f>VLOOKUP($B10,All_structures!$B$2:$J$249,2,0)</f>
        <v>BoneMarrow</v>
      </c>
      <c r="E10" t="str">
        <f>VLOOKUP($B10,All_structures!$B$2:$J$249,3,0)</f>
        <v>BoneMarrow</v>
      </c>
      <c r="F10" t="str">
        <f>VLOOKUP(B10,All_structures!$B$2:$J$249,8,0)</f>
        <v>Yellow:255,255,000</v>
      </c>
      <c r="G10">
        <f>VLOOKUP(B10,All_structures!$B$2:$J$249,9,0)</f>
        <v>0</v>
      </c>
      <c r="H10" t="str">
        <f>VLOOKUP($B10,All_structures!$B$2:$J$249,4,0)</f>
        <v>MoelleOsseuse</v>
      </c>
      <c r="I10" t="str">
        <f>VLOOKUP($B10,All_structures!$B$2:$J$249,5,0)</f>
        <v>MoelleOsseuse</v>
      </c>
      <c r="J10" t="str">
        <f>VLOOKUP($B10,All_structures!$B$2:$J$249,6,0)</f>
        <v>MedulaOsea</v>
      </c>
      <c r="K10" t="str">
        <f>VLOOKUP($B10,All_structures!$B$2:$J$249,7,0)</f>
        <v>MedulaOsea</v>
      </c>
    </row>
    <row r="11" spans="1:11" x14ac:dyDescent="0.2">
      <c r="A11" t="s">
        <v>0</v>
      </c>
      <c r="B11" t="s">
        <v>93</v>
      </c>
      <c r="C11" t="s">
        <v>15</v>
      </c>
      <c r="D11" t="str">
        <f>VLOOKUP($B11,All_structures!$B$2:$J$249,2,0)</f>
        <v>Nerve</v>
      </c>
      <c r="E11" t="str">
        <f>VLOOKUP($B11,All_structures!$B$2:$J$249,3,0)</f>
        <v>Nerve</v>
      </c>
      <c r="F11" t="str">
        <f>VLOOKUP(B11,All_structures!$B$2:$J$249,8,0)</f>
        <v>Yellow:255,255,000</v>
      </c>
      <c r="G11">
        <f>VLOOKUP(B11,All_structures!$B$2:$J$249,9,0)</f>
        <v>0</v>
      </c>
      <c r="H11" t="str">
        <f>VLOOKUP($B11,All_structures!$B$2:$J$249,4,0)</f>
        <v>Nerf</v>
      </c>
      <c r="I11" t="str">
        <f>VLOOKUP($B11,All_structures!$B$2:$J$249,5,0)</f>
        <v>Nerf</v>
      </c>
      <c r="J11" t="str">
        <f>VLOOKUP($B11,All_structures!$B$2:$J$249,6,0)</f>
        <v>Nervio</v>
      </c>
      <c r="K11" t="str">
        <f>VLOOKUP($B11,All_structures!$B$2:$J$249,7,0)</f>
        <v>Nervio</v>
      </c>
    </row>
    <row r="12" spans="1:11" x14ac:dyDescent="0.2">
      <c r="A12" t="s">
        <v>0</v>
      </c>
      <c r="B12" t="s">
        <v>274</v>
      </c>
      <c r="C12" t="s">
        <v>15</v>
      </c>
      <c r="D12" t="str">
        <f>VLOOKUP($B12,All_structures!$B$2:$J$249,2,0)</f>
        <v>Skin05</v>
      </c>
      <c r="E12" t="str">
        <f>VLOOKUP($B12,All_structures!$B$2:$J$249,3,0)</f>
        <v>Skin05</v>
      </c>
      <c r="F12" t="str">
        <f>VLOOKUP(B12,All_structures!$B$2:$J$249,8,0)</f>
        <v>Persimmon:233,067,067</v>
      </c>
      <c r="G12">
        <f>VLOOKUP(B12,All_structures!$B$2:$J$249,9,0)</f>
        <v>0</v>
      </c>
      <c r="H12" t="str">
        <f>VLOOKUP($B12,All_structures!$B$2:$J$249,4,0)</f>
        <v>Peau05</v>
      </c>
      <c r="I12" t="str">
        <f>VLOOKUP($B12,All_structures!$B$2:$J$249,5,0)</f>
        <v>Peau05</v>
      </c>
      <c r="J12" t="str">
        <f>VLOOKUP($B12,All_structures!$B$2:$J$249,6,0)</f>
        <v>Piel05</v>
      </c>
      <c r="K12" t="str">
        <f>VLOOKUP($B12,All_structures!$B$2:$J$249,7,0)</f>
        <v>Piel05</v>
      </c>
    </row>
    <row r="13" spans="1:11" x14ac:dyDescent="0.2">
      <c r="A13" t="s">
        <v>9</v>
      </c>
      <c r="B13" t="s">
        <v>22</v>
      </c>
      <c r="C13" t="s">
        <v>15</v>
      </c>
      <c r="D13" t="str">
        <f>VLOOKUP($B13,All_structures!$B$2:$J$249,2,0)</f>
        <v>PTV_Low</v>
      </c>
      <c r="E13" t="str">
        <f>VLOOKUP($B13,All_structures!$B$2:$J$249,3,0)</f>
        <v>PTV_Low</v>
      </c>
      <c r="F13" t="str">
        <f>VLOOKUP(B13,All_structures!$B$2:$J$249,8,0)</f>
        <v>Yellow:255,255,000</v>
      </c>
      <c r="G13">
        <f>VLOOKUP(B13,All_structures!$B$2:$J$249,9,0)</f>
        <v>0</v>
      </c>
      <c r="H13">
        <f>VLOOKUP($B13,All_structures!$B$2:$J$249,4,0)</f>
        <v>0</v>
      </c>
      <c r="I13">
        <f>VLOOKUP($B13,All_structures!$B$2:$J$249,5,0)</f>
        <v>0</v>
      </c>
      <c r="J13">
        <f>VLOOKUP($B13,All_structures!$B$2:$J$249,6,0)</f>
        <v>0</v>
      </c>
      <c r="K13">
        <f>VLOOKUP($B13,All_structures!$B$2:$J$249,7,0)</f>
        <v>0</v>
      </c>
    </row>
    <row r="14" spans="1:11" x14ac:dyDescent="0.2">
      <c r="A14" t="s">
        <v>9</v>
      </c>
      <c r="B14" t="s">
        <v>23</v>
      </c>
      <c r="C14" t="s">
        <v>15</v>
      </c>
      <c r="D14" t="str">
        <f>VLOOKUP($B14,All_structures!$B$2:$J$249,2,0)</f>
        <v>PTV_High</v>
      </c>
      <c r="E14" t="str">
        <f>VLOOKUP($B14,All_structures!$B$2:$J$249,3,0)</f>
        <v>PTV_High</v>
      </c>
      <c r="F14" t="str">
        <f>VLOOKUP(B14,All_structures!$B$2:$J$249,8,0)</f>
        <v>Red:255,000,000</v>
      </c>
      <c r="G14">
        <f>VLOOKUP(B14,All_structures!$B$2:$J$249,9,0)</f>
        <v>0</v>
      </c>
      <c r="H14">
        <f>VLOOKUP($B14,All_structures!$B$2:$J$249,4,0)</f>
        <v>0</v>
      </c>
      <c r="I14">
        <f>VLOOKUP($B14,All_structures!$B$2:$J$249,5,0)</f>
        <v>0</v>
      </c>
      <c r="J14">
        <f>VLOOKUP($B14,All_structures!$B$2:$J$249,6,0)</f>
        <v>0</v>
      </c>
      <c r="K14">
        <f>VLOOKUP($B14,All_structures!$B$2:$J$249,7,0)</f>
        <v>0</v>
      </c>
    </row>
    <row r="15" spans="1:11" x14ac:dyDescent="0.2">
      <c r="A15" t="s">
        <v>10</v>
      </c>
      <c r="B15" t="s">
        <v>24</v>
      </c>
      <c r="C15" t="s">
        <v>15</v>
      </c>
      <c r="D15" t="str">
        <f>VLOOKUP($B15,All_structures!$B$2:$J$249,2,0)</f>
        <v>CTV_Low</v>
      </c>
      <c r="E15" t="str">
        <f>VLOOKUP($B15,All_structures!$B$2:$J$249,3,0)</f>
        <v>CTV_Low</v>
      </c>
      <c r="F15" t="str">
        <f>VLOOKUP(B15,All_structures!$B$2:$J$249,8,0)</f>
        <v>Yellow:255,255,000</v>
      </c>
      <c r="G15">
        <f>VLOOKUP(B15,All_structures!$B$2:$J$249,9,0)</f>
        <v>0</v>
      </c>
      <c r="H15">
        <f>VLOOKUP($B15,All_structures!$B$2:$J$249,4,0)</f>
        <v>0</v>
      </c>
      <c r="I15">
        <f>VLOOKUP($B15,All_structures!$B$2:$J$249,5,0)</f>
        <v>0</v>
      </c>
      <c r="J15">
        <f>VLOOKUP($B15,All_structures!$B$2:$J$249,6,0)</f>
        <v>0</v>
      </c>
      <c r="K15">
        <f>VLOOKUP($B15,All_structures!$B$2:$J$249,7,0)</f>
        <v>0</v>
      </c>
    </row>
    <row r="16" spans="1:11" x14ac:dyDescent="0.2">
      <c r="A16" t="s">
        <v>10</v>
      </c>
      <c r="B16" t="s">
        <v>25</v>
      </c>
      <c r="C16" t="s">
        <v>15</v>
      </c>
      <c r="D16" t="str">
        <f>VLOOKUP($B16,All_structures!$B$2:$J$249,2,0)</f>
        <v>CTV_High</v>
      </c>
      <c r="E16" t="str">
        <f>VLOOKUP($B16,All_structures!$B$2:$J$249,3,0)</f>
        <v>CTV_High</v>
      </c>
      <c r="F16" t="str">
        <f>VLOOKUP(B16,All_structures!$B$2:$J$249,8,0)</f>
        <v>Red:255,000,000</v>
      </c>
      <c r="G16">
        <f>VLOOKUP(B16,All_structures!$B$2:$J$249,9,0)</f>
        <v>0</v>
      </c>
      <c r="H16">
        <f>VLOOKUP($B16,All_structures!$B$2:$J$249,4,0)</f>
        <v>0</v>
      </c>
      <c r="I16">
        <f>VLOOKUP($B16,All_structures!$B$2:$J$249,5,0)</f>
        <v>0</v>
      </c>
      <c r="J16">
        <f>VLOOKUP($B16,All_structures!$B$2:$J$249,6,0)</f>
        <v>0</v>
      </c>
      <c r="K16">
        <f>VLOOKUP($B16,All_structures!$B$2:$J$249,7,0)</f>
        <v>0</v>
      </c>
    </row>
    <row r="17" spans="1:11" x14ac:dyDescent="0.2">
      <c r="A17" t="s">
        <v>10</v>
      </c>
      <c r="B17" t="s">
        <v>52</v>
      </c>
      <c r="C17" t="s">
        <v>15</v>
      </c>
      <c r="D17" t="str">
        <f>VLOOKUP($B17,All_structures!$B$2:$J$249,2,0)</f>
        <v>CTVsb</v>
      </c>
      <c r="E17" t="str">
        <f>VLOOKUP($B17,All_structures!$B$2:$J$249,3,0)</f>
        <v>CTVsb</v>
      </c>
      <c r="F17" t="str">
        <f>VLOOKUP(B17,All_structures!$B$2:$J$249,8,0)</f>
        <v>Red:255,000,000</v>
      </c>
      <c r="G17" t="str">
        <f>VLOOKUP(B17,All_structures!$B$2:$J$249,9,0)</f>
        <v>CTV_Lumpectomy,CTV_Cavity</v>
      </c>
      <c r="H17">
        <f>VLOOKUP($B17,All_structures!$B$2:$J$249,4,0)</f>
        <v>0</v>
      </c>
      <c r="I17">
        <f>VLOOKUP($B17,All_structures!$B$2:$J$249,5,0)</f>
        <v>0</v>
      </c>
      <c r="J17" t="str">
        <f>VLOOKUP($B17,All_structures!$B$2:$J$249,6,0)</f>
        <v>CTVlq</v>
      </c>
      <c r="K17" t="str">
        <f>VLOOKUP($B17,All_structures!$B$2:$J$249,7,0)</f>
        <v>CTVlq</v>
      </c>
    </row>
    <row r="18" spans="1:11" x14ac:dyDescent="0.2">
      <c r="A18" t="s">
        <v>11</v>
      </c>
      <c r="B18" t="s">
        <v>39</v>
      </c>
      <c r="C18" t="s">
        <v>15</v>
      </c>
      <c r="D18" t="str">
        <f>VLOOKUP($B18,All_structures!$B$2:$J$249,2,0)</f>
        <v>GTVn</v>
      </c>
      <c r="E18" t="str">
        <f>VLOOKUP($B18,All_structures!$B$2:$J$249,3,0)</f>
        <v>GTVn</v>
      </c>
      <c r="F18" t="str">
        <f>VLOOKUP(B18,All_structures!$B$2:$J$249,8,0)</f>
        <v>Chartreuse:125,255,000</v>
      </c>
      <c r="G18">
        <f>VLOOKUP(B18,All_structures!$B$2:$J$249,9,0)</f>
        <v>0</v>
      </c>
      <c r="H18">
        <f>VLOOKUP($B18,All_structures!$B$2:$J$249,4,0)</f>
        <v>0</v>
      </c>
      <c r="I18">
        <f>VLOOKUP($B18,All_structures!$B$2:$J$249,5,0)</f>
        <v>0</v>
      </c>
      <c r="J18" t="str">
        <f>VLOOKUP($B18,All_structures!$B$2:$J$249,6,0)</f>
        <v>GTVn</v>
      </c>
      <c r="K18" t="str">
        <f>VLOOKUP($B18,All_structures!$B$2:$J$249,7,0)</f>
        <v>GTVn</v>
      </c>
    </row>
    <row r="19" spans="1:11" x14ac:dyDescent="0.2">
      <c r="A19" t="s">
        <v>11</v>
      </c>
      <c r="B19" t="s">
        <v>40</v>
      </c>
      <c r="C19" t="s">
        <v>15</v>
      </c>
      <c r="D19" t="str">
        <f>VLOOKUP($B19,All_structures!$B$2:$J$249,2,0)</f>
        <v>GTVp</v>
      </c>
      <c r="E19" t="str">
        <f>VLOOKUP($B19,All_structures!$B$2:$J$249,3,0)</f>
        <v>GTVp</v>
      </c>
      <c r="F19" t="str">
        <f>VLOOKUP(B19,All_structures!$B$2:$J$249,8,0)</f>
        <v>Chartreuse:125,255,000</v>
      </c>
      <c r="G19">
        <f>VLOOKUP(B19,All_structures!$B$2:$J$249,9,0)</f>
        <v>0</v>
      </c>
      <c r="H19">
        <f>VLOOKUP($B19,All_structures!$B$2:$J$249,4,0)</f>
        <v>0</v>
      </c>
      <c r="I19">
        <f>VLOOKUP($B19,All_structures!$B$2:$J$249,5,0)</f>
        <v>0</v>
      </c>
      <c r="J19" t="str">
        <f>VLOOKUP($B19,All_structures!$B$2:$J$249,6,0)</f>
        <v>GTVp</v>
      </c>
      <c r="K19" t="str">
        <f>VLOOKUP($B19,All_structures!$B$2:$J$249,7,0)</f>
        <v>GTVp</v>
      </c>
    </row>
    <row r="20" spans="1:11" x14ac:dyDescent="0.2">
      <c r="A20" t="s">
        <v>11</v>
      </c>
      <c r="B20" t="s">
        <v>53</v>
      </c>
      <c r="C20" t="s">
        <v>15</v>
      </c>
      <c r="D20" t="str">
        <f>VLOOKUP($B20,All_structures!$B$2:$J$249,2,0)</f>
        <v>GTVsb</v>
      </c>
      <c r="E20" t="str">
        <f>VLOOKUP($B20,All_structures!$B$2:$J$249,3,0)</f>
        <v>GTVsb</v>
      </c>
      <c r="F20" t="str">
        <f>VLOOKUP(B20,All_structures!$B$2:$J$249,8,0)</f>
        <v>Chartreuse:125,255,000</v>
      </c>
      <c r="G20" t="str">
        <f>VLOOKUP(B20,All_structures!$B$2:$J$249,9,0)</f>
        <v>GTV_Lumpectomy,Lumpectomy,Cavity</v>
      </c>
      <c r="H20">
        <f>VLOOKUP($B20,All_structures!$B$2:$J$249,4,0)</f>
        <v>0</v>
      </c>
      <c r="I20">
        <f>VLOOKUP($B20,All_structures!$B$2:$J$249,5,0)</f>
        <v>0</v>
      </c>
      <c r="J20" t="str">
        <f>VLOOKUP($B20,All_structures!$B$2:$J$249,6,0)</f>
        <v>GTVlq</v>
      </c>
      <c r="K20" t="str">
        <f>VLOOKUP($B20,All_structures!$B$2:$J$249,7,0)</f>
        <v>GTVlq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A40D9-EADC-D54F-B4B1-9C2134BE7CC6}">
  <dimension ref="A1:K36"/>
  <sheetViews>
    <sheetView workbookViewId="0"/>
  </sheetViews>
  <sheetFormatPr baseColWidth="10" defaultRowHeight="16" x14ac:dyDescent="0.2"/>
  <cols>
    <col min="2" max="2" width="16.33203125" bestFit="1" customWidth="1"/>
    <col min="3" max="3" width="13.5" bestFit="1" customWidth="1"/>
    <col min="4" max="4" width="19.5" bestFit="1" customWidth="1"/>
    <col min="5" max="5" width="19.6640625" bestFit="1" customWidth="1"/>
    <col min="6" max="6" width="22.1640625" bestFit="1" customWidth="1"/>
    <col min="7" max="7" width="34.1640625" bestFit="1" customWidth="1"/>
    <col min="8" max="8" width="19" bestFit="1" customWidth="1"/>
    <col min="9" max="9" width="19.1640625" bestFit="1" customWidth="1"/>
    <col min="10" max="10" width="19.83203125" bestFit="1" customWidth="1"/>
    <col min="11" max="11" width="20" bestFit="1" customWidth="1"/>
  </cols>
  <sheetData>
    <row r="1" spans="1:11" s="1" customFormat="1" x14ac:dyDescent="0.2">
      <c r="A1" s="1" t="s">
        <v>136</v>
      </c>
      <c r="B1" s="9" t="s">
        <v>329</v>
      </c>
      <c r="C1" s="1" t="s">
        <v>176</v>
      </c>
      <c r="D1" s="8" t="s">
        <v>328</v>
      </c>
      <c r="E1" s="8" t="s">
        <v>330</v>
      </c>
      <c r="F1" s="1" t="s">
        <v>177</v>
      </c>
      <c r="G1" s="1" t="s">
        <v>178</v>
      </c>
      <c r="H1" s="8" t="s">
        <v>428</v>
      </c>
      <c r="I1" s="8" t="s">
        <v>429</v>
      </c>
      <c r="J1" s="8" t="s">
        <v>430</v>
      </c>
      <c r="K1" s="8" t="s">
        <v>431</v>
      </c>
    </row>
    <row r="2" spans="1:11" x14ac:dyDescent="0.2">
      <c r="A2" t="s">
        <v>0</v>
      </c>
      <c r="B2" t="s">
        <v>42</v>
      </c>
      <c r="C2" t="s">
        <v>2</v>
      </c>
      <c r="D2" t="str">
        <f>VLOOKUP($B2,All_structures!$B$2:$J$249,2,0)</f>
        <v>Brainstem</v>
      </c>
      <c r="E2" t="str">
        <f>VLOOKUP($B2,All_structures!$B$2:$J$249,3,0)</f>
        <v>Brainstem</v>
      </c>
      <c r="F2" t="str">
        <f>VLOOKUP(B2,All_structures!$B$2:$J$249,8,0)</f>
        <v>Yellow:255,255,000</v>
      </c>
      <c r="G2">
        <f>VLOOKUP(B2,All_structures!$B$2:$J$249,9,0)</f>
        <v>0</v>
      </c>
      <c r="H2" t="str">
        <f>VLOOKUP($B2,All_structures!$B$2:$J$249,4,0)</f>
        <v>TroncCereb</v>
      </c>
      <c r="I2" t="str">
        <f>VLOOKUP($B2,All_structures!$B$2:$J$249,5,0)</f>
        <v>TroncCereb</v>
      </c>
      <c r="J2" t="str">
        <f>VLOOKUP($B2,All_structures!$B$2:$J$249,6,0)</f>
        <v>TroncoEncef</v>
      </c>
      <c r="K2" t="str">
        <f>VLOOKUP($B2,All_structures!$B$2:$J$249,7,0)</f>
        <v>TroncoEncef</v>
      </c>
    </row>
    <row r="3" spans="1:11" x14ac:dyDescent="0.2">
      <c r="A3" t="s">
        <v>0</v>
      </c>
      <c r="B3" t="s">
        <v>75</v>
      </c>
      <c r="C3" t="s">
        <v>2</v>
      </c>
      <c r="D3" t="str">
        <f>VLOOKUP($B3,All_structures!$B$2:$J$249,2,0)</f>
        <v>Eye_L</v>
      </c>
      <c r="E3" t="str">
        <f>VLOOKUP($B3,All_structures!$B$2:$J$249,3,0)</f>
        <v>L_Eye</v>
      </c>
      <c r="F3" t="str">
        <f>VLOOKUP(B3,All_structures!$B$2:$J$249,8,0)</f>
        <v>Baby Blue:100,255,233</v>
      </c>
      <c r="G3">
        <f>VLOOKUP(B3,All_structures!$B$2:$J$249,9,0)</f>
        <v>0</v>
      </c>
      <c r="H3" t="str">
        <f>VLOOKUP($B3,All_structures!$B$2:$J$249,4,0)</f>
        <v>Oeil_G</v>
      </c>
      <c r="I3" t="str">
        <f>VLOOKUP($B3,All_structures!$B$2:$J$249,5,0)</f>
        <v>G_Oeil</v>
      </c>
      <c r="J3" t="str">
        <f>VLOOKUP($B3,All_structures!$B$2:$J$249,6,0)</f>
        <v>Ojo_I</v>
      </c>
      <c r="K3" t="str">
        <f>VLOOKUP($B3,All_structures!$B$2:$J$249,7,0)</f>
        <v>I_Ojo</v>
      </c>
    </row>
    <row r="4" spans="1:11" x14ac:dyDescent="0.2">
      <c r="A4" t="s">
        <v>0</v>
      </c>
      <c r="B4" t="s">
        <v>76</v>
      </c>
      <c r="C4" t="s">
        <v>2</v>
      </c>
      <c r="D4" t="str">
        <f>VLOOKUP($B4,All_structures!$B$2:$J$249,2,0)</f>
        <v>Eye_R</v>
      </c>
      <c r="E4" t="str">
        <f>VLOOKUP($B4,All_structures!$B$2:$J$249,3,0)</f>
        <v>R_Eye</v>
      </c>
      <c r="F4" t="str">
        <f>VLOOKUP(B4,All_structures!$B$2:$J$249,8,0)</f>
        <v>Dodger Blue:000,127,255</v>
      </c>
      <c r="G4">
        <f>VLOOKUP(B4,All_structures!$B$2:$J$249,9,0)</f>
        <v>0</v>
      </c>
      <c r="H4" t="str">
        <f>VLOOKUP($B4,All_structures!$B$2:$J$249,4,0)</f>
        <v>Oeil_D</v>
      </c>
      <c r="I4" t="str">
        <f>VLOOKUP($B4,All_structures!$B$2:$J$249,5,0)</f>
        <v>D_Oeil</v>
      </c>
      <c r="J4" t="str">
        <f>VLOOKUP($B4,All_structures!$B$2:$J$249,6,0)</f>
        <v>Ojo_D</v>
      </c>
      <c r="K4" t="str">
        <f>VLOOKUP($B4,All_structures!$B$2:$J$249,7,0)</f>
        <v>D_Ojo</v>
      </c>
    </row>
    <row r="5" spans="1:11" x14ac:dyDescent="0.2">
      <c r="A5" t="s">
        <v>0</v>
      </c>
      <c r="B5" t="s">
        <v>77</v>
      </c>
      <c r="C5" t="s">
        <v>2</v>
      </c>
      <c r="D5" t="str">
        <f>VLOOKUP($B5,All_structures!$B$2:$J$249,2,0)</f>
        <v>Lens_L</v>
      </c>
      <c r="E5" t="str">
        <f>VLOOKUP($B5,All_structures!$B$2:$J$249,3,0)</f>
        <v>L_Lens</v>
      </c>
      <c r="F5" t="str">
        <f>VLOOKUP(B5,All_structures!$B$2:$J$249,8,0)</f>
        <v>Yellow:255,255,000</v>
      </c>
      <c r="G5">
        <f>VLOOKUP(B5,All_structures!$B$2:$J$249,9,0)</f>
        <v>0</v>
      </c>
      <c r="H5" t="str">
        <f>VLOOKUP($B5,All_structures!$B$2:$J$249,4,0)</f>
        <v>Lentille_G</v>
      </c>
      <c r="I5" t="str">
        <f>VLOOKUP($B5,All_structures!$B$2:$J$249,5,0)</f>
        <v>G_Lentille</v>
      </c>
      <c r="J5" t="str">
        <f>VLOOKUP($B5,All_structures!$B$2:$J$249,6,0)</f>
        <v>Cristalino_I</v>
      </c>
      <c r="K5" t="str">
        <f>VLOOKUP($B5,All_structures!$B$2:$J$249,7,0)</f>
        <v>I_Cristalino</v>
      </c>
    </row>
    <row r="6" spans="1:11" x14ac:dyDescent="0.2">
      <c r="A6" t="s">
        <v>0</v>
      </c>
      <c r="B6" t="s">
        <v>78</v>
      </c>
      <c r="C6" t="s">
        <v>2</v>
      </c>
      <c r="D6" t="str">
        <f>VLOOKUP($B6,All_structures!$B$2:$J$249,2,0)</f>
        <v>Lens_R</v>
      </c>
      <c r="E6" t="str">
        <f>VLOOKUP($B6,All_structures!$B$2:$J$249,3,0)</f>
        <v>R_Lens</v>
      </c>
      <c r="F6" t="str">
        <f>VLOOKUP(B6,All_structures!$B$2:$J$249,8,0)</f>
        <v>Chartreuse:125,255,000</v>
      </c>
      <c r="G6">
        <f>VLOOKUP(B6,All_structures!$B$2:$J$249,9,0)</f>
        <v>0</v>
      </c>
      <c r="H6" t="str">
        <f>VLOOKUP($B6,All_structures!$B$2:$J$249,4,0)</f>
        <v>Lentille_D</v>
      </c>
      <c r="I6" t="str">
        <f>VLOOKUP($B6,All_structures!$B$2:$J$249,5,0)</f>
        <v>D_Lentille</v>
      </c>
      <c r="J6" t="str">
        <f>VLOOKUP($B6,All_structures!$B$2:$J$249,6,0)</f>
        <v>Cristalino_D</v>
      </c>
      <c r="K6" t="str">
        <f>VLOOKUP($B6,All_structures!$B$2:$J$249,7,0)</f>
        <v>D_Cristalino</v>
      </c>
    </row>
    <row r="7" spans="1:11" x14ac:dyDescent="0.2">
      <c r="A7" t="s">
        <v>0</v>
      </c>
      <c r="B7" t="s">
        <v>44</v>
      </c>
      <c r="C7" t="s">
        <v>2</v>
      </c>
      <c r="D7" t="str">
        <f>VLOOKUP($B7,All_structures!$B$2:$J$249,2,0)</f>
        <v>Lips</v>
      </c>
      <c r="E7" t="str">
        <f>VLOOKUP($B7,All_structures!$B$2:$J$249,3,0)</f>
        <v>Lips</v>
      </c>
      <c r="F7" t="str">
        <f>VLOOKUP(B7,All_structures!$B$2:$J$249,8,0)</f>
        <v>Magenta:255,000,255</v>
      </c>
      <c r="G7">
        <f>VLOOKUP(B7,All_structures!$B$2:$J$249,9,0)</f>
        <v>0</v>
      </c>
      <c r="H7" t="str">
        <f>VLOOKUP($B7,All_structures!$B$2:$J$249,4,0)</f>
        <v>Levres</v>
      </c>
      <c r="I7" t="str">
        <f>VLOOKUP($B7,All_structures!$B$2:$J$249,5,0)</f>
        <v>Levres</v>
      </c>
      <c r="J7" t="str">
        <f>VLOOKUP($B7,All_structures!$B$2:$J$249,6,0)</f>
        <v>Labios</v>
      </c>
      <c r="K7" t="str">
        <f>VLOOKUP($B7,All_structures!$B$2:$J$249,7,0)</f>
        <v>Labios</v>
      </c>
    </row>
    <row r="8" spans="1:11" x14ac:dyDescent="0.2">
      <c r="A8" t="s">
        <v>0</v>
      </c>
      <c r="B8" t="s">
        <v>45</v>
      </c>
      <c r="C8" t="s">
        <v>2</v>
      </c>
      <c r="D8" t="str">
        <f>VLOOKUP($B8,All_structures!$B$2:$J$249,2,0)</f>
        <v>Bone_Mandible</v>
      </c>
      <c r="E8" t="str">
        <f>VLOOKUP($B8,All_structures!$B$2:$J$249,3,0)</f>
        <v>Mandible_Bone</v>
      </c>
      <c r="F8" t="str">
        <f>VLOOKUP(B8,All_structures!$B$2:$J$249,8,0)</f>
        <v>Orange:255,165,000</v>
      </c>
      <c r="G8" t="str">
        <f>VLOOKUP(B8,All_structures!$B$2:$J$249,9,0)</f>
        <v>Bone_Mandible</v>
      </c>
      <c r="H8" t="str">
        <f>VLOOKUP($B8,All_structures!$B$2:$J$249,4,0)</f>
        <v>Os_Mandibule</v>
      </c>
      <c r="I8" t="str">
        <f>VLOOKUP($B8,All_structures!$B$2:$J$249,5,0)</f>
        <v>Mandibule_Os</v>
      </c>
      <c r="J8" t="str">
        <f>VLOOKUP($B8,All_structures!$B$2:$J$249,6,0)</f>
        <v>Hueso_Mandibula</v>
      </c>
      <c r="K8" t="str">
        <f>VLOOKUP($B8,All_structures!$B$2:$J$249,7,0)</f>
        <v>Mandibula_Hueso</v>
      </c>
    </row>
    <row r="9" spans="1:11" x14ac:dyDescent="0.2">
      <c r="A9" t="s">
        <v>0</v>
      </c>
      <c r="B9" t="s">
        <v>47</v>
      </c>
      <c r="C9" t="s">
        <v>2</v>
      </c>
      <c r="D9" t="str">
        <f>VLOOKUP($B9,All_structures!$B$2:$J$249,2,0)</f>
        <v>Parotid_L</v>
      </c>
      <c r="E9" t="str">
        <f>VLOOKUP($B9,All_structures!$B$2:$J$249,3,0)</f>
        <v>L_Parotid</v>
      </c>
      <c r="F9" t="str">
        <f>VLOOKUP(B9,All_structures!$B$2:$J$249,8,0)</f>
        <v>Mauve:200,180,255</v>
      </c>
      <c r="G9" t="str">
        <f>VLOOKUP(B9,All_structures!$B$2:$J$249,9,0)</f>
        <v>L_Parotid</v>
      </c>
      <c r="H9" t="str">
        <f>VLOOKUP($B9,All_structures!$B$2:$J$249,4,0)</f>
        <v>Parotide_G</v>
      </c>
      <c r="I9" t="str">
        <f>VLOOKUP($B9,All_structures!$B$2:$J$249,5,0)</f>
        <v>G_Parotide</v>
      </c>
      <c r="J9" t="str">
        <f>VLOOKUP($B9,All_structures!$B$2:$J$249,6,0)</f>
        <v>Parotida_I</v>
      </c>
      <c r="K9" t="str">
        <f>VLOOKUP($B9,All_structures!$B$2:$J$249,7,0)</f>
        <v>I_Parotida</v>
      </c>
    </row>
    <row r="10" spans="1:11" x14ac:dyDescent="0.2">
      <c r="A10" t="s">
        <v>0</v>
      </c>
      <c r="B10" t="s">
        <v>48</v>
      </c>
      <c r="C10" t="s">
        <v>2</v>
      </c>
      <c r="D10" t="str">
        <f>VLOOKUP($B10,All_structures!$B$2:$J$249,2,0)</f>
        <v>Parotid_R</v>
      </c>
      <c r="E10" t="str">
        <f>VLOOKUP($B10,All_structures!$B$2:$J$249,3,0)</f>
        <v>R_Parotid</v>
      </c>
      <c r="F10" t="str">
        <f>VLOOKUP(B10,All_structures!$B$2:$J$249,8,0)</f>
        <v>Dodger Blue:000,127,255</v>
      </c>
      <c r="G10" t="str">
        <f>VLOOKUP(B10,All_structures!$B$2:$J$249,9,0)</f>
        <v>R_Parotid</v>
      </c>
      <c r="H10" t="str">
        <f>VLOOKUP($B10,All_structures!$B$2:$J$249,4,0)</f>
        <v>Parotide_D</v>
      </c>
      <c r="I10" t="str">
        <f>VLOOKUP($B10,All_structures!$B$2:$J$249,5,0)</f>
        <v>D_Parotide</v>
      </c>
      <c r="J10" t="str">
        <f>VLOOKUP($B10,All_structures!$B$2:$J$249,6,0)</f>
        <v>Parotida_D</v>
      </c>
      <c r="K10" t="str">
        <f>VLOOKUP($B10,All_structures!$B$2:$J$249,7,0)</f>
        <v>D_Parotida</v>
      </c>
    </row>
    <row r="11" spans="1:11" x14ac:dyDescent="0.2">
      <c r="A11" t="s">
        <v>0</v>
      </c>
      <c r="B11" t="s">
        <v>8</v>
      </c>
      <c r="C11" t="s">
        <v>2</v>
      </c>
      <c r="D11" t="str">
        <f>VLOOKUP($B11,All_structures!$B$2:$J$249,2,0)</f>
        <v>SpinalCord</v>
      </c>
      <c r="E11" t="str">
        <f>VLOOKUP($B11,All_structures!$B$2:$J$249,3,0)</f>
        <v>SpinalCord</v>
      </c>
      <c r="F11" t="str">
        <f>VLOOKUP(B11,All_structures!$B$2:$J$249,8,0)</f>
        <v>Chartreuse:125,255,000</v>
      </c>
      <c r="G11">
        <f>VLOOKUP(B11,All_structures!$B$2:$J$249,9,0)</f>
        <v>0</v>
      </c>
      <c r="H11" t="str">
        <f>VLOOKUP($B11,All_structures!$B$2:$J$249,4,0)</f>
        <v>Moelle</v>
      </c>
      <c r="I11" t="str">
        <f>VLOOKUP($B11,All_structures!$B$2:$J$249,5,0)</f>
        <v>Moelle</v>
      </c>
      <c r="J11" t="str">
        <f>VLOOKUP($B11,All_structures!$B$2:$J$249,6,0)</f>
        <v>MedulaEspi</v>
      </c>
      <c r="K11" t="str">
        <f>VLOOKUP($B11,All_structures!$B$2:$J$249,7,0)</f>
        <v>MedulaEspi</v>
      </c>
    </row>
    <row r="12" spans="1:11" x14ac:dyDescent="0.2">
      <c r="A12" t="s">
        <v>9</v>
      </c>
      <c r="B12" t="s">
        <v>9</v>
      </c>
      <c r="C12" t="s">
        <v>2</v>
      </c>
      <c r="D12" t="str">
        <f>VLOOKUP($B12,All_structures!$B$2:$J$249,2,0)</f>
        <v>PTV</v>
      </c>
      <c r="E12" t="str">
        <f>VLOOKUP($B12,All_structures!$B$2:$J$249,3,0)</f>
        <v>PTV</v>
      </c>
      <c r="F12" t="str">
        <f>VLOOKUP(B12,All_structures!$B$2:$J$249,8,0)</f>
        <v>Red:255,000,000</v>
      </c>
      <c r="G12">
        <f>VLOOKUP(B12,All_structures!$B$2:$J$249,9,0)</f>
        <v>0</v>
      </c>
      <c r="H12">
        <f>VLOOKUP($B12,All_structures!$B$2:$J$249,4,0)</f>
        <v>0</v>
      </c>
      <c r="I12">
        <f>VLOOKUP($B12,All_structures!$B$2:$J$249,5,0)</f>
        <v>0</v>
      </c>
      <c r="J12" t="str">
        <f>VLOOKUP($B12,All_structures!$B$2:$J$249,6,0)</f>
        <v>PTV</v>
      </c>
      <c r="K12" t="str">
        <f>VLOOKUP($B12,All_structures!$B$2:$J$249,7,0)</f>
        <v>PTV</v>
      </c>
    </row>
    <row r="13" spans="1:11" x14ac:dyDescent="0.2">
      <c r="A13" t="s">
        <v>10</v>
      </c>
      <c r="B13" t="s">
        <v>10</v>
      </c>
      <c r="C13" t="s">
        <v>2</v>
      </c>
      <c r="D13" t="str">
        <f>VLOOKUP($B13,All_structures!$B$2:$J$249,2,0)</f>
        <v>CTV</v>
      </c>
      <c r="E13" t="str">
        <f>VLOOKUP($B13,All_structures!$B$2:$J$249,3,0)</f>
        <v>CTV</v>
      </c>
      <c r="F13" t="str">
        <f>VLOOKUP(B13,All_structures!$B$2:$J$249,8,0)</f>
        <v>Red:255,000,000</v>
      </c>
      <c r="G13">
        <f>VLOOKUP(B13,All_structures!$B$2:$J$249,9,0)</f>
        <v>0</v>
      </c>
      <c r="H13" t="str">
        <f>VLOOKUP($B13,All_structures!$B$2:$J$249,4,0)</f>
        <v>CTV</v>
      </c>
      <c r="I13" t="str">
        <f>VLOOKUP($B13,All_structures!$B$2:$J$249,5,0)</f>
        <v>CTV</v>
      </c>
      <c r="J13" t="str">
        <f>VLOOKUP($B13,All_structures!$B$2:$J$249,6,0)</f>
        <v>CTV</v>
      </c>
      <c r="K13" t="str">
        <f>VLOOKUP($B13,All_structures!$B$2:$J$249,7,0)</f>
        <v>CTV</v>
      </c>
    </row>
    <row r="14" spans="1:11" x14ac:dyDescent="0.2">
      <c r="A14" t="s">
        <v>11</v>
      </c>
      <c r="B14" t="s">
        <v>11</v>
      </c>
      <c r="C14" t="s">
        <v>2</v>
      </c>
      <c r="D14" t="str">
        <f>VLOOKUP($B14,All_structures!$B$2:$J$249,2,0)</f>
        <v>GTV</v>
      </c>
      <c r="E14" t="str">
        <f>VLOOKUP($B14,All_structures!$B$2:$J$249,3,0)</f>
        <v>GTV</v>
      </c>
      <c r="F14" t="str">
        <f>VLOOKUP(B14,All_structures!$B$2:$J$249,8,0)</f>
        <v>Chartreuse:125,255,000</v>
      </c>
      <c r="G14">
        <f>VLOOKUP(B14,All_structures!$B$2:$J$249,9,0)</f>
        <v>0</v>
      </c>
      <c r="H14" t="str">
        <f>VLOOKUP($B14,All_structures!$B$2:$J$249,4,0)</f>
        <v>GTV</v>
      </c>
      <c r="I14" t="str">
        <f>VLOOKUP($B14,All_structures!$B$2:$J$249,5,0)</f>
        <v>GTV</v>
      </c>
      <c r="J14" t="str">
        <f>VLOOKUP($B14,All_structures!$B$2:$J$249,6,0)</f>
        <v>GTV</v>
      </c>
      <c r="K14" t="str">
        <f>VLOOKUP($B14,All_structures!$B$2:$J$249,7,0)</f>
        <v>GTV</v>
      </c>
    </row>
    <row r="15" spans="1:11" x14ac:dyDescent="0.2">
      <c r="A15" t="s">
        <v>12</v>
      </c>
      <c r="B15" t="s">
        <v>13</v>
      </c>
      <c r="C15" t="s">
        <v>2</v>
      </c>
      <c r="D15" t="str">
        <f>VLOOKUP($B15,All_structures!$B$2:$J$249,2,0)</f>
        <v>BODY</v>
      </c>
      <c r="E15" t="str">
        <f>VLOOKUP($B15,All_structures!$B$2:$J$249,3,0)</f>
        <v>BODY</v>
      </c>
      <c r="F15" t="str">
        <f>VLOOKUP(B15,All_structures!$B$2:$J$249,8,0)</f>
        <v>Lime:000,255,000</v>
      </c>
      <c r="G15">
        <f>VLOOKUP(B15,All_structures!$B$2:$J$249,9,0)</f>
        <v>0</v>
      </c>
      <c r="H15" t="str">
        <f>VLOOKUP($B15,All_structures!$B$2:$J$249,4,0)</f>
        <v>Corps</v>
      </c>
      <c r="I15" t="str">
        <f>VLOOKUP($B15,All_structures!$B$2:$J$249,5,0)</f>
        <v>Corps</v>
      </c>
      <c r="J15" t="str">
        <f>VLOOKUP($B15,All_structures!$B$2:$J$249,6,0)</f>
        <v>Cuerpo</v>
      </c>
      <c r="K15" t="str">
        <f>VLOOKUP($B15,All_structures!$B$2:$J$249,7,0)</f>
        <v>Cuerpo</v>
      </c>
    </row>
    <row r="16" spans="1:11" x14ac:dyDescent="0.2">
      <c r="A16" t="s">
        <v>0</v>
      </c>
      <c r="B16" t="s">
        <v>73</v>
      </c>
      <c r="C16" t="s">
        <v>15</v>
      </c>
      <c r="D16" t="str">
        <f>VLOOKUP($B16,All_structures!$B$2:$J$249,2,0)</f>
        <v>Cochlea_L</v>
      </c>
      <c r="E16" t="str">
        <f>VLOOKUP($B16,All_structures!$B$2:$J$249,3,0)</f>
        <v>L_Cochlea</v>
      </c>
      <c r="F16" t="str">
        <f>VLOOKUP(B16,All_structures!$B$2:$J$249,8,0)</f>
        <v>Citrus:164,164,000</v>
      </c>
      <c r="G16">
        <f>VLOOKUP(B16,All_structures!$B$2:$J$249,9,0)</f>
        <v>0</v>
      </c>
      <c r="H16" t="str">
        <f>VLOOKUP($B16,All_structures!$B$2:$J$249,4,0)</f>
        <v>Cochlee_G</v>
      </c>
      <c r="I16" t="str">
        <f>VLOOKUP($B16,All_structures!$B$2:$J$249,5,0)</f>
        <v>G_Cochlee</v>
      </c>
      <c r="J16" t="str">
        <f>VLOOKUP($B16,All_structures!$B$2:$J$249,6,0)</f>
        <v>Coclea_I</v>
      </c>
      <c r="K16" t="str">
        <f>VLOOKUP($B16,All_structures!$B$2:$J$249,7,0)</f>
        <v>I_Coclea</v>
      </c>
    </row>
    <row r="17" spans="1:11" x14ac:dyDescent="0.2">
      <c r="A17" t="s">
        <v>0</v>
      </c>
      <c r="B17" t="s">
        <v>74</v>
      </c>
      <c r="C17" t="s">
        <v>15</v>
      </c>
      <c r="D17" t="str">
        <f>VLOOKUP($B17,All_structures!$B$2:$J$249,2,0)</f>
        <v>Cochlea_R</v>
      </c>
      <c r="E17" t="str">
        <f>VLOOKUP($B17,All_structures!$B$2:$J$249,3,0)</f>
        <v>R_Cochlea</v>
      </c>
      <c r="F17" t="str">
        <f>VLOOKUP(B17,All_structures!$B$2:$J$249,8,0)</f>
        <v>Brown:165,042,042</v>
      </c>
      <c r="G17">
        <f>VLOOKUP(B17,All_structures!$B$2:$J$249,9,0)</f>
        <v>0</v>
      </c>
      <c r="H17" t="str">
        <f>VLOOKUP($B17,All_structures!$B$2:$J$249,4,0)</f>
        <v>Cochlee_D</v>
      </c>
      <c r="I17" t="str">
        <f>VLOOKUP($B17,All_structures!$B$2:$J$249,5,0)</f>
        <v>D_Cochlee</v>
      </c>
      <c r="J17" t="str">
        <f>VLOOKUP($B17,All_structures!$B$2:$J$249,6,0)</f>
        <v>Coclea_D</v>
      </c>
      <c r="K17" t="str">
        <f>VLOOKUP($B17,All_structures!$B$2:$J$249,7,0)</f>
        <v>D_Coclea</v>
      </c>
    </row>
    <row r="18" spans="1:11" x14ac:dyDescent="0.2">
      <c r="A18" t="s">
        <v>0</v>
      </c>
      <c r="B18" t="s">
        <v>82</v>
      </c>
      <c r="C18" t="s">
        <v>15</v>
      </c>
      <c r="D18" t="str">
        <f>VLOOKUP($B18,All_structures!$B$2:$J$249,2,0)</f>
        <v>Glnd_Lacrimal_L</v>
      </c>
      <c r="E18" t="str">
        <f>VLOOKUP($B18,All_structures!$B$2:$J$249,3,0)</f>
        <v>L_Lacrimal_Glnd</v>
      </c>
      <c r="F18" t="str">
        <f>VLOOKUP(B18,All_structures!$B$2:$J$249,8,0)</f>
        <v>Yellow:255,255,000</v>
      </c>
      <c r="G18" t="str">
        <f>VLOOKUP(B18,All_structures!$B$2:$J$249,9,0)</f>
        <v>Lacrimal_L,Glnd_Lacrimal_L</v>
      </c>
      <c r="H18" t="str">
        <f>VLOOKUP($B18,All_structures!$B$2:$J$249,4,0)</f>
        <v>Glnd_Lacrymale_G</v>
      </c>
      <c r="I18" t="str">
        <f>VLOOKUP($B18,All_structures!$B$2:$J$249,5,0)</f>
        <v>G_Lacrymale_Glnd</v>
      </c>
      <c r="J18" t="str">
        <f>VLOOKUP($B18,All_structures!$B$2:$J$249,6,0)</f>
        <v>Glnd_Lagrimal_I</v>
      </c>
      <c r="K18" t="str">
        <f>VLOOKUP($B18,All_structures!$B$2:$J$249,7,0)</f>
        <v>I_Lagrimal_Glnd</v>
      </c>
    </row>
    <row r="19" spans="1:11" x14ac:dyDescent="0.2">
      <c r="A19" t="s">
        <v>0</v>
      </c>
      <c r="B19" t="s">
        <v>83</v>
      </c>
      <c r="C19" t="s">
        <v>15</v>
      </c>
      <c r="D19" t="str">
        <f>VLOOKUP($B19,All_structures!$B$2:$J$249,2,0)</f>
        <v>Glnd_Lacrimal_R</v>
      </c>
      <c r="E19" t="str">
        <f>VLOOKUP($B19,All_structures!$B$2:$J$249,3,0)</f>
        <v>R_Lacrimal_Glnd</v>
      </c>
      <c r="F19" t="str">
        <f>VLOOKUP(B19,All_structures!$B$2:$J$249,8,0)</f>
        <v>Mintgreen:138,255,173</v>
      </c>
      <c r="G19" t="str">
        <f>VLOOKUP(B19,All_structures!$B$2:$J$249,9,0)</f>
        <v>Lacrimal_R,Glnd_Lacrimal_R</v>
      </c>
      <c r="H19" t="str">
        <f>VLOOKUP($B19,All_structures!$B$2:$J$249,4,0)</f>
        <v>Glnd_Lacrymale_D</v>
      </c>
      <c r="I19" t="str">
        <f>VLOOKUP($B19,All_structures!$B$2:$J$249,5,0)</f>
        <v>D_Lacrymale_Glnd</v>
      </c>
      <c r="J19" t="str">
        <f>VLOOKUP($B19,All_structures!$B$2:$J$249,6,0)</f>
        <v>Glnd_Lagrimal_D</v>
      </c>
      <c r="K19" t="str">
        <f>VLOOKUP($B19,All_structures!$B$2:$J$249,7,0)</f>
        <v>D_Lagrimal_Glnd</v>
      </c>
    </row>
    <row r="20" spans="1:11" x14ac:dyDescent="0.2">
      <c r="A20" t="s">
        <v>0</v>
      </c>
      <c r="B20" t="s">
        <v>46</v>
      </c>
      <c r="C20" t="s">
        <v>15</v>
      </c>
      <c r="D20" t="str">
        <f>VLOOKUP($B20,All_structures!$B$2:$J$249,2,0)</f>
        <v>Cavity_Oral</v>
      </c>
      <c r="E20" t="str">
        <f>VLOOKUP($B20,All_structures!$B$2:$J$249,3,0)</f>
        <v>Oral_Cavity</v>
      </c>
      <c r="F20" t="str">
        <f>VLOOKUP(B20,All_structures!$B$2:$J$249,8,0)</f>
        <v>Khaki:240,230,140</v>
      </c>
      <c r="G20" t="str">
        <f>VLOOKUP(B20,All_structures!$B$2:$J$249,9,0)</f>
        <v>Cavity_Oral</v>
      </c>
      <c r="H20" t="str">
        <f>VLOOKUP($B20,All_structures!$B$2:$J$249,4,0)</f>
        <v>Cavite_Orale</v>
      </c>
      <c r="I20" t="str">
        <f>VLOOKUP($B20,All_structures!$B$2:$J$249,5,0)</f>
        <v>Orale_Cavite</v>
      </c>
      <c r="J20" t="str">
        <f>VLOOKUP($B20,All_structures!$B$2:$J$249,6,0)</f>
        <v>Cavidad_Oral</v>
      </c>
      <c r="K20" t="str">
        <f>VLOOKUP($B20,All_structures!$B$2:$J$249,7,0)</f>
        <v>Oral_Cavidad</v>
      </c>
    </row>
    <row r="21" spans="1:11" x14ac:dyDescent="0.2">
      <c r="A21" t="s">
        <v>0</v>
      </c>
      <c r="B21" t="s">
        <v>20</v>
      </c>
      <c r="C21" t="s">
        <v>15</v>
      </c>
      <c r="D21" t="str">
        <f>VLOOKUP($B21,All_structures!$B$2:$J$249,2,0)</f>
        <v>SpinalCanal</v>
      </c>
      <c r="E21" t="str">
        <f>VLOOKUP($B21,All_structures!$B$2:$J$249,3,0)</f>
        <v>SpinalCanal</v>
      </c>
      <c r="F21" t="str">
        <f>VLOOKUP(B21,All_structures!$B$2:$J$249,8,0)</f>
        <v>Mintgreen:138,255,173</v>
      </c>
      <c r="G21">
        <f>VLOOKUP(B21,All_structures!$B$2:$J$249,9,0)</f>
        <v>0</v>
      </c>
      <c r="H21" t="str">
        <f>VLOOKUP($B21,All_structures!$B$2:$J$249,4,0)</f>
        <v>CanalRach</v>
      </c>
      <c r="I21" t="str">
        <f>VLOOKUP($B21,All_structures!$B$2:$J$249,5,0)</f>
        <v>CanalRach</v>
      </c>
      <c r="J21" t="str">
        <f>VLOOKUP($B21,All_structures!$B$2:$J$249,6,0)</f>
        <v>CanalEspi</v>
      </c>
      <c r="K21" t="str">
        <f>VLOOKUP($B21,All_structures!$B$2:$J$249,7,0)</f>
        <v>CanalEspi</v>
      </c>
    </row>
    <row r="22" spans="1:11" x14ac:dyDescent="0.2">
      <c r="A22" t="s">
        <v>0</v>
      </c>
      <c r="B22" t="s">
        <v>49</v>
      </c>
      <c r="C22" t="s">
        <v>15</v>
      </c>
      <c r="D22" t="str">
        <f>VLOOKUP($B22,All_structures!$B$2:$J$249,2,0)</f>
        <v>Glnd_Submand_L</v>
      </c>
      <c r="E22" t="str">
        <f>VLOOKUP($B22,All_structures!$B$2:$J$249,3,0)</f>
        <v>L_Submand_Glnd</v>
      </c>
      <c r="F22" t="str">
        <f>VLOOKUP(B22,All_structures!$B$2:$J$249,8,0)</f>
        <v>Chartreuse:125,255,000</v>
      </c>
      <c r="G22" t="str">
        <f>VLOOKUP(B22,All_structures!$B$2:$J$249,9,0)</f>
        <v>L_Submand_Glnd,Glnd_Submand_L</v>
      </c>
      <c r="H22" t="str">
        <f>VLOOKUP($B22,All_structures!$B$2:$J$249,4,0)</f>
        <v>Glnd_Sousmax_G</v>
      </c>
      <c r="I22" t="str">
        <f>VLOOKUP($B22,All_structures!$B$2:$J$249,5,0)</f>
        <v>G_Sousmax_Glnd</v>
      </c>
      <c r="J22" t="str">
        <f>VLOOKUP($B22,All_structures!$B$2:$J$249,6,0)</f>
        <v>Glnd_Submand_I</v>
      </c>
      <c r="K22" t="str">
        <f>VLOOKUP($B22,All_structures!$B$2:$J$249,7,0)</f>
        <v>I_Submand_Glnd</v>
      </c>
    </row>
    <row r="23" spans="1:11" x14ac:dyDescent="0.2">
      <c r="A23" t="s">
        <v>0</v>
      </c>
      <c r="B23" t="s">
        <v>50</v>
      </c>
      <c r="C23" t="s">
        <v>15</v>
      </c>
      <c r="D23" t="str">
        <f>VLOOKUP($B23,All_structures!$B$2:$J$249,2,0)</f>
        <v>Glnd_Submand_R</v>
      </c>
      <c r="E23" t="str">
        <f>VLOOKUP($B23,All_structures!$B$2:$J$249,3,0)</f>
        <v>R_Submand_Glnd</v>
      </c>
      <c r="F23" t="str">
        <f>VLOOKUP(B23,All_structures!$B$2:$J$249,8,0)</f>
        <v>Mintgreen:138,255,173</v>
      </c>
      <c r="G23" t="str">
        <f>VLOOKUP(B23,All_structures!$B$2:$J$249,9,0)</f>
        <v>R_Submand_Glnd,Glnd_Submand_R</v>
      </c>
      <c r="H23" t="str">
        <f>VLOOKUP($B23,All_structures!$B$2:$J$249,4,0)</f>
        <v>Glnd_Sousmax_D</v>
      </c>
      <c r="I23" t="str">
        <f>VLOOKUP($B23,All_structures!$B$2:$J$249,5,0)</f>
        <v>D_Sousmax_Glnd</v>
      </c>
      <c r="J23" t="str">
        <f>VLOOKUP($B23,All_structures!$B$2:$J$249,6,0)</f>
        <v>Glnd_Submand_D</v>
      </c>
      <c r="K23" t="str">
        <f>VLOOKUP($B23,All_structures!$B$2:$J$249,7,0)</f>
        <v>D_Submand_Glnd</v>
      </c>
    </row>
    <row r="24" spans="1:11" x14ac:dyDescent="0.2">
      <c r="A24" t="s">
        <v>0</v>
      </c>
      <c r="B24" t="s">
        <v>84</v>
      </c>
      <c r="C24" t="s">
        <v>15</v>
      </c>
      <c r="D24" t="str">
        <f>VLOOKUP($B24,All_structures!$B$2:$J$249,2,0)</f>
        <v>Lobe_Temporal_L</v>
      </c>
      <c r="E24" t="str">
        <f>VLOOKUP($B24,All_structures!$B$2:$J$249,3,0)</f>
        <v>L_Temporal_Lobe</v>
      </c>
      <c r="F24" t="str">
        <f>VLOOKUP(B24,All_structures!$B$2:$J$249,8,0)</f>
        <v>Aquamarine:127,255,212</v>
      </c>
      <c r="G24" t="str">
        <f>VLOOKUP(B24,All_structures!$B$2:$J$249,9,0)</f>
        <v>Lobe_Temporal_L</v>
      </c>
      <c r="H24" t="str">
        <f>VLOOKUP($B24,All_structures!$B$2:$J$249,4,0)</f>
        <v>Lobe_Temporal_G</v>
      </c>
      <c r="I24" t="str">
        <f>VLOOKUP($B24,All_structures!$B$2:$J$249,5,0)</f>
        <v>G_Temporal_Love</v>
      </c>
      <c r="J24" t="str">
        <f>VLOOKUP($B24,All_structures!$B$2:$J$249,6,0)</f>
        <v>Lob_Temporal_I</v>
      </c>
      <c r="K24" t="str">
        <f>VLOOKUP($B24,All_structures!$B$2:$J$249,7,0)</f>
        <v>I_Temporal_Lob</v>
      </c>
    </row>
    <row r="25" spans="1:11" x14ac:dyDescent="0.2">
      <c r="A25" t="s">
        <v>0</v>
      </c>
      <c r="B25" t="s">
        <v>85</v>
      </c>
      <c r="C25" t="s">
        <v>15</v>
      </c>
      <c r="D25" t="str">
        <f>VLOOKUP($B25,All_structures!$B$2:$J$249,2,0)</f>
        <v>Lobe_Temporal_R</v>
      </c>
      <c r="E25" t="str">
        <f>VLOOKUP($B25,All_structures!$B$2:$J$249,3,0)</f>
        <v>R_Temporal_Lobe</v>
      </c>
      <c r="F25" t="str">
        <f>VLOOKUP(B25,All_structures!$B$2:$J$249,8,0)</f>
        <v>Dodger Blue:000,127,255</v>
      </c>
      <c r="G25" t="str">
        <f>VLOOKUP(B25,All_structures!$B$2:$J$249,9,0)</f>
        <v>Lobe_Temporal_R</v>
      </c>
      <c r="H25" t="str">
        <f>VLOOKUP($B25,All_structures!$B$2:$J$249,4,0)</f>
        <v>Lobe_Temporal_D</v>
      </c>
      <c r="I25" t="str">
        <f>VLOOKUP($B25,All_structures!$B$2:$J$249,5,0)</f>
        <v>D_Temporal_Lobe</v>
      </c>
      <c r="J25" t="str">
        <f>VLOOKUP($B25,All_structures!$B$2:$J$249,6,0)</f>
        <v>Lob_Temporal_D</v>
      </c>
      <c r="K25" t="str">
        <f>VLOOKUP($B25,All_structures!$B$2:$J$249,7,0)</f>
        <v>D_Temporal_Lob</v>
      </c>
    </row>
    <row r="26" spans="1:11" x14ac:dyDescent="0.2">
      <c r="A26" t="s">
        <v>0</v>
      </c>
      <c r="B26" t="s">
        <v>51</v>
      </c>
      <c r="C26" t="s">
        <v>15</v>
      </c>
      <c r="D26" t="str">
        <f>VLOOKUP($B26,All_structures!$B$2:$J$249,2,0)</f>
        <v>Glnd_Thyroid</v>
      </c>
      <c r="E26" t="str">
        <f>VLOOKUP($B26,All_structures!$B$2:$J$249,3,0)</f>
        <v>Thyroid_Glnd</v>
      </c>
      <c r="F26" t="str">
        <f>VLOOKUP(B26,All_structures!$B$2:$J$249,8,0)</f>
        <v>Teal:034,255,233</v>
      </c>
      <c r="G26" t="str">
        <f>VLOOKUP(B26,All_structures!$B$2:$J$249,9,0)</f>
        <v>Glnd_Thyroid</v>
      </c>
      <c r="H26" t="str">
        <f>VLOOKUP($B26,All_structures!$B$2:$J$249,4,0)</f>
        <v>Glnd_Thyroide</v>
      </c>
      <c r="I26" t="str">
        <f>VLOOKUP($B26,All_structures!$B$2:$J$249,5,0)</f>
        <v>Thyroide_Glnd</v>
      </c>
      <c r="J26" t="str">
        <f>VLOOKUP($B26,All_structures!$B$2:$J$249,6,0)</f>
        <v>Glnd_Tiroidea</v>
      </c>
      <c r="K26" t="str">
        <f>VLOOKUP($B26,All_structures!$B$2:$J$249,7,0)</f>
        <v>Tiroidea_Glnd</v>
      </c>
    </row>
    <row r="27" spans="1:11" x14ac:dyDescent="0.2">
      <c r="A27" t="s">
        <v>9</v>
      </c>
      <c r="B27" t="s">
        <v>22</v>
      </c>
      <c r="C27" t="s">
        <v>15</v>
      </c>
      <c r="D27" t="str">
        <f>VLOOKUP($B27,All_structures!$B$2:$J$249,2,0)</f>
        <v>PTV_Low</v>
      </c>
      <c r="E27" t="str">
        <f>VLOOKUP($B27,All_structures!$B$2:$J$249,3,0)</f>
        <v>PTV_Low</v>
      </c>
      <c r="F27" t="str">
        <f>VLOOKUP(B27,All_structures!$B$2:$J$249,8,0)</f>
        <v>Yellow:255,255,000</v>
      </c>
      <c r="G27">
        <f>VLOOKUP(B27,All_structures!$B$2:$J$249,9,0)</f>
        <v>0</v>
      </c>
      <c r="H27">
        <f>VLOOKUP($B27,All_structures!$B$2:$J$249,4,0)</f>
        <v>0</v>
      </c>
      <c r="I27">
        <f>VLOOKUP($B27,All_structures!$B$2:$J$249,5,0)</f>
        <v>0</v>
      </c>
      <c r="J27">
        <f>VLOOKUP($B27,All_structures!$B$2:$J$249,6,0)</f>
        <v>0</v>
      </c>
      <c r="K27">
        <f>VLOOKUP($B27,All_structures!$B$2:$J$249,7,0)</f>
        <v>0</v>
      </c>
    </row>
    <row r="28" spans="1:11" x14ac:dyDescent="0.2">
      <c r="A28" t="s">
        <v>9</v>
      </c>
      <c r="B28" t="s">
        <v>37</v>
      </c>
      <c r="C28" t="s">
        <v>15</v>
      </c>
      <c r="D28" t="str">
        <f>VLOOKUP($B28,All_structures!$B$2:$J$249,2,0)</f>
        <v>PTV_Mid</v>
      </c>
      <c r="E28" t="str">
        <f>VLOOKUP($B28,All_structures!$B$2:$J$249,3,0)</f>
        <v>PTV_Mid</v>
      </c>
      <c r="F28" t="str">
        <f>VLOOKUP(B28,All_structures!$B$2:$J$249,8,0)</f>
        <v>Navy Blue:006,082,255</v>
      </c>
      <c r="G28">
        <f>VLOOKUP(B28,All_structures!$B$2:$J$249,9,0)</f>
        <v>0</v>
      </c>
      <c r="H28">
        <f>VLOOKUP($B28,All_structures!$B$2:$J$249,4,0)</f>
        <v>0</v>
      </c>
      <c r="I28">
        <f>VLOOKUP($B28,All_structures!$B$2:$J$249,5,0)</f>
        <v>0</v>
      </c>
      <c r="J28">
        <f>VLOOKUP($B28,All_structures!$B$2:$J$249,6,0)</f>
        <v>0</v>
      </c>
      <c r="K28">
        <f>VLOOKUP($B28,All_structures!$B$2:$J$249,7,0)</f>
        <v>0</v>
      </c>
    </row>
    <row r="29" spans="1:11" x14ac:dyDescent="0.2">
      <c r="A29" t="s">
        <v>9</v>
      </c>
      <c r="B29" t="s">
        <v>23</v>
      </c>
      <c r="C29" t="s">
        <v>15</v>
      </c>
      <c r="D29" t="str">
        <f>VLOOKUP($B29,All_structures!$B$2:$J$249,2,0)</f>
        <v>PTV_High</v>
      </c>
      <c r="E29" t="str">
        <f>VLOOKUP($B29,All_structures!$B$2:$J$249,3,0)</f>
        <v>PTV_High</v>
      </c>
      <c r="F29" t="str">
        <f>VLOOKUP(B29,All_structures!$B$2:$J$249,8,0)</f>
        <v>Red:255,000,000</v>
      </c>
      <c r="G29">
        <f>VLOOKUP(B29,All_structures!$B$2:$J$249,9,0)</f>
        <v>0</v>
      </c>
      <c r="H29">
        <f>VLOOKUP($B29,All_structures!$B$2:$J$249,4,0)</f>
        <v>0</v>
      </c>
      <c r="I29">
        <f>VLOOKUP($B29,All_structures!$B$2:$J$249,5,0)</f>
        <v>0</v>
      </c>
      <c r="J29">
        <f>VLOOKUP($B29,All_structures!$B$2:$J$249,6,0)</f>
        <v>0</v>
      </c>
      <c r="K29">
        <f>VLOOKUP($B29,All_structures!$B$2:$J$249,7,0)</f>
        <v>0</v>
      </c>
    </row>
    <row r="30" spans="1:11" x14ac:dyDescent="0.2">
      <c r="A30" t="s">
        <v>10</v>
      </c>
      <c r="B30" t="s">
        <v>24</v>
      </c>
      <c r="C30" t="s">
        <v>15</v>
      </c>
      <c r="D30" t="str">
        <f>VLOOKUP($B30,All_structures!$B$2:$J$249,2,0)</f>
        <v>CTV_Low</v>
      </c>
      <c r="E30" t="str">
        <f>VLOOKUP($B30,All_structures!$B$2:$J$249,3,0)</f>
        <v>CTV_Low</v>
      </c>
      <c r="F30" t="str">
        <f>VLOOKUP(B30,All_structures!$B$2:$J$249,8,0)</f>
        <v>Yellow:255,255,000</v>
      </c>
      <c r="G30">
        <f>VLOOKUP(B30,All_structures!$B$2:$J$249,9,0)</f>
        <v>0</v>
      </c>
      <c r="H30">
        <f>VLOOKUP($B30,All_structures!$B$2:$J$249,4,0)</f>
        <v>0</v>
      </c>
      <c r="I30">
        <f>VLOOKUP($B30,All_structures!$B$2:$J$249,5,0)</f>
        <v>0</v>
      </c>
      <c r="J30">
        <f>VLOOKUP($B30,All_structures!$B$2:$J$249,6,0)</f>
        <v>0</v>
      </c>
      <c r="K30">
        <f>VLOOKUP($B30,All_structures!$B$2:$J$249,7,0)</f>
        <v>0</v>
      </c>
    </row>
    <row r="31" spans="1:11" x14ac:dyDescent="0.2">
      <c r="A31" t="s">
        <v>10</v>
      </c>
      <c r="B31" t="s">
        <v>38</v>
      </c>
      <c r="C31" t="s">
        <v>15</v>
      </c>
      <c r="D31" t="str">
        <f>VLOOKUP($B31,All_structures!$B$2:$J$249,2,0)</f>
        <v>CTV_Mid</v>
      </c>
      <c r="E31" t="str">
        <f>VLOOKUP($B31,All_structures!$B$2:$J$249,3,0)</f>
        <v>CTV_Mid</v>
      </c>
      <c r="F31" t="str">
        <f>VLOOKUP(B31,All_structures!$B$2:$J$249,8,0)</f>
        <v>Navy Blue:006,082,255</v>
      </c>
      <c r="G31">
        <f>VLOOKUP(B31,All_structures!$B$2:$J$249,9,0)</f>
        <v>0</v>
      </c>
      <c r="H31">
        <f>VLOOKUP($B31,All_structures!$B$2:$J$249,4,0)</f>
        <v>0</v>
      </c>
      <c r="I31">
        <f>VLOOKUP($B31,All_structures!$B$2:$J$249,5,0)</f>
        <v>0</v>
      </c>
      <c r="J31">
        <f>VLOOKUP($B31,All_structures!$B$2:$J$249,6,0)</f>
        <v>0</v>
      </c>
      <c r="K31">
        <f>VLOOKUP($B31,All_structures!$B$2:$J$249,7,0)</f>
        <v>0</v>
      </c>
    </row>
    <row r="32" spans="1:11" x14ac:dyDescent="0.2">
      <c r="A32" t="s">
        <v>10</v>
      </c>
      <c r="B32" t="s">
        <v>25</v>
      </c>
      <c r="C32" t="s">
        <v>15</v>
      </c>
      <c r="D32" t="str">
        <f>VLOOKUP($B32,All_structures!$B$2:$J$249,2,0)</f>
        <v>CTV_High</v>
      </c>
      <c r="E32" t="str">
        <f>VLOOKUP($B32,All_structures!$B$2:$J$249,3,0)</f>
        <v>CTV_High</v>
      </c>
      <c r="F32" t="str">
        <f>VLOOKUP(B32,All_structures!$B$2:$J$249,8,0)</f>
        <v>Red:255,000,000</v>
      </c>
      <c r="G32">
        <f>VLOOKUP(B32,All_structures!$B$2:$J$249,9,0)</f>
        <v>0</v>
      </c>
      <c r="H32">
        <f>VLOOKUP($B32,All_structures!$B$2:$J$249,4,0)</f>
        <v>0</v>
      </c>
      <c r="I32">
        <f>VLOOKUP($B32,All_structures!$B$2:$J$249,5,0)</f>
        <v>0</v>
      </c>
      <c r="J32">
        <f>VLOOKUP($B32,All_structures!$B$2:$J$249,6,0)</f>
        <v>0</v>
      </c>
      <c r="K32">
        <f>VLOOKUP($B32,All_structures!$B$2:$J$249,7,0)</f>
        <v>0</v>
      </c>
    </row>
    <row r="33" spans="1:11" x14ac:dyDescent="0.2">
      <c r="A33" t="s">
        <v>10</v>
      </c>
      <c r="B33" t="s">
        <v>52</v>
      </c>
      <c r="C33" t="s">
        <v>15</v>
      </c>
      <c r="D33" t="str">
        <f>VLOOKUP($B33,All_structures!$B$2:$J$249,2,0)</f>
        <v>CTVsb</v>
      </c>
      <c r="E33" t="str">
        <f>VLOOKUP($B33,All_structures!$B$2:$J$249,3,0)</f>
        <v>CTVsb</v>
      </c>
      <c r="F33" t="str">
        <f>VLOOKUP(B33,All_structures!$B$2:$J$249,8,0)</f>
        <v>Red:255,000,000</v>
      </c>
      <c r="G33" t="str">
        <f>VLOOKUP(B33,All_structures!$B$2:$J$249,9,0)</f>
        <v>CTV_Lumpectomy,CTV_Cavity</v>
      </c>
      <c r="H33">
        <f>VLOOKUP($B33,All_structures!$B$2:$J$249,4,0)</f>
        <v>0</v>
      </c>
      <c r="I33">
        <f>VLOOKUP($B33,All_structures!$B$2:$J$249,5,0)</f>
        <v>0</v>
      </c>
      <c r="J33" t="str">
        <f>VLOOKUP($B33,All_structures!$B$2:$J$249,6,0)</f>
        <v>CTVlq</v>
      </c>
      <c r="K33" t="str">
        <f>VLOOKUP($B33,All_structures!$B$2:$J$249,7,0)</f>
        <v>CTVlq</v>
      </c>
    </row>
    <row r="34" spans="1:11" x14ac:dyDescent="0.2">
      <c r="A34" t="s">
        <v>11</v>
      </c>
      <c r="B34" t="s">
        <v>39</v>
      </c>
      <c r="C34" t="s">
        <v>15</v>
      </c>
      <c r="D34" t="str">
        <f>VLOOKUP($B34,All_structures!$B$2:$J$249,2,0)</f>
        <v>GTVn</v>
      </c>
      <c r="E34" t="str">
        <f>VLOOKUP($B34,All_structures!$B$2:$J$249,3,0)</f>
        <v>GTVn</v>
      </c>
      <c r="F34" t="str">
        <f>VLOOKUP(B34,All_structures!$B$2:$J$249,8,0)</f>
        <v>Chartreuse:125,255,000</v>
      </c>
      <c r="G34">
        <f>VLOOKUP(B34,All_structures!$B$2:$J$249,9,0)</f>
        <v>0</v>
      </c>
      <c r="H34">
        <f>VLOOKUP($B34,All_structures!$B$2:$J$249,4,0)</f>
        <v>0</v>
      </c>
      <c r="I34">
        <f>VLOOKUP($B34,All_structures!$B$2:$J$249,5,0)</f>
        <v>0</v>
      </c>
      <c r="J34" t="str">
        <f>VLOOKUP($B34,All_structures!$B$2:$J$249,6,0)</f>
        <v>GTVn</v>
      </c>
      <c r="K34" t="str">
        <f>VLOOKUP($B34,All_structures!$B$2:$J$249,7,0)</f>
        <v>GTVn</v>
      </c>
    </row>
    <row r="35" spans="1:11" x14ac:dyDescent="0.2">
      <c r="A35" t="s">
        <v>11</v>
      </c>
      <c r="B35" t="s">
        <v>40</v>
      </c>
      <c r="C35" t="s">
        <v>15</v>
      </c>
      <c r="D35" t="str">
        <f>VLOOKUP($B35,All_structures!$B$2:$J$249,2,0)</f>
        <v>GTVp</v>
      </c>
      <c r="E35" t="str">
        <f>VLOOKUP($B35,All_structures!$B$2:$J$249,3,0)</f>
        <v>GTVp</v>
      </c>
      <c r="F35" t="str">
        <f>VLOOKUP(B35,All_structures!$B$2:$J$249,8,0)</f>
        <v>Chartreuse:125,255,000</v>
      </c>
      <c r="G35">
        <f>VLOOKUP(B35,All_structures!$B$2:$J$249,9,0)</f>
        <v>0</v>
      </c>
      <c r="H35">
        <f>VLOOKUP($B35,All_structures!$B$2:$J$249,4,0)</f>
        <v>0</v>
      </c>
      <c r="I35">
        <f>VLOOKUP($B35,All_structures!$B$2:$J$249,5,0)</f>
        <v>0</v>
      </c>
      <c r="J35" t="str">
        <f>VLOOKUP($B35,All_structures!$B$2:$J$249,6,0)</f>
        <v>GTVp</v>
      </c>
      <c r="K35" t="str">
        <f>VLOOKUP($B35,All_structures!$B$2:$J$249,7,0)</f>
        <v>GTVp</v>
      </c>
    </row>
    <row r="36" spans="1:11" x14ac:dyDescent="0.2">
      <c r="A36" t="s">
        <v>11</v>
      </c>
      <c r="B36" t="s">
        <v>53</v>
      </c>
      <c r="C36" t="s">
        <v>15</v>
      </c>
      <c r="D36" t="str">
        <f>VLOOKUP($B36,All_structures!$B$2:$J$249,2,0)</f>
        <v>GTVsb</v>
      </c>
      <c r="E36" t="str">
        <f>VLOOKUP($B36,All_structures!$B$2:$J$249,3,0)</f>
        <v>GTVsb</v>
      </c>
      <c r="F36" t="str">
        <f>VLOOKUP(B36,All_structures!$B$2:$J$249,8,0)</f>
        <v>Chartreuse:125,255,000</v>
      </c>
      <c r="G36" t="str">
        <f>VLOOKUP(B36,All_structures!$B$2:$J$249,9,0)</f>
        <v>GTV_Lumpectomy,Lumpectomy,Cavity</v>
      </c>
      <c r="H36">
        <f>VLOOKUP($B36,All_structures!$B$2:$J$249,4,0)</f>
        <v>0</v>
      </c>
      <c r="I36">
        <f>VLOOKUP($B36,All_structures!$B$2:$J$249,5,0)</f>
        <v>0</v>
      </c>
      <c r="J36" t="str">
        <f>VLOOKUP($B36,All_structures!$B$2:$J$249,6,0)</f>
        <v>GTVlq</v>
      </c>
      <c r="K36" t="str">
        <f>VLOOKUP($B36,All_structures!$B$2:$J$249,7,0)</f>
        <v>GTVlq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E9CC2-4605-6940-BDEF-003A7415E148}">
  <dimension ref="A1:K17"/>
  <sheetViews>
    <sheetView workbookViewId="0">
      <selection activeCell="J28" sqref="J28"/>
    </sheetView>
  </sheetViews>
  <sheetFormatPr baseColWidth="10" defaultRowHeight="16" x14ac:dyDescent="0.2"/>
  <cols>
    <col min="2" max="2" width="16.33203125" bestFit="1" customWidth="1"/>
    <col min="3" max="3" width="11.5" bestFit="1" customWidth="1"/>
    <col min="4" max="4" width="19.5" bestFit="1" customWidth="1"/>
    <col min="5" max="5" width="20.33203125" bestFit="1" customWidth="1"/>
    <col min="6" max="6" width="19" bestFit="1" customWidth="1"/>
    <col min="7" max="7" width="19.1640625" bestFit="1" customWidth="1"/>
    <col min="8" max="8" width="19.83203125" bestFit="1" customWidth="1"/>
    <col min="9" max="9" width="20" bestFit="1" customWidth="1"/>
    <col min="10" max="10" width="5.33203125" bestFit="1" customWidth="1"/>
    <col min="11" max="11" width="20.33203125" bestFit="1" customWidth="1"/>
  </cols>
  <sheetData>
    <row r="1" spans="1:11" s="1" customFormat="1" x14ac:dyDescent="0.2">
      <c r="A1" s="1" t="s">
        <v>136</v>
      </c>
      <c r="B1" s="8" t="s">
        <v>329</v>
      </c>
      <c r="C1" s="1" t="s">
        <v>176</v>
      </c>
      <c r="D1" s="8" t="s">
        <v>328</v>
      </c>
      <c r="E1" s="8" t="s">
        <v>330</v>
      </c>
      <c r="F1" s="1" t="s">
        <v>177</v>
      </c>
      <c r="G1" s="1" t="s">
        <v>178</v>
      </c>
      <c r="H1" s="8" t="s">
        <v>428</v>
      </c>
      <c r="I1" s="8" t="s">
        <v>429</v>
      </c>
      <c r="J1" s="8" t="s">
        <v>430</v>
      </c>
      <c r="K1" s="8" t="s">
        <v>431</v>
      </c>
    </row>
    <row r="2" spans="1:11" x14ac:dyDescent="0.2">
      <c r="A2" t="s">
        <v>11</v>
      </c>
      <c r="B2" t="s">
        <v>11</v>
      </c>
      <c r="C2" t="s">
        <v>56</v>
      </c>
      <c r="D2" t="str">
        <f>VLOOKUP($B2,All_structures!$B$2:$J$249,2,0)</f>
        <v>GTV</v>
      </c>
      <c r="E2" t="str">
        <f>VLOOKUP($B2,All_structures!$B$2:$J$249,3,0)</f>
        <v>GTV</v>
      </c>
      <c r="F2" t="str">
        <f>VLOOKUP(B2,All_structures!$B$2:$J$249,8,0)</f>
        <v>Chartreuse:125,255,000</v>
      </c>
      <c r="G2">
        <f>VLOOKUP(B2,All_structures!$B$2:$J$249,9,0)</f>
        <v>0</v>
      </c>
      <c r="H2" t="str">
        <f>VLOOKUP($B2,All_structures!$B$2:$J$249,4,0)</f>
        <v>GTV</v>
      </c>
      <c r="I2" t="str">
        <f>VLOOKUP($B2,All_structures!$B$2:$J$249,5,0)</f>
        <v>GTV</v>
      </c>
      <c r="J2" t="str">
        <f>VLOOKUP($B2,All_structures!$B$2:$J$249,6,0)</f>
        <v>GTV</v>
      </c>
      <c r="K2" t="str">
        <f>VLOOKUP($B2,All_structures!$B$2:$J$249,7,0)</f>
        <v>GTV</v>
      </c>
    </row>
    <row r="3" spans="1:11" x14ac:dyDescent="0.2">
      <c r="A3" t="s">
        <v>10</v>
      </c>
      <c r="B3" t="s">
        <v>10</v>
      </c>
      <c r="C3" t="s">
        <v>56</v>
      </c>
      <c r="D3" t="str">
        <f>VLOOKUP($B3,All_structures!$B$2:$J$249,2,0)</f>
        <v>CTV</v>
      </c>
      <c r="E3" t="str">
        <f>VLOOKUP($B3,All_structures!$B$2:$J$249,3,0)</f>
        <v>CTV</v>
      </c>
      <c r="F3" t="str">
        <f>VLOOKUP(B3,All_structures!$B$2:$J$249,8,0)</f>
        <v>Red:255,000,000</v>
      </c>
      <c r="G3">
        <f>VLOOKUP(B3,All_structures!$B$2:$J$249,9,0)</f>
        <v>0</v>
      </c>
      <c r="H3" t="str">
        <f>VLOOKUP($B3,All_structures!$B$2:$J$249,4,0)</f>
        <v>CTV</v>
      </c>
      <c r="I3" t="str">
        <f>VLOOKUP($B3,All_structures!$B$2:$J$249,5,0)</f>
        <v>CTV</v>
      </c>
      <c r="J3" t="str">
        <f>VLOOKUP($B3,All_structures!$B$2:$J$249,6,0)</f>
        <v>CTV</v>
      </c>
      <c r="K3" t="str">
        <f>VLOOKUP($B3,All_structures!$B$2:$J$249,7,0)</f>
        <v>CTV</v>
      </c>
    </row>
    <row r="4" spans="1:11" x14ac:dyDescent="0.2">
      <c r="A4" t="s">
        <v>9</v>
      </c>
      <c r="B4" t="s">
        <v>9</v>
      </c>
      <c r="C4" t="s">
        <v>56</v>
      </c>
      <c r="D4" t="str">
        <f>VLOOKUP($B4,All_structures!$B$2:$J$249,2,0)</f>
        <v>PTV</v>
      </c>
      <c r="E4" t="str">
        <f>VLOOKUP($B4,All_structures!$B$2:$J$249,3,0)</f>
        <v>PTV</v>
      </c>
      <c r="F4" t="str">
        <f>VLOOKUP(B4,All_structures!$B$2:$J$249,8,0)</f>
        <v>Red:255,000,000</v>
      </c>
      <c r="G4">
        <f>VLOOKUP(B4,All_structures!$B$2:$J$249,9,0)</f>
        <v>0</v>
      </c>
      <c r="H4">
        <f>VLOOKUP($B4,All_structures!$B$2:$J$249,4,0)</f>
        <v>0</v>
      </c>
      <c r="I4">
        <f>VLOOKUP($B4,All_structures!$B$2:$J$249,5,0)</f>
        <v>0</v>
      </c>
      <c r="J4" t="str">
        <f>VLOOKUP($B4,All_structures!$B$2:$J$249,6,0)</f>
        <v>PTV</v>
      </c>
      <c r="K4" t="str">
        <f>VLOOKUP($B4,All_structures!$B$2:$J$249,7,0)</f>
        <v>PTV</v>
      </c>
    </row>
    <row r="5" spans="1:11" x14ac:dyDescent="0.2">
      <c r="A5" t="s">
        <v>11</v>
      </c>
      <c r="B5" t="s">
        <v>39</v>
      </c>
      <c r="C5" t="s">
        <v>15</v>
      </c>
      <c r="D5" t="str">
        <f>VLOOKUP($B5,All_structures!$B$2:$J$249,2,0)</f>
        <v>GTVn</v>
      </c>
      <c r="E5" t="str">
        <f>VLOOKUP($B5,All_structures!$B$2:$J$249,3,0)</f>
        <v>GTVn</v>
      </c>
      <c r="F5" t="str">
        <f>VLOOKUP(B5,All_structures!$B$2:$J$249,8,0)</f>
        <v>Chartreuse:125,255,000</v>
      </c>
      <c r="G5">
        <f>VLOOKUP(B5,All_structures!$B$2:$J$249,9,0)</f>
        <v>0</v>
      </c>
      <c r="H5">
        <f>VLOOKUP($B5,All_structures!$B$2:$J$249,4,0)</f>
        <v>0</v>
      </c>
      <c r="I5">
        <f>VLOOKUP($B5,All_structures!$B$2:$J$249,5,0)</f>
        <v>0</v>
      </c>
      <c r="J5" t="str">
        <f>VLOOKUP($B5,All_structures!$B$2:$J$249,6,0)</f>
        <v>GTVn</v>
      </c>
      <c r="K5" t="str">
        <f>VLOOKUP($B5,All_structures!$B$2:$J$249,7,0)</f>
        <v>GTVn</v>
      </c>
    </row>
    <row r="6" spans="1:11" x14ac:dyDescent="0.2">
      <c r="A6" t="s">
        <v>11</v>
      </c>
      <c r="B6" t="s">
        <v>40</v>
      </c>
      <c r="C6" t="s">
        <v>15</v>
      </c>
      <c r="D6" t="str">
        <f>VLOOKUP($B6,All_structures!$B$2:$J$249,2,0)</f>
        <v>GTVp</v>
      </c>
      <c r="E6" t="str">
        <f>VLOOKUP($B6,All_structures!$B$2:$J$249,3,0)</f>
        <v>GTVp</v>
      </c>
      <c r="F6" t="str">
        <f>VLOOKUP(B6,All_structures!$B$2:$J$249,8,0)</f>
        <v>Chartreuse:125,255,000</v>
      </c>
      <c r="G6">
        <f>VLOOKUP(B6,All_structures!$B$2:$J$249,9,0)</f>
        <v>0</v>
      </c>
      <c r="H6">
        <f>VLOOKUP($B6,All_structures!$B$2:$J$249,4,0)</f>
        <v>0</v>
      </c>
      <c r="I6">
        <f>VLOOKUP($B6,All_structures!$B$2:$J$249,5,0)</f>
        <v>0</v>
      </c>
      <c r="J6" t="str">
        <f>VLOOKUP($B6,All_structures!$B$2:$J$249,6,0)</f>
        <v>GTVp</v>
      </c>
      <c r="K6" t="str">
        <f>VLOOKUP($B6,All_structures!$B$2:$J$249,7,0)</f>
        <v>GTVp</v>
      </c>
    </row>
    <row r="7" spans="1:11" x14ac:dyDescent="0.2">
      <c r="A7" t="s">
        <v>11</v>
      </c>
      <c r="B7" t="s">
        <v>53</v>
      </c>
      <c r="C7" t="s">
        <v>15</v>
      </c>
      <c r="D7" t="str">
        <f>VLOOKUP($B7,All_structures!$B$2:$J$249,2,0)</f>
        <v>GTVsb</v>
      </c>
      <c r="E7" t="str">
        <f>VLOOKUP($B7,All_structures!$B$2:$J$249,3,0)</f>
        <v>GTVsb</v>
      </c>
      <c r="F7" t="str">
        <f>VLOOKUP(B7,All_structures!$B$2:$J$249,8,0)</f>
        <v>Chartreuse:125,255,000</v>
      </c>
      <c r="G7" t="str">
        <f>VLOOKUP(B7,All_structures!$B$2:$J$249,9,0)</f>
        <v>GTV_Lumpectomy,Lumpectomy,Cavity</v>
      </c>
      <c r="H7">
        <f>VLOOKUP($B7,All_structures!$B$2:$J$249,4,0)</f>
        <v>0</v>
      </c>
      <c r="I7">
        <f>VLOOKUP($B7,All_structures!$B$2:$J$249,5,0)</f>
        <v>0</v>
      </c>
      <c r="J7" t="str">
        <f>VLOOKUP($B7,All_structures!$B$2:$J$249,6,0)</f>
        <v>GTVlq</v>
      </c>
      <c r="K7" t="str">
        <f>VLOOKUP($B7,All_structures!$B$2:$J$249,7,0)</f>
        <v>GTVlq</v>
      </c>
    </row>
    <row r="8" spans="1:11" x14ac:dyDescent="0.2">
      <c r="A8" t="s">
        <v>10</v>
      </c>
      <c r="B8" t="s">
        <v>24</v>
      </c>
      <c r="C8" t="s">
        <v>15</v>
      </c>
      <c r="D8" t="str">
        <f>VLOOKUP($B8,All_structures!$B$2:$J$249,2,0)</f>
        <v>CTV_Low</v>
      </c>
      <c r="E8" t="str">
        <f>VLOOKUP($B8,All_structures!$B$2:$J$249,3,0)</f>
        <v>CTV_Low</v>
      </c>
      <c r="F8" t="str">
        <f>VLOOKUP(B8,All_structures!$B$2:$J$249,8,0)</f>
        <v>Yellow:255,255,000</v>
      </c>
      <c r="G8">
        <f>VLOOKUP(B8,All_structures!$B$2:$J$249,9,0)</f>
        <v>0</v>
      </c>
      <c r="H8">
        <f>VLOOKUP($B8,All_structures!$B$2:$J$249,4,0)</f>
        <v>0</v>
      </c>
      <c r="I8">
        <f>VLOOKUP($B8,All_structures!$B$2:$J$249,5,0)</f>
        <v>0</v>
      </c>
      <c r="J8">
        <f>VLOOKUP($B8,All_structures!$B$2:$J$249,6,0)</f>
        <v>0</v>
      </c>
      <c r="K8">
        <f>VLOOKUP($B8,All_structures!$B$2:$J$249,7,0)</f>
        <v>0</v>
      </c>
    </row>
    <row r="9" spans="1:11" x14ac:dyDescent="0.2">
      <c r="A9" t="s">
        <v>10</v>
      </c>
      <c r="B9" t="s">
        <v>38</v>
      </c>
      <c r="C9" t="s">
        <v>15</v>
      </c>
      <c r="D9" t="str">
        <f>VLOOKUP($B9,All_structures!$B$2:$J$249,2,0)</f>
        <v>CTV_Mid</v>
      </c>
      <c r="E9" t="str">
        <f>VLOOKUP($B9,All_structures!$B$2:$J$249,3,0)</f>
        <v>CTV_Mid</v>
      </c>
      <c r="F9" t="str">
        <f>VLOOKUP(B9,All_structures!$B$2:$J$249,8,0)</f>
        <v>Navy Blue:006,082,255</v>
      </c>
      <c r="G9">
        <f>VLOOKUP(B9,All_structures!$B$2:$J$249,9,0)</f>
        <v>0</v>
      </c>
      <c r="H9">
        <f>VLOOKUP($B9,All_structures!$B$2:$J$249,4,0)</f>
        <v>0</v>
      </c>
      <c r="I9">
        <f>VLOOKUP($B9,All_structures!$B$2:$J$249,5,0)</f>
        <v>0</v>
      </c>
      <c r="J9">
        <f>VLOOKUP($B9,All_structures!$B$2:$J$249,6,0)</f>
        <v>0</v>
      </c>
      <c r="K9">
        <f>VLOOKUP($B9,All_structures!$B$2:$J$249,7,0)</f>
        <v>0</v>
      </c>
    </row>
    <row r="10" spans="1:11" x14ac:dyDescent="0.2">
      <c r="A10" t="s">
        <v>10</v>
      </c>
      <c r="B10" t="s">
        <v>25</v>
      </c>
      <c r="C10" t="s">
        <v>15</v>
      </c>
      <c r="D10" t="str">
        <f>VLOOKUP($B10,All_structures!$B$2:$J$249,2,0)</f>
        <v>CTV_High</v>
      </c>
      <c r="E10" t="str">
        <f>VLOOKUP($B10,All_structures!$B$2:$J$249,3,0)</f>
        <v>CTV_High</v>
      </c>
      <c r="F10" t="str">
        <f>VLOOKUP(B10,All_structures!$B$2:$J$249,8,0)</f>
        <v>Red:255,000,000</v>
      </c>
      <c r="G10">
        <f>VLOOKUP(B10,All_structures!$B$2:$J$249,9,0)</f>
        <v>0</v>
      </c>
      <c r="H10">
        <f>VLOOKUP($B10,All_structures!$B$2:$J$249,4,0)</f>
        <v>0</v>
      </c>
      <c r="I10">
        <f>VLOOKUP($B10,All_structures!$B$2:$J$249,5,0)</f>
        <v>0</v>
      </c>
      <c r="J10">
        <f>VLOOKUP($B10,All_structures!$B$2:$J$249,6,0)</f>
        <v>0</v>
      </c>
      <c r="K10">
        <f>VLOOKUP($B10,All_structures!$B$2:$J$249,7,0)</f>
        <v>0</v>
      </c>
    </row>
    <row r="11" spans="1:11" x14ac:dyDescent="0.2">
      <c r="A11" t="s">
        <v>10</v>
      </c>
      <c r="B11" t="s">
        <v>126</v>
      </c>
      <c r="C11" t="s">
        <v>15</v>
      </c>
      <c r="D11" t="str">
        <f>VLOOKUP($B11,All_structures!$B$2:$J$249,2,0)</f>
        <v>CTVp</v>
      </c>
      <c r="E11" t="str">
        <f>VLOOKUP($B11,All_structures!$B$2:$J$249,3,0)</f>
        <v>CTVp</v>
      </c>
      <c r="F11" t="str">
        <f>VLOOKUP(B11,All_structures!$B$2:$J$249,8,0)</f>
        <v>Red:255,000,000</v>
      </c>
      <c r="G11">
        <f>VLOOKUP(B11,All_structures!$B$2:$J$249,9,0)</f>
        <v>0</v>
      </c>
      <c r="H11">
        <f>VLOOKUP($B11,All_structures!$B$2:$J$249,4,0)</f>
        <v>0</v>
      </c>
      <c r="I11">
        <f>VLOOKUP($B11,All_structures!$B$2:$J$249,5,0)</f>
        <v>0</v>
      </c>
      <c r="J11" t="str">
        <f>VLOOKUP($B11,All_structures!$B$2:$J$249,6,0)</f>
        <v>CTVp</v>
      </c>
      <c r="K11" t="str">
        <f>VLOOKUP($B11,All_structures!$B$2:$J$249,7,0)</f>
        <v>CTVp</v>
      </c>
    </row>
    <row r="12" spans="1:11" x14ac:dyDescent="0.2">
      <c r="A12" t="s">
        <v>10</v>
      </c>
      <c r="B12" t="s">
        <v>127</v>
      </c>
      <c r="C12" t="s">
        <v>15</v>
      </c>
      <c r="D12" t="str">
        <f>VLOOKUP($B12,All_structures!$B$2:$J$249,2,0)</f>
        <v>CTVn</v>
      </c>
      <c r="E12" t="str">
        <f>VLOOKUP($B12,All_structures!$B$2:$J$249,3,0)</f>
        <v>CTVn</v>
      </c>
      <c r="F12" t="str">
        <f>VLOOKUP(B12,All_structures!$B$2:$J$249,8,0)</f>
        <v>Red:255,000,000</v>
      </c>
      <c r="G12">
        <f>VLOOKUP(B12,All_structures!$B$2:$J$249,9,0)</f>
        <v>0</v>
      </c>
      <c r="H12">
        <f>VLOOKUP($B12,All_structures!$B$2:$J$249,4,0)</f>
        <v>0</v>
      </c>
      <c r="I12">
        <f>VLOOKUP($B12,All_structures!$B$2:$J$249,5,0)</f>
        <v>0</v>
      </c>
      <c r="J12" t="str">
        <f>VLOOKUP($B12,All_structures!$B$2:$J$249,6,0)</f>
        <v>CTVn</v>
      </c>
      <c r="K12" t="str">
        <f>VLOOKUP($B12,All_structures!$B$2:$J$249,7,0)</f>
        <v>CTVn</v>
      </c>
    </row>
    <row r="13" spans="1:11" x14ac:dyDescent="0.2">
      <c r="A13" t="s">
        <v>10</v>
      </c>
      <c r="B13" t="s">
        <v>52</v>
      </c>
      <c r="C13" t="s">
        <v>15</v>
      </c>
      <c r="D13" t="str">
        <f>VLOOKUP($B13,All_structures!$B$2:$J$249,2,0)</f>
        <v>CTVsb</v>
      </c>
      <c r="E13" t="str">
        <f>VLOOKUP($B13,All_structures!$B$2:$J$249,3,0)</f>
        <v>CTVsb</v>
      </c>
      <c r="F13" t="str">
        <f>VLOOKUP(B13,All_structures!$B$2:$J$249,8,0)</f>
        <v>Red:255,000,000</v>
      </c>
      <c r="G13" t="str">
        <f>VLOOKUP(B13,All_structures!$B$2:$J$249,9,0)</f>
        <v>CTV_Lumpectomy,CTV_Cavity</v>
      </c>
      <c r="H13">
        <f>VLOOKUP($B13,All_structures!$B$2:$J$249,4,0)</f>
        <v>0</v>
      </c>
      <c r="I13">
        <f>VLOOKUP($B13,All_structures!$B$2:$J$249,5,0)</f>
        <v>0</v>
      </c>
      <c r="J13" t="str">
        <f>VLOOKUP($B13,All_structures!$B$2:$J$249,6,0)</f>
        <v>CTVlq</v>
      </c>
      <c r="K13" t="str">
        <f>VLOOKUP($B13,All_structures!$B$2:$J$249,7,0)</f>
        <v>CTVlq</v>
      </c>
    </row>
    <row r="14" spans="1:11" x14ac:dyDescent="0.2">
      <c r="A14" t="s">
        <v>10</v>
      </c>
      <c r="B14" t="s">
        <v>26</v>
      </c>
      <c r="C14" t="s">
        <v>15</v>
      </c>
      <c r="D14" t="str">
        <f>VLOOKUP($B14,All_structures!$B$2:$J$249,2,0)</f>
        <v>ITV</v>
      </c>
      <c r="E14" t="str">
        <f>VLOOKUP($B14,All_structures!$B$2:$J$249,3,0)</f>
        <v>ITV</v>
      </c>
      <c r="F14" t="str">
        <f>VLOOKUP(B14,All_structures!$B$2:$J$249,8,0)</f>
        <v>Orange:255,165,000</v>
      </c>
      <c r="G14">
        <f>VLOOKUP(B14,All_structures!$B$2:$J$249,9,0)</f>
        <v>0</v>
      </c>
      <c r="H14">
        <f>VLOOKUP($B14,All_structures!$B$2:$J$249,4,0)</f>
        <v>0</v>
      </c>
      <c r="I14">
        <f>VLOOKUP($B14,All_structures!$B$2:$J$249,5,0)</f>
        <v>0</v>
      </c>
      <c r="J14" t="str">
        <f>VLOOKUP($B14,All_structures!$B$2:$J$249,6,0)</f>
        <v>ITV</v>
      </c>
      <c r="K14" t="str">
        <f>VLOOKUP($B14,All_structures!$B$2:$J$249,7,0)</f>
        <v>ITV</v>
      </c>
    </row>
    <row r="15" spans="1:11" x14ac:dyDescent="0.2">
      <c r="A15" t="s">
        <v>9</v>
      </c>
      <c r="B15" t="s">
        <v>22</v>
      </c>
      <c r="C15" t="s">
        <v>15</v>
      </c>
      <c r="D15" t="str">
        <f>VLOOKUP($B15,All_structures!$B$2:$J$249,2,0)</f>
        <v>PTV_Low</v>
      </c>
      <c r="E15" t="str">
        <f>VLOOKUP($B15,All_structures!$B$2:$J$249,3,0)</f>
        <v>PTV_Low</v>
      </c>
      <c r="F15" t="str">
        <f>VLOOKUP(B15,All_structures!$B$2:$J$249,8,0)</f>
        <v>Yellow:255,255,000</v>
      </c>
      <c r="G15">
        <f>VLOOKUP(B15,All_structures!$B$2:$J$249,9,0)</f>
        <v>0</v>
      </c>
      <c r="H15">
        <f>VLOOKUP($B15,All_structures!$B$2:$J$249,4,0)</f>
        <v>0</v>
      </c>
      <c r="I15">
        <f>VLOOKUP($B15,All_structures!$B$2:$J$249,5,0)</f>
        <v>0</v>
      </c>
      <c r="J15">
        <f>VLOOKUP($B15,All_structures!$B$2:$J$249,6,0)</f>
        <v>0</v>
      </c>
      <c r="K15">
        <f>VLOOKUP($B15,All_structures!$B$2:$J$249,7,0)</f>
        <v>0</v>
      </c>
    </row>
    <row r="16" spans="1:11" x14ac:dyDescent="0.2">
      <c r="A16" t="s">
        <v>9</v>
      </c>
      <c r="B16" t="s">
        <v>37</v>
      </c>
      <c r="C16" t="s">
        <v>15</v>
      </c>
      <c r="D16" t="str">
        <f>VLOOKUP($B16,All_structures!$B$2:$J$249,2,0)</f>
        <v>PTV_Mid</v>
      </c>
      <c r="E16" t="str">
        <f>VLOOKUP($B16,All_structures!$B$2:$J$249,3,0)</f>
        <v>PTV_Mid</v>
      </c>
      <c r="F16" t="str">
        <f>VLOOKUP(B16,All_structures!$B$2:$J$249,8,0)</f>
        <v>Navy Blue:006,082,255</v>
      </c>
      <c r="G16">
        <f>VLOOKUP(B16,All_structures!$B$2:$J$249,9,0)</f>
        <v>0</v>
      </c>
      <c r="H16">
        <f>VLOOKUP($B16,All_structures!$B$2:$J$249,4,0)</f>
        <v>0</v>
      </c>
      <c r="I16">
        <f>VLOOKUP($B16,All_structures!$B$2:$J$249,5,0)</f>
        <v>0</v>
      </c>
      <c r="J16">
        <f>VLOOKUP($B16,All_structures!$B$2:$J$249,6,0)</f>
        <v>0</v>
      </c>
      <c r="K16">
        <f>VLOOKUP($B16,All_structures!$B$2:$J$249,7,0)</f>
        <v>0</v>
      </c>
    </row>
    <row r="17" spans="1:11" x14ac:dyDescent="0.2">
      <c r="A17" t="s">
        <v>9</v>
      </c>
      <c r="B17" t="s">
        <v>23</v>
      </c>
      <c r="C17" t="s">
        <v>15</v>
      </c>
      <c r="D17" t="str">
        <f>VLOOKUP($B17,All_structures!$B$2:$J$249,2,0)</f>
        <v>PTV_High</v>
      </c>
      <c r="E17" t="str">
        <f>VLOOKUP($B17,All_structures!$B$2:$J$249,3,0)</f>
        <v>PTV_High</v>
      </c>
      <c r="F17" t="str">
        <f>VLOOKUP(B17,All_structures!$B$2:$J$249,8,0)</f>
        <v>Red:255,000,000</v>
      </c>
      <c r="G17">
        <f>VLOOKUP(B17,All_structures!$B$2:$J$249,9,0)</f>
        <v>0</v>
      </c>
      <c r="H17">
        <f>VLOOKUP($B17,All_structures!$B$2:$J$249,4,0)</f>
        <v>0</v>
      </c>
      <c r="I17">
        <f>VLOOKUP($B17,All_structures!$B$2:$J$249,5,0)</f>
        <v>0</v>
      </c>
      <c r="J17">
        <f>VLOOKUP($B17,All_structures!$B$2:$J$249,6,0)</f>
        <v>0</v>
      </c>
      <c r="K17">
        <f>VLOOKUP($B17,All_structures!$B$2:$J$249,7,0)</f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6BA68-7DF1-B24F-8A9E-FFF5B03B64CE}">
  <dimension ref="A1:K36"/>
  <sheetViews>
    <sheetView workbookViewId="0">
      <selection activeCell="B11" sqref="B11"/>
    </sheetView>
  </sheetViews>
  <sheetFormatPr baseColWidth="10" defaultRowHeight="16" x14ac:dyDescent="0.2"/>
  <cols>
    <col min="2" max="2" width="16.33203125" bestFit="1" customWidth="1"/>
    <col min="3" max="3" width="13.5" bestFit="1" customWidth="1"/>
    <col min="4" max="4" width="19.5" bestFit="1" customWidth="1"/>
    <col min="5" max="5" width="19.6640625" bestFit="1" customWidth="1"/>
    <col min="6" max="6" width="22.5" bestFit="1" customWidth="1"/>
    <col min="7" max="7" width="34.1640625" bestFit="1" customWidth="1"/>
    <col min="8" max="8" width="19" bestFit="1" customWidth="1"/>
    <col min="9" max="9" width="19.1640625" bestFit="1" customWidth="1"/>
    <col min="10" max="10" width="19.83203125" bestFit="1" customWidth="1"/>
    <col min="11" max="11" width="20" bestFit="1" customWidth="1"/>
  </cols>
  <sheetData>
    <row r="1" spans="1:11" s="1" customFormat="1" x14ac:dyDescent="0.2">
      <c r="A1" s="1" t="s">
        <v>136</v>
      </c>
      <c r="B1" s="9" t="s">
        <v>329</v>
      </c>
      <c r="C1" s="1" t="s">
        <v>176</v>
      </c>
      <c r="D1" s="8" t="s">
        <v>328</v>
      </c>
      <c r="E1" s="8" t="s">
        <v>330</v>
      </c>
      <c r="F1" s="1" t="s">
        <v>177</v>
      </c>
      <c r="G1" s="1" t="s">
        <v>178</v>
      </c>
      <c r="H1" s="8" t="s">
        <v>428</v>
      </c>
      <c r="I1" s="8" t="s">
        <v>429</v>
      </c>
      <c r="J1" s="8" t="s">
        <v>430</v>
      </c>
      <c r="K1" s="8" t="s">
        <v>431</v>
      </c>
    </row>
    <row r="2" spans="1:11" x14ac:dyDescent="0.2">
      <c r="A2" t="s">
        <v>0</v>
      </c>
      <c r="B2" t="s">
        <v>27</v>
      </c>
      <c r="C2" t="s">
        <v>2</v>
      </c>
      <c r="D2" t="str">
        <f>VLOOKUP($B2,All_structures!$B$2:$J$249,2,0)</f>
        <v>BrachialPlex_L</v>
      </c>
      <c r="E2" t="str">
        <f>VLOOKUP($B2,All_structures!$B$2:$J$249,3,0)</f>
        <v>L_BrachialPlex</v>
      </c>
      <c r="F2" t="str">
        <f>VLOOKUP(B2,All_structures!$B$2:$J$249,8,0)</f>
        <v>Cerulean:000,119,170</v>
      </c>
      <c r="G2">
        <f>VLOOKUP(B2,All_structures!$B$2:$J$249,9,0)</f>
        <v>0</v>
      </c>
      <c r="H2" t="str">
        <f>VLOOKUP($B2,All_structures!$B$2:$J$249,4,0)</f>
        <v>PlexBrachial_G</v>
      </c>
      <c r="I2" t="str">
        <f>VLOOKUP($B2,All_structures!$B$2:$J$249,5,0)</f>
        <v>G_PlexBracial</v>
      </c>
      <c r="J2" t="str">
        <f>VLOOKUP($B2,All_structures!$B$2:$J$249,6,0)</f>
        <v>PlexoBraquial_I</v>
      </c>
      <c r="K2" t="str">
        <f>VLOOKUP($B2,All_structures!$B$2:$J$249,7,0)</f>
        <v>I_PlexoBraquial</v>
      </c>
    </row>
    <row r="3" spans="1:11" x14ac:dyDescent="0.2">
      <c r="A3" t="s">
        <v>0</v>
      </c>
      <c r="B3" t="s">
        <v>28</v>
      </c>
      <c r="C3" t="s">
        <v>2</v>
      </c>
      <c r="D3" t="str">
        <f>VLOOKUP($B3,All_structures!$B$2:$J$249,2,0)</f>
        <v>BrachialPlex_R</v>
      </c>
      <c r="E3" t="str">
        <f>VLOOKUP($B3,All_structures!$B$2:$J$249,3,0)</f>
        <v>R_BrachialPlex</v>
      </c>
      <c r="F3" t="str">
        <f>VLOOKUP(B3,All_structures!$B$2:$J$249,8,0)</f>
        <v>Baby Blue:100,255,233</v>
      </c>
      <c r="G3">
        <f>VLOOKUP(B3,All_structures!$B$2:$J$249,9,0)</f>
        <v>0</v>
      </c>
      <c r="H3" t="str">
        <f>VLOOKUP($B3,All_structures!$B$2:$J$249,4,0)</f>
        <v>PlexBrachial_D</v>
      </c>
      <c r="I3" t="str">
        <f>VLOOKUP($B3,All_structures!$B$2:$J$249,5,0)</f>
        <v>D_PlexBrachial</v>
      </c>
      <c r="J3" t="str">
        <f>VLOOKUP($B3,All_structures!$B$2:$J$249,6,0)</f>
        <v>PlexoBraquial_D</v>
      </c>
      <c r="K3" t="str">
        <f>VLOOKUP($B3,All_structures!$B$2:$J$249,7,0)</f>
        <v>D_PlexoBraquial</v>
      </c>
    </row>
    <row r="4" spans="1:11" x14ac:dyDescent="0.2">
      <c r="A4" t="s">
        <v>0</v>
      </c>
      <c r="B4" t="s">
        <v>42</v>
      </c>
      <c r="C4" t="s">
        <v>2</v>
      </c>
      <c r="D4" t="str">
        <f>VLOOKUP($B4,All_structures!$B$2:$J$249,2,0)</f>
        <v>Brainstem</v>
      </c>
      <c r="E4" t="str">
        <f>VLOOKUP($B4,All_structures!$B$2:$J$249,3,0)</f>
        <v>Brainstem</v>
      </c>
      <c r="F4" t="str">
        <f>VLOOKUP(B4,All_structures!$B$2:$J$249,8,0)</f>
        <v>Yellow:255,255,000</v>
      </c>
      <c r="G4">
        <f>VLOOKUP(B4,All_structures!$B$2:$J$249,9,0)</f>
        <v>0</v>
      </c>
      <c r="H4" t="str">
        <f>VLOOKUP($B4,All_structures!$B$2:$J$249,4,0)</f>
        <v>TroncCereb</v>
      </c>
      <c r="I4" t="str">
        <f>VLOOKUP($B4,All_structures!$B$2:$J$249,5,0)</f>
        <v>TroncCereb</v>
      </c>
      <c r="J4" t="str">
        <f>VLOOKUP($B4,All_structures!$B$2:$J$249,6,0)</f>
        <v>TroncoEncef</v>
      </c>
      <c r="K4" t="str">
        <f>VLOOKUP($B4,All_structures!$B$2:$J$249,7,0)</f>
        <v>TroncoEncef</v>
      </c>
    </row>
    <row r="5" spans="1:11" x14ac:dyDescent="0.2">
      <c r="A5" t="s">
        <v>0</v>
      </c>
      <c r="B5" t="s">
        <v>45</v>
      </c>
      <c r="C5" t="s">
        <v>2</v>
      </c>
      <c r="D5" t="str">
        <f>VLOOKUP($B5,All_structures!$B$2:$J$249,2,0)</f>
        <v>Bone_Mandible</v>
      </c>
      <c r="E5" t="str">
        <f>VLOOKUP($B5,All_structures!$B$2:$J$249,3,0)</f>
        <v>Mandible_Bone</v>
      </c>
      <c r="F5" t="str">
        <f>VLOOKUP(B5,All_structures!$B$2:$J$249,8,0)</f>
        <v>Orange:255,165,000</v>
      </c>
      <c r="G5" t="str">
        <f>VLOOKUP(B5,All_structures!$B$2:$J$249,9,0)</f>
        <v>Bone_Mandible</v>
      </c>
      <c r="H5" t="str">
        <f>VLOOKUP($B5,All_structures!$B$2:$J$249,4,0)</f>
        <v>Os_Mandibule</v>
      </c>
      <c r="I5" t="str">
        <f>VLOOKUP($B5,All_structures!$B$2:$J$249,5,0)</f>
        <v>Mandibule_Os</v>
      </c>
      <c r="J5" t="str">
        <f>VLOOKUP($B5,All_structures!$B$2:$J$249,6,0)</f>
        <v>Hueso_Mandibula</v>
      </c>
      <c r="K5" t="str">
        <f>VLOOKUP($B5,All_structures!$B$2:$J$249,7,0)</f>
        <v>Mandibula_Hueso</v>
      </c>
    </row>
    <row r="6" spans="1:11" x14ac:dyDescent="0.2">
      <c r="A6" t="s">
        <v>0</v>
      </c>
      <c r="B6" t="s">
        <v>46</v>
      </c>
      <c r="C6" t="s">
        <v>2</v>
      </c>
      <c r="D6" t="str">
        <f>VLOOKUP($B6,All_structures!$B$2:$J$249,2,0)</f>
        <v>Cavity_Oral</v>
      </c>
      <c r="E6" t="str">
        <f>VLOOKUP($B6,All_structures!$B$2:$J$249,3,0)</f>
        <v>Oral_Cavity</v>
      </c>
      <c r="F6" t="str">
        <f>VLOOKUP(B6,All_structures!$B$2:$J$249,8,0)</f>
        <v>Khaki:240,230,140</v>
      </c>
      <c r="G6" t="str">
        <f>VLOOKUP(B6,All_structures!$B$2:$J$249,9,0)</f>
        <v>Cavity_Oral</v>
      </c>
      <c r="H6" t="str">
        <f>VLOOKUP($B6,All_structures!$B$2:$J$249,4,0)</f>
        <v>Cavite_Orale</v>
      </c>
      <c r="I6" t="str">
        <f>VLOOKUP($B6,All_structures!$B$2:$J$249,5,0)</f>
        <v>Orale_Cavite</v>
      </c>
      <c r="J6" t="str">
        <f>VLOOKUP($B6,All_structures!$B$2:$J$249,6,0)</f>
        <v>Cavidad_Oral</v>
      </c>
      <c r="K6" t="str">
        <f>VLOOKUP($B6,All_structures!$B$2:$J$249,7,0)</f>
        <v>Oral_Cavidad</v>
      </c>
    </row>
    <row r="7" spans="1:11" x14ac:dyDescent="0.2">
      <c r="A7" t="s">
        <v>0</v>
      </c>
      <c r="B7" t="s">
        <v>47</v>
      </c>
      <c r="C7" t="s">
        <v>2</v>
      </c>
      <c r="D7" t="str">
        <f>VLOOKUP($B7,All_structures!$B$2:$J$249,2,0)</f>
        <v>Parotid_L</v>
      </c>
      <c r="E7" t="str">
        <f>VLOOKUP($B7,All_structures!$B$2:$J$249,3,0)</f>
        <v>L_Parotid</v>
      </c>
      <c r="F7" t="str">
        <f>VLOOKUP(B7,All_structures!$B$2:$J$249,8,0)</f>
        <v>Mauve:200,180,255</v>
      </c>
      <c r="G7" t="str">
        <f>VLOOKUP(B7,All_structures!$B$2:$J$249,9,0)</f>
        <v>L_Parotid</v>
      </c>
      <c r="H7" t="str">
        <f>VLOOKUP($B7,All_structures!$B$2:$J$249,4,0)</f>
        <v>Parotide_G</v>
      </c>
      <c r="I7" t="str">
        <f>VLOOKUP($B7,All_structures!$B$2:$J$249,5,0)</f>
        <v>G_Parotide</v>
      </c>
      <c r="J7" t="str">
        <f>VLOOKUP($B7,All_structures!$B$2:$J$249,6,0)</f>
        <v>Parotida_I</v>
      </c>
      <c r="K7" t="str">
        <f>VLOOKUP($B7,All_structures!$B$2:$J$249,7,0)</f>
        <v>I_Parotida</v>
      </c>
    </row>
    <row r="8" spans="1:11" x14ac:dyDescent="0.2">
      <c r="A8" t="s">
        <v>0</v>
      </c>
      <c r="B8" t="s">
        <v>48</v>
      </c>
      <c r="C8" t="s">
        <v>2</v>
      </c>
      <c r="D8" t="str">
        <f>VLOOKUP($B8,All_structures!$B$2:$J$249,2,0)</f>
        <v>Parotid_R</v>
      </c>
      <c r="E8" t="str">
        <f>VLOOKUP($B8,All_structures!$B$2:$J$249,3,0)</f>
        <v>R_Parotid</v>
      </c>
      <c r="F8" t="str">
        <f>VLOOKUP(B8,All_structures!$B$2:$J$249,8,0)</f>
        <v>Dodger Blue:000,127,255</v>
      </c>
      <c r="G8" t="str">
        <f>VLOOKUP(B8,All_structures!$B$2:$J$249,9,0)</f>
        <v>R_Parotid</v>
      </c>
      <c r="H8" t="str">
        <f>VLOOKUP($B8,All_structures!$B$2:$J$249,4,0)</f>
        <v>Parotide_D</v>
      </c>
      <c r="I8" t="str">
        <f>VLOOKUP($B8,All_structures!$B$2:$J$249,5,0)</f>
        <v>D_Parotide</v>
      </c>
      <c r="J8" t="str">
        <f>VLOOKUP($B8,All_structures!$B$2:$J$249,6,0)</f>
        <v>Parotida_D</v>
      </c>
      <c r="K8" t="str">
        <f>VLOOKUP($B8,All_structures!$B$2:$J$249,7,0)</f>
        <v>D_Parotida</v>
      </c>
    </row>
    <row r="9" spans="1:11" x14ac:dyDescent="0.2">
      <c r="A9" t="s">
        <v>0</v>
      </c>
      <c r="B9" t="s">
        <v>86</v>
      </c>
      <c r="C9" t="s">
        <v>2</v>
      </c>
      <c r="D9" t="str">
        <f>VLOOKUP($B9,All_structures!$B$2:$J$249,2,0)</f>
        <v>Parotids</v>
      </c>
      <c r="E9" t="str">
        <f>VLOOKUP($B9,All_structures!$B$2:$J$249,3,0)</f>
        <v>Parotids</v>
      </c>
      <c r="F9" t="str">
        <f>VLOOKUP(B9,All_structures!$B$2:$J$249,8,0)</f>
        <v>Persimmon:233,067,067</v>
      </c>
      <c r="G9">
        <f>VLOOKUP(B9,All_structures!$B$2:$J$249,9,0)</f>
        <v>0</v>
      </c>
      <c r="H9" t="str">
        <f>VLOOKUP($B9,All_structures!$B$2:$J$249,4,0)</f>
        <v>Parotides</v>
      </c>
      <c r="I9" t="str">
        <f>VLOOKUP($B9,All_structures!$B$2:$J$249,5,0)</f>
        <v>Parotides</v>
      </c>
      <c r="J9" t="str">
        <f>VLOOKUP($B9,All_structures!$B$2:$J$249,6,0)</f>
        <v>Parotidas</v>
      </c>
      <c r="K9" t="str">
        <f>VLOOKUP($B9,All_structures!$B$2:$J$249,7,0)</f>
        <v>Parotidas</v>
      </c>
    </row>
    <row r="10" spans="1:11" x14ac:dyDescent="0.2">
      <c r="A10" t="s">
        <v>0</v>
      </c>
      <c r="B10" t="s">
        <v>8</v>
      </c>
      <c r="C10" t="s">
        <v>2</v>
      </c>
      <c r="D10" t="str">
        <f>VLOOKUP($B10,All_structures!$B$2:$J$249,2,0)</f>
        <v>SpinalCord</v>
      </c>
      <c r="E10" t="str">
        <f>VLOOKUP($B10,All_structures!$B$2:$J$249,3,0)</f>
        <v>SpinalCord</v>
      </c>
      <c r="F10" t="str">
        <f>VLOOKUP(B10,All_structures!$B$2:$J$249,8,0)</f>
        <v>Chartreuse:125,255,000</v>
      </c>
      <c r="G10">
        <f>VLOOKUP(B10,All_structures!$B$2:$J$249,9,0)</f>
        <v>0</v>
      </c>
      <c r="H10" t="str">
        <f>VLOOKUP($B10,All_structures!$B$2:$J$249,4,0)</f>
        <v>Moelle</v>
      </c>
      <c r="I10" t="str">
        <f>VLOOKUP($B10,All_structures!$B$2:$J$249,5,0)</f>
        <v>Moelle</v>
      </c>
      <c r="J10" t="str">
        <f>VLOOKUP($B10,All_structures!$B$2:$J$249,6,0)</f>
        <v>MedulaEspi</v>
      </c>
      <c r="K10" t="str">
        <f>VLOOKUP($B10,All_structures!$B$2:$J$249,7,0)</f>
        <v>MedulaEspi</v>
      </c>
    </row>
    <row r="11" spans="1:11" x14ac:dyDescent="0.2">
      <c r="A11" t="s">
        <v>0</v>
      </c>
      <c r="B11" t="s">
        <v>49</v>
      </c>
      <c r="C11" t="s">
        <v>2</v>
      </c>
      <c r="D11" t="str">
        <f>VLOOKUP($B11,All_structures!$B$2:$J$249,2,0)</f>
        <v>Glnd_Submand_L</v>
      </c>
      <c r="E11" t="str">
        <f>VLOOKUP($B11,All_structures!$B$2:$J$249,3,0)</f>
        <v>L_Submand_Glnd</v>
      </c>
      <c r="F11" t="str">
        <f>VLOOKUP(B11,All_structures!$B$2:$J$249,8,0)</f>
        <v>Chartreuse:125,255,000</v>
      </c>
      <c r="G11" t="str">
        <f>VLOOKUP(B11,All_structures!$B$2:$J$249,9,0)</f>
        <v>L_Submand_Glnd,Glnd_Submand_L</v>
      </c>
      <c r="H11" t="str">
        <f>VLOOKUP($B11,All_structures!$B$2:$J$249,4,0)</f>
        <v>Glnd_Sousmax_G</v>
      </c>
      <c r="I11" t="str">
        <f>VLOOKUP($B11,All_structures!$B$2:$J$249,5,0)</f>
        <v>G_Sousmax_Glnd</v>
      </c>
      <c r="J11" t="str">
        <f>VLOOKUP($B11,All_structures!$B$2:$J$249,6,0)</f>
        <v>Glnd_Submand_I</v>
      </c>
      <c r="K11" t="str">
        <f>VLOOKUP($B11,All_structures!$B$2:$J$249,7,0)</f>
        <v>I_Submand_Glnd</v>
      </c>
    </row>
    <row r="12" spans="1:11" x14ac:dyDescent="0.2">
      <c r="A12" t="s">
        <v>0</v>
      </c>
      <c r="B12" t="s">
        <v>50</v>
      </c>
      <c r="C12" t="s">
        <v>2</v>
      </c>
      <c r="D12" t="str">
        <f>VLOOKUP($B12,All_structures!$B$2:$J$249,2,0)</f>
        <v>Glnd_Submand_R</v>
      </c>
      <c r="E12" t="str">
        <f>VLOOKUP($B12,All_structures!$B$2:$J$249,3,0)</f>
        <v>R_Submand_Glnd</v>
      </c>
      <c r="F12" t="str">
        <f>VLOOKUP(B12,All_structures!$B$2:$J$249,8,0)</f>
        <v>Mintgreen:138,255,173</v>
      </c>
      <c r="G12" t="str">
        <f>VLOOKUP(B12,All_structures!$B$2:$J$249,9,0)</f>
        <v>R_Submand_Glnd,Glnd_Submand_R</v>
      </c>
      <c r="H12" t="str">
        <f>VLOOKUP($B12,All_structures!$B$2:$J$249,4,0)</f>
        <v>Glnd_Sousmax_D</v>
      </c>
      <c r="I12" t="str">
        <f>VLOOKUP($B12,All_structures!$B$2:$J$249,5,0)</f>
        <v>D_Sousmax_Glnd</v>
      </c>
      <c r="J12" t="str">
        <f>VLOOKUP($B12,All_structures!$B$2:$J$249,6,0)</f>
        <v>Glnd_Submand_D</v>
      </c>
      <c r="K12" t="str">
        <f>VLOOKUP($B12,All_structures!$B$2:$J$249,7,0)</f>
        <v>D_Submand_Glnd</v>
      </c>
    </row>
    <row r="13" spans="1:11" x14ac:dyDescent="0.2">
      <c r="A13" t="s">
        <v>9</v>
      </c>
      <c r="B13" t="s">
        <v>9</v>
      </c>
      <c r="C13" t="s">
        <v>2</v>
      </c>
      <c r="D13" t="str">
        <f>VLOOKUP($B13,All_structures!$B$2:$J$249,2,0)</f>
        <v>PTV</v>
      </c>
      <c r="E13" t="str">
        <f>VLOOKUP($B13,All_structures!$B$2:$J$249,3,0)</f>
        <v>PTV</v>
      </c>
      <c r="F13" t="str">
        <f>VLOOKUP(B13,All_structures!$B$2:$J$249,8,0)</f>
        <v>Red:255,000,000</v>
      </c>
      <c r="G13">
        <f>VLOOKUP(B13,All_structures!$B$2:$J$249,9,0)</f>
        <v>0</v>
      </c>
      <c r="H13">
        <f>VLOOKUP($B13,All_structures!$B$2:$J$249,4,0)</f>
        <v>0</v>
      </c>
      <c r="I13">
        <f>VLOOKUP($B13,All_structures!$B$2:$J$249,5,0)</f>
        <v>0</v>
      </c>
      <c r="J13" t="str">
        <f>VLOOKUP($B13,All_structures!$B$2:$J$249,6,0)</f>
        <v>PTV</v>
      </c>
      <c r="K13" t="str">
        <f>VLOOKUP($B13,All_structures!$B$2:$J$249,7,0)</f>
        <v>PTV</v>
      </c>
    </row>
    <row r="14" spans="1:11" x14ac:dyDescent="0.2">
      <c r="A14" t="s">
        <v>10</v>
      </c>
      <c r="B14" t="s">
        <v>10</v>
      </c>
      <c r="C14" t="s">
        <v>2</v>
      </c>
      <c r="D14" t="str">
        <f>VLOOKUP($B14,All_structures!$B$2:$J$249,2,0)</f>
        <v>CTV</v>
      </c>
      <c r="E14" t="str">
        <f>VLOOKUP($B14,All_structures!$B$2:$J$249,3,0)</f>
        <v>CTV</v>
      </c>
      <c r="F14" t="str">
        <f>VLOOKUP(B14,All_structures!$B$2:$J$249,8,0)</f>
        <v>Red:255,000,000</v>
      </c>
      <c r="G14">
        <f>VLOOKUP(B14,All_structures!$B$2:$J$249,9,0)</f>
        <v>0</v>
      </c>
      <c r="H14" t="str">
        <f>VLOOKUP($B14,All_structures!$B$2:$J$249,4,0)</f>
        <v>CTV</v>
      </c>
      <c r="I14" t="str">
        <f>VLOOKUP($B14,All_structures!$B$2:$J$249,5,0)</f>
        <v>CTV</v>
      </c>
      <c r="J14" t="str">
        <f>VLOOKUP($B14,All_structures!$B$2:$J$249,6,0)</f>
        <v>CTV</v>
      </c>
      <c r="K14" t="str">
        <f>VLOOKUP($B14,All_structures!$B$2:$J$249,7,0)</f>
        <v>CTV</v>
      </c>
    </row>
    <row r="15" spans="1:11" x14ac:dyDescent="0.2">
      <c r="A15" t="s">
        <v>10</v>
      </c>
      <c r="B15" t="s">
        <v>52</v>
      </c>
      <c r="C15" t="s">
        <v>2</v>
      </c>
      <c r="D15" t="str">
        <f>VLOOKUP($B15,All_structures!$B$2:$J$249,2,0)</f>
        <v>CTVsb</v>
      </c>
      <c r="E15" t="str">
        <f>VLOOKUP($B15,All_structures!$B$2:$J$249,3,0)</f>
        <v>CTVsb</v>
      </c>
      <c r="F15" t="str">
        <f>VLOOKUP(B15,All_structures!$B$2:$J$249,8,0)</f>
        <v>Red:255,000,000</v>
      </c>
      <c r="G15" t="str">
        <f>VLOOKUP(B15,All_structures!$B$2:$J$249,9,0)</f>
        <v>CTV_Lumpectomy,CTV_Cavity</v>
      </c>
      <c r="H15">
        <f>VLOOKUP($B15,All_structures!$B$2:$J$249,4,0)</f>
        <v>0</v>
      </c>
      <c r="I15">
        <f>VLOOKUP($B15,All_structures!$B$2:$J$249,5,0)</f>
        <v>0</v>
      </c>
      <c r="J15" t="str">
        <f>VLOOKUP($B15,All_structures!$B$2:$J$249,6,0)</f>
        <v>CTVlq</v>
      </c>
      <c r="K15" t="str">
        <f>VLOOKUP($B15,All_structures!$B$2:$J$249,7,0)</f>
        <v>CTVlq</v>
      </c>
    </row>
    <row r="16" spans="1:11" x14ac:dyDescent="0.2">
      <c r="A16" t="s">
        <v>11</v>
      </c>
      <c r="B16" t="s">
        <v>11</v>
      </c>
      <c r="C16" t="s">
        <v>2</v>
      </c>
      <c r="D16" t="str">
        <f>VLOOKUP($B16,All_structures!$B$2:$J$249,2,0)</f>
        <v>GTV</v>
      </c>
      <c r="E16" t="str">
        <f>VLOOKUP($B16,All_structures!$B$2:$J$249,3,0)</f>
        <v>GTV</v>
      </c>
      <c r="F16" t="str">
        <f>VLOOKUP(B16,All_structures!$B$2:$J$249,8,0)</f>
        <v>Chartreuse:125,255,000</v>
      </c>
      <c r="G16">
        <f>VLOOKUP(B16,All_structures!$B$2:$J$249,9,0)</f>
        <v>0</v>
      </c>
      <c r="H16" t="str">
        <f>VLOOKUP($B16,All_structures!$B$2:$J$249,4,0)</f>
        <v>GTV</v>
      </c>
      <c r="I16" t="str">
        <f>VLOOKUP($B16,All_structures!$B$2:$J$249,5,0)</f>
        <v>GTV</v>
      </c>
      <c r="J16" t="str">
        <f>VLOOKUP($B16,All_structures!$B$2:$J$249,6,0)</f>
        <v>GTV</v>
      </c>
      <c r="K16" t="str">
        <f>VLOOKUP($B16,All_structures!$B$2:$J$249,7,0)</f>
        <v>GTV</v>
      </c>
    </row>
    <row r="17" spans="1:11" x14ac:dyDescent="0.2">
      <c r="A17" t="s">
        <v>12</v>
      </c>
      <c r="B17" t="s">
        <v>13</v>
      </c>
      <c r="C17" t="s">
        <v>2</v>
      </c>
      <c r="D17" t="str">
        <f>VLOOKUP($B17,All_structures!$B$2:$J$249,2,0)</f>
        <v>BODY</v>
      </c>
      <c r="E17" t="str">
        <f>VLOOKUP($B17,All_structures!$B$2:$J$249,3,0)</f>
        <v>BODY</v>
      </c>
      <c r="F17" t="str">
        <f>VLOOKUP(B17,All_structures!$B$2:$J$249,8,0)</f>
        <v>Lime:000,255,000</v>
      </c>
      <c r="G17">
        <f>VLOOKUP(B17,All_structures!$B$2:$J$249,9,0)</f>
        <v>0</v>
      </c>
      <c r="H17" t="str">
        <f>VLOOKUP($B17,All_structures!$B$2:$J$249,4,0)</f>
        <v>Corps</v>
      </c>
      <c r="I17" t="str">
        <f>VLOOKUP($B17,All_structures!$B$2:$J$249,5,0)</f>
        <v>Corps</v>
      </c>
      <c r="J17" t="str">
        <f>VLOOKUP($B17,All_structures!$B$2:$J$249,6,0)</f>
        <v>Cuerpo</v>
      </c>
      <c r="K17" t="str">
        <f>VLOOKUP($B17,All_structures!$B$2:$J$249,7,0)</f>
        <v>Cuerpo</v>
      </c>
    </row>
    <row r="18" spans="1:11" x14ac:dyDescent="0.2">
      <c r="A18" t="s">
        <v>0</v>
      </c>
      <c r="B18" t="s">
        <v>43</v>
      </c>
      <c r="C18" t="s">
        <v>15</v>
      </c>
      <c r="D18" t="str">
        <f>VLOOKUP($B18,All_structures!$B$2:$J$249,2,0)</f>
        <v>Musc_Constrict</v>
      </c>
      <c r="E18" t="str">
        <f>VLOOKUP($B18,All_structures!$B$2:$J$249,3,0)</f>
        <v>Constrict_Musc</v>
      </c>
      <c r="F18" t="str">
        <f>VLOOKUP(B18,All_structures!$B$2:$J$249,8,0)</f>
        <v>Electric Indigo:128,000,255</v>
      </c>
      <c r="G18" t="str">
        <f>VLOOKUP(B18,All_structures!$B$2:$J$249,9,0)</f>
        <v>PharyngConstr</v>
      </c>
      <c r="H18" t="str">
        <f>VLOOKUP($B18,All_structures!$B$2:$J$249,4,0)</f>
        <v>Musc_Constrict</v>
      </c>
      <c r="I18" t="str">
        <f>VLOOKUP($B18,All_structures!$B$2:$J$249,5,0)</f>
        <v>Constrict_Musc</v>
      </c>
      <c r="J18" t="str">
        <f>VLOOKUP($B18,All_structures!$B$2:$J$249,6,0)</f>
        <v>Musc_Constric</v>
      </c>
      <c r="K18" t="str">
        <f>VLOOKUP($B18,All_structures!$B$2:$J$249,7,0)</f>
        <v>Constric_Musc</v>
      </c>
    </row>
    <row r="19" spans="1:11" x14ac:dyDescent="0.2">
      <c r="A19" t="s">
        <v>0</v>
      </c>
      <c r="B19" t="s">
        <v>1</v>
      </c>
      <c r="C19" t="s">
        <v>15</v>
      </c>
      <c r="D19" t="str">
        <f>VLOOKUP($B19,All_structures!$B$2:$J$249,2,0)</f>
        <v>Esophagus</v>
      </c>
      <c r="E19" t="str">
        <f>VLOOKUP($B19,All_structures!$B$2:$J$249,3,0)</f>
        <v>Esophagus</v>
      </c>
      <c r="F19" t="str">
        <f>VLOOKUP(B19,All_structures!$B$2:$J$249,8,0)</f>
        <v>Orange:255,165,000</v>
      </c>
      <c r="G19">
        <f>VLOOKUP(B19,All_structures!$B$2:$J$249,9,0)</f>
        <v>0</v>
      </c>
      <c r="H19" t="str">
        <f>VLOOKUP($B19,All_structures!$B$2:$J$249,4,0)</f>
        <v>Oesophage</v>
      </c>
      <c r="I19" t="str">
        <f>VLOOKUP($B19,All_structures!$B$2:$J$249,5,0)</f>
        <v>Oesophage</v>
      </c>
      <c r="J19" t="str">
        <f>VLOOKUP($B19,All_structures!$B$2:$J$249,6,0)</f>
        <v>Esofago</v>
      </c>
      <c r="K19" t="str">
        <f>VLOOKUP($B19,All_structures!$B$2:$J$249,7,0)</f>
        <v>Esofago</v>
      </c>
    </row>
    <row r="20" spans="1:11" x14ac:dyDescent="0.2">
      <c r="A20" t="s">
        <v>0</v>
      </c>
      <c r="B20" t="s">
        <v>3</v>
      </c>
      <c r="C20" t="s">
        <v>15</v>
      </c>
      <c r="D20" t="str">
        <f>VLOOKUP($B20,All_structures!$B$2:$J$249,2,0)</f>
        <v>Heart</v>
      </c>
      <c r="E20" t="str">
        <f>VLOOKUP($B20,All_structures!$B$2:$J$249,3,0)</f>
        <v>Heart</v>
      </c>
      <c r="F20" t="str">
        <f>VLOOKUP(B20,All_structures!$B$2:$J$249,8,0)</f>
        <v>Red:255,000,000</v>
      </c>
      <c r="G20">
        <f>VLOOKUP(B20,All_structures!$B$2:$J$249,9,0)</f>
        <v>0</v>
      </c>
      <c r="H20" t="str">
        <f>VLOOKUP($B20,All_structures!$B$2:$J$249,4,0)</f>
        <v>Coeur</v>
      </c>
      <c r="I20" t="str">
        <f>VLOOKUP($B20,All_structures!$B$2:$J$249,5,0)</f>
        <v>Coeur</v>
      </c>
      <c r="J20" t="str">
        <f>VLOOKUP($B20,All_structures!$B$2:$J$249,6,0)</f>
        <v>Corazon</v>
      </c>
      <c r="K20" t="str">
        <f>VLOOKUP($B20,All_structures!$B$2:$J$249,7,0)</f>
        <v>Corazon</v>
      </c>
    </row>
    <row r="21" spans="1:11" x14ac:dyDescent="0.2">
      <c r="A21" t="s">
        <v>0</v>
      </c>
      <c r="B21" t="s">
        <v>41</v>
      </c>
      <c r="C21" t="s">
        <v>15</v>
      </c>
      <c r="D21" t="str">
        <f>VLOOKUP($B21,All_structures!$B$2:$J$249,2,0)</f>
        <v>Larynx</v>
      </c>
      <c r="E21" t="str">
        <f>VLOOKUP($B21,All_structures!$B$2:$J$249,3,0)</f>
        <v>Larynx</v>
      </c>
      <c r="F21" t="str">
        <f>VLOOKUP(B21,All_structures!$B$2:$J$249,8,0)</f>
        <v>Lemon Chiffon:255,255,187</v>
      </c>
      <c r="G21">
        <f>VLOOKUP(B21,All_structures!$B$2:$J$249,9,0)</f>
        <v>0</v>
      </c>
      <c r="H21" t="str">
        <f>VLOOKUP($B21,All_structures!$B$2:$J$249,4,0)</f>
        <v>Larynx</v>
      </c>
      <c r="I21" t="str">
        <f>VLOOKUP($B21,All_structures!$B$2:$J$249,5,0)</f>
        <v>Larynx</v>
      </c>
      <c r="J21" t="str">
        <f>VLOOKUP($B21,All_structures!$B$2:$J$249,6,0)</f>
        <v>Laringe</v>
      </c>
      <c r="K21" t="str">
        <f>VLOOKUP($B21,All_structures!$B$2:$J$249,7,0)</f>
        <v>Laringe</v>
      </c>
    </row>
    <row r="22" spans="1:11" x14ac:dyDescent="0.2">
      <c r="A22" t="s">
        <v>0</v>
      </c>
      <c r="B22" t="s">
        <v>44</v>
      </c>
      <c r="C22" t="s">
        <v>15</v>
      </c>
      <c r="D22" t="str">
        <f>VLOOKUP($B22,All_structures!$B$2:$J$249,2,0)</f>
        <v>Lips</v>
      </c>
      <c r="E22" t="str">
        <f>VLOOKUP($B22,All_structures!$B$2:$J$249,3,0)</f>
        <v>Lips</v>
      </c>
      <c r="F22" t="str">
        <f>VLOOKUP(B22,All_structures!$B$2:$J$249,8,0)</f>
        <v>Magenta:255,000,255</v>
      </c>
      <c r="G22">
        <f>VLOOKUP(B22,All_structures!$B$2:$J$249,9,0)</f>
        <v>0</v>
      </c>
      <c r="H22" t="str">
        <f>VLOOKUP($B22,All_structures!$B$2:$J$249,4,0)</f>
        <v>Levres</v>
      </c>
      <c r="I22" t="str">
        <f>VLOOKUP($B22,All_structures!$B$2:$J$249,5,0)</f>
        <v>Levres</v>
      </c>
      <c r="J22" t="str">
        <f>VLOOKUP($B22,All_structures!$B$2:$J$249,6,0)</f>
        <v>Labios</v>
      </c>
      <c r="K22" t="str">
        <f>VLOOKUP($B22,All_structures!$B$2:$J$249,7,0)</f>
        <v>Labios</v>
      </c>
    </row>
    <row r="23" spans="1:11" x14ac:dyDescent="0.2">
      <c r="A23" t="s">
        <v>0</v>
      </c>
      <c r="B23" t="s">
        <v>4</v>
      </c>
      <c r="C23" t="s">
        <v>15</v>
      </c>
      <c r="D23" t="str">
        <f>VLOOKUP($B23,All_structures!$B$2:$J$249,2,0)</f>
        <v>Lung_L</v>
      </c>
      <c r="E23" t="str">
        <f>VLOOKUP($B23,All_structures!$B$2:$J$249,3,0)</f>
        <v>L_Lung</v>
      </c>
      <c r="F23" t="str">
        <f>VLOOKUP(B23,All_structures!$B$2:$J$249,8,0)</f>
        <v>Aquamarine:127,255,212</v>
      </c>
      <c r="G23">
        <f>VLOOKUP(B23,All_structures!$B$2:$J$249,9,0)</f>
        <v>0</v>
      </c>
      <c r="H23" t="str">
        <f>VLOOKUP($B23,All_structures!$B$2:$J$249,4,0)</f>
        <v>Poumon_G</v>
      </c>
      <c r="I23" t="str">
        <f>VLOOKUP($B23,All_structures!$B$2:$J$249,5,0)</f>
        <v>G_Poumon</v>
      </c>
      <c r="J23" t="str">
        <f>VLOOKUP($B23,All_structures!$B$2:$J$249,6,0)</f>
        <v>Pulmon_I</v>
      </c>
      <c r="K23" t="str">
        <f>VLOOKUP($B23,All_structures!$B$2:$J$249,7,0)</f>
        <v>I_Pulmon</v>
      </c>
    </row>
    <row r="24" spans="1:11" x14ac:dyDescent="0.2">
      <c r="A24" t="s">
        <v>0</v>
      </c>
      <c r="B24" t="s">
        <v>5</v>
      </c>
      <c r="C24" t="s">
        <v>15</v>
      </c>
      <c r="D24" t="str">
        <f>VLOOKUP($B24,All_structures!$B$2:$J$249,2,0)</f>
        <v>Lung_R</v>
      </c>
      <c r="E24" t="str">
        <f>VLOOKUP($B24,All_structures!$B$2:$J$249,3,0)</f>
        <v>R_Lung</v>
      </c>
      <c r="F24" t="str">
        <f>VLOOKUP(B24,All_structures!$B$2:$J$249,8,0)</f>
        <v>Teal:034,255,233</v>
      </c>
      <c r="G24">
        <f>VLOOKUP(B24,All_structures!$B$2:$J$249,9,0)</f>
        <v>0</v>
      </c>
      <c r="H24" t="str">
        <f>VLOOKUP($B24,All_structures!$B$2:$J$249,4,0)</f>
        <v>Poumon_D</v>
      </c>
      <c r="I24" t="str">
        <f>VLOOKUP($B24,All_structures!$B$2:$J$249,5,0)</f>
        <v>D_Poumon</v>
      </c>
      <c r="J24" t="str">
        <f>VLOOKUP($B24,All_structures!$B$2:$J$249,6,0)</f>
        <v>Pulmon_D</v>
      </c>
      <c r="K24" t="str">
        <f>VLOOKUP($B24,All_structures!$B$2:$J$249,7,0)</f>
        <v>D_Pulmon</v>
      </c>
    </row>
    <row r="25" spans="1:11" x14ac:dyDescent="0.2">
      <c r="A25" t="s">
        <v>0</v>
      </c>
      <c r="B25" t="s">
        <v>6</v>
      </c>
      <c r="C25" t="s">
        <v>15</v>
      </c>
      <c r="D25" t="str">
        <f>VLOOKUP($B25,All_structures!$B$2:$J$249,2,0)</f>
        <v>Lungs</v>
      </c>
      <c r="E25" t="str">
        <f>VLOOKUP($B25,All_structures!$B$2:$J$249,3,0)</f>
        <v>Lungs</v>
      </c>
      <c r="F25" t="str">
        <f>VLOOKUP(B25,All_structures!$B$2:$J$249,8,0)</f>
        <v>Navy Blue:006,082,255</v>
      </c>
      <c r="G25">
        <f>VLOOKUP(B25,All_structures!$B$2:$J$249,9,0)</f>
        <v>0</v>
      </c>
      <c r="H25" t="str">
        <f>VLOOKUP($B25,All_structures!$B$2:$J$249,4,0)</f>
        <v>Poumons</v>
      </c>
      <c r="I25" t="str">
        <f>VLOOKUP($B25,All_structures!$B$2:$J$249,5,0)</f>
        <v>Poumons</v>
      </c>
      <c r="J25" t="str">
        <f>VLOOKUP($B25,All_structures!$B$2:$J$249,6,0)</f>
        <v>Pulmones</v>
      </c>
      <c r="K25" t="str">
        <f>VLOOKUP($B25,All_structures!$B$2:$J$249,7,0)</f>
        <v>Pulmones</v>
      </c>
    </row>
    <row r="26" spans="1:11" x14ac:dyDescent="0.2">
      <c r="A26" t="s">
        <v>0</v>
      </c>
      <c r="B26" t="s">
        <v>20</v>
      </c>
      <c r="C26" t="s">
        <v>15</v>
      </c>
      <c r="D26" t="str">
        <f>VLOOKUP($B26,All_structures!$B$2:$J$249,2,0)</f>
        <v>SpinalCanal</v>
      </c>
      <c r="E26" t="str">
        <f>VLOOKUP($B26,All_structures!$B$2:$J$249,3,0)</f>
        <v>SpinalCanal</v>
      </c>
      <c r="F26" t="str">
        <f>VLOOKUP(B26,All_structures!$B$2:$J$249,8,0)</f>
        <v>Mintgreen:138,255,173</v>
      </c>
      <c r="G26">
        <f>VLOOKUP(B26,All_structures!$B$2:$J$249,9,0)</f>
        <v>0</v>
      </c>
      <c r="H26" t="str">
        <f>VLOOKUP($B26,All_structures!$B$2:$J$249,4,0)</f>
        <v>CanalRach</v>
      </c>
      <c r="I26" t="str">
        <f>VLOOKUP($B26,All_structures!$B$2:$J$249,5,0)</f>
        <v>CanalRach</v>
      </c>
      <c r="J26" t="str">
        <f>VLOOKUP($B26,All_structures!$B$2:$J$249,6,0)</f>
        <v>CanalEspi</v>
      </c>
      <c r="K26" t="str">
        <f>VLOOKUP($B26,All_structures!$B$2:$J$249,7,0)</f>
        <v>CanalEspi</v>
      </c>
    </row>
    <row r="27" spans="1:11" x14ac:dyDescent="0.2">
      <c r="A27" t="s">
        <v>0</v>
      </c>
      <c r="B27" t="s">
        <v>51</v>
      </c>
      <c r="C27" t="s">
        <v>15</v>
      </c>
      <c r="D27" t="str">
        <f>VLOOKUP($B27,All_structures!$B$2:$J$249,2,0)</f>
        <v>Glnd_Thyroid</v>
      </c>
      <c r="E27" t="str">
        <f>VLOOKUP($B27,All_structures!$B$2:$J$249,3,0)</f>
        <v>Thyroid_Glnd</v>
      </c>
      <c r="F27" t="str">
        <f>VLOOKUP(B27,All_structures!$B$2:$J$249,8,0)</f>
        <v>Teal:034,255,233</v>
      </c>
      <c r="G27" t="str">
        <f>VLOOKUP(B27,All_structures!$B$2:$J$249,9,0)</f>
        <v>Glnd_Thyroid</v>
      </c>
      <c r="H27" t="str">
        <f>VLOOKUP($B27,All_structures!$B$2:$J$249,4,0)</f>
        <v>Glnd_Thyroide</v>
      </c>
      <c r="I27" t="str">
        <f>VLOOKUP($B27,All_structures!$B$2:$J$249,5,0)</f>
        <v>Thyroide_Glnd</v>
      </c>
      <c r="J27" t="str">
        <f>VLOOKUP($B27,All_structures!$B$2:$J$249,6,0)</f>
        <v>Glnd_Tiroidea</v>
      </c>
      <c r="K27" t="str">
        <f>VLOOKUP($B27,All_structures!$B$2:$J$249,7,0)</f>
        <v>Tiroidea_Glnd</v>
      </c>
    </row>
    <row r="28" spans="1:11" x14ac:dyDescent="0.2">
      <c r="A28" t="s">
        <v>9</v>
      </c>
      <c r="B28" t="s">
        <v>22</v>
      </c>
      <c r="C28" t="s">
        <v>15</v>
      </c>
      <c r="D28" t="str">
        <f>VLOOKUP($B28,All_structures!$B$2:$J$249,2,0)</f>
        <v>PTV_Low</v>
      </c>
      <c r="E28" t="str">
        <f>VLOOKUP($B28,All_structures!$B$2:$J$249,3,0)</f>
        <v>PTV_Low</v>
      </c>
      <c r="F28" t="str">
        <f>VLOOKUP(B28,All_structures!$B$2:$J$249,8,0)</f>
        <v>Yellow:255,255,000</v>
      </c>
      <c r="G28">
        <f>VLOOKUP(B28,All_structures!$B$2:$J$249,9,0)</f>
        <v>0</v>
      </c>
      <c r="H28">
        <f>VLOOKUP($B28,All_structures!$B$2:$J$249,4,0)</f>
        <v>0</v>
      </c>
      <c r="I28">
        <f>VLOOKUP($B28,All_structures!$B$2:$J$249,5,0)</f>
        <v>0</v>
      </c>
      <c r="J28">
        <f>VLOOKUP($B28,All_structures!$B$2:$J$249,6,0)</f>
        <v>0</v>
      </c>
      <c r="K28">
        <f>VLOOKUP($B28,All_structures!$B$2:$J$249,7,0)</f>
        <v>0</v>
      </c>
    </row>
    <row r="29" spans="1:11" x14ac:dyDescent="0.2">
      <c r="A29" t="s">
        <v>9</v>
      </c>
      <c r="B29" t="s">
        <v>37</v>
      </c>
      <c r="C29" t="s">
        <v>15</v>
      </c>
      <c r="D29" t="str">
        <f>VLOOKUP($B29,All_structures!$B$2:$J$249,2,0)</f>
        <v>PTV_Mid</v>
      </c>
      <c r="E29" t="str">
        <f>VLOOKUP($B29,All_structures!$B$2:$J$249,3,0)</f>
        <v>PTV_Mid</v>
      </c>
      <c r="F29" t="str">
        <f>VLOOKUP(B29,All_structures!$B$2:$J$249,8,0)</f>
        <v>Navy Blue:006,082,255</v>
      </c>
      <c r="G29">
        <f>VLOOKUP(B29,All_structures!$B$2:$J$249,9,0)</f>
        <v>0</v>
      </c>
      <c r="H29">
        <f>VLOOKUP($B29,All_structures!$B$2:$J$249,4,0)</f>
        <v>0</v>
      </c>
      <c r="I29">
        <f>VLOOKUP($B29,All_structures!$B$2:$J$249,5,0)</f>
        <v>0</v>
      </c>
      <c r="J29">
        <f>VLOOKUP($B29,All_structures!$B$2:$J$249,6,0)</f>
        <v>0</v>
      </c>
      <c r="K29">
        <f>VLOOKUP($B29,All_structures!$B$2:$J$249,7,0)</f>
        <v>0</v>
      </c>
    </row>
    <row r="30" spans="1:11" x14ac:dyDescent="0.2">
      <c r="A30" t="s">
        <v>9</v>
      </c>
      <c r="B30" t="s">
        <v>23</v>
      </c>
      <c r="C30" t="s">
        <v>15</v>
      </c>
      <c r="D30" t="str">
        <f>VLOOKUP($B30,All_structures!$B$2:$J$249,2,0)</f>
        <v>PTV_High</v>
      </c>
      <c r="E30" t="str">
        <f>VLOOKUP($B30,All_structures!$B$2:$J$249,3,0)</f>
        <v>PTV_High</v>
      </c>
      <c r="F30" t="str">
        <f>VLOOKUP(B30,All_structures!$B$2:$J$249,8,0)</f>
        <v>Red:255,000,000</v>
      </c>
      <c r="G30">
        <f>VLOOKUP(B30,All_structures!$B$2:$J$249,9,0)</f>
        <v>0</v>
      </c>
      <c r="H30">
        <f>VLOOKUP($B30,All_structures!$B$2:$J$249,4,0)</f>
        <v>0</v>
      </c>
      <c r="I30">
        <f>VLOOKUP($B30,All_structures!$B$2:$J$249,5,0)</f>
        <v>0</v>
      </c>
      <c r="J30">
        <f>VLOOKUP($B30,All_structures!$B$2:$J$249,6,0)</f>
        <v>0</v>
      </c>
      <c r="K30">
        <f>VLOOKUP($B30,All_structures!$B$2:$J$249,7,0)</f>
        <v>0</v>
      </c>
    </row>
    <row r="31" spans="1:11" x14ac:dyDescent="0.2">
      <c r="A31" t="s">
        <v>10</v>
      </c>
      <c r="B31" t="s">
        <v>24</v>
      </c>
      <c r="C31" t="s">
        <v>15</v>
      </c>
      <c r="D31" t="str">
        <f>VLOOKUP($B31,All_structures!$B$2:$J$249,2,0)</f>
        <v>CTV_Low</v>
      </c>
      <c r="E31" t="str">
        <f>VLOOKUP($B31,All_structures!$B$2:$J$249,3,0)</f>
        <v>CTV_Low</v>
      </c>
      <c r="F31" t="str">
        <f>VLOOKUP(B31,All_structures!$B$2:$J$249,8,0)</f>
        <v>Yellow:255,255,000</v>
      </c>
      <c r="G31">
        <f>VLOOKUP(B31,All_structures!$B$2:$J$249,9,0)</f>
        <v>0</v>
      </c>
      <c r="H31">
        <f>VLOOKUP($B31,All_structures!$B$2:$J$249,4,0)</f>
        <v>0</v>
      </c>
      <c r="I31">
        <f>VLOOKUP($B31,All_structures!$B$2:$J$249,5,0)</f>
        <v>0</v>
      </c>
      <c r="J31">
        <f>VLOOKUP($B31,All_structures!$B$2:$J$249,6,0)</f>
        <v>0</v>
      </c>
      <c r="K31">
        <f>VLOOKUP($B31,All_structures!$B$2:$J$249,7,0)</f>
        <v>0</v>
      </c>
    </row>
    <row r="32" spans="1:11" x14ac:dyDescent="0.2">
      <c r="A32" t="s">
        <v>10</v>
      </c>
      <c r="B32" t="s">
        <v>38</v>
      </c>
      <c r="C32" t="s">
        <v>15</v>
      </c>
      <c r="D32" t="str">
        <f>VLOOKUP($B32,All_structures!$B$2:$J$249,2,0)</f>
        <v>CTV_Mid</v>
      </c>
      <c r="E32" t="str">
        <f>VLOOKUP($B32,All_structures!$B$2:$J$249,3,0)</f>
        <v>CTV_Mid</v>
      </c>
      <c r="F32" t="str">
        <f>VLOOKUP(B32,All_structures!$B$2:$J$249,8,0)</f>
        <v>Navy Blue:006,082,255</v>
      </c>
      <c r="G32">
        <f>VLOOKUP(B32,All_structures!$B$2:$J$249,9,0)</f>
        <v>0</v>
      </c>
      <c r="H32">
        <f>VLOOKUP($B32,All_structures!$B$2:$J$249,4,0)</f>
        <v>0</v>
      </c>
      <c r="I32">
        <f>VLOOKUP($B32,All_structures!$B$2:$J$249,5,0)</f>
        <v>0</v>
      </c>
      <c r="J32">
        <f>VLOOKUP($B32,All_structures!$B$2:$J$249,6,0)</f>
        <v>0</v>
      </c>
      <c r="K32">
        <f>VLOOKUP($B32,All_structures!$B$2:$J$249,7,0)</f>
        <v>0</v>
      </c>
    </row>
    <row r="33" spans="1:11" x14ac:dyDescent="0.2">
      <c r="A33" t="s">
        <v>10</v>
      </c>
      <c r="B33" t="s">
        <v>25</v>
      </c>
      <c r="C33" t="s">
        <v>15</v>
      </c>
      <c r="D33" t="str">
        <f>VLOOKUP($B33,All_structures!$B$2:$J$249,2,0)</f>
        <v>CTV_High</v>
      </c>
      <c r="E33" t="str">
        <f>VLOOKUP($B33,All_structures!$B$2:$J$249,3,0)</f>
        <v>CTV_High</v>
      </c>
      <c r="F33" t="str">
        <f>VLOOKUP(B33,All_structures!$B$2:$J$249,8,0)</f>
        <v>Red:255,000,000</v>
      </c>
      <c r="G33">
        <f>VLOOKUP(B33,All_structures!$B$2:$J$249,9,0)</f>
        <v>0</v>
      </c>
      <c r="H33">
        <f>VLOOKUP($B33,All_structures!$B$2:$J$249,4,0)</f>
        <v>0</v>
      </c>
      <c r="I33">
        <f>VLOOKUP($B33,All_structures!$B$2:$J$249,5,0)</f>
        <v>0</v>
      </c>
      <c r="J33">
        <f>VLOOKUP($B33,All_structures!$B$2:$J$249,6,0)</f>
        <v>0</v>
      </c>
      <c r="K33">
        <f>VLOOKUP($B33,All_structures!$B$2:$J$249,7,0)</f>
        <v>0</v>
      </c>
    </row>
    <row r="34" spans="1:11" x14ac:dyDescent="0.2">
      <c r="A34" t="s">
        <v>11</v>
      </c>
      <c r="B34" t="s">
        <v>39</v>
      </c>
      <c r="C34" t="s">
        <v>15</v>
      </c>
      <c r="D34" t="str">
        <f>VLOOKUP($B34,All_structures!$B$2:$J$249,2,0)</f>
        <v>GTVn</v>
      </c>
      <c r="E34" t="str">
        <f>VLOOKUP($B34,All_structures!$B$2:$J$249,3,0)</f>
        <v>GTVn</v>
      </c>
      <c r="F34" t="str">
        <f>VLOOKUP(B34,All_structures!$B$2:$J$249,8,0)</f>
        <v>Chartreuse:125,255,000</v>
      </c>
      <c r="G34">
        <f>VLOOKUP(B34,All_structures!$B$2:$J$249,9,0)</f>
        <v>0</v>
      </c>
      <c r="H34">
        <f>VLOOKUP($B34,All_structures!$B$2:$J$249,4,0)</f>
        <v>0</v>
      </c>
      <c r="I34">
        <f>VLOOKUP($B34,All_structures!$B$2:$J$249,5,0)</f>
        <v>0</v>
      </c>
      <c r="J34" t="str">
        <f>VLOOKUP($B34,All_structures!$B$2:$J$249,6,0)</f>
        <v>GTVn</v>
      </c>
      <c r="K34" t="str">
        <f>VLOOKUP($B34,All_structures!$B$2:$J$249,7,0)</f>
        <v>GTVn</v>
      </c>
    </row>
    <row r="35" spans="1:11" x14ac:dyDescent="0.2">
      <c r="A35" t="s">
        <v>11</v>
      </c>
      <c r="B35" t="s">
        <v>40</v>
      </c>
      <c r="C35" t="s">
        <v>15</v>
      </c>
      <c r="D35" t="str">
        <f>VLOOKUP($B35,All_structures!$B$2:$J$249,2,0)</f>
        <v>GTVp</v>
      </c>
      <c r="E35" t="str">
        <f>VLOOKUP($B35,All_structures!$B$2:$J$249,3,0)</f>
        <v>GTVp</v>
      </c>
      <c r="F35" t="str">
        <f>VLOOKUP(B35,All_structures!$B$2:$J$249,8,0)</f>
        <v>Chartreuse:125,255,000</v>
      </c>
      <c r="G35">
        <f>VLOOKUP(B35,All_structures!$B$2:$J$249,9,0)</f>
        <v>0</v>
      </c>
      <c r="H35">
        <f>VLOOKUP($B35,All_structures!$B$2:$J$249,4,0)</f>
        <v>0</v>
      </c>
      <c r="I35">
        <f>VLOOKUP($B35,All_structures!$B$2:$J$249,5,0)</f>
        <v>0</v>
      </c>
      <c r="J35" t="str">
        <f>VLOOKUP($B35,All_structures!$B$2:$J$249,6,0)</f>
        <v>GTVp</v>
      </c>
      <c r="K35" t="str">
        <f>VLOOKUP($B35,All_structures!$B$2:$J$249,7,0)</f>
        <v>GTVp</v>
      </c>
    </row>
    <row r="36" spans="1:11" x14ac:dyDescent="0.2">
      <c r="A36" t="s">
        <v>11</v>
      </c>
      <c r="B36" t="s">
        <v>53</v>
      </c>
      <c r="C36" t="s">
        <v>15</v>
      </c>
      <c r="D36" t="str">
        <f>VLOOKUP($B36,All_structures!$B$2:$J$249,2,0)</f>
        <v>GTVsb</v>
      </c>
      <c r="E36" t="str">
        <f>VLOOKUP($B36,All_structures!$B$2:$J$249,3,0)</f>
        <v>GTVsb</v>
      </c>
      <c r="F36" t="str">
        <f>VLOOKUP(B36,All_structures!$B$2:$J$249,8,0)</f>
        <v>Chartreuse:125,255,000</v>
      </c>
      <c r="G36" t="str">
        <f>VLOOKUP(B36,All_structures!$B$2:$J$249,9,0)</f>
        <v>GTV_Lumpectomy,Lumpectomy,Cavity</v>
      </c>
      <c r="H36">
        <f>VLOOKUP($B36,All_structures!$B$2:$J$249,4,0)</f>
        <v>0</v>
      </c>
      <c r="I36">
        <f>VLOOKUP($B36,All_structures!$B$2:$J$249,5,0)</f>
        <v>0</v>
      </c>
      <c r="J36" t="str">
        <f>VLOOKUP($B36,All_structures!$B$2:$J$249,6,0)</f>
        <v>GTVlq</v>
      </c>
      <c r="K36" t="str">
        <f>VLOOKUP($B36,All_structures!$B$2:$J$249,7,0)</f>
        <v>GTVlq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CDEFB-ED31-A74C-8E1A-17584E1597E4}">
  <dimension ref="A1:K43"/>
  <sheetViews>
    <sheetView workbookViewId="0">
      <selection activeCell="B1" sqref="B1"/>
    </sheetView>
  </sheetViews>
  <sheetFormatPr baseColWidth="10" defaultRowHeight="16" x14ac:dyDescent="0.2"/>
  <cols>
    <col min="2" max="2" width="16" bestFit="1" customWidth="1"/>
    <col min="3" max="3" width="13.5" bestFit="1" customWidth="1"/>
    <col min="4" max="4" width="19.5" bestFit="1" customWidth="1"/>
    <col min="5" max="5" width="19.6640625" bestFit="1" customWidth="1"/>
    <col min="6" max="6" width="22.5" bestFit="1" customWidth="1"/>
    <col min="7" max="7" width="32.1640625" bestFit="1" customWidth="1"/>
    <col min="8" max="8" width="19" bestFit="1" customWidth="1"/>
    <col min="9" max="9" width="19.1640625" bestFit="1" customWidth="1"/>
    <col min="10" max="10" width="19.83203125" bestFit="1" customWidth="1"/>
    <col min="11" max="11" width="20" bestFit="1" customWidth="1"/>
  </cols>
  <sheetData>
    <row r="1" spans="1:11" s="1" customFormat="1" x14ac:dyDescent="0.2">
      <c r="A1" s="1" t="s">
        <v>136</v>
      </c>
      <c r="B1" s="9" t="s">
        <v>329</v>
      </c>
      <c r="C1" s="1" t="s">
        <v>176</v>
      </c>
      <c r="D1" s="8" t="s">
        <v>328</v>
      </c>
      <c r="E1" s="8" t="s">
        <v>330</v>
      </c>
      <c r="F1" s="1" t="s">
        <v>177</v>
      </c>
      <c r="G1" s="1" t="s">
        <v>178</v>
      </c>
      <c r="H1" s="8" t="s">
        <v>428</v>
      </c>
      <c r="I1" s="8" t="s">
        <v>429</v>
      </c>
      <c r="J1" s="8" t="s">
        <v>430</v>
      </c>
      <c r="K1" s="8" t="s">
        <v>431</v>
      </c>
    </row>
    <row r="2" spans="1:11" x14ac:dyDescent="0.2">
      <c r="A2" t="s">
        <v>0</v>
      </c>
      <c r="B2" t="s">
        <v>27</v>
      </c>
      <c r="C2" t="s">
        <v>2</v>
      </c>
      <c r="D2" t="str">
        <f>VLOOKUP($B2,All_structures!$B$2:$J$249,2,0)</f>
        <v>BrachialPlex_L</v>
      </c>
      <c r="E2" t="str">
        <f>VLOOKUP($B2,All_structures!$B$2:$J$249,3,0)</f>
        <v>L_BrachialPlex</v>
      </c>
      <c r="F2" t="str">
        <f>VLOOKUP(B2,All_structures!$B$2:$J$249,8,0)</f>
        <v>Cerulean:000,119,170</v>
      </c>
      <c r="G2">
        <f>VLOOKUP(B2,All_structures!$B$2:$J$249,9,0)</f>
        <v>0</v>
      </c>
      <c r="H2" t="str">
        <f>VLOOKUP($B2,All_structures!$B$2:$J$249,4,0)</f>
        <v>PlexBrachial_G</v>
      </c>
      <c r="I2" t="str">
        <f>VLOOKUP($B2,All_structures!$B$2:$J$249,5,0)</f>
        <v>G_PlexBracial</v>
      </c>
      <c r="J2" t="str">
        <f>VLOOKUP($B2,All_structures!$B$2:$J$249,6,0)</f>
        <v>PlexoBraquial_I</v>
      </c>
      <c r="K2" t="str">
        <f>VLOOKUP($B2,All_structures!$B$2:$J$249,7,0)</f>
        <v>I_PlexoBraquial</v>
      </c>
    </row>
    <row r="3" spans="1:11" x14ac:dyDescent="0.2">
      <c r="A3" t="s">
        <v>0</v>
      </c>
      <c r="B3" t="s">
        <v>28</v>
      </c>
      <c r="C3" t="s">
        <v>2</v>
      </c>
      <c r="D3" t="str">
        <f>VLOOKUP($B3,All_structures!$B$2:$J$249,2,0)</f>
        <v>BrachialPlex_R</v>
      </c>
      <c r="E3" t="str">
        <f>VLOOKUP($B3,All_structures!$B$2:$J$249,3,0)</f>
        <v>R_BrachialPlex</v>
      </c>
      <c r="F3" t="str">
        <f>VLOOKUP(B3,All_structures!$B$2:$J$249,8,0)</f>
        <v>Baby Blue:100,255,233</v>
      </c>
      <c r="G3">
        <f>VLOOKUP(B3,All_structures!$B$2:$J$249,9,0)</f>
        <v>0</v>
      </c>
      <c r="H3" t="str">
        <f>VLOOKUP($B3,All_structures!$B$2:$J$249,4,0)</f>
        <v>PlexBrachial_D</v>
      </c>
      <c r="I3" t="str">
        <f>VLOOKUP($B3,All_structures!$B$2:$J$249,5,0)</f>
        <v>D_PlexBrachial</v>
      </c>
      <c r="J3" t="str">
        <f>VLOOKUP($B3,All_structures!$B$2:$J$249,6,0)</f>
        <v>PlexoBraquial_D</v>
      </c>
      <c r="K3" t="str">
        <f>VLOOKUP($B3,All_structures!$B$2:$J$249,7,0)</f>
        <v>D_PlexoBraquial</v>
      </c>
    </row>
    <row r="4" spans="1:11" x14ac:dyDescent="0.2">
      <c r="A4" t="s">
        <v>0</v>
      </c>
      <c r="B4" t="s">
        <v>72</v>
      </c>
      <c r="C4" t="s">
        <v>2</v>
      </c>
      <c r="D4" t="str">
        <f>VLOOKUP($B4,All_structures!$B$2:$J$249,2,0)</f>
        <v>Brain</v>
      </c>
      <c r="E4" t="str">
        <f>VLOOKUP($B4,All_structures!$B$2:$J$249,3,0)</f>
        <v>Brain</v>
      </c>
      <c r="F4" t="str">
        <f>VLOOKUP(B4,All_structures!$B$2:$J$249,8,0)</f>
        <v>Magenta:255,000,255</v>
      </c>
      <c r="G4">
        <f>VLOOKUP(B4,All_structures!$B$2:$J$249,9,0)</f>
        <v>0</v>
      </c>
      <c r="H4" t="str">
        <f>VLOOKUP($B4,All_structures!$B$2:$J$249,4,0)</f>
        <v>Cerveau</v>
      </c>
      <c r="I4" t="str">
        <f>VLOOKUP($B4,All_structures!$B$2:$J$249,5,0)</f>
        <v>Cerveau</v>
      </c>
      <c r="J4" t="str">
        <f>VLOOKUP($B4,All_structures!$B$2:$J$249,6,0)</f>
        <v>Cerebro</v>
      </c>
      <c r="K4" t="str">
        <f>VLOOKUP($B4,All_structures!$B$2:$J$249,7,0)</f>
        <v>Cerebro</v>
      </c>
    </row>
    <row r="5" spans="1:11" x14ac:dyDescent="0.2">
      <c r="A5" t="s">
        <v>0</v>
      </c>
      <c r="B5" t="s">
        <v>42</v>
      </c>
      <c r="C5" t="s">
        <v>2</v>
      </c>
      <c r="D5" t="str">
        <f>VLOOKUP($B5,All_structures!$B$2:$J$249,2,0)</f>
        <v>Brainstem</v>
      </c>
      <c r="E5" t="str">
        <f>VLOOKUP($B5,All_structures!$B$2:$J$249,3,0)</f>
        <v>Brainstem</v>
      </c>
      <c r="F5" t="str">
        <f>VLOOKUP(B5,All_structures!$B$2:$J$249,8,0)</f>
        <v>Yellow:255,255,000</v>
      </c>
      <c r="G5">
        <f>VLOOKUP(B5,All_structures!$B$2:$J$249,9,0)</f>
        <v>0</v>
      </c>
      <c r="H5" t="str">
        <f>VLOOKUP($B5,All_structures!$B$2:$J$249,4,0)</f>
        <v>TroncCereb</v>
      </c>
      <c r="I5" t="str">
        <f>VLOOKUP($B5,All_structures!$B$2:$J$249,5,0)</f>
        <v>TroncCereb</v>
      </c>
      <c r="J5" t="str">
        <f>VLOOKUP($B5,All_structures!$B$2:$J$249,6,0)</f>
        <v>TroncoEncef</v>
      </c>
      <c r="K5" t="str">
        <f>VLOOKUP($B5,All_structures!$B$2:$J$249,7,0)</f>
        <v>TroncoEncef</v>
      </c>
    </row>
    <row r="6" spans="1:11" x14ac:dyDescent="0.2">
      <c r="A6" t="s">
        <v>0</v>
      </c>
      <c r="B6" t="s">
        <v>73</v>
      </c>
      <c r="C6" t="s">
        <v>2</v>
      </c>
      <c r="D6" t="str">
        <f>VLOOKUP($B6,All_structures!$B$2:$J$249,2,0)</f>
        <v>Cochlea_L</v>
      </c>
      <c r="E6" t="str">
        <f>VLOOKUP($B6,All_structures!$B$2:$J$249,3,0)</f>
        <v>L_Cochlea</v>
      </c>
      <c r="F6" t="str">
        <f>VLOOKUP(B6,All_structures!$B$2:$J$249,8,0)</f>
        <v>Citrus:164,164,000</v>
      </c>
      <c r="G6">
        <f>VLOOKUP(B6,All_structures!$B$2:$J$249,9,0)</f>
        <v>0</v>
      </c>
      <c r="H6" t="str">
        <f>VLOOKUP($B6,All_structures!$B$2:$J$249,4,0)</f>
        <v>Cochlee_G</v>
      </c>
      <c r="I6" t="str">
        <f>VLOOKUP($B6,All_structures!$B$2:$J$249,5,0)</f>
        <v>G_Cochlee</v>
      </c>
      <c r="J6" t="str">
        <f>VLOOKUP($B6,All_structures!$B$2:$J$249,6,0)</f>
        <v>Coclea_I</v>
      </c>
      <c r="K6" t="str">
        <f>VLOOKUP($B6,All_structures!$B$2:$J$249,7,0)</f>
        <v>I_Coclea</v>
      </c>
    </row>
    <row r="7" spans="1:11" x14ac:dyDescent="0.2">
      <c r="A7" t="s">
        <v>0</v>
      </c>
      <c r="B7" t="s">
        <v>74</v>
      </c>
      <c r="C7" t="s">
        <v>2</v>
      </c>
      <c r="D7" t="str">
        <f>VLOOKUP($B7,All_structures!$B$2:$J$249,2,0)</f>
        <v>Cochlea_R</v>
      </c>
      <c r="E7" t="str">
        <f>VLOOKUP($B7,All_structures!$B$2:$J$249,3,0)</f>
        <v>R_Cochlea</v>
      </c>
      <c r="F7" t="str">
        <f>VLOOKUP(B7,All_structures!$B$2:$J$249,8,0)</f>
        <v>Brown:165,042,042</v>
      </c>
      <c r="G7">
        <f>VLOOKUP(B7,All_structures!$B$2:$J$249,9,0)</f>
        <v>0</v>
      </c>
      <c r="H7" t="str">
        <f>VLOOKUP($B7,All_structures!$B$2:$J$249,4,0)</f>
        <v>Cochlee_D</v>
      </c>
      <c r="I7" t="str">
        <f>VLOOKUP($B7,All_structures!$B$2:$J$249,5,0)</f>
        <v>D_Cochlee</v>
      </c>
      <c r="J7" t="str">
        <f>VLOOKUP($B7,All_structures!$B$2:$J$249,6,0)</f>
        <v>Coclea_D</v>
      </c>
      <c r="K7" t="str">
        <f>VLOOKUP($B7,All_structures!$B$2:$J$249,7,0)</f>
        <v>D_Coclea</v>
      </c>
    </row>
    <row r="8" spans="1:11" x14ac:dyDescent="0.2">
      <c r="A8" t="s">
        <v>0</v>
      </c>
      <c r="B8" t="s">
        <v>1</v>
      </c>
      <c r="C8" t="s">
        <v>2</v>
      </c>
      <c r="D8" t="str">
        <f>VLOOKUP($B8,All_structures!$B$2:$J$249,2,0)</f>
        <v>Esophagus</v>
      </c>
      <c r="E8" t="str">
        <f>VLOOKUP($B8,All_structures!$B$2:$J$249,3,0)</f>
        <v>Esophagus</v>
      </c>
      <c r="F8" t="str">
        <f>VLOOKUP(B8,All_structures!$B$2:$J$249,8,0)</f>
        <v>Orange:255,165,000</v>
      </c>
      <c r="G8">
        <f>VLOOKUP(B8,All_structures!$B$2:$J$249,9,0)</f>
        <v>0</v>
      </c>
      <c r="H8" t="str">
        <f>VLOOKUP($B8,All_structures!$B$2:$J$249,4,0)</f>
        <v>Oesophage</v>
      </c>
      <c r="I8" t="str">
        <f>VLOOKUP($B8,All_structures!$B$2:$J$249,5,0)</f>
        <v>Oesophage</v>
      </c>
      <c r="J8" t="str">
        <f>VLOOKUP($B8,All_structures!$B$2:$J$249,6,0)</f>
        <v>Esofago</v>
      </c>
      <c r="K8" t="str">
        <f>VLOOKUP($B8,All_structures!$B$2:$J$249,7,0)</f>
        <v>Esofago</v>
      </c>
    </row>
    <row r="9" spans="1:11" x14ac:dyDescent="0.2">
      <c r="A9" t="s">
        <v>0</v>
      </c>
      <c r="B9" t="s">
        <v>75</v>
      </c>
      <c r="C9" t="s">
        <v>2</v>
      </c>
      <c r="D9" t="str">
        <f>VLOOKUP($B9,All_structures!$B$2:$J$249,2,0)</f>
        <v>Eye_L</v>
      </c>
      <c r="E9" t="str">
        <f>VLOOKUP($B9,All_structures!$B$2:$J$249,3,0)</f>
        <v>L_Eye</v>
      </c>
      <c r="F9" t="str">
        <f>VLOOKUP(B9,All_structures!$B$2:$J$249,8,0)</f>
        <v>Baby Blue:100,255,233</v>
      </c>
      <c r="G9">
        <f>VLOOKUP(B9,All_structures!$B$2:$J$249,9,0)</f>
        <v>0</v>
      </c>
      <c r="H9" t="str">
        <f>VLOOKUP($B9,All_structures!$B$2:$J$249,4,0)</f>
        <v>Oeil_G</v>
      </c>
      <c r="I9" t="str">
        <f>VLOOKUP($B9,All_structures!$B$2:$J$249,5,0)</f>
        <v>G_Oeil</v>
      </c>
      <c r="J9" t="str">
        <f>VLOOKUP($B9,All_structures!$B$2:$J$249,6,0)</f>
        <v>Ojo_I</v>
      </c>
      <c r="K9" t="str">
        <f>VLOOKUP($B9,All_structures!$B$2:$J$249,7,0)</f>
        <v>I_Ojo</v>
      </c>
    </row>
    <row r="10" spans="1:11" x14ac:dyDescent="0.2">
      <c r="A10" t="s">
        <v>0</v>
      </c>
      <c r="B10" t="s">
        <v>76</v>
      </c>
      <c r="C10" t="s">
        <v>2</v>
      </c>
      <c r="D10" t="str">
        <f>VLOOKUP($B10,All_structures!$B$2:$J$249,2,0)</f>
        <v>Eye_R</v>
      </c>
      <c r="E10" t="str">
        <f>VLOOKUP($B10,All_structures!$B$2:$J$249,3,0)</f>
        <v>R_Eye</v>
      </c>
      <c r="F10" t="str">
        <f>VLOOKUP(B10,All_structures!$B$2:$J$249,8,0)</f>
        <v>Dodger Blue:000,127,255</v>
      </c>
      <c r="G10">
        <f>VLOOKUP(B10,All_structures!$B$2:$J$249,9,0)</f>
        <v>0</v>
      </c>
      <c r="H10" t="str">
        <f>VLOOKUP($B10,All_structures!$B$2:$J$249,4,0)</f>
        <v>Oeil_D</v>
      </c>
      <c r="I10" t="str">
        <f>VLOOKUP($B10,All_structures!$B$2:$J$249,5,0)</f>
        <v>D_Oeil</v>
      </c>
      <c r="J10" t="str">
        <f>VLOOKUP($B10,All_structures!$B$2:$J$249,6,0)</f>
        <v>Ojo_D</v>
      </c>
      <c r="K10" t="str">
        <f>VLOOKUP($B10,All_structures!$B$2:$J$249,7,0)</f>
        <v>D_Ojo</v>
      </c>
    </row>
    <row r="11" spans="1:11" x14ac:dyDescent="0.2">
      <c r="A11" t="s">
        <v>0</v>
      </c>
      <c r="B11" t="s">
        <v>41</v>
      </c>
      <c r="C11" t="s">
        <v>2</v>
      </c>
      <c r="D11" t="str">
        <f>VLOOKUP($B11,All_structures!$B$2:$J$249,2,0)</f>
        <v>Larynx</v>
      </c>
      <c r="E11" t="str">
        <f>VLOOKUP($B11,All_structures!$B$2:$J$249,3,0)</f>
        <v>Larynx</v>
      </c>
      <c r="F11" t="str">
        <f>VLOOKUP(B11,All_structures!$B$2:$J$249,8,0)</f>
        <v>Lemon Chiffon:255,255,187</v>
      </c>
      <c r="G11">
        <f>VLOOKUP(B11,All_structures!$B$2:$J$249,9,0)</f>
        <v>0</v>
      </c>
      <c r="H11" t="str">
        <f>VLOOKUP($B11,All_structures!$B$2:$J$249,4,0)</f>
        <v>Larynx</v>
      </c>
      <c r="I11" t="str">
        <f>VLOOKUP($B11,All_structures!$B$2:$J$249,5,0)</f>
        <v>Larynx</v>
      </c>
      <c r="J11" t="str">
        <f>VLOOKUP($B11,All_structures!$B$2:$J$249,6,0)</f>
        <v>Laringe</v>
      </c>
      <c r="K11" t="str">
        <f>VLOOKUP($B11,All_structures!$B$2:$J$249,7,0)</f>
        <v>Laringe</v>
      </c>
    </row>
    <row r="12" spans="1:11" x14ac:dyDescent="0.2">
      <c r="A12" t="s">
        <v>0</v>
      </c>
      <c r="B12" t="s">
        <v>77</v>
      </c>
      <c r="C12" t="s">
        <v>2</v>
      </c>
      <c r="D12" t="str">
        <f>VLOOKUP($B12,All_structures!$B$2:$J$249,2,0)</f>
        <v>Lens_L</v>
      </c>
      <c r="E12" t="str">
        <f>VLOOKUP($B12,All_structures!$B$2:$J$249,3,0)</f>
        <v>L_Lens</v>
      </c>
      <c r="F12" t="str">
        <f>VLOOKUP(B12,All_structures!$B$2:$J$249,8,0)</f>
        <v>Yellow:255,255,000</v>
      </c>
      <c r="G12">
        <f>VLOOKUP(B12,All_structures!$B$2:$J$249,9,0)</f>
        <v>0</v>
      </c>
      <c r="H12" t="str">
        <f>VLOOKUP($B12,All_structures!$B$2:$J$249,4,0)</f>
        <v>Lentille_G</v>
      </c>
      <c r="I12" t="str">
        <f>VLOOKUP($B12,All_structures!$B$2:$J$249,5,0)</f>
        <v>G_Lentille</v>
      </c>
      <c r="J12" t="str">
        <f>VLOOKUP($B12,All_structures!$B$2:$J$249,6,0)</f>
        <v>Cristalino_I</v>
      </c>
      <c r="K12" t="str">
        <f>VLOOKUP($B12,All_structures!$B$2:$J$249,7,0)</f>
        <v>I_Cristalino</v>
      </c>
    </row>
    <row r="13" spans="1:11" x14ac:dyDescent="0.2">
      <c r="A13" t="s">
        <v>0</v>
      </c>
      <c r="B13" t="s">
        <v>78</v>
      </c>
      <c r="C13" t="s">
        <v>2</v>
      </c>
      <c r="D13" t="str">
        <f>VLOOKUP($B13,All_structures!$B$2:$J$249,2,0)</f>
        <v>Lens_R</v>
      </c>
      <c r="E13" t="str">
        <f>VLOOKUP($B13,All_structures!$B$2:$J$249,3,0)</f>
        <v>R_Lens</v>
      </c>
      <c r="F13" t="str">
        <f>VLOOKUP(B13,All_structures!$B$2:$J$249,8,0)</f>
        <v>Chartreuse:125,255,000</v>
      </c>
      <c r="G13">
        <f>VLOOKUP(B13,All_structures!$B$2:$J$249,9,0)</f>
        <v>0</v>
      </c>
      <c r="H13" t="str">
        <f>VLOOKUP($B13,All_structures!$B$2:$J$249,4,0)</f>
        <v>Lentille_D</v>
      </c>
      <c r="I13" t="str">
        <f>VLOOKUP($B13,All_structures!$B$2:$J$249,5,0)</f>
        <v>D_Lentille</v>
      </c>
      <c r="J13" t="str">
        <f>VLOOKUP($B13,All_structures!$B$2:$J$249,6,0)</f>
        <v>Cristalino_D</v>
      </c>
      <c r="K13" t="str">
        <f>VLOOKUP($B13,All_structures!$B$2:$J$249,7,0)</f>
        <v>D_Cristalino</v>
      </c>
    </row>
    <row r="14" spans="1:11" x14ac:dyDescent="0.2">
      <c r="A14" t="s">
        <v>0</v>
      </c>
      <c r="B14" t="s">
        <v>45</v>
      </c>
      <c r="C14" t="s">
        <v>2</v>
      </c>
      <c r="D14" t="str">
        <f>VLOOKUP($B14,All_structures!$B$2:$J$249,2,0)</f>
        <v>Bone_Mandible</v>
      </c>
      <c r="E14" t="str">
        <f>VLOOKUP($B14,All_structures!$B$2:$J$249,3,0)</f>
        <v>Mandible_Bone</v>
      </c>
      <c r="F14" t="str">
        <f>VLOOKUP(B14,All_structures!$B$2:$J$249,8,0)</f>
        <v>Orange:255,165,000</v>
      </c>
      <c r="G14" t="str">
        <f>VLOOKUP(B14,All_structures!$B$2:$J$249,9,0)</f>
        <v>Bone_Mandible</v>
      </c>
      <c r="H14" t="str">
        <f>VLOOKUP($B14,All_structures!$B$2:$J$249,4,0)</f>
        <v>Os_Mandibule</v>
      </c>
      <c r="I14" t="str">
        <f>VLOOKUP($B14,All_structures!$B$2:$J$249,5,0)</f>
        <v>Mandibule_Os</v>
      </c>
      <c r="J14" t="str">
        <f>VLOOKUP($B14,All_structures!$B$2:$J$249,6,0)</f>
        <v>Hueso_Mandibula</v>
      </c>
      <c r="K14" t="str">
        <f>VLOOKUP($B14,All_structures!$B$2:$J$249,7,0)</f>
        <v>Mandibula_Hueso</v>
      </c>
    </row>
    <row r="15" spans="1:11" x14ac:dyDescent="0.2">
      <c r="A15" t="s">
        <v>0</v>
      </c>
      <c r="B15" t="s">
        <v>79</v>
      </c>
      <c r="C15" t="s">
        <v>2</v>
      </c>
      <c r="D15" t="str">
        <f>VLOOKUP($B15,All_structures!$B$2:$J$249,2,0)</f>
        <v>OpticChiasm</v>
      </c>
      <c r="E15" t="str">
        <f>VLOOKUP($B15,All_structures!$B$2:$J$249,3,0)</f>
        <v>OpticChiasm</v>
      </c>
      <c r="F15" t="str">
        <f>VLOOKUP(B15,All_structures!$B$2:$J$249,8,0)</f>
        <v>Navy Blue:006,082,255</v>
      </c>
      <c r="G15">
        <f>VLOOKUP(B15,All_structures!$B$2:$J$249,9,0)</f>
        <v>0</v>
      </c>
      <c r="H15" t="str">
        <f>VLOOKUP($B15,All_structures!$B$2:$J$249,4,0)</f>
        <v>ChiasmeOpt</v>
      </c>
      <c r="I15" t="str">
        <f>VLOOKUP($B15,All_structures!$B$2:$J$249,5,0)</f>
        <v>ChiasmeOpt</v>
      </c>
      <c r="J15" t="str">
        <f>VLOOKUP($B15,All_structures!$B$2:$J$249,6,0)</f>
        <v>QuiasOptico</v>
      </c>
      <c r="K15" t="str">
        <f>VLOOKUP($B15,All_structures!$B$2:$J$249,7,0)</f>
        <v>QuiasOptico</v>
      </c>
    </row>
    <row r="16" spans="1:11" x14ac:dyDescent="0.2">
      <c r="A16" t="s">
        <v>0</v>
      </c>
      <c r="B16" t="s">
        <v>80</v>
      </c>
      <c r="C16" t="s">
        <v>2</v>
      </c>
      <c r="D16" t="str">
        <f>VLOOKUP($B16,All_structures!$B$2:$J$249,2,0)</f>
        <v>OpticNrv_L</v>
      </c>
      <c r="E16" t="str">
        <f>VLOOKUP($B16,All_structures!$B$2:$J$249,3,0)</f>
        <v>L_OpticNrv</v>
      </c>
      <c r="F16" t="str">
        <f>VLOOKUP(B16,All_structures!$B$2:$J$249,8,0)</f>
        <v>Mauve:200,180,255</v>
      </c>
      <c r="G16" t="str">
        <f>VLOOKUP(B16,All_structures!$B$2:$J$249,9,0)</f>
        <v>OpticNerve_L</v>
      </c>
      <c r="H16" t="str">
        <f>VLOOKUP($B16,All_structures!$B$2:$J$249,4,0)</f>
        <v>NerfOptiq_G</v>
      </c>
      <c r="I16" t="str">
        <f>VLOOKUP($B16,All_structures!$B$2:$J$249,5,0)</f>
        <v>G_NerfOptiq</v>
      </c>
      <c r="J16" t="str">
        <f>VLOOKUP($B16,All_structures!$B$2:$J$249,6,0)</f>
        <v>NrvOptico_I</v>
      </c>
      <c r="K16" t="str">
        <f>VLOOKUP($B16,All_structures!$B$2:$J$249,7,0)</f>
        <v>I_NrvOptico</v>
      </c>
    </row>
    <row r="17" spans="1:11" x14ac:dyDescent="0.2">
      <c r="A17" t="s">
        <v>0</v>
      </c>
      <c r="B17" t="s">
        <v>81</v>
      </c>
      <c r="C17" t="s">
        <v>2</v>
      </c>
      <c r="D17" t="str">
        <f>VLOOKUP($B17,All_structures!$B$2:$J$249,2,0)</f>
        <v>OpticNrv_R</v>
      </c>
      <c r="E17" t="str">
        <f>VLOOKUP($B17,All_structures!$B$2:$J$249,3,0)</f>
        <v>R_OpticNrv</v>
      </c>
      <c r="F17" t="str">
        <f>VLOOKUP(B17,All_structures!$B$2:$J$249,8,0)</f>
        <v>Electric Indigo:128,000,255</v>
      </c>
      <c r="G17" t="str">
        <f>VLOOKUP(B17,All_structures!$B$2:$J$249,9,0)</f>
        <v>OpticNerve_R</v>
      </c>
      <c r="H17" t="str">
        <f>VLOOKUP($B17,All_structures!$B$2:$J$249,4,0)</f>
        <v>NerfOptiq_D</v>
      </c>
      <c r="I17" t="str">
        <f>VLOOKUP($B17,All_structures!$B$2:$J$249,5,0)</f>
        <v>D_NerfOptiq</v>
      </c>
      <c r="J17" t="str">
        <f>VLOOKUP($B17,All_structures!$B$2:$J$249,6,0)</f>
        <v>NrvOptico_D</v>
      </c>
      <c r="K17" t="str">
        <f>VLOOKUP($B17,All_structures!$B$2:$J$249,7,0)</f>
        <v>D_NrvOptico</v>
      </c>
    </row>
    <row r="18" spans="1:11" x14ac:dyDescent="0.2">
      <c r="A18" t="s">
        <v>0</v>
      </c>
      <c r="B18" t="s">
        <v>46</v>
      </c>
      <c r="C18" t="s">
        <v>2</v>
      </c>
      <c r="D18" t="str">
        <f>VLOOKUP($B18,All_structures!$B$2:$J$249,2,0)</f>
        <v>Cavity_Oral</v>
      </c>
      <c r="E18" t="str">
        <f>VLOOKUP($B18,All_structures!$B$2:$J$249,3,0)</f>
        <v>Oral_Cavity</v>
      </c>
      <c r="F18" t="str">
        <f>VLOOKUP(B18,All_structures!$B$2:$J$249,8,0)</f>
        <v>Khaki:240,230,140</v>
      </c>
      <c r="G18" t="str">
        <f>VLOOKUP(B18,All_structures!$B$2:$J$249,9,0)</f>
        <v>Cavity_Oral</v>
      </c>
      <c r="H18" t="str">
        <f>VLOOKUP($B18,All_structures!$B$2:$J$249,4,0)</f>
        <v>Cavite_Orale</v>
      </c>
      <c r="I18" t="str">
        <f>VLOOKUP($B18,All_structures!$B$2:$J$249,5,0)</f>
        <v>Orale_Cavite</v>
      </c>
      <c r="J18" t="str">
        <f>VLOOKUP($B18,All_structures!$B$2:$J$249,6,0)</f>
        <v>Cavidad_Oral</v>
      </c>
      <c r="K18" t="str">
        <f>VLOOKUP($B18,All_structures!$B$2:$J$249,7,0)</f>
        <v>Oral_Cavidad</v>
      </c>
    </row>
    <row r="19" spans="1:11" x14ac:dyDescent="0.2">
      <c r="A19" t="s">
        <v>0</v>
      </c>
      <c r="B19" t="s">
        <v>47</v>
      </c>
      <c r="C19" t="s">
        <v>2</v>
      </c>
      <c r="D19" t="str">
        <f>VLOOKUP($B19,All_structures!$B$2:$J$249,2,0)</f>
        <v>Parotid_L</v>
      </c>
      <c r="E19" t="str">
        <f>VLOOKUP($B19,All_structures!$B$2:$J$249,3,0)</f>
        <v>L_Parotid</v>
      </c>
      <c r="F19" t="str">
        <f>VLOOKUP(B19,All_structures!$B$2:$J$249,8,0)</f>
        <v>Mauve:200,180,255</v>
      </c>
      <c r="G19" t="str">
        <f>VLOOKUP(B19,All_structures!$B$2:$J$249,9,0)</f>
        <v>L_Parotid</v>
      </c>
      <c r="H19" t="str">
        <f>VLOOKUP($B19,All_structures!$B$2:$J$249,4,0)</f>
        <v>Parotide_G</v>
      </c>
      <c r="I19" t="str">
        <f>VLOOKUP($B19,All_structures!$B$2:$J$249,5,0)</f>
        <v>G_Parotide</v>
      </c>
      <c r="J19" t="str">
        <f>VLOOKUP($B19,All_structures!$B$2:$J$249,6,0)</f>
        <v>Parotida_I</v>
      </c>
      <c r="K19" t="str">
        <f>VLOOKUP($B19,All_structures!$B$2:$J$249,7,0)</f>
        <v>I_Parotida</v>
      </c>
    </row>
    <row r="20" spans="1:11" x14ac:dyDescent="0.2">
      <c r="A20" t="s">
        <v>0</v>
      </c>
      <c r="B20" t="s">
        <v>48</v>
      </c>
      <c r="C20" t="s">
        <v>2</v>
      </c>
      <c r="D20" t="str">
        <f>VLOOKUP($B20,All_structures!$B$2:$J$249,2,0)</f>
        <v>Parotid_R</v>
      </c>
      <c r="E20" t="str">
        <f>VLOOKUP($B20,All_structures!$B$2:$J$249,3,0)</f>
        <v>R_Parotid</v>
      </c>
      <c r="F20" t="str">
        <f>VLOOKUP(B20,All_structures!$B$2:$J$249,8,0)</f>
        <v>Dodger Blue:000,127,255</v>
      </c>
      <c r="G20" t="str">
        <f>VLOOKUP(B20,All_structures!$B$2:$J$249,9,0)</f>
        <v>R_Parotid</v>
      </c>
      <c r="H20" t="str">
        <f>VLOOKUP($B20,All_structures!$B$2:$J$249,4,0)</f>
        <v>Parotide_D</v>
      </c>
      <c r="I20" t="str">
        <f>VLOOKUP($B20,All_structures!$B$2:$J$249,5,0)</f>
        <v>D_Parotide</v>
      </c>
      <c r="J20" t="str">
        <f>VLOOKUP($B20,All_structures!$B$2:$J$249,6,0)</f>
        <v>Parotida_D</v>
      </c>
      <c r="K20" t="str">
        <f>VLOOKUP($B20,All_structures!$B$2:$J$249,7,0)</f>
        <v>D_Parotida</v>
      </c>
    </row>
    <row r="21" spans="1:11" x14ac:dyDescent="0.2">
      <c r="A21" t="s">
        <v>0</v>
      </c>
      <c r="B21" t="s">
        <v>86</v>
      </c>
      <c r="C21" t="s">
        <v>2</v>
      </c>
      <c r="D21" t="str">
        <f>VLOOKUP($B21,All_structures!$B$2:$J$249,2,0)</f>
        <v>Parotids</v>
      </c>
      <c r="E21" t="str">
        <f>VLOOKUP($B21,All_structures!$B$2:$J$249,3,0)</f>
        <v>Parotids</v>
      </c>
      <c r="F21" t="str">
        <f>VLOOKUP(B21,All_structures!$B$2:$J$249,8,0)</f>
        <v>Persimmon:233,067,067</v>
      </c>
      <c r="G21">
        <f>VLOOKUP(B21,All_structures!$B$2:$J$249,9,0)</f>
        <v>0</v>
      </c>
      <c r="H21" t="str">
        <f>VLOOKUP($B21,All_structures!$B$2:$J$249,4,0)</f>
        <v>Parotides</v>
      </c>
      <c r="I21" t="str">
        <f>VLOOKUP($B21,All_structures!$B$2:$J$249,5,0)</f>
        <v>Parotides</v>
      </c>
      <c r="J21" t="str">
        <f>VLOOKUP($B21,All_structures!$B$2:$J$249,6,0)</f>
        <v>Parotidas</v>
      </c>
      <c r="K21" t="str">
        <f>VLOOKUP($B21,All_structures!$B$2:$J$249,7,0)</f>
        <v>Parotidas</v>
      </c>
    </row>
    <row r="22" spans="1:11" x14ac:dyDescent="0.2">
      <c r="A22" t="s">
        <v>0</v>
      </c>
      <c r="B22" t="s">
        <v>8</v>
      </c>
      <c r="C22" t="s">
        <v>2</v>
      </c>
      <c r="D22" t="str">
        <f>VLOOKUP($B22,All_structures!$B$2:$J$249,2,0)</f>
        <v>SpinalCord</v>
      </c>
      <c r="E22" t="str">
        <f>VLOOKUP($B22,All_structures!$B$2:$J$249,3,0)</f>
        <v>SpinalCord</v>
      </c>
      <c r="F22" t="str">
        <f>VLOOKUP(B22,All_structures!$B$2:$J$249,8,0)</f>
        <v>Chartreuse:125,255,000</v>
      </c>
      <c r="G22">
        <f>VLOOKUP(B22,All_structures!$B$2:$J$249,9,0)</f>
        <v>0</v>
      </c>
      <c r="H22" t="str">
        <f>VLOOKUP($B22,All_structures!$B$2:$J$249,4,0)</f>
        <v>Moelle</v>
      </c>
      <c r="I22" t="str">
        <f>VLOOKUP($B22,All_structures!$B$2:$J$249,5,0)</f>
        <v>Moelle</v>
      </c>
      <c r="J22" t="str">
        <f>VLOOKUP($B22,All_structures!$B$2:$J$249,6,0)</f>
        <v>MedulaEspi</v>
      </c>
      <c r="K22" t="str">
        <f>VLOOKUP($B22,All_structures!$B$2:$J$249,7,0)</f>
        <v>MedulaEspi</v>
      </c>
    </row>
    <row r="23" spans="1:11" x14ac:dyDescent="0.2">
      <c r="A23" t="s">
        <v>0</v>
      </c>
      <c r="B23" t="s">
        <v>49</v>
      </c>
      <c r="C23" t="s">
        <v>2</v>
      </c>
      <c r="D23" t="str">
        <f>VLOOKUP($B23,All_structures!$B$2:$J$249,2,0)</f>
        <v>Glnd_Submand_L</v>
      </c>
      <c r="E23" t="str">
        <f>VLOOKUP($B23,All_structures!$B$2:$J$249,3,0)</f>
        <v>L_Submand_Glnd</v>
      </c>
      <c r="F23" t="str">
        <f>VLOOKUP(B23,All_structures!$B$2:$J$249,8,0)</f>
        <v>Chartreuse:125,255,000</v>
      </c>
      <c r="G23" t="str">
        <f>VLOOKUP(B23,All_structures!$B$2:$J$249,9,0)</f>
        <v>L_Submand_Glnd,Glnd_Submand_L</v>
      </c>
      <c r="H23" t="str">
        <f>VLOOKUP($B23,All_structures!$B$2:$J$249,4,0)</f>
        <v>Glnd_Sousmax_G</v>
      </c>
      <c r="I23" t="str">
        <f>VLOOKUP($B23,All_structures!$B$2:$J$249,5,0)</f>
        <v>G_Sousmax_Glnd</v>
      </c>
      <c r="J23" t="str">
        <f>VLOOKUP($B23,All_structures!$B$2:$J$249,6,0)</f>
        <v>Glnd_Submand_I</v>
      </c>
      <c r="K23" t="str">
        <f>VLOOKUP($B23,All_structures!$B$2:$J$249,7,0)</f>
        <v>I_Submand_Glnd</v>
      </c>
    </row>
    <row r="24" spans="1:11" x14ac:dyDescent="0.2">
      <c r="A24" t="s">
        <v>0</v>
      </c>
      <c r="B24" t="s">
        <v>50</v>
      </c>
      <c r="C24" t="s">
        <v>2</v>
      </c>
      <c r="D24" t="str">
        <f>VLOOKUP($B24,All_structures!$B$2:$J$249,2,0)</f>
        <v>Glnd_Submand_R</v>
      </c>
      <c r="E24" t="str">
        <f>VLOOKUP($B24,All_structures!$B$2:$J$249,3,0)</f>
        <v>R_Submand_Glnd</v>
      </c>
      <c r="F24" t="str">
        <f>VLOOKUP(B24,All_structures!$B$2:$J$249,8,0)</f>
        <v>Mintgreen:138,255,173</v>
      </c>
      <c r="G24" t="str">
        <f>VLOOKUP(B24,All_structures!$B$2:$J$249,9,0)</f>
        <v>R_Submand_Glnd,Glnd_Submand_R</v>
      </c>
      <c r="H24" t="str">
        <f>VLOOKUP($B24,All_structures!$B$2:$J$249,4,0)</f>
        <v>Glnd_Sousmax_D</v>
      </c>
      <c r="I24" t="str">
        <f>VLOOKUP($B24,All_structures!$B$2:$J$249,5,0)</f>
        <v>D_Sousmax_Glnd</v>
      </c>
      <c r="J24" t="str">
        <f>VLOOKUP($B24,All_structures!$B$2:$J$249,6,0)</f>
        <v>Glnd_Submand_D</v>
      </c>
      <c r="K24" t="str">
        <f>VLOOKUP($B24,All_structures!$B$2:$J$249,7,0)</f>
        <v>D_Submand_Glnd</v>
      </c>
    </row>
    <row r="25" spans="1:11" x14ac:dyDescent="0.2">
      <c r="A25" t="s">
        <v>0</v>
      </c>
      <c r="B25" t="s">
        <v>84</v>
      </c>
      <c r="C25" t="s">
        <v>2</v>
      </c>
      <c r="D25" t="str">
        <f>VLOOKUP($B25,All_structures!$B$2:$J$249,2,0)</f>
        <v>Lobe_Temporal_L</v>
      </c>
      <c r="E25" t="str">
        <f>VLOOKUP($B25,All_structures!$B$2:$J$249,3,0)</f>
        <v>L_Temporal_Lobe</v>
      </c>
      <c r="F25" t="str">
        <f>VLOOKUP(B25,All_structures!$B$2:$J$249,8,0)</f>
        <v>Aquamarine:127,255,212</v>
      </c>
      <c r="G25" t="str">
        <f>VLOOKUP(B25,All_structures!$B$2:$J$249,9,0)</f>
        <v>Lobe_Temporal_L</v>
      </c>
      <c r="H25" t="str">
        <f>VLOOKUP($B25,All_structures!$B$2:$J$249,4,0)</f>
        <v>Lobe_Temporal_G</v>
      </c>
      <c r="I25" t="str">
        <f>VLOOKUP($B25,All_structures!$B$2:$J$249,5,0)</f>
        <v>G_Temporal_Love</v>
      </c>
      <c r="J25" t="str">
        <f>VLOOKUP($B25,All_structures!$B$2:$J$249,6,0)</f>
        <v>Lob_Temporal_I</v>
      </c>
      <c r="K25" t="str">
        <f>VLOOKUP($B25,All_structures!$B$2:$J$249,7,0)</f>
        <v>I_Temporal_Lob</v>
      </c>
    </row>
    <row r="26" spans="1:11" x14ac:dyDescent="0.2">
      <c r="A26" t="s">
        <v>0</v>
      </c>
      <c r="B26" t="s">
        <v>85</v>
      </c>
      <c r="C26" t="s">
        <v>2</v>
      </c>
      <c r="D26" t="str">
        <f>VLOOKUP($B26,All_structures!$B$2:$J$249,2,0)</f>
        <v>Lobe_Temporal_R</v>
      </c>
      <c r="E26" t="str">
        <f>VLOOKUP($B26,All_structures!$B$2:$J$249,3,0)</f>
        <v>R_Temporal_Lobe</v>
      </c>
      <c r="F26" t="str">
        <f>VLOOKUP(B26,All_structures!$B$2:$J$249,8,0)</f>
        <v>Dodger Blue:000,127,255</v>
      </c>
      <c r="G26" t="str">
        <f>VLOOKUP(B26,All_structures!$B$2:$J$249,9,0)</f>
        <v>Lobe_Temporal_R</v>
      </c>
      <c r="H26" t="str">
        <f>VLOOKUP($B26,All_structures!$B$2:$J$249,4,0)</f>
        <v>Lobe_Temporal_D</v>
      </c>
      <c r="I26" t="str">
        <f>VLOOKUP($B26,All_structures!$B$2:$J$249,5,0)</f>
        <v>D_Temporal_Lobe</v>
      </c>
      <c r="J26" t="str">
        <f>VLOOKUP($B26,All_structures!$B$2:$J$249,6,0)</f>
        <v>Lob_Temporal_D</v>
      </c>
      <c r="K26" t="str">
        <f>VLOOKUP($B26,All_structures!$B$2:$J$249,7,0)</f>
        <v>D_Temporal_Lob</v>
      </c>
    </row>
    <row r="27" spans="1:11" x14ac:dyDescent="0.2">
      <c r="A27" t="s">
        <v>9</v>
      </c>
      <c r="B27" t="s">
        <v>9</v>
      </c>
      <c r="C27" t="s">
        <v>2</v>
      </c>
      <c r="D27" t="str">
        <f>VLOOKUP($B27,All_structures!$B$2:$J$249,2,0)</f>
        <v>PTV</v>
      </c>
      <c r="E27" t="str">
        <f>VLOOKUP($B27,All_structures!$B$2:$J$249,3,0)</f>
        <v>PTV</v>
      </c>
      <c r="F27" t="str">
        <f>VLOOKUP(B27,All_structures!$B$2:$J$249,8,0)</f>
        <v>Red:255,000,000</v>
      </c>
      <c r="G27">
        <f>VLOOKUP(B27,All_structures!$B$2:$J$249,9,0)</f>
        <v>0</v>
      </c>
      <c r="H27">
        <f>VLOOKUP($B27,All_structures!$B$2:$J$249,4,0)</f>
        <v>0</v>
      </c>
      <c r="I27">
        <f>VLOOKUP($B27,All_structures!$B$2:$J$249,5,0)</f>
        <v>0</v>
      </c>
      <c r="J27" t="str">
        <f>VLOOKUP($B27,All_structures!$B$2:$J$249,6,0)</f>
        <v>PTV</v>
      </c>
      <c r="K27" t="str">
        <f>VLOOKUP($B27,All_structures!$B$2:$J$249,7,0)</f>
        <v>PTV</v>
      </c>
    </row>
    <row r="28" spans="1:11" x14ac:dyDescent="0.2">
      <c r="A28" t="s">
        <v>10</v>
      </c>
      <c r="B28" t="s">
        <v>10</v>
      </c>
      <c r="C28" t="s">
        <v>2</v>
      </c>
      <c r="D28" t="str">
        <f>VLOOKUP($B28,All_structures!$B$2:$J$249,2,0)</f>
        <v>CTV</v>
      </c>
      <c r="E28" t="str">
        <f>VLOOKUP($B28,All_structures!$B$2:$J$249,3,0)</f>
        <v>CTV</v>
      </c>
      <c r="F28" t="str">
        <f>VLOOKUP(B28,All_structures!$B$2:$J$249,8,0)</f>
        <v>Red:255,000,000</v>
      </c>
      <c r="G28">
        <f>VLOOKUP(B28,All_structures!$B$2:$J$249,9,0)</f>
        <v>0</v>
      </c>
      <c r="H28" t="str">
        <f>VLOOKUP($B28,All_structures!$B$2:$J$249,4,0)</f>
        <v>CTV</v>
      </c>
      <c r="I28" t="str">
        <f>VLOOKUP($B28,All_structures!$B$2:$J$249,5,0)</f>
        <v>CTV</v>
      </c>
      <c r="J28" t="str">
        <f>VLOOKUP($B28,All_structures!$B$2:$J$249,6,0)</f>
        <v>CTV</v>
      </c>
      <c r="K28" t="str">
        <f>VLOOKUP($B28,All_structures!$B$2:$J$249,7,0)</f>
        <v>CTV</v>
      </c>
    </row>
    <row r="29" spans="1:11" x14ac:dyDescent="0.2">
      <c r="A29" t="s">
        <v>11</v>
      </c>
      <c r="B29" t="s">
        <v>11</v>
      </c>
      <c r="C29" t="s">
        <v>2</v>
      </c>
      <c r="D29" t="str">
        <f>VLOOKUP($B29,All_structures!$B$2:$J$249,2,0)</f>
        <v>GTV</v>
      </c>
      <c r="E29" t="str">
        <f>VLOOKUP($B29,All_structures!$B$2:$J$249,3,0)</f>
        <v>GTV</v>
      </c>
      <c r="F29" t="str">
        <f>VLOOKUP(B29,All_structures!$B$2:$J$249,8,0)</f>
        <v>Chartreuse:125,255,000</v>
      </c>
      <c r="G29">
        <f>VLOOKUP(B29,All_structures!$B$2:$J$249,9,0)</f>
        <v>0</v>
      </c>
      <c r="H29" t="str">
        <f>VLOOKUP($B29,All_structures!$B$2:$J$249,4,0)</f>
        <v>GTV</v>
      </c>
      <c r="I29" t="str">
        <f>VLOOKUP($B29,All_structures!$B$2:$J$249,5,0)</f>
        <v>GTV</v>
      </c>
      <c r="J29" t="str">
        <f>VLOOKUP($B29,All_structures!$B$2:$J$249,6,0)</f>
        <v>GTV</v>
      </c>
      <c r="K29" t="str">
        <f>VLOOKUP($B29,All_structures!$B$2:$J$249,7,0)</f>
        <v>GTV</v>
      </c>
    </row>
    <row r="30" spans="1:11" x14ac:dyDescent="0.2">
      <c r="A30" t="s">
        <v>12</v>
      </c>
      <c r="B30" t="s">
        <v>13</v>
      </c>
      <c r="C30" t="s">
        <v>2</v>
      </c>
      <c r="D30" t="str">
        <f>VLOOKUP($B30,All_structures!$B$2:$J$249,2,0)</f>
        <v>BODY</v>
      </c>
      <c r="E30" t="str">
        <f>VLOOKUP($B30,All_structures!$B$2:$J$249,3,0)</f>
        <v>BODY</v>
      </c>
      <c r="F30" t="str">
        <f>VLOOKUP(B30,All_structures!$B$2:$J$249,8,0)</f>
        <v>Lime:000,255,000</v>
      </c>
      <c r="G30">
        <f>VLOOKUP(B30,All_structures!$B$2:$J$249,9,0)</f>
        <v>0</v>
      </c>
      <c r="H30" t="str">
        <f>VLOOKUP($B30,All_structures!$B$2:$J$249,4,0)</f>
        <v>Corps</v>
      </c>
      <c r="I30" t="str">
        <f>VLOOKUP($B30,All_structures!$B$2:$J$249,5,0)</f>
        <v>Corps</v>
      </c>
      <c r="J30" t="str">
        <f>VLOOKUP($B30,All_structures!$B$2:$J$249,6,0)</f>
        <v>Cuerpo</v>
      </c>
      <c r="K30" t="str">
        <f>VLOOKUP($B30,All_structures!$B$2:$J$249,7,0)</f>
        <v>Cuerpo</v>
      </c>
    </row>
    <row r="31" spans="1:11" x14ac:dyDescent="0.2">
      <c r="A31" t="s">
        <v>0</v>
      </c>
      <c r="B31" t="s">
        <v>43</v>
      </c>
      <c r="C31" t="s">
        <v>15</v>
      </c>
      <c r="D31" t="str">
        <f>VLOOKUP($B31,All_structures!$B$2:$J$249,2,0)</f>
        <v>Musc_Constrict</v>
      </c>
      <c r="E31" t="str">
        <f>VLOOKUP($B31,All_structures!$B$2:$J$249,3,0)</f>
        <v>Constrict_Musc</v>
      </c>
      <c r="F31" t="str">
        <f>VLOOKUP(B31,All_structures!$B$2:$J$249,8,0)</f>
        <v>Electric Indigo:128,000,255</v>
      </c>
      <c r="G31" t="str">
        <f>VLOOKUP(B31,All_structures!$B$2:$J$249,9,0)</f>
        <v>PharyngConstr</v>
      </c>
      <c r="H31" t="str">
        <f>VLOOKUP($B31,All_structures!$B$2:$J$249,4,0)</f>
        <v>Musc_Constrict</v>
      </c>
      <c r="I31" t="str">
        <f>VLOOKUP($B31,All_structures!$B$2:$J$249,5,0)</f>
        <v>Constrict_Musc</v>
      </c>
      <c r="J31" t="str">
        <f>VLOOKUP($B31,All_structures!$B$2:$J$249,6,0)</f>
        <v>Musc_Constric</v>
      </c>
      <c r="K31" t="str">
        <f>VLOOKUP($B31,All_structures!$B$2:$J$249,7,0)</f>
        <v>Constric_Musc</v>
      </c>
    </row>
    <row r="32" spans="1:11" x14ac:dyDescent="0.2">
      <c r="A32" t="s">
        <v>0</v>
      </c>
      <c r="B32" t="s">
        <v>82</v>
      </c>
      <c r="C32" t="s">
        <v>15</v>
      </c>
      <c r="D32" t="str">
        <f>VLOOKUP($B32,All_structures!$B$2:$J$249,2,0)</f>
        <v>Glnd_Lacrimal_L</v>
      </c>
      <c r="E32" t="str">
        <f>VLOOKUP($B32,All_structures!$B$2:$J$249,3,0)</f>
        <v>L_Lacrimal_Glnd</v>
      </c>
      <c r="F32" t="str">
        <f>VLOOKUP(B32,All_structures!$B$2:$J$249,8,0)</f>
        <v>Yellow:255,255,000</v>
      </c>
      <c r="G32" t="str">
        <f>VLOOKUP(B32,All_structures!$B$2:$J$249,9,0)</f>
        <v>Lacrimal_L,Glnd_Lacrimal_L</v>
      </c>
      <c r="H32" t="str">
        <f>VLOOKUP($B32,All_structures!$B$2:$J$249,4,0)</f>
        <v>Glnd_Lacrymale_G</v>
      </c>
      <c r="I32" t="str">
        <f>VLOOKUP($B32,All_structures!$B$2:$J$249,5,0)</f>
        <v>G_Lacrymale_Glnd</v>
      </c>
      <c r="J32" t="str">
        <f>VLOOKUP($B32,All_structures!$B$2:$J$249,6,0)</f>
        <v>Glnd_Lagrimal_I</v>
      </c>
      <c r="K32" t="str">
        <f>VLOOKUP($B32,All_structures!$B$2:$J$249,7,0)</f>
        <v>I_Lagrimal_Glnd</v>
      </c>
    </row>
    <row r="33" spans="1:11" x14ac:dyDescent="0.2">
      <c r="A33" t="s">
        <v>0</v>
      </c>
      <c r="B33" t="s">
        <v>83</v>
      </c>
      <c r="C33" t="s">
        <v>15</v>
      </c>
      <c r="D33" t="str">
        <f>VLOOKUP($B33,All_structures!$B$2:$J$249,2,0)</f>
        <v>Glnd_Lacrimal_R</v>
      </c>
      <c r="E33" t="str">
        <f>VLOOKUP($B33,All_structures!$B$2:$J$249,3,0)</f>
        <v>R_Lacrimal_Glnd</v>
      </c>
      <c r="F33" t="str">
        <f>VLOOKUP(B33,All_structures!$B$2:$J$249,8,0)</f>
        <v>Mintgreen:138,255,173</v>
      </c>
      <c r="G33" t="str">
        <f>VLOOKUP(B33,All_structures!$B$2:$J$249,9,0)</f>
        <v>Lacrimal_R,Glnd_Lacrimal_R</v>
      </c>
      <c r="H33" t="str">
        <f>VLOOKUP($B33,All_structures!$B$2:$J$249,4,0)</f>
        <v>Glnd_Lacrymale_D</v>
      </c>
      <c r="I33" t="str">
        <f>VLOOKUP($B33,All_structures!$B$2:$J$249,5,0)</f>
        <v>D_Lacrymale_Glnd</v>
      </c>
      <c r="J33" t="str">
        <f>VLOOKUP($B33,All_structures!$B$2:$J$249,6,0)</f>
        <v>Glnd_Lagrimal_D</v>
      </c>
      <c r="K33" t="str">
        <f>VLOOKUP($B33,All_structures!$B$2:$J$249,7,0)</f>
        <v>D_Lagrimal_Glnd</v>
      </c>
    </row>
    <row r="34" spans="1:11" x14ac:dyDescent="0.2">
      <c r="A34" t="s">
        <v>0</v>
      </c>
      <c r="B34" t="s">
        <v>44</v>
      </c>
      <c r="C34" t="s">
        <v>15</v>
      </c>
      <c r="D34" t="str">
        <f>VLOOKUP($B34,All_structures!$B$2:$J$249,2,0)</f>
        <v>Lips</v>
      </c>
      <c r="E34" t="str">
        <f>VLOOKUP($B34,All_structures!$B$2:$J$249,3,0)</f>
        <v>Lips</v>
      </c>
      <c r="F34" t="str">
        <f>VLOOKUP(B34,All_structures!$B$2:$J$249,8,0)</f>
        <v>Magenta:255,000,255</v>
      </c>
      <c r="G34">
        <f>VLOOKUP(B34,All_structures!$B$2:$J$249,9,0)</f>
        <v>0</v>
      </c>
      <c r="H34" t="str">
        <f>VLOOKUP($B34,All_structures!$B$2:$J$249,4,0)</f>
        <v>Levres</v>
      </c>
      <c r="I34" t="str">
        <f>VLOOKUP($B34,All_structures!$B$2:$J$249,5,0)</f>
        <v>Levres</v>
      </c>
      <c r="J34" t="str">
        <f>VLOOKUP($B34,All_structures!$B$2:$J$249,6,0)</f>
        <v>Labios</v>
      </c>
      <c r="K34" t="str">
        <f>VLOOKUP($B34,All_structures!$B$2:$J$249,7,0)</f>
        <v>Labios</v>
      </c>
    </row>
    <row r="35" spans="1:11" x14ac:dyDescent="0.2">
      <c r="A35" t="s">
        <v>0</v>
      </c>
      <c r="B35" t="s">
        <v>89</v>
      </c>
      <c r="C35" t="s">
        <v>15</v>
      </c>
      <c r="D35" t="str">
        <f>VLOOKUP($B35,All_structures!$B$2:$J$249,2,0)</f>
        <v>Pituitary</v>
      </c>
      <c r="E35" t="str">
        <f>VLOOKUP($B35,All_structures!$B$2:$J$249,3,0)</f>
        <v>Pituitary</v>
      </c>
      <c r="F35" t="str">
        <f>VLOOKUP(B35,All_structures!$B$2:$J$249,8,0)</f>
        <v>Cerulean:000,119,170</v>
      </c>
      <c r="G35">
        <f>VLOOKUP(B35,All_structures!$B$2:$J$249,9,0)</f>
        <v>0</v>
      </c>
      <c r="H35" t="str">
        <f>VLOOKUP($B35,All_structures!$B$2:$J$249,4,0)</f>
        <v>Pituitaire</v>
      </c>
      <c r="I35" t="str">
        <f>VLOOKUP($B35,All_structures!$B$2:$J$249,5,0)</f>
        <v>Pituitaire</v>
      </c>
      <c r="J35" t="str">
        <f>VLOOKUP($B35,All_structures!$B$2:$J$249,6,0)</f>
        <v>Pituitaria</v>
      </c>
      <c r="K35" t="str">
        <f>VLOOKUP($B35,All_structures!$B$2:$J$249,7,0)</f>
        <v>Pituitaria</v>
      </c>
    </row>
    <row r="36" spans="1:11" x14ac:dyDescent="0.2">
      <c r="A36" t="s">
        <v>0</v>
      </c>
      <c r="B36" t="s">
        <v>20</v>
      </c>
      <c r="C36" t="s">
        <v>15</v>
      </c>
      <c r="D36" t="str">
        <f>VLOOKUP($B36,All_structures!$B$2:$J$249,2,0)</f>
        <v>SpinalCanal</v>
      </c>
      <c r="E36" t="str">
        <f>VLOOKUP($B36,All_structures!$B$2:$J$249,3,0)</f>
        <v>SpinalCanal</v>
      </c>
      <c r="F36" t="str">
        <f>VLOOKUP(B36,All_structures!$B$2:$J$249,8,0)</f>
        <v>Mintgreen:138,255,173</v>
      </c>
      <c r="G36">
        <f>VLOOKUP(B36,All_structures!$B$2:$J$249,9,0)</f>
        <v>0</v>
      </c>
      <c r="H36" t="str">
        <f>VLOOKUP($B36,All_structures!$B$2:$J$249,4,0)</f>
        <v>CanalRach</v>
      </c>
      <c r="I36" t="str">
        <f>VLOOKUP($B36,All_structures!$B$2:$J$249,5,0)</f>
        <v>CanalRach</v>
      </c>
      <c r="J36" t="str">
        <f>VLOOKUP($B36,All_structures!$B$2:$J$249,6,0)</f>
        <v>CanalEspi</v>
      </c>
      <c r="K36" t="str">
        <f>VLOOKUP($B36,All_structures!$B$2:$J$249,7,0)</f>
        <v>CanalEspi</v>
      </c>
    </row>
    <row r="37" spans="1:11" x14ac:dyDescent="0.2">
      <c r="A37" t="s">
        <v>0</v>
      </c>
      <c r="B37" t="s">
        <v>51</v>
      </c>
      <c r="C37" t="s">
        <v>15</v>
      </c>
      <c r="D37" t="str">
        <f>VLOOKUP($B37,All_structures!$B$2:$J$249,2,0)</f>
        <v>Glnd_Thyroid</v>
      </c>
      <c r="E37" t="str">
        <f>VLOOKUP($B37,All_structures!$B$2:$J$249,3,0)</f>
        <v>Thyroid_Glnd</v>
      </c>
      <c r="F37" t="str">
        <f>VLOOKUP(B37,All_structures!$B$2:$J$249,8,0)</f>
        <v>Teal:034,255,233</v>
      </c>
      <c r="G37" t="str">
        <f>VLOOKUP(B37,All_structures!$B$2:$J$249,9,0)</f>
        <v>Glnd_Thyroid</v>
      </c>
      <c r="H37" t="str">
        <f>VLOOKUP($B37,All_structures!$B$2:$J$249,4,0)</f>
        <v>Glnd_Thyroide</v>
      </c>
      <c r="I37" t="str">
        <f>VLOOKUP($B37,All_structures!$B$2:$J$249,5,0)</f>
        <v>Thyroide_Glnd</v>
      </c>
      <c r="J37" t="str">
        <f>VLOOKUP($B37,All_structures!$B$2:$J$249,6,0)</f>
        <v>Glnd_Tiroidea</v>
      </c>
      <c r="K37" t="str">
        <f>VLOOKUP($B37,All_structures!$B$2:$J$249,7,0)</f>
        <v>Tiroidea_Glnd</v>
      </c>
    </row>
    <row r="38" spans="1:11" x14ac:dyDescent="0.2">
      <c r="A38" t="s">
        <v>9</v>
      </c>
      <c r="B38" t="s">
        <v>22</v>
      </c>
      <c r="C38" t="s">
        <v>15</v>
      </c>
      <c r="D38" t="str">
        <f>VLOOKUP($B38,All_structures!$B$2:$J$249,2,0)</f>
        <v>PTV_Low</v>
      </c>
      <c r="E38" t="str">
        <f>VLOOKUP($B38,All_structures!$B$2:$J$249,3,0)</f>
        <v>PTV_Low</v>
      </c>
      <c r="F38" t="str">
        <f>VLOOKUP(B38,All_structures!$B$2:$J$249,8,0)</f>
        <v>Yellow:255,255,000</v>
      </c>
      <c r="G38">
        <f>VLOOKUP(B38,All_structures!$B$2:$J$249,9,0)</f>
        <v>0</v>
      </c>
      <c r="H38">
        <f>VLOOKUP($B38,All_structures!$B$2:$J$249,4,0)</f>
        <v>0</v>
      </c>
      <c r="I38">
        <f>VLOOKUP($B38,All_structures!$B$2:$J$249,5,0)</f>
        <v>0</v>
      </c>
      <c r="J38">
        <f>VLOOKUP($B38,All_structures!$B$2:$J$249,6,0)</f>
        <v>0</v>
      </c>
      <c r="K38">
        <f>VLOOKUP($B38,All_structures!$B$2:$J$249,7,0)</f>
        <v>0</v>
      </c>
    </row>
    <row r="39" spans="1:11" x14ac:dyDescent="0.2">
      <c r="A39" t="s">
        <v>9</v>
      </c>
      <c r="B39" t="s">
        <v>37</v>
      </c>
      <c r="C39" t="s">
        <v>15</v>
      </c>
      <c r="D39" t="str">
        <f>VLOOKUP($B39,All_structures!$B$2:$J$249,2,0)</f>
        <v>PTV_Mid</v>
      </c>
      <c r="E39" t="str">
        <f>VLOOKUP($B39,All_structures!$B$2:$J$249,3,0)</f>
        <v>PTV_Mid</v>
      </c>
      <c r="F39" t="str">
        <f>VLOOKUP(B39,All_structures!$B$2:$J$249,8,0)</f>
        <v>Navy Blue:006,082,255</v>
      </c>
      <c r="G39">
        <f>VLOOKUP(B39,All_structures!$B$2:$J$249,9,0)</f>
        <v>0</v>
      </c>
      <c r="H39">
        <f>VLOOKUP($B39,All_structures!$B$2:$J$249,4,0)</f>
        <v>0</v>
      </c>
      <c r="I39">
        <f>VLOOKUP($B39,All_structures!$B$2:$J$249,5,0)</f>
        <v>0</v>
      </c>
      <c r="J39">
        <f>VLOOKUP($B39,All_structures!$B$2:$J$249,6,0)</f>
        <v>0</v>
      </c>
      <c r="K39">
        <f>VLOOKUP($B39,All_structures!$B$2:$J$249,7,0)</f>
        <v>0</v>
      </c>
    </row>
    <row r="40" spans="1:11" x14ac:dyDescent="0.2">
      <c r="A40" t="s">
        <v>9</v>
      </c>
      <c r="B40" t="s">
        <v>23</v>
      </c>
      <c r="C40" t="s">
        <v>15</v>
      </c>
      <c r="D40" t="str">
        <f>VLOOKUP($B40,All_structures!$B$2:$J$249,2,0)</f>
        <v>PTV_High</v>
      </c>
      <c r="E40" t="str">
        <f>VLOOKUP($B40,All_structures!$B$2:$J$249,3,0)</f>
        <v>PTV_High</v>
      </c>
      <c r="F40" t="str">
        <f>VLOOKUP(B40,All_structures!$B$2:$J$249,8,0)</f>
        <v>Red:255,000,000</v>
      </c>
      <c r="G40">
        <f>VLOOKUP(B40,All_structures!$B$2:$J$249,9,0)</f>
        <v>0</v>
      </c>
      <c r="H40">
        <f>VLOOKUP($B40,All_structures!$B$2:$J$249,4,0)</f>
        <v>0</v>
      </c>
      <c r="I40">
        <f>VLOOKUP($B40,All_structures!$B$2:$J$249,5,0)</f>
        <v>0</v>
      </c>
      <c r="J40">
        <f>VLOOKUP($B40,All_structures!$B$2:$J$249,6,0)</f>
        <v>0</v>
      </c>
      <c r="K40">
        <f>VLOOKUP($B40,All_structures!$B$2:$J$249,7,0)</f>
        <v>0</v>
      </c>
    </row>
    <row r="41" spans="1:11" x14ac:dyDescent="0.2">
      <c r="A41" t="s">
        <v>10</v>
      </c>
      <c r="B41" t="s">
        <v>24</v>
      </c>
      <c r="C41" t="s">
        <v>15</v>
      </c>
      <c r="D41" t="str">
        <f>VLOOKUP($B41,All_structures!$B$2:$J$249,2,0)</f>
        <v>CTV_Low</v>
      </c>
      <c r="E41" t="str">
        <f>VLOOKUP($B41,All_structures!$B$2:$J$249,3,0)</f>
        <v>CTV_Low</v>
      </c>
      <c r="F41" t="str">
        <f>VLOOKUP(B41,All_structures!$B$2:$J$249,8,0)</f>
        <v>Yellow:255,255,000</v>
      </c>
      <c r="G41">
        <f>VLOOKUP(B41,All_structures!$B$2:$J$249,9,0)</f>
        <v>0</v>
      </c>
      <c r="H41">
        <f>VLOOKUP($B41,All_structures!$B$2:$J$249,4,0)</f>
        <v>0</v>
      </c>
      <c r="I41">
        <f>VLOOKUP($B41,All_structures!$B$2:$J$249,5,0)</f>
        <v>0</v>
      </c>
      <c r="J41">
        <f>VLOOKUP($B41,All_structures!$B$2:$J$249,6,0)</f>
        <v>0</v>
      </c>
      <c r="K41">
        <f>VLOOKUP($B41,All_structures!$B$2:$J$249,7,0)</f>
        <v>0</v>
      </c>
    </row>
    <row r="42" spans="1:11" x14ac:dyDescent="0.2">
      <c r="A42" t="s">
        <v>10</v>
      </c>
      <c r="B42" t="s">
        <v>38</v>
      </c>
      <c r="C42" t="s">
        <v>15</v>
      </c>
      <c r="D42" t="str">
        <f>VLOOKUP($B42,All_structures!$B$2:$J$249,2,0)</f>
        <v>CTV_Mid</v>
      </c>
      <c r="E42" t="str">
        <f>VLOOKUP($B42,All_structures!$B$2:$J$249,3,0)</f>
        <v>CTV_Mid</v>
      </c>
      <c r="F42" t="str">
        <f>VLOOKUP(B42,All_structures!$B$2:$J$249,8,0)</f>
        <v>Navy Blue:006,082,255</v>
      </c>
      <c r="G42">
        <f>VLOOKUP(B42,All_structures!$B$2:$J$249,9,0)</f>
        <v>0</v>
      </c>
      <c r="H42">
        <f>VLOOKUP($B42,All_structures!$B$2:$J$249,4,0)</f>
        <v>0</v>
      </c>
      <c r="I42">
        <f>VLOOKUP($B42,All_structures!$B$2:$J$249,5,0)</f>
        <v>0</v>
      </c>
      <c r="J42">
        <f>VLOOKUP($B42,All_structures!$B$2:$J$249,6,0)</f>
        <v>0</v>
      </c>
      <c r="K42">
        <f>VLOOKUP($B42,All_structures!$B$2:$J$249,7,0)</f>
        <v>0</v>
      </c>
    </row>
    <row r="43" spans="1:11" x14ac:dyDescent="0.2">
      <c r="A43" t="s">
        <v>10</v>
      </c>
      <c r="B43" t="s">
        <v>25</v>
      </c>
      <c r="C43" t="s">
        <v>15</v>
      </c>
      <c r="D43" t="str">
        <f>VLOOKUP($B43,All_structures!$B$2:$J$249,2,0)</f>
        <v>CTV_High</v>
      </c>
      <c r="E43" t="str">
        <f>VLOOKUP($B43,All_structures!$B$2:$J$249,3,0)</f>
        <v>CTV_High</v>
      </c>
      <c r="F43" t="str">
        <f>VLOOKUP(B43,All_structures!$B$2:$J$249,8,0)</f>
        <v>Red:255,000,000</v>
      </c>
      <c r="G43">
        <f>VLOOKUP(B43,All_structures!$B$2:$J$249,9,0)</f>
        <v>0</v>
      </c>
      <c r="H43">
        <f>VLOOKUP($B43,All_structures!$B$2:$J$249,4,0)</f>
        <v>0</v>
      </c>
      <c r="I43">
        <f>VLOOKUP($B43,All_structures!$B$2:$J$249,5,0)</f>
        <v>0</v>
      </c>
      <c r="J43">
        <f>VLOOKUP($B43,All_structures!$B$2:$J$249,6,0)</f>
        <v>0</v>
      </c>
      <c r="K43">
        <f>VLOOKUP($B43,All_structures!$B$2:$J$249,7,0)</f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9EB94-D993-5943-B5D5-0BF9DD5DC9EB}">
  <dimension ref="A1:K33"/>
  <sheetViews>
    <sheetView workbookViewId="0">
      <selection activeCell="B1" sqref="B1"/>
    </sheetView>
  </sheetViews>
  <sheetFormatPr baseColWidth="10" defaultRowHeight="16" x14ac:dyDescent="0.2"/>
  <cols>
    <col min="2" max="2" width="15.83203125" bestFit="1" customWidth="1"/>
    <col min="3" max="3" width="13.5" bestFit="1" customWidth="1"/>
    <col min="4" max="4" width="19.5" bestFit="1" customWidth="1"/>
    <col min="5" max="5" width="19.6640625" bestFit="1" customWidth="1"/>
    <col min="6" max="6" width="22.5" bestFit="1" customWidth="1"/>
    <col min="7" max="7" width="34.1640625" bestFit="1" customWidth="1"/>
    <col min="8" max="8" width="19" bestFit="1" customWidth="1"/>
    <col min="9" max="9" width="19.1640625" bestFit="1" customWidth="1"/>
    <col min="10" max="10" width="19.83203125" bestFit="1" customWidth="1"/>
    <col min="11" max="11" width="20" bestFit="1" customWidth="1"/>
  </cols>
  <sheetData>
    <row r="1" spans="1:11" s="1" customFormat="1" x14ac:dyDescent="0.2">
      <c r="A1" s="1" t="s">
        <v>136</v>
      </c>
      <c r="B1" s="9" t="s">
        <v>329</v>
      </c>
      <c r="C1" s="1" t="s">
        <v>176</v>
      </c>
      <c r="D1" s="8" t="s">
        <v>328</v>
      </c>
      <c r="E1" s="8" t="s">
        <v>330</v>
      </c>
      <c r="F1" s="1" t="s">
        <v>177</v>
      </c>
      <c r="G1" s="1" t="s">
        <v>178</v>
      </c>
      <c r="H1" s="8" t="s">
        <v>428</v>
      </c>
      <c r="I1" s="8" t="s">
        <v>429</v>
      </c>
      <c r="J1" s="8" t="s">
        <v>430</v>
      </c>
      <c r="K1" s="8" t="s">
        <v>431</v>
      </c>
    </row>
    <row r="2" spans="1:11" x14ac:dyDescent="0.2">
      <c r="A2" t="s">
        <v>0</v>
      </c>
      <c r="B2" t="s">
        <v>42</v>
      </c>
      <c r="C2" t="s">
        <v>2</v>
      </c>
      <c r="D2" t="str">
        <f>VLOOKUP($B2,All_structures!$B$2:$J$249,2,0)</f>
        <v>Brainstem</v>
      </c>
      <c r="E2" t="str">
        <f>VLOOKUP($B2,All_structures!$B$2:$J$249,3,0)</f>
        <v>Brainstem</v>
      </c>
      <c r="F2" t="str">
        <f>VLOOKUP(B2,All_structures!$B$2:$J$249,8,0)</f>
        <v>Yellow:255,255,000</v>
      </c>
      <c r="G2">
        <f>VLOOKUP(B2,All_structures!$B$2:$J$249,9,0)</f>
        <v>0</v>
      </c>
      <c r="H2" t="str">
        <f>VLOOKUP($B2,All_structures!$B$2:$J$249,4,0)</f>
        <v>TroncCereb</v>
      </c>
      <c r="I2" t="str">
        <f>VLOOKUP($B2,All_structures!$B$2:$J$249,5,0)</f>
        <v>TroncCereb</v>
      </c>
      <c r="J2" t="str">
        <f>VLOOKUP($B2,All_structures!$B$2:$J$249,6,0)</f>
        <v>TroncoEncef</v>
      </c>
      <c r="K2" t="str">
        <f>VLOOKUP($B2,All_structures!$B$2:$J$249,7,0)</f>
        <v>TroncoEncef</v>
      </c>
    </row>
    <row r="3" spans="1:11" x14ac:dyDescent="0.2">
      <c r="A3" t="s">
        <v>0</v>
      </c>
      <c r="B3" t="s">
        <v>45</v>
      </c>
      <c r="C3" t="s">
        <v>2</v>
      </c>
      <c r="D3" t="str">
        <f>VLOOKUP($B3,All_structures!$B$2:$J$249,2,0)</f>
        <v>Bone_Mandible</v>
      </c>
      <c r="E3" t="str">
        <f>VLOOKUP($B3,All_structures!$B$2:$J$249,3,0)</f>
        <v>Mandible_Bone</v>
      </c>
      <c r="F3" t="str">
        <f>VLOOKUP(B3,All_structures!$B$2:$J$249,8,0)</f>
        <v>Orange:255,165,000</v>
      </c>
      <c r="G3" t="str">
        <f>VLOOKUP(B3,All_structures!$B$2:$J$249,9,0)</f>
        <v>Bone_Mandible</v>
      </c>
      <c r="H3" t="str">
        <f>VLOOKUP($B3,All_structures!$B$2:$J$249,4,0)</f>
        <v>Os_Mandibule</v>
      </c>
      <c r="I3" t="str">
        <f>VLOOKUP($B3,All_structures!$B$2:$J$249,5,0)</f>
        <v>Mandibule_Os</v>
      </c>
      <c r="J3" t="str">
        <f>VLOOKUP($B3,All_structures!$B$2:$J$249,6,0)</f>
        <v>Hueso_Mandibula</v>
      </c>
      <c r="K3" t="str">
        <f>VLOOKUP($B3,All_structures!$B$2:$J$249,7,0)</f>
        <v>Mandibula_Hueso</v>
      </c>
    </row>
    <row r="4" spans="1:11" x14ac:dyDescent="0.2">
      <c r="A4" t="s">
        <v>0</v>
      </c>
      <c r="B4" t="s">
        <v>46</v>
      </c>
      <c r="C4" t="s">
        <v>2</v>
      </c>
      <c r="D4" t="str">
        <f>VLOOKUP($B4,All_structures!$B$2:$J$249,2,0)</f>
        <v>Cavity_Oral</v>
      </c>
      <c r="E4" t="str">
        <f>VLOOKUP($B4,All_structures!$B$2:$J$249,3,0)</f>
        <v>Oral_Cavity</v>
      </c>
      <c r="F4" t="str">
        <f>VLOOKUP(B4,All_structures!$B$2:$J$249,8,0)</f>
        <v>Khaki:240,230,140</v>
      </c>
      <c r="G4" t="str">
        <f>VLOOKUP(B4,All_structures!$B$2:$J$249,9,0)</f>
        <v>Cavity_Oral</v>
      </c>
      <c r="H4" t="str">
        <f>VLOOKUP($B4,All_structures!$B$2:$J$249,4,0)</f>
        <v>Cavite_Orale</v>
      </c>
      <c r="I4" t="str">
        <f>VLOOKUP($B4,All_structures!$B$2:$J$249,5,0)</f>
        <v>Orale_Cavite</v>
      </c>
      <c r="J4" t="str">
        <f>VLOOKUP($B4,All_structures!$B$2:$J$249,6,0)</f>
        <v>Cavidad_Oral</v>
      </c>
      <c r="K4" t="str">
        <f>VLOOKUP($B4,All_structures!$B$2:$J$249,7,0)</f>
        <v>Oral_Cavidad</v>
      </c>
    </row>
    <row r="5" spans="1:11" x14ac:dyDescent="0.2">
      <c r="A5" t="s">
        <v>0</v>
      </c>
      <c r="B5" t="s">
        <v>47</v>
      </c>
      <c r="C5" t="s">
        <v>2</v>
      </c>
      <c r="D5" t="str">
        <f>VLOOKUP($B5,All_structures!$B$2:$J$249,2,0)</f>
        <v>Parotid_L</v>
      </c>
      <c r="E5" t="str">
        <f>VLOOKUP($B5,All_structures!$B$2:$J$249,3,0)</f>
        <v>L_Parotid</v>
      </c>
      <c r="F5" t="str">
        <f>VLOOKUP(B5,All_structures!$B$2:$J$249,8,0)</f>
        <v>Mauve:200,180,255</v>
      </c>
      <c r="G5" t="str">
        <f>VLOOKUP(B5,All_structures!$B$2:$J$249,9,0)</f>
        <v>L_Parotid</v>
      </c>
      <c r="H5" t="str">
        <f>VLOOKUP($B5,All_structures!$B$2:$J$249,4,0)</f>
        <v>Parotide_G</v>
      </c>
      <c r="I5" t="str">
        <f>VLOOKUP($B5,All_structures!$B$2:$J$249,5,0)</f>
        <v>G_Parotide</v>
      </c>
      <c r="J5" t="str">
        <f>VLOOKUP($B5,All_structures!$B$2:$J$249,6,0)</f>
        <v>Parotida_I</v>
      </c>
      <c r="K5" t="str">
        <f>VLOOKUP($B5,All_structures!$B$2:$J$249,7,0)</f>
        <v>I_Parotida</v>
      </c>
    </row>
    <row r="6" spans="1:11" x14ac:dyDescent="0.2">
      <c r="A6" t="s">
        <v>0</v>
      </c>
      <c r="B6" t="s">
        <v>48</v>
      </c>
      <c r="C6" t="s">
        <v>2</v>
      </c>
      <c r="D6" t="str">
        <f>VLOOKUP($B6,All_structures!$B$2:$J$249,2,0)</f>
        <v>Parotid_R</v>
      </c>
      <c r="E6" t="str">
        <f>VLOOKUP($B6,All_structures!$B$2:$J$249,3,0)</f>
        <v>R_Parotid</v>
      </c>
      <c r="F6" t="str">
        <f>VLOOKUP(B6,All_structures!$B$2:$J$249,8,0)</f>
        <v>Dodger Blue:000,127,255</v>
      </c>
      <c r="G6" t="str">
        <f>VLOOKUP(B6,All_structures!$B$2:$J$249,9,0)</f>
        <v>R_Parotid</v>
      </c>
      <c r="H6" t="str">
        <f>VLOOKUP($B6,All_structures!$B$2:$J$249,4,0)</f>
        <v>Parotide_D</v>
      </c>
      <c r="I6" t="str">
        <f>VLOOKUP($B6,All_structures!$B$2:$J$249,5,0)</f>
        <v>D_Parotide</v>
      </c>
      <c r="J6" t="str">
        <f>VLOOKUP($B6,All_structures!$B$2:$J$249,6,0)</f>
        <v>Parotida_D</v>
      </c>
      <c r="K6" t="str">
        <f>VLOOKUP($B6,All_structures!$B$2:$J$249,7,0)</f>
        <v>D_Parotida</v>
      </c>
    </row>
    <row r="7" spans="1:11" x14ac:dyDescent="0.2">
      <c r="A7" t="s">
        <v>0</v>
      </c>
      <c r="B7" t="s">
        <v>8</v>
      </c>
      <c r="C7" t="s">
        <v>2</v>
      </c>
      <c r="D7" t="str">
        <f>VLOOKUP($B7,All_structures!$B$2:$J$249,2,0)</f>
        <v>SpinalCord</v>
      </c>
      <c r="E7" t="str">
        <f>VLOOKUP($B7,All_structures!$B$2:$J$249,3,0)</f>
        <v>SpinalCord</v>
      </c>
      <c r="F7" t="str">
        <f>VLOOKUP(B7,All_structures!$B$2:$J$249,8,0)</f>
        <v>Chartreuse:125,255,000</v>
      </c>
      <c r="G7">
        <f>VLOOKUP(B7,All_structures!$B$2:$J$249,9,0)</f>
        <v>0</v>
      </c>
      <c r="H7" t="str">
        <f>VLOOKUP($B7,All_structures!$B$2:$J$249,4,0)</f>
        <v>Moelle</v>
      </c>
      <c r="I7" t="str">
        <f>VLOOKUP($B7,All_structures!$B$2:$J$249,5,0)</f>
        <v>Moelle</v>
      </c>
      <c r="J7" t="str">
        <f>VLOOKUP($B7,All_structures!$B$2:$J$249,6,0)</f>
        <v>MedulaEspi</v>
      </c>
      <c r="K7" t="str">
        <f>VLOOKUP($B7,All_structures!$B$2:$J$249,7,0)</f>
        <v>MedulaEspi</v>
      </c>
    </row>
    <row r="8" spans="1:11" x14ac:dyDescent="0.2">
      <c r="A8" t="s">
        <v>0</v>
      </c>
      <c r="B8" t="s">
        <v>49</v>
      </c>
      <c r="C8" t="s">
        <v>2</v>
      </c>
      <c r="D8" t="str">
        <f>VLOOKUP($B8,All_structures!$B$2:$J$249,2,0)</f>
        <v>Glnd_Submand_L</v>
      </c>
      <c r="E8" t="str">
        <f>VLOOKUP($B8,All_structures!$B$2:$J$249,3,0)</f>
        <v>L_Submand_Glnd</v>
      </c>
      <c r="F8" t="str">
        <f>VLOOKUP(B8,All_structures!$B$2:$J$249,8,0)</f>
        <v>Chartreuse:125,255,000</v>
      </c>
      <c r="G8" t="str">
        <f>VLOOKUP(B8,All_structures!$B$2:$J$249,9,0)</f>
        <v>L_Submand_Glnd,Glnd_Submand_L</v>
      </c>
      <c r="H8" t="str">
        <f>VLOOKUP($B8,All_structures!$B$2:$J$249,4,0)</f>
        <v>Glnd_Sousmax_G</v>
      </c>
      <c r="I8" t="str">
        <f>VLOOKUP($B8,All_structures!$B$2:$J$249,5,0)</f>
        <v>G_Sousmax_Glnd</v>
      </c>
      <c r="J8" t="str">
        <f>VLOOKUP($B8,All_structures!$B$2:$J$249,6,0)</f>
        <v>Glnd_Submand_I</v>
      </c>
      <c r="K8" t="str">
        <f>VLOOKUP($B8,All_structures!$B$2:$J$249,7,0)</f>
        <v>I_Submand_Glnd</v>
      </c>
    </row>
    <row r="9" spans="1:11" x14ac:dyDescent="0.2">
      <c r="A9" t="s">
        <v>0</v>
      </c>
      <c r="B9" t="s">
        <v>50</v>
      </c>
      <c r="C9" t="s">
        <v>2</v>
      </c>
      <c r="D9" t="str">
        <f>VLOOKUP($B9,All_structures!$B$2:$J$249,2,0)</f>
        <v>Glnd_Submand_R</v>
      </c>
      <c r="E9" t="str">
        <f>VLOOKUP($B9,All_structures!$B$2:$J$249,3,0)</f>
        <v>R_Submand_Glnd</v>
      </c>
      <c r="F9" t="str">
        <f>VLOOKUP(B9,All_structures!$B$2:$J$249,8,0)</f>
        <v>Mintgreen:138,255,173</v>
      </c>
      <c r="G9" t="str">
        <f>VLOOKUP(B9,All_structures!$B$2:$J$249,9,0)</f>
        <v>R_Submand_Glnd,Glnd_Submand_R</v>
      </c>
      <c r="H9" t="str">
        <f>VLOOKUP($B9,All_structures!$B$2:$J$249,4,0)</f>
        <v>Glnd_Sousmax_D</v>
      </c>
      <c r="I9" t="str">
        <f>VLOOKUP($B9,All_structures!$B$2:$J$249,5,0)</f>
        <v>D_Sousmax_Glnd</v>
      </c>
      <c r="J9" t="str">
        <f>VLOOKUP($B9,All_structures!$B$2:$J$249,6,0)</f>
        <v>Glnd_Submand_D</v>
      </c>
      <c r="K9" t="str">
        <f>VLOOKUP($B9,All_structures!$B$2:$J$249,7,0)</f>
        <v>D_Submand_Glnd</v>
      </c>
    </row>
    <row r="10" spans="1:11" x14ac:dyDescent="0.2">
      <c r="A10" t="s">
        <v>9</v>
      </c>
      <c r="B10" t="s">
        <v>9</v>
      </c>
      <c r="C10" t="s">
        <v>2</v>
      </c>
      <c r="D10" t="str">
        <f>VLOOKUP($B10,All_structures!$B$2:$J$249,2,0)</f>
        <v>PTV</v>
      </c>
      <c r="E10" t="str">
        <f>VLOOKUP($B10,All_structures!$B$2:$J$249,3,0)</f>
        <v>PTV</v>
      </c>
      <c r="F10" t="str">
        <f>VLOOKUP(B10,All_structures!$B$2:$J$249,8,0)</f>
        <v>Red:255,000,000</v>
      </c>
      <c r="G10">
        <f>VLOOKUP(B10,All_structures!$B$2:$J$249,9,0)</f>
        <v>0</v>
      </c>
      <c r="H10">
        <f>VLOOKUP($B10,All_structures!$B$2:$J$249,4,0)</f>
        <v>0</v>
      </c>
      <c r="I10">
        <f>VLOOKUP($B10,All_structures!$B$2:$J$249,5,0)</f>
        <v>0</v>
      </c>
      <c r="J10" t="str">
        <f>VLOOKUP($B10,All_structures!$B$2:$J$249,6,0)</f>
        <v>PTV</v>
      </c>
      <c r="K10" t="str">
        <f>VLOOKUP($B10,All_structures!$B$2:$J$249,7,0)</f>
        <v>PTV</v>
      </c>
    </row>
    <row r="11" spans="1:11" x14ac:dyDescent="0.2">
      <c r="A11" t="s">
        <v>10</v>
      </c>
      <c r="B11" t="s">
        <v>10</v>
      </c>
      <c r="C11" t="s">
        <v>2</v>
      </c>
      <c r="D11" t="str">
        <f>VLOOKUP($B11,All_structures!$B$2:$J$249,2,0)</f>
        <v>CTV</v>
      </c>
      <c r="E11" t="str">
        <f>VLOOKUP($B11,All_structures!$B$2:$J$249,3,0)</f>
        <v>CTV</v>
      </c>
      <c r="F11" t="str">
        <f>VLOOKUP(B11,All_structures!$B$2:$J$249,8,0)</f>
        <v>Red:255,000,000</v>
      </c>
      <c r="G11">
        <f>VLOOKUP(B11,All_structures!$B$2:$J$249,9,0)</f>
        <v>0</v>
      </c>
      <c r="H11" t="str">
        <f>VLOOKUP($B11,All_structures!$B$2:$J$249,4,0)</f>
        <v>CTV</v>
      </c>
      <c r="I11" t="str">
        <f>VLOOKUP($B11,All_structures!$B$2:$J$249,5,0)</f>
        <v>CTV</v>
      </c>
      <c r="J11" t="str">
        <f>VLOOKUP($B11,All_structures!$B$2:$J$249,6,0)</f>
        <v>CTV</v>
      </c>
      <c r="K11" t="str">
        <f>VLOOKUP($B11,All_structures!$B$2:$J$249,7,0)</f>
        <v>CTV</v>
      </c>
    </row>
    <row r="12" spans="1:11" x14ac:dyDescent="0.2">
      <c r="A12" t="s">
        <v>11</v>
      </c>
      <c r="B12" t="s">
        <v>11</v>
      </c>
      <c r="C12" t="s">
        <v>2</v>
      </c>
      <c r="D12" t="str">
        <f>VLOOKUP($B12,All_structures!$B$2:$J$249,2,0)</f>
        <v>GTV</v>
      </c>
      <c r="E12" t="str">
        <f>VLOOKUP($B12,All_structures!$B$2:$J$249,3,0)</f>
        <v>GTV</v>
      </c>
      <c r="F12" t="str">
        <f>VLOOKUP(B12,All_structures!$B$2:$J$249,8,0)</f>
        <v>Chartreuse:125,255,000</v>
      </c>
      <c r="G12">
        <f>VLOOKUP(B12,All_structures!$B$2:$J$249,9,0)</f>
        <v>0</v>
      </c>
      <c r="H12" t="str">
        <f>VLOOKUP($B12,All_structures!$B$2:$J$249,4,0)</f>
        <v>GTV</v>
      </c>
      <c r="I12" t="str">
        <f>VLOOKUP($B12,All_structures!$B$2:$J$249,5,0)</f>
        <v>GTV</v>
      </c>
      <c r="J12" t="str">
        <f>VLOOKUP($B12,All_structures!$B$2:$J$249,6,0)</f>
        <v>GTV</v>
      </c>
      <c r="K12" t="str">
        <f>VLOOKUP($B12,All_structures!$B$2:$J$249,7,0)</f>
        <v>GTV</v>
      </c>
    </row>
    <row r="13" spans="1:11" x14ac:dyDescent="0.2">
      <c r="A13" t="s">
        <v>12</v>
      </c>
      <c r="B13" t="s">
        <v>13</v>
      </c>
      <c r="C13" t="s">
        <v>2</v>
      </c>
      <c r="D13" t="str">
        <f>VLOOKUP($B13,All_structures!$B$2:$J$249,2,0)</f>
        <v>BODY</v>
      </c>
      <c r="E13" t="str">
        <f>VLOOKUP($B13,All_structures!$B$2:$J$249,3,0)</f>
        <v>BODY</v>
      </c>
      <c r="F13" t="str">
        <f>VLOOKUP(B13,All_structures!$B$2:$J$249,8,0)</f>
        <v>Lime:000,255,000</v>
      </c>
      <c r="G13">
        <f>VLOOKUP(B13,All_structures!$B$2:$J$249,9,0)</f>
        <v>0</v>
      </c>
      <c r="H13" t="str">
        <f>VLOOKUP($B13,All_structures!$B$2:$J$249,4,0)</f>
        <v>Corps</v>
      </c>
      <c r="I13" t="str">
        <f>VLOOKUP($B13,All_structures!$B$2:$J$249,5,0)</f>
        <v>Corps</v>
      </c>
      <c r="J13" t="str">
        <f>VLOOKUP($B13,All_structures!$B$2:$J$249,6,0)</f>
        <v>Cuerpo</v>
      </c>
      <c r="K13" t="str">
        <f>VLOOKUP($B13,All_structures!$B$2:$J$249,7,0)</f>
        <v>Cuerpo</v>
      </c>
    </row>
    <row r="14" spans="1:11" x14ac:dyDescent="0.2">
      <c r="A14" t="s">
        <v>0</v>
      </c>
      <c r="B14" t="s">
        <v>27</v>
      </c>
      <c r="C14" t="s">
        <v>15</v>
      </c>
      <c r="D14" t="str">
        <f>VLOOKUP($B14,All_structures!$B$2:$J$249,2,0)</f>
        <v>BrachialPlex_L</v>
      </c>
      <c r="E14" t="str">
        <f>VLOOKUP($B14,All_structures!$B$2:$J$249,3,0)</f>
        <v>L_BrachialPlex</v>
      </c>
      <c r="F14" t="str">
        <f>VLOOKUP(B14,All_structures!$B$2:$J$249,8,0)</f>
        <v>Cerulean:000,119,170</v>
      </c>
      <c r="G14">
        <f>VLOOKUP(B14,All_structures!$B$2:$J$249,9,0)</f>
        <v>0</v>
      </c>
      <c r="H14" t="str">
        <f>VLOOKUP($B14,All_structures!$B$2:$J$249,4,0)</f>
        <v>PlexBrachial_G</v>
      </c>
      <c r="I14" t="str">
        <f>VLOOKUP($B14,All_structures!$B$2:$J$249,5,0)</f>
        <v>G_PlexBracial</v>
      </c>
      <c r="J14" t="str">
        <f>VLOOKUP($B14,All_structures!$B$2:$J$249,6,0)</f>
        <v>PlexoBraquial_I</v>
      </c>
      <c r="K14" t="str">
        <f>VLOOKUP($B14,All_structures!$B$2:$J$249,7,0)</f>
        <v>I_PlexoBraquial</v>
      </c>
    </row>
    <row r="15" spans="1:11" x14ac:dyDescent="0.2">
      <c r="A15" t="s">
        <v>0</v>
      </c>
      <c r="B15" t="s">
        <v>28</v>
      </c>
      <c r="C15" t="s">
        <v>15</v>
      </c>
      <c r="D15" t="str">
        <f>VLOOKUP($B15,All_structures!$B$2:$J$249,2,0)</f>
        <v>BrachialPlex_R</v>
      </c>
      <c r="E15" t="str">
        <f>VLOOKUP($B15,All_structures!$B$2:$J$249,3,0)</f>
        <v>R_BrachialPlex</v>
      </c>
      <c r="F15" t="str">
        <f>VLOOKUP(B15,All_structures!$B$2:$J$249,8,0)</f>
        <v>Baby Blue:100,255,233</v>
      </c>
      <c r="G15">
        <f>VLOOKUP(B15,All_structures!$B$2:$J$249,9,0)</f>
        <v>0</v>
      </c>
      <c r="H15" t="str">
        <f>VLOOKUP($B15,All_structures!$B$2:$J$249,4,0)</f>
        <v>PlexBrachial_D</v>
      </c>
      <c r="I15" t="str">
        <f>VLOOKUP($B15,All_structures!$B$2:$J$249,5,0)</f>
        <v>D_PlexBrachial</v>
      </c>
      <c r="J15" t="str">
        <f>VLOOKUP($B15,All_structures!$B$2:$J$249,6,0)</f>
        <v>PlexoBraquial_D</v>
      </c>
      <c r="K15" t="str">
        <f>VLOOKUP($B15,All_structures!$B$2:$J$249,7,0)</f>
        <v>D_PlexoBraquial</v>
      </c>
    </row>
    <row r="16" spans="1:11" x14ac:dyDescent="0.2">
      <c r="A16" t="s">
        <v>0</v>
      </c>
      <c r="B16" t="s">
        <v>73</v>
      </c>
      <c r="C16" t="s">
        <v>15</v>
      </c>
      <c r="D16" t="str">
        <f>VLOOKUP($B16,All_structures!$B$2:$J$249,2,0)</f>
        <v>Cochlea_L</v>
      </c>
      <c r="E16" t="str">
        <f>VLOOKUP($B16,All_structures!$B$2:$J$249,3,0)</f>
        <v>L_Cochlea</v>
      </c>
      <c r="F16" t="str">
        <f>VLOOKUP(B16,All_structures!$B$2:$J$249,8,0)</f>
        <v>Citrus:164,164,000</v>
      </c>
      <c r="G16">
        <f>VLOOKUP(B16,All_structures!$B$2:$J$249,9,0)</f>
        <v>0</v>
      </c>
      <c r="H16" t="str">
        <f>VLOOKUP($B16,All_structures!$B$2:$J$249,4,0)</f>
        <v>Cochlee_G</v>
      </c>
      <c r="I16" t="str">
        <f>VLOOKUP($B16,All_structures!$B$2:$J$249,5,0)</f>
        <v>G_Cochlee</v>
      </c>
      <c r="J16" t="str">
        <f>VLOOKUP($B16,All_structures!$B$2:$J$249,6,0)</f>
        <v>Coclea_I</v>
      </c>
      <c r="K16" t="str">
        <f>VLOOKUP($B16,All_structures!$B$2:$J$249,7,0)</f>
        <v>I_Coclea</v>
      </c>
    </row>
    <row r="17" spans="1:11" x14ac:dyDescent="0.2">
      <c r="A17" t="s">
        <v>0</v>
      </c>
      <c r="B17" t="s">
        <v>74</v>
      </c>
      <c r="C17" t="s">
        <v>15</v>
      </c>
      <c r="D17" t="str">
        <f>VLOOKUP($B17,All_structures!$B$2:$J$249,2,0)</f>
        <v>Cochlea_R</v>
      </c>
      <c r="E17" t="str">
        <f>VLOOKUP($B17,All_structures!$B$2:$J$249,3,0)</f>
        <v>R_Cochlea</v>
      </c>
      <c r="F17" t="str">
        <f>VLOOKUP(B17,All_structures!$B$2:$J$249,8,0)</f>
        <v>Brown:165,042,042</v>
      </c>
      <c r="G17">
        <f>VLOOKUP(B17,All_structures!$B$2:$J$249,9,0)</f>
        <v>0</v>
      </c>
      <c r="H17" t="str">
        <f>VLOOKUP($B17,All_structures!$B$2:$J$249,4,0)</f>
        <v>Cochlee_D</v>
      </c>
      <c r="I17" t="str">
        <f>VLOOKUP($B17,All_structures!$B$2:$J$249,5,0)</f>
        <v>D_Cochlee</v>
      </c>
      <c r="J17" t="str">
        <f>VLOOKUP($B17,All_structures!$B$2:$J$249,6,0)</f>
        <v>Coclea_D</v>
      </c>
      <c r="K17" t="str">
        <f>VLOOKUP($B17,All_structures!$B$2:$J$249,7,0)</f>
        <v>D_Coclea</v>
      </c>
    </row>
    <row r="18" spans="1:11" x14ac:dyDescent="0.2">
      <c r="A18" t="s">
        <v>0</v>
      </c>
      <c r="B18" t="s">
        <v>43</v>
      </c>
      <c r="C18" t="s">
        <v>15</v>
      </c>
      <c r="D18" t="str">
        <f>VLOOKUP($B18,All_structures!$B$2:$J$249,2,0)</f>
        <v>Musc_Constrict</v>
      </c>
      <c r="E18" t="str">
        <f>VLOOKUP($B18,All_structures!$B$2:$J$249,3,0)</f>
        <v>Constrict_Musc</v>
      </c>
      <c r="F18" t="str">
        <f>VLOOKUP(B18,All_structures!$B$2:$J$249,8,0)</f>
        <v>Electric Indigo:128,000,255</v>
      </c>
      <c r="G18" t="str">
        <f>VLOOKUP(B18,All_structures!$B$2:$J$249,9,0)</f>
        <v>PharyngConstr</v>
      </c>
      <c r="H18" t="str">
        <f>VLOOKUP($B18,All_structures!$B$2:$J$249,4,0)</f>
        <v>Musc_Constrict</v>
      </c>
      <c r="I18" t="str">
        <f>VLOOKUP($B18,All_structures!$B$2:$J$249,5,0)</f>
        <v>Constrict_Musc</v>
      </c>
      <c r="J18" t="str">
        <f>VLOOKUP($B18,All_structures!$B$2:$J$249,6,0)</f>
        <v>Musc_Constric</v>
      </c>
      <c r="K18" t="str">
        <f>VLOOKUP($B18,All_structures!$B$2:$J$249,7,0)</f>
        <v>Constric_Musc</v>
      </c>
    </row>
    <row r="19" spans="1:11" x14ac:dyDescent="0.2">
      <c r="A19" t="s">
        <v>0</v>
      </c>
      <c r="B19" t="s">
        <v>1</v>
      </c>
      <c r="C19" t="s">
        <v>15</v>
      </c>
      <c r="D19" t="str">
        <f>VLOOKUP($B19,All_structures!$B$2:$J$249,2,0)</f>
        <v>Esophagus</v>
      </c>
      <c r="E19" t="str">
        <f>VLOOKUP($B19,All_structures!$B$2:$J$249,3,0)</f>
        <v>Esophagus</v>
      </c>
      <c r="F19" t="str">
        <f>VLOOKUP(B19,All_structures!$B$2:$J$249,8,0)</f>
        <v>Orange:255,165,000</v>
      </c>
      <c r="G19">
        <f>VLOOKUP(B19,All_structures!$B$2:$J$249,9,0)</f>
        <v>0</v>
      </c>
      <c r="H19" t="str">
        <f>VLOOKUP($B19,All_structures!$B$2:$J$249,4,0)</f>
        <v>Oesophage</v>
      </c>
      <c r="I19" t="str">
        <f>VLOOKUP($B19,All_structures!$B$2:$J$249,5,0)</f>
        <v>Oesophage</v>
      </c>
      <c r="J19" t="str">
        <f>VLOOKUP($B19,All_structures!$B$2:$J$249,6,0)</f>
        <v>Esofago</v>
      </c>
      <c r="K19" t="str">
        <f>VLOOKUP($B19,All_structures!$B$2:$J$249,7,0)</f>
        <v>Esofago</v>
      </c>
    </row>
    <row r="20" spans="1:11" x14ac:dyDescent="0.2">
      <c r="A20" t="s">
        <v>0</v>
      </c>
      <c r="B20" t="s">
        <v>41</v>
      </c>
      <c r="C20" t="s">
        <v>15</v>
      </c>
      <c r="D20" t="str">
        <f>VLOOKUP($B20,All_structures!$B$2:$J$249,2,0)</f>
        <v>Larynx</v>
      </c>
      <c r="E20" t="str">
        <f>VLOOKUP($B20,All_structures!$B$2:$J$249,3,0)</f>
        <v>Larynx</v>
      </c>
      <c r="F20" t="str">
        <f>VLOOKUP(B20,All_structures!$B$2:$J$249,8,0)</f>
        <v>Lemon Chiffon:255,255,187</v>
      </c>
      <c r="G20">
        <f>VLOOKUP(B20,All_structures!$B$2:$J$249,9,0)</f>
        <v>0</v>
      </c>
      <c r="H20" t="str">
        <f>VLOOKUP($B20,All_structures!$B$2:$J$249,4,0)</f>
        <v>Larynx</v>
      </c>
      <c r="I20" t="str">
        <f>VLOOKUP($B20,All_structures!$B$2:$J$249,5,0)</f>
        <v>Larynx</v>
      </c>
      <c r="J20" t="str">
        <f>VLOOKUP($B20,All_structures!$B$2:$J$249,6,0)</f>
        <v>Laringe</v>
      </c>
      <c r="K20" t="str">
        <f>VLOOKUP($B20,All_structures!$B$2:$J$249,7,0)</f>
        <v>Laringe</v>
      </c>
    </row>
    <row r="21" spans="1:11" x14ac:dyDescent="0.2">
      <c r="A21" t="s">
        <v>0</v>
      </c>
      <c r="B21" t="s">
        <v>44</v>
      </c>
      <c r="C21" t="s">
        <v>15</v>
      </c>
      <c r="D21" t="str">
        <f>VLOOKUP($B21,All_structures!$B$2:$J$249,2,0)</f>
        <v>Lips</v>
      </c>
      <c r="E21" t="str">
        <f>VLOOKUP($B21,All_structures!$B$2:$J$249,3,0)</f>
        <v>Lips</v>
      </c>
      <c r="F21" t="str">
        <f>VLOOKUP(B21,All_structures!$B$2:$J$249,8,0)</f>
        <v>Magenta:255,000,255</v>
      </c>
      <c r="G21">
        <f>VLOOKUP(B21,All_structures!$B$2:$J$249,9,0)</f>
        <v>0</v>
      </c>
      <c r="H21" t="str">
        <f>VLOOKUP($B21,All_structures!$B$2:$J$249,4,0)</f>
        <v>Levres</v>
      </c>
      <c r="I21" t="str">
        <f>VLOOKUP($B21,All_structures!$B$2:$J$249,5,0)</f>
        <v>Levres</v>
      </c>
      <c r="J21" t="str">
        <f>VLOOKUP($B21,All_structures!$B$2:$J$249,6,0)</f>
        <v>Labios</v>
      </c>
      <c r="K21" t="str">
        <f>VLOOKUP($B21,All_structures!$B$2:$J$249,7,0)</f>
        <v>Labios</v>
      </c>
    </row>
    <row r="22" spans="1:11" x14ac:dyDescent="0.2">
      <c r="A22" t="s">
        <v>0</v>
      </c>
      <c r="B22" t="s">
        <v>86</v>
      </c>
      <c r="C22" t="s">
        <v>15</v>
      </c>
      <c r="D22" t="str">
        <f>VLOOKUP($B22,All_structures!$B$2:$J$249,2,0)</f>
        <v>Parotids</v>
      </c>
      <c r="E22" t="str">
        <f>VLOOKUP($B22,All_structures!$B$2:$J$249,3,0)</f>
        <v>Parotids</v>
      </c>
      <c r="F22" t="str">
        <f>VLOOKUP(B22,All_structures!$B$2:$J$249,8,0)</f>
        <v>Persimmon:233,067,067</v>
      </c>
      <c r="G22">
        <f>VLOOKUP(B22,All_structures!$B$2:$J$249,9,0)</f>
        <v>0</v>
      </c>
      <c r="H22" t="str">
        <f>VLOOKUP($B22,All_structures!$B$2:$J$249,4,0)</f>
        <v>Parotides</v>
      </c>
      <c r="I22" t="str">
        <f>VLOOKUP($B22,All_structures!$B$2:$J$249,5,0)</f>
        <v>Parotides</v>
      </c>
      <c r="J22" t="str">
        <f>VLOOKUP($B22,All_structures!$B$2:$J$249,6,0)</f>
        <v>Parotidas</v>
      </c>
      <c r="K22" t="str">
        <f>VLOOKUP($B22,All_structures!$B$2:$J$249,7,0)</f>
        <v>Parotidas</v>
      </c>
    </row>
    <row r="23" spans="1:11" x14ac:dyDescent="0.2">
      <c r="A23" t="s">
        <v>0</v>
      </c>
      <c r="B23" t="s">
        <v>20</v>
      </c>
      <c r="C23" t="s">
        <v>15</v>
      </c>
      <c r="D23" t="str">
        <f>VLOOKUP($B23,All_structures!$B$2:$J$249,2,0)</f>
        <v>SpinalCanal</v>
      </c>
      <c r="E23" t="str">
        <f>VLOOKUP($B23,All_structures!$B$2:$J$249,3,0)</f>
        <v>SpinalCanal</v>
      </c>
      <c r="F23" t="str">
        <f>VLOOKUP(B23,All_structures!$B$2:$J$249,8,0)</f>
        <v>Mintgreen:138,255,173</v>
      </c>
      <c r="G23">
        <f>VLOOKUP(B23,All_structures!$B$2:$J$249,9,0)</f>
        <v>0</v>
      </c>
      <c r="H23" t="str">
        <f>VLOOKUP($B23,All_structures!$B$2:$J$249,4,0)</f>
        <v>CanalRach</v>
      </c>
      <c r="I23" t="str">
        <f>VLOOKUP($B23,All_structures!$B$2:$J$249,5,0)</f>
        <v>CanalRach</v>
      </c>
      <c r="J23" t="str">
        <f>VLOOKUP($B23,All_structures!$B$2:$J$249,6,0)</f>
        <v>CanalEspi</v>
      </c>
      <c r="K23" t="str">
        <f>VLOOKUP($B23,All_structures!$B$2:$J$249,7,0)</f>
        <v>CanalEspi</v>
      </c>
    </row>
    <row r="24" spans="1:11" x14ac:dyDescent="0.2">
      <c r="A24" t="s">
        <v>0</v>
      </c>
      <c r="B24" t="s">
        <v>51</v>
      </c>
      <c r="C24" t="s">
        <v>15</v>
      </c>
      <c r="D24" t="str">
        <f>VLOOKUP($B24,All_structures!$B$2:$J$249,2,0)</f>
        <v>Glnd_Thyroid</v>
      </c>
      <c r="E24" t="str">
        <f>VLOOKUP($B24,All_structures!$B$2:$J$249,3,0)</f>
        <v>Thyroid_Glnd</v>
      </c>
      <c r="F24" t="str">
        <f>VLOOKUP(B24,All_structures!$B$2:$J$249,8,0)</f>
        <v>Teal:034,255,233</v>
      </c>
      <c r="G24" t="str">
        <f>VLOOKUP(B24,All_structures!$B$2:$J$249,9,0)</f>
        <v>Glnd_Thyroid</v>
      </c>
      <c r="H24" t="str">
        <f>VLOOKUP($B24,All_structures!$B$2:$J$249,4,0)</f>
        <v>Glnd_Thyroide</v>
      </c>
      <c r="I24" t="str">
        <f>VLOOKUP($B24,All_structures!$B$2:$J$249,5,0)</f>
        <v>Thyroide_Glnd</v>
      </c>
      <c r="J24" t="str">
        <f>VLOOKUP($B24,All_structures!$B$2:$J$249,6,0)</f>
        <v>Glnd_Tiroidea</v>
      </c>
      <c r="K24" t="str">
        <f>VLOOKUP($B24,All_structures!$B$2:$J$249,7,0)</f>
        <v>Tiroidea_Glnd</v>
      </c>
    </row>
    <row r="25" spans="1:11" x14ac:dyDescent="0.2">
      <c r="A25" t="s">
        <v>9</v>
      </c>
      <c r="B25" t="s">
        <v>22</v>
      </c>
      <c r="C25" t="s">
        <v>15</v>
      </c>
      <c r="D25" t="str">
        <f>VLOOKUP($B25,All_structures!$B$2:$J$249,2,0)</f>
        <v>PTV_Low</v>
      </c>
      <c r="E25" t="str">
        <f>VLOOKUP($B25,All_structures!$B$2:$J$249,3,0)</f>
        <v>PTV_Low</v>
      </c>
      <c r="F25" t="str">
        <f>VLOOKUP(B25,All_structures!$B$2:$J$249,8,0)</f>
        <v>Yellow:255,255,000</v>
      </c>
      <c r="G25">
        <f>VLOOKUP(B25,All_structures!$B$2:$J$249,9,0)</f>
        <v>0</v>
      </c>
      <c r="H25">
        <f>VLOOKUP($B25,All_structures!$B$2:$J$249,4,0)</f>
        <v>0</v>
      </c>
      <c r="I25">
        <f>VLOOKUP($B25,All_structures!$B$2:$J$249,5,0)</f>
        <v>0</v>
      </c>
      <c r="J25">
        <f>VLOOKUP($B25,All_structures!$B$2:$J$249,6,0)</f>
        <v>0</v>
      </c>
      <c r="K25">
        <f>VLOOKUP($B25,All_structures!$B$2:$J$249,7,0)</f>
        <v>0</v>
      </c>
    </row>
    <row r="26" spans="1:11" x14ac:dyDescent="0.2">
      <c r="A26" t="s">
        <v>9</v>
      </c>
      <c r="B26" t="s">
        <v>37</v>
      </c>
      <c r="C26" t="s">
        <v>15</v>
      </c>
      <c r="D26" t="str">
        <f>VLOOKUP($B26,All_structures!$B$2:$J$249,2,0)</f>
        <v>PTV_Mid</v>
      </c>
      <c r="E26" t="str">
        <f>VLOOKUP($B26,All_structures!$B$2:$J$249,3,0)</f>
        <v>PTV_Mid</v>
      </c>
      <c r="F26" t="str">
        <f>VLOOKUP(B26,All_structures!$B$2:$J$249,8,0)</f>
        <v>Navy Blue:006,082,255</v>
      </c>
      <c r="G26">
        <f>VLOOKUP(B26,All_structures!$B$2:$J$249,9,0)</f>
        <v>0</v>
      </c>
      <c r="H26">
        <f>VLOOKUP($B26,All_structures!$B$2:$J$249,4,0)</f>
        <v>0</v>
      </c>
      <c r="I26">
        <f>VLOOKUP($B26,All_structures!$B$2:$J$249,5,0)</f>
        <v>0</v>
      </c>
      <c r="J26">
        <f>VLOOKUP($B26,All_structures!$B$2:$J$249,6,0)</f>
        <v>0</v>
      </c>
      <c r="K26">
        <f>VLOOKUP($B26,All_structures!$B$2:$J$249,7,0)</f>
        <v>0</v>
      </c>
    </row>
    <row r="27" spans="1:11" x14ac:dyDescent="0.2">
      <c r="A27" t="s">
        <v>9</v>
      </c>
      <c r="B27" t="s">
        <v>23</v>
      </c>
      <c r="C27" t="s">
        <v>15</v>
      </c>
      <c r="D27" t="str">
        <f>VLOOKUP($B27,All_structures!$B$2:$J$249,2,0)</f>
        <v>PTV_High</v>
      </c>
      <c r="E27" t="str">
        <f>VLOOKUP($B27,All_structures!$B$2:$J$249,3,0)</f>
        <v>PTV_High</v>
      </c>
      <c r="F27" t="str">
        <f>VLOOKUP(B27,All_structures!$B$2:$J$249,8,0)</f>
        <v>Red:255,000,000</v>
      </c>
      <c r="G27">
        <f>VLOOKUP(B27,All_structures!$B$2:$J$249,9,0)</f>
        <v>0</v>
      </c>
      <c r="H27">
        <f>VLOOKUP($B27,All_structures!$B$2:$J$249,4,0)</f>
        <v>0</v>
      </c>
      <c r="I27">
        <f>VLOOKUP($B27,All_structures!$B$2:$J$249,5,0)</f>
        <v>0</v>
      </c>
      <c r="J27">
        <f>VLOOKUP($B27,All_structures!$B$2:$J$249,6,0)</f>
        <v>0</v>
      </c>
      <c r="K27">
        <f>VLOOKUP($B27,All_structures!$B$2:$J$249,7,0)</f>
        <v>0</v>
      </c>
    </row>
    <row r="28" spans="1:11" x14ac:dyDescent="0.2">
      <c r="A28" t="s">
        <v>10</v>
      </c>
      <c r="B28" t="s">
        <v>24</v>
      </c>
      <c r="C28" t="s">
        <v>15</v>
      </c>
      <c r="D28" t="str">
        <f>VLOOKUP($B28,All_structures!$B$2:$J$249,2,0)</f>
        <v>CTV_Low</v>
      </c>
      <c r="E28" t="str">
        <f>VLOOKUP($B28,All_structures!$B$2:$J$249,3,0)</f>
        <v>CTV_Low</v>
      </c>
      <c r="F28" t="str">
        <f>VLOOKUP(B28,All_structures!$B$2:$J$249,8,0)</f>
        <v>Yellow:255,255,000</v>
      </c>
      <c r="G28">
        <f>VLOOKUP(B28,All_structures!$B$2:$J$249,9,0)</f>
        <v>0</v>
      </c>
      <c r="H28">
        <f>VLOOKUP($B28,All_structures!$B$2:$J$249,4,0)</f>
        <v>0</v>
      </c>
      <c r="I28">
        <f>VLOOKUP($B28,All_structures!$B$2:$J$249,5,0)</f>
        <v>0</v>
      </c>
      <c r="J28">
        <f>VLOOKUP($B28,All_structures!$B$2:$J$249,6,0)</f>
        <v>0</v>
      </c>
      <c r="K28">
        <f>VLOOKUP($B28,All_structures!$B$2:$J$249,7,0)</f>
        <v>0</v>
      </c>
    </row>
    <row r="29" spans="1:11" x14ac:dyDescent="0.2">
      <c r="A29" t="s">
        <v>10</v>
      </c>
      <c r="B29" t="s">
        <v>38</v>
      </c>
      <c r="C29" t="s">
        <v>15</v>
      </c>
      <c r="D29" t="str">
        <f>VLOOKUP($B29,All_structures!$B$2:$J$249,2,0)</f>
        <v>CTV_Mid</v>
      </c>
      <c r="E29" t="str">
        <f>VLOOKUP($B29,All_structures!$B$2:$J$249,3,0)</f>
        <v>CTV_Mid</v>
      </c>
      <c r="F29" t="str">
        <f>VLOOKUP(B29,All_structures!$B$2:$J$249,8,0)</f>
        <v>Navy Blue:006,082,255</v>
      </c>
      <c r="G29">
        <f>VLOOKUP(B29,All_structures!$B$2:$J$249,9,0)</f>
        <v>0</v>
      </c>
      <c r="H29">
        <f>VLOOKUP($B29,All_structures!$B$2:$J$249,4,0)</f>
        <v>0</v>
      </c>
      <c r="I29">
        <f>VLOOKUP($B29,All_structures!$B$2:$J$249,5,0)</f>
        <v>0</v>
      </c>
      <c r="J29">
        <f>VLOOKUP($B29,All_structures!$B$2:$J$249,6,0)</f>
        <v>0</v>
      </c>
      <c r="K29">
        <f>VLOOKUP($B29,All_structures!$B$2:$J$249,7,0)</f>
        <v>0</v>
      </c>
    </row>
    <row r="30" spans="1:11" x14ac:dyDescent="0.2">
      <c r="A30" t="s">
        <v>10</v>
      </c>
      <c r="B30" t="s">
        <v>25</v>
      </c>
      <c r="C30" t="s">
        <v>15</v>
      </c>
      <c r="D30" t="str">
        <f>VLOOKUP($B30,All_structures!$B$2:$J$249,2,0)</f>
        <v>CTV_High</v>
      </c>
      <c r="E30" t="str">
        <f>VLOOKUP($B30,All_structures!$B$2:$J$249,3,0)</f>
        <v>CTV_High</v>
      </c>
      <c r="F30" t="str">
        <f>VLOOKUP(B30,All_structures!$B$2:$J$249,8,0)</f>
        <v>Red:255,000,000</v>
      </c>
      <c r="G30">
        <f>VLOOKUP(B30,All_structures!$B$2:$J$249,9,0)</f>
        <v>0</v>
      </c>
      <c r="H30">
        <f>VLOOKUP($B30,All_structures!$B$2:$J$249,4,0)</f>
        <v>0</v>
      </c>
      <c r="I30">
        <f>VLOOKUP($B30,All_structures!$B$2:$J$249,5,0)</f>
        <v>0</v>
      </c>
      <c r="J30">
        <f>VLOOKUP($B30,All_structures!$B$2:$J$249,6,0)</f>
        <v>0</v>
      </c>
      <c r="K30">
        <f>VLOOKUP($B30,All_structures!$B$2:$J$249,7,0)</f>
        <v>0</v>
      </c>
    </row>
    <row r="31" spans="1:11" x14ac:dyDescent="0.2">
      <c r="A31" t="s">
        <v>10</v>
      </c>
      <c r="B31" t="s">
        <v>52</v>
      </c>
      <c r="C31" t="s">
        <v>15</v>
      </c>
      <c r="D31" t="str">
        <f>VLOOKUP($B31,All_structures!$B$2:$J$249,2,0)</f>
        <v>CTVsb</v>
      </c>
      <c r="E31" t="str">
        <f>VLOOKUP($B31,All_structures!$B$2:$J$249,3,0)</f>
        <v>CTVsb</v>
      </c>
      <c r="F31" t="str">
        <f>VLOOKUP(B31,All_structures!$B$2:$J$249,8,0)</f>
        <v>Red:255,000,000</v>
      </c>
      <c r="G31" t="str">
        <f>VLOOKUP(B31,All_structures!$B$2:$J$249,9,0)</f>
        <v>CTV_Lumpectomy,CTV_Cavity</v>
      </c>
      <c r="H31">
        <f>VLOOKUP($B31,All_structures!$B$2:$J$249,4,0)</f>
        <v>0</v>
      </c>
      <c r="I31">
        <f>VLOOKUP($B31,All_structures!$B$2:$J$249,5,0)</f>
        <v>0</v>
      </c>
      <c r="J31" t="str">
        <f>VLOOKUP($B31,All_structures!$B$2:$J$249,6,0)</f>
        <v>CTVlq</v>
      </c>
      <c r="K31" t="str">
        <f>VLOOKUP($B31,All_structures!$B$2:$J$249,7,0)</f>
        <v>CTVlq</v>
      </c>
    </row>
    <row r="32" spans="1:11" x14ac:dyDescent="0.2">
      <c r="A32" t="s">
        <v>11</v>
      </c>
      <c r="B32" t="s">
        <v>39</v>
      </c>
      <c r="C32" t="s">
        <v>15</v>
      </c>
      <c r="D32" t="str">
        <f>VLOOKUP($B32,All_structures!$B$2:$J$249,2,0)</f>
        <v>GTVn</v>
      </c>
      <c r="E32" t="str">
        <f>VLOOKUP($B32,All_structures!$B$2:$J$249,3,0)</f>
        <v>GTVn</v>
      </c>
      <c r="F32" t="str">
        <f>VLOOKUP(B32,All_structures!$B$2:$J$249,8,0)</f>
        <v>Chartreuse:125,255,000</v>
      </c>
      <c r="G32">
        <f>VLOOKUP(B32,All_structures!$B$2:$J$249,9,0)</f>
        <v>0</v>
      </c>
      <c r="H32">
        <f>VLOOKUP($B32,All_structures!$B$2:$J$249,4,0)</f>
        <v>0</v>
      </c>
      <c r="I32">
        <f>VLOOKUP($B32,All_structures!$B$2:$J$249,5,0)</f>
        <v>0</v>
      </c>
      <c r="J32" t="str">
        <f>VLOOKUP($B32,All_structures!$B$2:$J$249,6,0)</f>
        <v>GTVn</v>
      </c>
      <c r="K32" t="str">
        <f>VLOOKUP($B32,All_structures!$B$2:$J$249,7,0)</f>
        <v>GTVn</v>
      </c>
    </row>
    <row r="33" spans="1:11" x14ac:dyDescent="0.2">
      <c r="A33" t="s">
        <v>11</v>
      </c>
      <c r="B33" t="s">
        <v>53</v>
      </c>
      <c r="C33" t="s">
        <v>15</v>
      </c>
      <c r="D33" t="str">
        <f>VLOOKUP($B33,All_structures!$B$2:$J$249,2,0)</f>
        <v>GTVsb</v>
      </c>
      <c r="E33" t="str">
        <f>VLOOKUP($B33,All_structures!$B$2:$J$249,3,0)</f>
        <v>GTVsb</v>
      </c>
      <c r="F33" t="str">
        <f>VLOOKUP(B33,All_structures!$B$2:$J$249,8,0)</f>
        <v>Chartreuse:125,255,000</v>
      </c>
      <c r="G33" t="str">
        <f>VLOOKUP(B33,All_structures!$B$2:$J$249,9,0)</f>
        <v>GTV_Lumpectomy,Lumpectomy,Cavity</v>
      </c>
      <c r="H33">
        <f>VLOOKUP($B33,All_structures!$B$2:$J$249,4,0)</f>
        <v>0</v>
      </c>
      <c r="I33">
        <f>VLOOKUP($B33,All_structures!$B$2:$J$249,5,0)</f>
        <v>0</v>
      </c>
      <c r="J33" t="str">
        <f>VLOOKUP($B33,All_structures!$B$2:$J$249,6,0)</f>
        <v>GTVlq</v>
      </c>
      <c r="K33" t="str">
        <f>VLOOKUP($B33,All_structures!$B$2:$J$249,7,0)</f>
        <v>GTVlq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300E2-FE15-4F42-9AEE-5CFF1D2A33BA}">
  <dimension ref="A1:K32"/>
  <sheetViews>
    <sheetView workbookViewId="0">
      <selection activeCell="B1" sqref="B1"/>
    </sheetView>
  </sheetViews>
  <sheetFormatPr baseColWidth="10" defaultRowHeight="16" x14ac:dyDescent="0.2"/>
  <cols>
    <col min="2" max="2" width="16" bestFit="1" customWidth="1"/>
    <col min="3" max="3" width="13.5" bestFit="1" customWidth="1"/>
    <col min="4" max="4" width="19.5" bestFit="1" customWidth="1"/>
    <col min="5" max="5" width="19.6640625" bestFit="1" customWidth="1"/>
    <col min="6" max="6" width="22.1640625" bestFit="1" customWidth="1"/>
    <col min="7" max="7" width="25.6640625" bestFit="1" customWidth="1"/>
    <col min="8" max="8" width="19" bestFit="1" customWidth="1"/>
    <col min="9" max="9" width="19.1640625" bestFit="1" customWidth="1"/>
    <col min="10" max="10" width="19.83203125" bestFit="1" customWidth="1"/>
    <col min="11" max="11" width="20" bestFit="1" customWidth="1"/>
  </cols>
  <sheetData>
    <row r="1" spans="1:11" s="1" customFormat="1" x14ac:dyDescent="0.2">
      <c r="A1" s="1" t="s">
        <v>136</v>
      </c>
      <c r="B1" s="9" t="s">
        <v>329</v>
      </c>
      <c r="C1" s="1" t="s">
        <v>176</v>
      </c>
      <c r="D1" s="8" t="s">
        <v>328</v>
      </c>
      <c r="E1" s="8" t="s">
        <v>330</v>
      </c>
      <c r="F1" s="1" t="s">
        <v>177</v>
      </c>
      <c r="G1" s="1" t="s">
        <v>178</v>
      </c>
      <c r="H1" s="8" t="s">
        <v>428</v>
      </c>
      <c r="I1" s="8" t="s">
        <v>429</v>
      </c>
      <c r="J1" s="8" t="s">
        <v>430</v>
      </c>
      <c r="K1" s="8" t="s">
        <v>431</v>
      </c>
    </row>
    <row r="2" spans="1:11" x14ac:dyDescent="0.2">
      <c r="A2" t="s">
        <v>0</v>
      </c>
      <c r="B2" t="s">
        <v>72</v>
      </c>
      <c r="C2" t="s">
        <v>2</v>
      </c>
      <c r="D2" t="str">
        <f>VLOOKUP($B2,All_structures!$B$2:$J$249,2,0)</f>
        <v>Brain</v>
      </c>
      <c r="E2" t="str">
        <f>VLOOKUP($B2,All_structures!$B$2:$J$249,3,0)</f>
        <v>Brain</v>
      </c>
      <c r="F2" t="str">
        <f>VLOOKUP(B2,All_structures!$B$2:$J$249,8,0)</f>
        <v>Magenta:255,000,255</v>
      </c>
      <c r="G2">
        <f>VLOOKUP(B2,All_structures!$B$2:$J$249,9,0)</f>
        <v>0</v>
      </c>
      <c r="H2" t="str">
        <f>VLOOKUP($B2,All_structures!$B$2:$J$249,4,0)</f>
        <v>Cerveau</v>
      </c>
      <c r="I2" t="str">
        <f>VLOOKUP($B2,All_structures!$B$2:$J$249,5,0)</f>
        <v>Cerveau</v>
      </c>
      <c r="J2" t="str">
        <f>VLOOKUP($B2,All_structures!$B$2:$J$249,6,0)</f>
        <v>Cerebro</v>
      </c>
      <c r="K2" t="str">
        <f>VLOOKUP($B2,All_structures!$B$2:$J$249,7,0)</f>
        <v>Cerebro</v>
      </c>
    </row>
    <row r="3" spans="1:11" x14ac:dyDescent="0.2">
      <c r="A3" t="s">
        <v>0</v>
      </c>
      <c r="B3" t="s">
        <v>42</v>
      </c>
      <c r="C3" t="s">
        <v>2</v>
      </c>
      <c r="D3" t="str">
        <f>VLOOKUP($B3,All_structures!$B$2:$J$249,2,0)</f>
        <v>Brainstem</v>
      </c>
      <c r="E3" t="str">
        <f>VLOOKUP($B3,All_structures!$B$2:$J$249,3,0)</f>
        <v>Brainstem</v>
      </c>
      <c r="F3" t="str">
        <f>VLOOKUP(B3,All_structures!$B$2:$J$249,8,0)</f>
        <v>Yellow:255,255,000</v>
      </c>
      <c r="G3">
        <f>VLOOKUP(B3,All_structures!$B$2:$J$249,9,0)</f>
        <v>0</v>
      </c>
      <c r="H3" t="str">
        <f>VLOOKUP($B3,All_structures!$B$2:$J$249,4,0)</f>
        <v>TroncCereb</v>
      </c>
      <c r="I3" t="str">
        <f>VLOOKUP($B3,All_structures!$B$2:$J$249,5,0)</f>
        <v>TroncCereb</v>
      </c>
      <c r="J3" t="str">
        <f>VLOOKUP($B3,All_structures!$B$2:$J$249,6,0)</f>
        <v>TroncoEncef</v>
      </c>
      <c r="K3" t="str">
        <f>VLOOKUP($B3,All_structures!$B$2:$J$249,7,0)</f>
        <v>TroncoEncef</v>
      </c>
    </row>
    <row r="4" spans="1:11" x14ac:dyDescent="0.2">
      <c r="A4" t="s">
        <v>0</v>
      </c>
      <c r="B4" t="s">
        <v>75</v>
      </c>
      <c r="C4" t="s">
        <v>2</v>
      </c>
      <c r="D4" t="str">
        <f>VLOOKUP($B4,All_structures!$B$2:$J$249,2,0)</f>
        <v>Eye_L</v>
      </c>
      <c r="E4" t="str">
        <f>VLOOKUP($B4,All_structures!$B$2:$J$249,3,0)</f>
        <v>L_Eye</v>
      </c>
      <c r="F4" t="str">
        <f>VLOOKUP(B4,All_structures!$B$2:$J$249,8,0)</f>
        <v>Baby Blue:100,255,233</v>
      </c>
      <c r="G4">
        <f>VLOOKUP(B4,All_structures!$B$2:$J$249,9,0)</f>
        <v>0</v>
      </c>
      <c r="H4" t="str">
        <f>VLOOKUP($B4,All_structures!$B$2:$J$249,4,0)</f>
        <v>Oeil_G</v>
      </c>
      <c r="I4" t="str">
        <f>VLOOKUP($B4,All_structures!$B$2:$J$249,5,0)</f>
        <v>G_Oeil</v>
      </c>
      <c r="J4" t="str">
        <f>VLOOKUP($B4,All_structures!$B$2:$J$249,6,0)</f>
        <v>Ojo_I</v>
      </c>
      <c r="K4" t="str">
        <f>VLOOKUP($B4,All_structures!$B$2:$J$249,7,0)</f>
        <v>I_Ojo</v>
      </c>
    </row>
    <row r="5" spans="1:11" x14ac:dyDescent="0.2">
      <c r="A5" t="s">
        <v>0</v>
      </c>
      <c r="B5" t="s">
        <v>76</v>
      </c>
      <c r="C5" t="s">
        <v>2</v>
      </c>
      <c r="D5" t="str">
        <f>VLOOKUP($B5,All_structures!$B$2:$J$249,2,0)</f>
        <v>Eye_R</v>
      </c>
      <c r="E5" t="str">
        <f>VLOOKUP($B5,All_structures!$B$2:$J$249,3,0)</f>
        <v>R_Eye</v>
      </c>
      <c r="F5" t="str">
        <f>VLOOKUP(B5,All_structures!$B$2:$J$249,8,0)</f>
        <v>Dodger Blue:000,127,255</v>
      </c>
      <c r="G5">
        <f>VLOOKUP(B5,All_structures!$B$2:$J$249,9,0)</f>
        <v>0</v>
      </c>
      <c r="H5" t="str">
        <f>VLOOKUP($B5,All_structures!$B$2:$J$249,4,0)</f>
        <v>Oeil_D</v>
      </c>
      <c r="I5" t="str">
        <f>VLOOKUP($B5,All_structures!$B$2:$J$249,5,0)</f>
        <v>D_Oeil</v>
      </c>
      <c r="J5" t="str">
        <f>VLOOKUP($B5,All_structures!$B$2:$J$249,6,0)</f>
        <v>Ojo_D</v>
      </c>
      <c r="K5" t="str">
        <f>VLOOKUP($B5,All_structures!$B$2:$J$249,7,0)</f>
        <v>D_Ojo</v>
      </c>
    </row>
    <row r="6" spans="1:11" x14ac:dyDescent="0.2">
      <c r="A6" t="s">
        <v>0</v>
      </c>
      <c r="B6" t="s">
        <v>82</v>
      </c>
      <c r="C6" t="s">
        <v>2</v>
      </c>
      <c r="D6" t="str">
        <f>VLOOKUP($B6,All_structures!$B$2:$J$249,2,0)</f>
        <v>Glnd_Lacrimal_L</v>
      </c>
      <c r="E6" t="str">
        <f>VLOOKUP($B6,All_structures!$B$2:$J$249,3,0)</f>
        <v>L_Lacrimal_Glnd</v>
      </c>
      <c r="F6" t="str">
        <f>VLOOKUP(B6,All_structures!$B$2:$J$249,8,0)</f>
        <v>Yellow:255,255,000</v>
      </c>
      <c r="G6" t="str">
        <f>VLOOKUP(B6,All_structures!$B$2:$J$249,9,0)</f>
        <v>Lacrimal_L,Glnd_Lacrimal_L</v>
      </c>
      <c r="H6" t="str">
        <f>VLOOKUP($B6,All_structures!$B$2:$J$249,4,0)</f>
        <v>Glnd_Lacrymale_G</v>
      </c>
      <c r="I6" t="str">
        <f>VLOOKUP($B6,All_structures!$B$2:$J$249,5,0)</f>
        <v>G_Lacrymale_Glnd</v>
      </c>
      <c r="J6" t="str">
        <f>VLOOKUP($B6,All_structures!$B$2:$J$249,6,0)</f>
        <v>Glnd_Lagrimal_I</v>
      </c>
      <c r="K6" t="str">
        <f>VLOOKUP($B6,All_structures!$B$2:$J$249,7,0)</f>
        <v>I_Lagrimal_Glnd</v>
      </c>
    </row>
    <row r="7" spans="1:11" x14ac:dyDescent="0.2">
      <c r="A7" t="s">
        <v>0</v>
      </c>
      <c r="B7" t="s">
        <v>83</v>
      </c>
      <c r="C7" t="s">
        <v>2</v>
      </c>
      <c r="D7" t="str">
        <f>VLOOKUP($B7,All_structures!$B$2:$J$249,2,0)</f>
        <v>Glnd_Lacrimal_R</v>
      </c>
      <c r="E7" t="str">
        <f>VLOOKUP($B7,All_structures!$B$2:$J$249,3,0)</f>
        <v>R_Lacrimal_Glnd</v>
      </c>
      <c r="F7" t="str">
        <f>VLOOKUP(B7,All_structures!$B$2:$J$249,8,0)</f>
        <v>Mintgreen:138,255,173</v>
      </c>
      <c r="G7" t="str">
        <f>VLOOKUP(B7,All_structures!$B$2:$J$249,9,0)</f>
        <v>Lacrimal_R,Glnd_Lacrimal_R</v>
      </c>
      <c r="H7" t="str">
        <f>VLOOKUP($B7,All_structures!$B$2:$J$249,4,0)</f>
        <v>Glnd_Lacrymale_D</v>
      </c>
      <c r="I7" t="str">
        <f>VLOOKUP($B7,All_structures!$B$2:$J$249,5,0)</f>
        <v>D_Lacrymale_Glnd</v>
      </c>
      <c r="J7" t="str">
        <f>VLOOKUP($B7,All_structures!$B$2:$J$249,6,0)</f>
        <v>Glnd_Lagrimal_D</v>
      </c>
      <c r="K7" t="str">
        <f>VLOOKUP($B7,All_structures!$B$2:$J$249,7,0)</f>
        <v>D_Lagrimal_Glnd</v>
      </c>
    </row>
    <row r="8" spans="1:11" x14ac:dyDescent="0.2">
      <c r="A8" t="s">
        <v>0</v>
      </c>
      <c r="B8" t="s">
        <v>77</v>
      </c>
      <c r="C8" t="s">
        <v>2</v>
      </c>
      <c r="D8" t="str">
        <f>VLOOKUP($B8,All_structures!$B$2:$J$249,2,0)</f>
        <v>Lens_L</v>
      </c>
      <c r="E8" t="str">
        <f>VLOOKUP($B8,All_structures!$B$2:$J$249,3,0)</f>
        <v>L_Lens</v>
      </c>
      <c r="F8" t="str">
        <f>VLOOKUP(B8,All_structures!$B$2:$J$249,8,0)</f>
        <v>Yellow:255,255,000</v>
      </c>
      <c r="G8">
        <f>VLOOKUP(B8,All_structures!$B$2:$J$249,9,0)</f>
        <v>0</v>
      </c>
      <c r="H8" t="str">
        <f>VLOOKUP($B8,All_structures!$B$2:$J$249,4,0)</f>
        <v>Lentille_G</v>
      </c>
      <c r="I8" t="str">
        <f>VLOOKUP($B8,All_structures!$B$2:$J$249,5,0)</f>
        <v>G_Lentille</v>
      </c>
      <c r="J8" t="str">
        <f>VLOOKUP($B8,All_structures!$B$2:$J$249,6,0)</f>
        <v>Cristalino_I</v>
      </c>
      <c r="K8" t="str">
        <f>VLOOKUP($B8,All_structures!$B$2:$J$249,7,0)</f>
        <v>I_Cristalino</v>
      </c>
    </row>
    <row r="9" spans="1:11" x14ac:dyDescent="0.2">
      <c r="A9" t="s">
        <v>0</v>
      </c>
      <c r="B9" t="s">
        <v>78</v>
      </c>
      <c r="C9" t="s">
        <v>2</v>
      </c>
      <c r="D9" t="str">
        <f>VLOOKUP($B9,All_structures!$B$2:$J$249,2,0)</f>
        <v>Lens_R</v>
      </c>
      <c r="E9" t="str">
        <f>VLOOKUP($B9,All_structures!$B$2:$J$249,3,0)</f>
        <v>R_Lens</v>
      </c>
      <c r="F9" t="str">
        <f>VLOOKUP(B9,All_structures!$B$2:$J$249,8,0)</f>
        <v>Chartreuse:125,255,000</v>
      </c>
      <c r="G9">
        <f>VLOOKUP(B9,All_structures!$B$2:$J$249,9,0)</f>
        <v>0</v>
      </c>
      <c r="H9" t="str">
        <f>VLOOKUP($B9,All_structures!$B$2:$J$249,4,0)</f>
        <v>Lentille_D</v>
      </c>
      <c r="I9" t="str">
        <f>VLOOKUP($B9,All_structures!$B$2:$J$249,5,0)</f>
        <v>D_Lentille</v>
      </c>
      <c r="J9" t="str">
        <f>VLOOKUP($B9,All_structures!$B$2:$J$249,6,0)</f>
        <v>Cristalino_D</v>
      </c>
      <c r="K9" t="str">
        <f>VLOOKUP($B9,All_structures!$B$2:$J$249,7,0)</f>
        <v>D_Cristalino</v>
      </c>
    </row>
    <row r="10" spans="1:11" x14ac:dyDescent="0.2">
      <c r="A10" t="s">
        <v>0</v>
      </c>
      <c r="B10" t="s">
        <v>79</v>
      </c>
      <c r="C10" t="s">
        <v>2</v>
      </c>
      <c r="D10" t="str">
        <f>VLOOKUP($B10,All_structures!$B$2:$J$249,2,0)</f>
        <v>OpticChiasm</v>
      </c>
      <c r="E10" t="str">
        <f>VLOOKUP($B10,All_structures!$B$2:$J$249,3,0)</f>
        <v>OpticChiasm</v>
      </c>
      <c r="F10" t="str">
        <f>VLOOKUP(B10,All_structures!$B$2:$J$249,8,0)</f>
        <v>Navy Blue:006,082,255</v>
      </c>
      <c r="G10">
        <f>VLOOKUP(B10,All_structures!$B$2:$J$249,9,0)</f>
        <v>0</v>
      </c>
      <c r="H10" t="str">
        <f>VLOOKUP($B10,All_structures!$B$2:$J$249,4,0)</f>
        <v>ChiasmeOpt</v>
      </c>
      <c r="I10" t="str">
        <f>VLOOKUP($B10,All_structures!$B$2:$J$249,5,0)</f>
        <v>ChiasmeOpt</v>
      </c>
      <c r="J10" t="str">
        <f>VLOOKUP($B10,All_structures!$B$2:$J$249,6,0)</f>
        <v>QuiasOptico</v>
      </c>
      <c r="K10" t="str">
        <f>VLOOKUP($B10,All_structures!$B$2:$J$249,7,0)</f>
        <v>QuiasOptico</v>
      </c>
    </row>
    <row r="11" spans="1:11" x14ac:dyDescent="0.2">
      <c r="A11" t="s">
        <v>0</v>
      </c>
      <c r="B11" t="s">
        <v>80</v>
      </c>
      <c r="C11" t="s">
        <v>2</v>
      </c>
      <c r="D11" t="str">
        <f>VLOOKUP($B11,All_structures!$B$2:$J$249,2,0)</f>
        <v>OpticNrv_L</v>
      </c>
      <c r="E11" t="str">
        <f>VLOOKUP($B11,All_structures!$B$2:$J$249,3,0)</f>
        <v>L_OpticNrv</v>
      </c>
      <c r="F11" t="str">
        <f>VLOOKUP(B11,All_structures!$B$2:$J$249,8,0)</f>
        <v>Mauve:200,180,255</v>
      </c>
      <c r="G11" t="str">
        <f>VLOOKUP(B11,All_structures!$B$2:$J$249,9,0)</f>
        <v>OpticNerve_L</v>
      </c>
      <c r="H11" t="str">
        <f>VLOOKUP($B11,All_structures!$B$2:$J$249,4,0)</f>
        <v>NerfOptiq_G</v>
      </c>
      <c r="I11" t="str">
        <f>VLOOKUP($B11,All_structures!$B$2:$J$249,5,0)</f>
        <v>G_NerfOptiq</v>
      </c>
      <c r="J11" t="str">
        <f>VLOOKUP($B11,All_structures!$B$2:$J$249,6,0)</f>
        <v>NrvOptico_I</v>
      </c>
      <c r="K11" t="str">
        <f>VLOOKUP($B11,All_structures!$B$2:$J$249,7,0)</f>
        <v>I_NrvOptico</v>
      </c>
    </row>
    <row r="12" spans="1:11" x14ac:dyDescent="0.2">
      <c r="A12" t="s">
        <v>0</v>
      </c>
      <c r="B12" t="s">
        <v>81</v>
      </c>
      <c r="C12" t="s">
        <v>2</v>
      </c>
      <c r="D12" t="str">
        <f>VLOOKUP($B12,All_structures!$B$2:$J$249,2,0)</f>
        <v>OpticNrv_R</v>
      </c>
      <c r="E12" t="str">
        <f>VLOOKUP($B12,All_structures!$B$2:$J$249,3,0)</f>
        <v>R_OpticNrv</v>
      </c>
      <c r="F12" t="str">
        <f>VLOOKUP(B12,All_structures!$B$2:$J$249,8,0)</f>
        <v>Electric Indigo:128,000,255</v>
      </c>
      <c r="G12" t="str">
        <f>VLOOKUP(B12,All_structures!$B$2:$J$249,9,0)</f>
        <v>OpticNerve_R</v>
      </c>
      <c r="H12" t="str">
        <f>VLOOKUP($B12,All_structures!$B$2:$J$249,4,0)</f>
        <v>NerfOptiq_D</v>
      </c>
      <c r="I12" t="str">
        <f>VLOOKUP($B12,All_structures!$B$2:$J$249,5,0)</f>
        <v>D_NerfOptiq</v>
      </c>
      <c r="J12" t="str">
        <f>VLOOKUP($B12,All_structures!$B$2:$J$249,6,0)</f>
        <v>NrvOptico_D</v>
      </c>
      <c r="K12" t="str">
        <f>VLOOKUP($B12,All_structures!$B$2:$J$249,7,0)</f>
        <v>D_NrvOptico</v>
      </c>
    </row>
    <row r="13" spans="1:11" x14ac:dyDescent="0.2">
      <c r="A13" t="s">
        <v>9</v>
      </c>
      <c r="B13" t="s">
        <v>9</v>
      </c>
      <c r="C13" t="s">
        <v>2</v>
      </c>
      <c r="D13" t="str">
        <f>VLOOKUP($B13,All_structures!$B$2:$J$249,2,0)</f>
        <v>PTV</v>
      </c>
      <c r="E13" t="str">
        <f>VLOOKUP($B13,All_structures!$B$2:$J$249,3,0)</f>
        <v>PTV</v>
      </c>
      <c r="F13" t="str">
        <f>VLOOKUP(B13,All_structures!$B$2:$J$249,8,0)</f>
        <v>Red:255,000,000</v>
      </c>
      <c r="G13">
        <f>VLOOKUP(B13,All_structures!$B$2:$J$249,9,0)</f>
        <v>0</v>
      </c>
      <c r="H13">
        <f>VLOOKUP($B13,All_structures!$B$2:$J$249,4,0)</f>
        <v>0</v>
      </c>
      <c r="I13">
        <f>VLOOKUP($B13,All_structures!$B$2:$J$249,5,0)</f>
        <v>0</v>
      </c>
      <c r="J13" t="str">
        <f>VLOOKUP($B13,All_structures!$B$2:$J$249,6,0)</f>
        <v>PTV</v>
      </c>
      <c r="K13" t="str">
        <f>VLOOKUP($B13,All_structures!$B$2:$J$249,7,0)</f>
        <v>PTV</v>
      </c>
    </row>
    <row r="14" spans="1:11" x14ac:dyDescent="0.2">
      <c r="A14" t="s">
        <v>10</v>
      </c>
      <c r="B14" t="s">
        <v>10</v>
      </c>
      <c r="C14" t="s">
        <v>2</v>
      </c>
      <c r="D14" t="str">
        <f>VLOOKUP($B14,All_structures!$B$2:$J$249,2,0)</f>
        <v>CTV</v>
      </c>
      <c r="E14" t="str">
        <f>VLOOKUP($B14,All_structures!$B$2:$J$249,3,0)</f>
        <v>CTV</v>
      </c>
      <c r="F14" t="str">
        <f>VLOOKUP(B14,All_structures!$B$2:$J$249,8,0)</f>
        <v>Red:255,000,000</v>
      </c>
      <c r="G14">
        <f>VLOOKUP(B14,All_structures!$B$2:$J$249,9,0)</f>
        <v>0</v>
      </c>
      <c r="H14" t="str">
        <f>VLOOKUP($B14,All_structures!$B$2:$J$249,4,0)</f>
        <v>CTV</v>
      </c>
      <c r="I14" t="str">
        <f>VLOOKUP($B14,All_structures!$B$2:$J$249,5,0)</f>
        <v>CTV</v>
      </c>
      <c r="J14" t="str">
        <f>VLOOKUP($B14,All_structures!$B$2:$J$249,6,0)</f>
        <v>CTV</v>
      </c>
      <c r="K14" t="str">
        <f>VLOOKUP($B14,All_structures!$B$2:$J$249,7,0)</f>
        <v>CTV</v>
      </c>
    </row>
    <row r="15" spans="1:11" x14ac:dyDescent="0.2">
      <c r="A15" t="s">
        <v>11</v>
      </c>
      <c r="B15" t="s">
        <v>11</v>
      </c>
      <c r="C15" t="s">
        <v>2</v>
      </c>
      <c r="D15" t="str">
        <f>VLOOKUP($B15,All_structures!$B$2:$J$249,2,0)</f>
        <v>GTV</v>
      </c>
      <c r="E15" t="str">
        <f>VLOOKUP($B15,All_structures!$B$2:$J$249,3,0)</f>
        <v>GTV</v>
      </c>
      <c r="F15" t="str">
        <f>VLOOKUP(B15,All_structures!$B$2:$J$249,8,0)</f>
        <v>Chartreuse:125,255,000</v>
      </c>
      <c r="G15">
        <f>VLOOKUP(B15,All_structures!$B$2:$J$249,9,0)</f>
        <v>0</v>
      </c>
      <c r="H15" t="str">
        <f>VLOOKUP($B15,All_structures!$B$2:$J$249,4,0)</f>
        <v>GTV</v>
      </c>
      <c r="I15" t="str">
        <f>VLOOKUP($B15,All_structures!$B$2:$J$249,5,0)</f>
        <v>GTV</v>
      </c>
      <c r="J15" t="str">
        <f>VLOOKUP($B15,All_structures!$B$2:$J$249,6,0)</f>
        <v>GTV</v>
      </c>
      <c r="K15" t="str">
        <f>VLOOKUP($B15,All_structures!$B$2:$J$249,7,0)</f>
        <v>GTV</v>
      </c>
    </row>
    <row r="16" spans="1:11" x14ac:dyDescent="0.2">
      <c r="A16" t="s">
        <v>12</v>
      </c>
      <c r="B16" t="s">
        <v>13</v>
      </c>
      <c r="C16" t="s">
        <v>2</v>
      </c>
      <c r="D16" t="str">
        <f>VLOOKUP($B16,All_structures!$B$2:$J$249,2,0)</f>
        <v>BODY</v>
      </c>
      <c r="E16" t="str">
        <f>VLOOKUP($B16,All_structures!$B$2:$J$249,3,0)</f>
        <v>BODY</v>
      </c>
      <c r="F16" t="str">
        <f>VLOOKUP(B16,All_structures!$B$2:$J$249,8,0)</f>
        <v>Lime:000,255,000</v>
      </c>
      <c r="G16">
        <f>VLOOKUP(B16,All_structures!$B$2:$J$249,9,0)</f>
        <v>0</v>
      </c>
      <c r="H16" t="str">
        <f>VLOOKUP($B16,All_structures!$B$2:$J$249,4,0)</f>
        <v>Corps</v>
      </c>
      <c r="I16" t="str">
        <f>VLOOKUP($B16,All_structures!$B$2:$J$249,5,0)</f>
        <v>Corps</v>
      </c>
      <c r="J16" t="str">
        <f>VLOOKUP($B16,All_structures!$B$2:$J$249,6,0)</f>
        <v>Cuerpo</v>
      </c>
      <c r="K16" t="str">
        <f>VLOOKUP($B16,All_structures!$B$2:$J$249,7,0)</f>
        <v>Cuerpo</v>
      </c>
    </row>
    <row r="17" spans="1:11" x14ac:dyDescent="0.2">
      <c r="A17" t="s">
        <v>0</v>
      </c>
      <c r="B17" t="s">
        <v>73</v>
      </c>
      <c r="C17" t="s">
        <v>15</v>
      </c>
      <c r="D17" t="str">
        <f>VLOOKUP($B17,All_structures!$B$2:$J$249,2,0)</f>
        <v>Cochlea_L</v>
      </c>
      <c r="E17" t="str">
        <f>VLOOKUP($B17,All_structures!$B$2:$J$249,3,0)</f>
        <v>L_Cochlea</v>
      </c>
      <c r="F17" t="str">
        <f>VLOOKUP(B17,All_structures!$B$2:$J$249,8,0)</f>
        <v>Citrus:164,164,000</v>
      </c>
      <c r="G17">
        <f>VLOOKUP(B17,All_structures!$B$2:$J$249,9,0)</f>
        <v>0</v>
      </c>
      <c r="H17" t="str">
        <f>VLOOKUP($B17,All_structures!$B$2:$J$249,4,0)</f>
        <v>Cochlee_G</v>
      </c>
      <c r="I17" t="str">
        <f>VLOOKUP($B17,All_structures!$B$2:$J$249,5,0)</f>
        <v>G_Cochlee</v>
      </c>
      <c r="J17" t="str">
        <f>VLOOKUP($B17,All_structures!$B$2:$J$249,6,0)</f>
        <v>Coclea_I</v>
      </c>
      <c r="K17" t="str">
        <f>VLOOKUP($B17,All_structures!$B$2:$J$249,7,0)</f>
        <v>I_Coclea</v>
      </c>
    </row>
    <row r="18" spans="1:11" x14ac:dyDescent="0.2">
      <c r="A18" t="s">
        <v>0</v>
      </c>
      <c r="B18" t="s">
        <v>74</v>
      </c>
      <c r="C18" t="s">
        <v>15</v>
      </c>
      <c r="D18" t="str">
        <f>VLOOKUP($B18,All_structures!$B$2:$J$249,2,0)</f>
        <v>Cochlea_R</v>
      </c>
      <c r="E18" t="str">
        <f>VLOOKUP($B18,All_structures!$B$2:$J$249,3,0)</f>
        <v>R_Cochlea</v>
      </c>
      <c r="F18" t="str">
        <f>VLOOKUP(B18,All_structures!$B$2:$J$249,8,0)</f>
        <v>Brown:165,042,042</v>
      </c>
      <c r="G18">
        <f>VLOOKUP(B18,All_structures!$B$2:$J$249,9,0)</f>
        <v>0</v>
      </c>
      <c r="H18" t="str">
        <f>VLOOKUP($B18,All_structures!$B$2:$J$249,4,0)</f>
        <v>Cochlee_D</v>
      </c>
      <c r="I18" t="str">
        <f>VLOOKUP($B18,All_structures!$B$2:$J$249,5,0)</f>
        <v>D_Cochlee</v>
      </c>
      <c r="J18" t="str">
        <f>VLOOKUP($B18,All_structures!$B$2:$J$249,6,0)</f>
        <v>Coclea_D</v>
      </c>
      <c r="K18" t="str">
        <f>VLOOKUP($B18,All_structures!$B$2:$J$249,7,0)</f>
        <v>D_Coclea</v>
      </c>
    </row>
    <row r="19" spans="1:11" x14ac:dyDescent="0.2">
      <c r="A19" t="s">
        <v>0</v>
      </c>
      <c r="B19" t="s">
        <v>45</v>
      </c>
      <c r="C19" t="s">
        <v>15</v>
      </c>
      <c r="D19" t="str">
        <f>VLOOKUP($B19,All_structures!$B$2:$J$249,2,0)</f>
        <v>Bone_Mandible</v>
      </c>
      <c r="E19" t="str">
        <f>VLOOKUP($B19,All_structures!$B$2:$J$249,3,0)</f>
        <v>Mandible_Bone</v>
      </c>
      <c r="F19" t="str">
        <f>VLOOKUP(B19,All_structures!$B$2:$J$249,8,0)</f>
        <v>Orange:255,165,000</v>
      </c>
      <c r="G19" t="str">
        <f>VLOOKUP(B19,All_structures!$B$2:$J$249,9,0)</f>
        <v>Bone_Mandible</v>
      </c>
      <c r="H19" t="str">
        <f>VLOOKUP($B19,All_structures!$B$2:$J$249,4,0)</f>
        <v>Os_Mandibule</v>
      </c>
      <c r="I19" t="str">
        <f>VLOOKUP($B19,All_structures!$B$2:$J$249,5,0)</f>
        <v>Mandibule_Os</v>
      </c>
      <c r="J19" t="str">
        <f>VLOOKUP($B19,All_structures!$B$2:$J$249,6,0)</f>
        <v>Hueso_Mandibula</v>
      </c>
      <c r="K19" t="str">
        <f>VLOOKUP($B19,All_structures!$B$2:$J$249,7,0)</f>
        <v>Mandibula_Hueso</v>
      </c>
    </row>
    <row r="20" spans="1:11" x14ac:dyDescent="0.2">
      <c r="A20" t="s">
        <v>0</v>
      </c>
      <c r="B20" t="s">
        <v>47</v>
      </c>
      <c r="C20" t="s">
        <v>15</v>
      </c>
      <c r="D20" t="str">
        <f>VLOOKUP($B20,All_structures!$B$2:$J$249,2,0)</f>
        <v>Parotid_L</v>
      </c>
      <c r="E20" t="str">
        <f>VLOOKUP($B20,All_structures!$B$2:$J$249,3,0)</f>
        <v>L_Parotid</v>
      </c>
      <c r="F20" t="str">
        <f>VLOOKUP(B20,All_structures!$B$2:$J$249,8,0)</f>
        <v>Mauve:200,180,255</v>
      </c>
      <c r="G20" t="str">
        <f>VLOOKUP(B20,All_structures!$B$2:$J$249,9,0)</f>
        <v>L_Parotid</v>
      </c>
      <c r="H20" t="str">
        <f>VLOOKUP($B20,All_structures!$B$2:$J$249,4,0)</f>
        <v>Parotide_G</v>
      </c>
      <c r="I20" t="str">
        <f>VLOOKUP($B20,All_structures!$B$2:$J$249,5,0)</f>
        <v>G_Parotide</v>
      </c>
      <c r="J20" t="str">
        <f>VLOOKUP($B20,All_structures!$B$2:$J$249,6,0)</f>
        <v>Parotida_I</v>
      </c>
      <c r="K20" t="str">
        <f>VLOOKUP($B20,All_structures!$B$2:$J$249,7,0)</f>
        <v>I_Parotida</v>
      </c>
    </row>
    <row r="21" spans="1:11" x14ac:dyDescent="0.2">
      <c r="A21" t="s">
        <v>0</v>
      </c>
      <c r="B21" t="s">
        <v>48</v>
      </c>
      <c r="C21" t="s">
        <v>15</v>
      </c>
      <c r="D21" t="str">
        <f>VLOOKUP($B21,All_structures!$B$2:$J$249,2,0)</f>
        <v>Parotid_R</v>
      </c>
      <c r="E21" t="str">
        <f>VLOOKUP($B21,All_structures!$B$2:$J$249,3,0)</f>
        <v>R_Parotid</v>
      </c>
      <c r="F21" t="str">
        <f>VLOOKUP(B21,All_structures!$B$2:$J$249,8,0)</f>
        <v>Dodger Blue:000,127,255</v>
      </c>
      <c r="G21" t="str">
        <f>VLOOKUP(B21,All_structures!$B$2:$J$249,9,0)</f>
        <v>R_Parotid</v>
      </c>
      <c r="H21" t="str">
        <f>VLOOKUP($B21,All_structures!$B$2:$J$249,4,0)</f>
        <v>Parotide_D</v>
      </c>
      <c r="I21" t="str">
        <f>VLOOKUP($B21,All_structures!$B$2:$J$249,5,0)</f>
        <v>D_Parotide</v>
      </c>
      <c r="J21" t="str">
        <f>VLOOKUP($B21,All_structures!$B$2:$J$249,6,0)</f>
        <v>Parotida_D</v>
      </c>
      <c r="K21" t="str">
        <f>VLOOKUP($B21,All_structures!$B$2:$J$249,7,0)</f>
        <v>D_Parotida</v>
      </c>
    </row>
    <row r="22" spans="1:11" x14ac:dyDescent="0.2">
      <c r="A22" t="s">
        <v>0</v>
      </c>
      <c r="B22" t="s">
        <v>86</v>
      </c>
      <c r="C22" t="s">
        <v>15</v>
      </c>
      <c r="D22" t="str">
        <f>VLOOKUP($B22,All_structures!$B$2:$J$249,2,0)</f>
        <v>Parotids</v>
      </c>
      <c r="E22" t="str">
        <f>VLOOKUP($B22,All_structures!$B$2:$J$249,3,0)</f>
        <v>Parotids</v>
      </c>
      <c r="F22" t="str">
        <f>VLOOKUP(B22,All_structures!$B$2:$J$249,8,0)</f>
        <v>Persimmon:233,067,067</v>
      </c>
      <c r="G22">
        <f>VLOOKUP(B22,All_structures!$B$2:$J$249,9,0)</f>
        <v>0</v>
      </c>
      <c r="H22" t="str">
        <f>VLOOKUP($B22,All_structures!$B$2:$J$249,4,0)</f>
        <v>Parotides</v>
      </c>
      <c r="I22" t="str">
        <f>VLOOKUP($B22,All_structures!$B$2:$J$249,5,0)</f>
        <v>Parotides</v>
      </c>
      <c r="J22" t="str">
        <f>VLOOKUP($B22,All_structures!$B$2:$J$249,6,0)</f>
        <v>Parotidas</v>
      </c>
      <c r="K22" t="str">
        <f>VLOOKUP($B22,All_structures!$B$2:$J$249,7,0)</f>
        <v>Parotidas</v>
      </c>
    </row>
    <row r="23" spans="1:11" x14ac:dyDescent="0.2">
      <c r="A23" t="s">
        <v>0</v>
      </c>
      <c r="B23" t="s">
        <v>87</v>
      </c>
      <c r="C23" t="s">
        <v>15</v>
      </c>
      <c r="D23" t="str">
        <f>VLOOKUP($B23,All_structures!$B$2:$J$249,2,0)</f>
        <v>Retina_L</v>
      </c>
      <c r="E23" t="str">
        <f>VLOOKUP($B23,All_structures!$B$2:$J$249,3,0)</f>
        <v>L_Retina</v>
      </c>
      <c r="F23" t="str">
        <f>VLOOKUP(B23,All_structures!$B$2:$J$249,8,0)</f>
        <v>Electric Indigo:128,000,255</v>
      </c>
      <c r="G23">
        <f>VLOOKUP(B23,All_structures!$B$2:$J$249,9,0)</f>
        <v>0</v>
      </c>
      <c r="H23" t="str">
        <f>VLOOKUP($B23,All_structures!$B$2:$J$249,4,0)</f>
        <v>Retine_G</v>
      </c>
      <c r="I23" t="str">
        <f>VLOOKUP($B23,All_structures!$B$2:$J$249,5,0)</f>
        <v>G_Retine</v>
      </c>
      <c r="J23" t="str">
        <f>VLOOKUP($B23,All_structures!$B$2:$J$249,6,0)</f>
        <v>Retina_I</v>
      </c>
      <c r="K23" t="str">
        <f>VLOOKUP($B23,All_structures!$B$2:$J$249,7,0)</f>
        <v>I_retina</v>
      </c>
    </row>
    <row r="24" spans="1:11" x14ac:dyDescent="0.2">
      <c r="A24" t="s">
        <v>0</v>
      </c>
      <c r="B24" t="s">
        <v>88</v>
      </c>
      <c r="C24" t="s">
        <v>15</v>
      </c>
      <c r="D24" t="str">
        <f>VLOOKUP($B24,All_structures!$B$2:$J$249,2,0)</f>
        <v>Retina_R</v>
      </c>
      <c r="E24" t="str">
        <f>VLOOKUP($B24,All_structures!$B$2:$J$249,3,0)</f>
        <v>R_Retina</v>
      </c>
      <c r="F24" t="str">
        <f>VLOOKUP(B24,All_structures!$B$2:$J$249,8,0)</f>
        <v>Cerulean:000,119,170</v>
      </c>
      <c r="G24">
        <f>VLOOKUP(B24,All_structures!$B$2:$J$249,9,0)</f>
        <v>0</v>
      </c>
      <c r="H24" t="str">
        <f>VLOOKUP($B24,All_structures!$B$2:$J$249,4,0)</f>
        <v>Retine_D</v>
      </c>
      <c r="I24" t="str">
        <f>VLOOKUP($B24,All_structures!$B$2:$J$249,5,0)</f>
        <v>D_Retine</v>
      </c>
      <c r="J24" t="str">
        <f>VLOOKUP($B24,All_structures!$B$2:$J$249,6,0)</f>
        <v>Retina_D</v>
      </c>
      <c r="K24" t="str">
        <f>VLOOKUP($B24,All_structures!$B$2:$J$249,7,0)</f>
        <v>D_Retina</v>
      </c>
    </row>
    <row r="25" spans="1:11" x14ac:dyDescent="0.2">
      <c r="A25" t="s">
        <v>0</v>
      </c>
      <c r="B25" t="s">
        <v>84</v>
      </c>
      <c r="C25" t="s">
        <v>15</v>
      </c>
      <c r="D25" t="str">
        <f>VLOOKUP($B25,All_structures!$B$2:$J$249,2,0)</f>
        <v>Lobe_Temporal_L</v>
      </c>
      <c r="E25" t="str">
        <f>VLOOKUP($B25,All_structures!$B$2:$J$249,3,0)</f>
        <v>L_Temporal_Lobe</v>
      </c>
      <c r="F25" t="str">
        <f>VLOOKUP(B25,All_structures!$B$2:$J$249,8,0)</f>
        <v>Aquamarine:127,255,212</v>
      </c>
      <c r="G25" t="str">
        <f>VLOOKUP(B25,All_structures!$B$2:$J$249,9,0)</f>
        <v>Lobe_Temporal_L</v>
      </c>
      <c r="H25" t="str">
        <f>VLOOKUP($B25,All_structures!$B$2:$J$249,4,0)</f>
        <v>Lobe_Temporal_G</v>
      </c>
      <c r="I25" t="str">
        <f>VLOOKUP($B25,All_structures!$B$2:$J$249,5,0)</f>
        <v>G_Temporal_Love</v>
      </c>
      <c r="J25" t="str">
        <f>VLOOKUP($B25,All_structures!$B$2:$J$249,6,0)</f>
        <v>Lob_Temporal_I</v>
      </c>
      <c r="K25" t="str">
        <f>VLOOKUP($B25,All_structures!$B$2:$J$249,7,0)</f>
        <v>I_Temporal_Lob</v>
      </c>
    </row>
    <row r="26" spans="1:11" x14ac:dyDescent="0.2">
      <c r="A26" t="s">
        <v>0</v>
      </c>
      <c r="B26" t="s">
        <v>85</v>
      </c>
      <c r="C26" t="s">
        <v>15</v>
      </c>
      <c r="D26" t="str">
        <f>VLOOKUP($B26,All_structures!$B$2:$J$249,2,0)</f>
        <v>Lobe_Temporal_R</v>
      </c>
      <c r="E26" t="str">
        <f>VLOOKUP($B26,All_structures!$B$2:$J$249,3,0)</f>
        <v>R_Temporal_Lobe</v>
      </c>
      <c r="F26" t="str">
        <f>VLOOKUP(B26,All_structures!$B$2:$J$249,8,0)</f>
        <v>Dodger Blue:000,127,255</v>
      </c>
      <c r="G26" t="str">
        <f>VLOOKUP(B26,All_structures!$B$2:$J$249,9,0)</f>
        <v>Lobe_Temporal_R</v>
      </c>
      <c r="H26" t="str">
        <f>VLOOKUP($B26,All_structures!$B$2:$J$249,4,0)</f>
        <v>Lobe_Temporal_D</v>
      </c>
      <c r="I26" t="str">
        <f>VLOOKUP($B26,All_structures!$B$2:$J$249,5,0)</f>
        <v>D_Temporal_Lobe</v>
      </c>
      <c r="J26" t="str">
        <f>VLOOKUP($B26,All_structures!$B$2:$J$249,6,0)</f>
        <v>Lob_Temporal_D</v>
      </c>
      <c r="K26" t="str">
        <f>VLOOKUP($B26,All_structures!$B$2:$J$249,7,0)</f>
        <v>D_Temporal_Lob</v>
      </c>
    </row>
    <row r="27" spans="1:11" x14ac:dyDescent="0.2">
      <c r="A27" t="s">
        <v>9</v>
      </c>
      <c r="B27" t="s">
        <v>22</v>
      </c>
      <c r="C27" t="s">
        <v>15</v>
      </c>
      <c r="D27" t="str">
        <f>VLOOKUP($B27,All_structures!$B$2:$J$249,2,0)</f>
        <v>PTV_Low</v>
      </c>
      <c r="E27" t="str">
        <f>VLOOKUP($B27,All_structures!$B$2:$J$249,3,0)</f>
        <v>PTV_Low</v>
      </c>
      <c r="F27" t="str">
        <f>VLOOKUP(B27,All_structures!$B$2:$J$249,8,0)</f>
        <v>Yellow:255,255,000</v>
      </c>
      <c r="G27">
        <f>VLOOKUP(B27,All_structures!$B$2:$J$249,9,0)</f>
        <v>0</v>
      </c>
      <c r="H27">
        <f>VLOOKUP($B27,All_structures!$B$2:$J$249,4,0)</f>
        <v>0</v>
      </c>
      <c r="I27">
        <f>VLOOKUP($B27,All_structures!$B$2:$J$249,5,0)</f>
        <v>0</v>
      </c>
      <c r="J27">
        <f>VLOOKUP($B27,All_structures!$B$2:$J$249,6,0)</f>
        <v>0</v>
      </c>
      <c r="K27">
        <f>VLOOKUP($B27,All_structures!$B$2:$J$249,7,0)</f>
        <v>0</v>
      </c>
    </row>
    <row r="28" spans="1:11" x14ac:dyDescent="0.2">
      <c r="A28" t="s">
        <v>9</v>
      </c>
      <c r="B28" t="s">
        <v>37</v>
      </c>
      <c r="C28" t="s">
        <v>15</v>
      </c>
      <c r="D28" t="str">
        <f>VLOOKUP($B28,All_structures!$B$2:$J$249,2,0)</f>
        <v>PTV_Mid</v>
      </c>
      <c r="E28" t="str">
        <f>VLOOKUP($B28,All_structures!$B$2:$J$249,3,0)</f>
        <v>PTV_Mid</v>
      </c>
      <c r="F28" t="str">
        <f>VLOOKUP(B28,All_structures!$B$2:$J$249,8,0)</f>
        <v>Navy Blue:006,082,255</v>
      </c>
      <c r="G28">
        <f>VLOOKUP(B28,All_structures!$B$2:$J$249,9,0)</f>
        <v>0</v>
      </c>
      <c r="H28">
        <f>VLOOKUP($B28,All_structures!$B$2:$J$249,4,0)</f>
        <v>0</v>
      </c>
      <c r="I28">
        <f>VLOOKUP($B28,All_structures!$B$2:$J$249,5,0)</f>
        <v>0</v>
      </c>
      <c r="J28">
        <f>VLOOKUP($B28,All_structures!$B$2:$J$249,6,0)</f>
        <v>0</v>
      </c>
      <c r="K28">
        <f>VLOOKUP($B28,All_structures!$B$2:$J$249,7,0)</f>
        <v>0</v>
      </c>
    </row>
    <row r="29" spans="1:11" x14ac:dyDescent="0.2">
      <c r="A29" t="s">
        <v>9</v>
      </c>
      <c r="B29" t="s">
        <v>23</v>
      </c>
      <c r="C29" t="s">
        <v>15</v>
      </c>
      <c r="D29" t="str">
        <f>VLOOKUP($B29,All_structures!$B$2:$J$249,2,0)</f>
        <v>PTV_High</v>
      </c>
      <c r="E29" t="str">
        <f>VLOOKUP($B29,All_structures!$B$2:$J$249,3,0)</f>
        <v>PTV_High</v>
      </c>
      <c r="F29" t="str">
        <f>VLOOKUP(B29,All_structures!$B$2:$J$249,8,0)</f>
        <v>Red:255,000,000</v>
      </c>
      <c r="G29">
        <f>VLOOKUP(B29,All_structures!$B$2:$J$249,9,0)</f>
        <v>0</v>
      </c>
      <c r="H29">
        <f>VLOOKUP($B29,All_structures!$B$2:$J$249,4,0)</f>
        <v>0</v>
      </c>
      <c r="I29">
        <f>VLOOKUP($B29,All_structures!$B$2:$J$249,5,0)</f>
        <v>0</v>
      </c>
      <c r="J29">
        <f>VLOOKUP($B29,All_structures!$B$2:$J$249,6,0)</f>
        <v>0</v>
      </c>
      <c r="K29">
        <f>VLOOKUP($B29,All_structures!$B$2:$J$249,7,0)</f>
        <v>0</v>
      </c>
    </row>
    <row r="30" spans="1:11" x14ac:dyDescent="0.2">
      <c r="A30" t="s">
        <v>10</v>
      </c>
      <c r="B30" t="s">
        <v>24</v>
      </c>
      <c r="C30" t="s">
        <v>15</v>
      </c>
      <c r="D30" t="str">
        <f>VLOOKUP($B30,All_structures!$B$2:$J$249,2,0)</f>
        <v>CTV_Low</v>
      </c>
      <c r="E30" t="str">
        <f>VLOOKUP($B30,All_structures!$B$2:$J$249,3,0)</f>
        <v>CTV_Low</v>
      </c>
      <c r="F30" t="str">
        <f>VLOOKUP(B30,All_structures!$B$2:$J$249,8,0)</f>
        <v>Yellow:255,255,000</v>
      </c>
      <c r="G30">
        <f>VLOOKUP(B30,All_structures!$B$2:$J$249,9,0)</f>
        <v>0</v>
      </c>
      <c r="H30">
        <f>VLOOKUP($B30,All_structures!$B$2:$J$249,4,0)</f>
        <v>0</v>
      </c>
      <c r="I30">
        <f>VLOOKUP($B30,All_structures!$B$2:$J$249,5,0)</f>
        <v>0</v>
      </c>
      <c r="J30">
        <f>VLOOKUP($B30,All_structures!$B$2:$J$249,6,0)</f>
        <v>0</v>
      </c>
      <c r="K30">
        <f>VLOOKUP($B30,All_structures!$B$2:$J$249,7,0)</f>
        <v>0</v>
      </c>
    </row>
    <row r="31" spans="1:11" x14ac:dyDescent="0.2">
      <c r="A31" t="s">
        <v>10</v>
      </c>
      <c r="B31" t="s">
        <v>38</v>
      </c>
      <c r="C31" t="s">
        <v>15</v>
      </c>
      <c r="D31" t="str">
        <f>VLOOKUP($B31,All_structures!$B$2:$J$249,2,0)</f>
        <v>CTV_Mid</v>
      </c>
      <c r="E31" t="str">
        <f>VLOOKUP($B31,All_structures!$B$2:$J$249,3,0)</f>
        <v>CTV_Mid</v>
      </c>
      <c r="F31" t="str">
        <f>VLOOKUP(B31,All_structures!$B$2:$J$249,8,0)</f>
        <v>Navy Blue:006,082,255</v>
      </c>
      <c r="G31">
        <f>VLOOKUP(B31,All_structures!$B$2:$J$249,9,0)</f>
        <v>0</v>
      </c>
      <c r="H31">
        <f>VLOOKUP($B31,All_structures!$B$2:$J$249,4,0)</f>
        <v>0</v>
      </c>
      <c r="I31">
        <f>VLOOKUP($B31,All_structures!$B$2:$J$249,5,0)</f>
        <v>0</v>
      </c>
      <c r="J31">
        <f>VLOOKUP($B31,All_structures!$B$2:$J$249,6,0)</f>
        <v>0</v>
      </c>
      <c r="K31">
        <f>VLOOKUP($B31,All_structures!$B$2:$J$249,7,0)</f>
        <v>0</v>
      </c>
    </row>
    <row r="32" spans="1:11" x14ac:dyDescent="0.2">
      <c r="A32" t="s">
        <v>10</v>
      </c>
      <c r="B32" t="s">
        <v>25</v>
      </c>
      <c r="C32" t="s">
        <v>15</v>
      </c>
      <c r="D32" t="str">
        <f>VLOOKUP($B32,All_structures!$B$2:$J$249,2,0)</f>
        <v>CTV_High</v>
      </c>
      <c r="E32" t="str">
        <f>VLOOKUP($B32,All_structures!$B$2:$J$249,3,0)</f>
        <v>CTV_High</v>
      </c>
      <c r="F32" t="str">
        <f>VLOOKUP(B32,All_structures!$B$2:$J$249,8,0)</f>
        <v>Red:255,000,000</v>
      </c>
      <c r="G32">
        <f>VLOOKUP(B32,All_structures!$B$2:$J$249,9,0)</f>
        <v>0</v>
      </c>
      <c r="H32">
        <f>VLOOKUP($B32,All_structures!$B$2:$J$249,4,0)</f>
        <v>0</v>
      </c>
      <c r="I32">
        <f>VLOOKUP($B32,All_structures!$B$2:$J$249,5,0)</f>
        <v>0</v>
      </c>
      <c r="J32">
        <f>VLOOKUP($B32,All_structures!$B$2:$J$249,6,0)</f>
        <v>0</v>
      </c>
      <c r="K32">
        <f>VLOOKUP($B32,All_structures!$B$2:$J$249,7,0)</f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D13CC-3351-F842-8C76-9FDCFDD5E688}">
  <dimension ref="A1:K41"/>
  <sheetViews>
    <sheetView workbookViewId="0">
      <selection activeCell="B1" sqref="B1"/>
    </sheetView>
  </sheetViews>
  <sheetFormatPr baseColWidth="10" defaultRowHeight="16" x14ac:dyDescent="0.2"/>
  <cols>
    <col min="2" max="2" width="15.83203125" bestFit="1" customWidth="1"/>
    <col min="3" max="3" width="13.5" bestFit="1" customWidth="1"/>
    <col min="4" max="4" width="19.5" bestFit="1" customWidth="1"/>
    <col min="5" max="5" width="19.6640625" bestFit="1" customWidth="1"/>
    <col min="6" max="6" width="22.5" bestFit="1" customWidth="1"/>
    <col min="7" max="7" width="34.1640625" bestFit="1" customWidth="1"/>
    <col min="8" max="8" width="19" bestFit="1" customWidth="1"/>
    <col min="9" max="9" width="19.1640625" bestFit="1" customWidth="1"/>
    <col min="10" max="10" width="19.83203125" bestFit="1" customWidth="1"/>
    <col min="11" max="11" width="20" bestFit="1" customWidth="1"/>
  </cols>
  <sheetData>
    <row r="1" spans="1:11" s="1" customFormat="1" x14ac:dyDescent="0.2">
      <c r="A1" s="1" t="s">
        <v>136</v>
      </c>
      <c r="B1" s="9" t="s">
        <v>329</v>
      </c>
      <c r="C1" s="1" t="s">
        <v>176</v>
      </c>
      <c r="D1" s="8" t="s">
        <v>328</v>
      </c>
      <c r="E1" s="8" t="s">
        <v>330</v>
      </c>
      <c r="F1" s="1" t="s">
        <v>177</v>
      </c>
      <c r="G1" s="1" t="s">
        <v>178</v>
      </c>
      <c r="H1" s="8" t="s">
        <v>428</v>
      </c>
      <c r="I1" s="8" t="s">
        <v>429</v>
      </c>
      <c r="J1" s="8" t="s">
        <v>430</v>
      </c>
      <c r="K1" s="8" t="s">
        <v>431</v>
      </c>
    </row>
    <row r="2" spans="1:11" x14ac:dyDescent="0.2">
      <c r="A2" t="s">
        <v>0</v>
      </c>
      <c r="B2" t="s">
        <v>42</v>
      </c>
      <c r="C2" t="s">
        <v>2</v>
      </c>
      <c r="D2" t="str">
        <f>VLOOKUP($B2,All_structures!$B$2:$J$249,2,0)</f>
        <v>Brainstem</v>
      </c>
      <c r="E2" t="str">
        <f>VLOOKUP($B2,All_structures!$B$2:$J$249,3,0)</f>
        <v>Brainstem</v>
      </c>
      <c r="F2" t="str">
        <f>VLOOKUP(B2,All_structures!$B$2:$J$249,8,0)</f>
        <v>Yellow:255,255,000</v>
      </c>
      <c r="G2">
        <f>VLOOKUP(B2,All_structures!$B$2:$J$249,9,0)</f>
        <v>0</v>
      </c>
      <c r="H2" t="str">
        <f>VLOOKUP($B2,All_structures!$B$2:$J$249,4,0)</f>
        <v>TroncCereb</v>
      </c>
      <c r="I2" t="str">
        <f>VLOOKUP($B2,All_structures!$B$2:$J$249,5,0)</f>
        <v>TroncCereb</v>
      </c>
      <c r="J2" t="str">
        <f>VLOOKUP($B2,All_structures!$B$2:$J$249,6,0)</f>
        <v>TroncoEncef</v>
      </c>
      <c r="K2" t="str">
        <f>VLOOKUP($B2,All_structures!$B$2:$J$249,7,0)</f>
        <v>TroncoEncef</v>
      </c>
    </row>
    <row r="3" spans="1:11" x14ac:dyDescent="0.2">
      <c r="A3" t="s">
        <v>0</v>
      </c>
      <c r="B3" t="s">
        <v>1</v>
      </c>
      <c r="C3" t="s">
        <v>2</v>
      </c>
      <c r="D3" t="str">
        <f>VLOOKUP($B3,All_structures!$B$2:$J$249,2,0)</f>
        <v>Esophagus</v>
      </c>
      <c r="E3" t="str">
        <f>VLOOKUP($B3,All_structures!$B$2:$J$249,3,0)</f>
        <v>Esophagus</v>
      </c>
      <c r="F3" t="str">
        <f>VLOOKUP(B3,All_structures!$B$2:$J$249,8,0)</f>
        <v>Orange:255,165,000</v>
      </c>
      <c r="G3">
        <f>VLOOKUP(B3,All_structures!$B$2:$J$249,9,0)</f>
        <v>0</v>
      </c>
      <c r="H3" t="str">
        <f>VLOOKUP($B3,All_structures!$B$2:$J$249,4,0)</f>
        <v>Oesophage</v>
      </c>
      <c r="I3" t="str">
        <f>VLOOKUP($B3,All_structures!$B$2:$J$249,5,0)</f>
        <v>Oesophage</v>
      </c>
      <c r="J3" t="str">
        <f>VLOOKUP($B3,All_structures!$B$2:$J$249,6,0)</f>
        <v>Esofago</v>
      </c>
      <c r="K3" t="str">
        <f>VLOOKUP($B3,All_structures!$B$2:$J$249,7,0)</f>
        <v>Esofago</v>
      </c>
    </row>
    <row r="4" spans="1:11" x14ac:dyDescent="0.2">
      <c r="A4" t="s">
        <v>0</v>
      </c>
      <c r="B4" t="s">
        <v>41</v>
      </c>
      <c r="C4" t="s">
        <v>2</v>
      </c>
      <c r="D4" t="str">
        <f>VLOOKUP($B4,All_structures!$B$2:$J$249,2,0)</f>
        <v>Larynx</v>
      </c>
      <c r="E4" t="str">
        <f>VLOOKUP($B4,All_structures!$B$2:$J$249,3,0)</f>
        <v>Larynx</v>
      </c>
      <c r="F4" t="str">
        <f>VLOOKUP(B4,All_structures!$B$2:$J$249,8,0)</f>
        <v>Lemon Chiffon:255,255,187</v>
      </c>
      <c r="G4">
        <f>VLOOKUP(B4,All_structures!$B$2:$J$249,9,0)</f>
        <v>0</v>
      </c>
      <c r="H4" t="str">
        <f>VLOOKUP($B4,All_structures!$B$2:$J$249,4,0)</f>
        <v>Larynx</v>
      </c>
      <c r="I4" t="str">
        <f>VLOOKUP($B4,All_structures!$B$2:$J$249,5,0)</f>
        <v>Larynx</v>
      </c>
      <c r="J4" t="str">
        <f>VLOOKUP($B4,All_structures!$B$2:$J$249,6,0)</f>
        <v>Laringe</v>
      </c>
      <c r="K4" t="str">
        <f>VLOOKUP($B4,All_structures!$B$2:$J$249,7,0)</f>
        <v>Laringe</v>
      </c>
    </row>
    <row r="5" spans="1:11" x14ac:dyDescent="0.2">
      <c r="A5" t="s">
        <v>0</v>
      </c>
      <c r="B5" t="s">
        <v>44</v>
      </c>
      <c r="C5" t="s">
        <v>2</v>
      </c>
      <c r="D5" t="str">
        <f>VLOOKUP($B5,All_structures!$B$2:$J$249,2,0)</f>
        <v>Lips</v>
      </c>
      <c r="E5" t="str">
        <f>VLOOKUP($B5,All_structures!$B$2:$J$249,3,0)</f>
        <v>Lips</v>
      </c>
      <c r="F5" t="str">
        <f>VLOOKUP(B5,All_structures!$B$2:$J$249,8,0)</f>
        <v>Magenta:255,000,255</v>
      </c>
      <c r="G5">
        <f>VLOOKUP(B5,All_structures!$B$2:$J$249,9,0)</f>
        <v>0</v>
      </c>
      <c r="H5" t="str">
        <f>VLOOKUP($B5,All_structures!$B$2:$J$249,4,0)</f>
        <v>Levres</v>
      </c>
      <c r="I5" t="str">
        <f>VLOOKUP($B5,All_structures!$B$2:$J$249,5,0)</f>
        <v>Levres</v>
      </c>
      <c r="J5" t="str">
        <f>VLOOKUP($B5,All_structures!$B$2:$J$249,6,0)</f>
        <v>Labios</v>
      </c>
      <c r="K5" t="str">
        <f>VLOOKUP($B5,All_structures!$B$2:$J$249,7,0)</f>
        <v>Labios</v>
      </c>
    </row>
    <row r="6" spans="1:11" x14ac:dyDescent="0.2">
      <c r="A6" t="s">
        <v>0</v>
      </c>
      <c r="B6" t="s">
        <v>45</v>
      </c>
      <c r="C6" t="s">
        <v>2</v>
      </c>
      <c r="D6" t="str">
        <f>VLOOKUP($B6,All_structures!$B$2:$J$249,2,0)</f>
        <v>Bone_Mandible</v>
      </c>
      <c r="E6" t="str">
        <f>VLOOKUP($B6,All_structures!$B$2:$J$249,3,0)</f>
        <v>Mandible_Bone</v>
      </c>
      <c r="F6" t="str">
        <f>VLOOKUP(B6,All_structures!$B$2:$J$249,8,0)</f>
        <v>Orange:255,165,000</v>
      </c>
      <c r="G6" t="str">
        <f>VLOOKUP(B6,All_structures!$B$2:$J$249,9,0)</f>
        <v>Bone_Mandible</v>
      </c>
      <c r="H6" t="str">
        <f>VLOOKUP($B6,All_structures!$B$2:$J$249,4,0)</f>
        <v>Os_Mandibule</v>
      </c>
      <c r="I6" t="str">
        <f>VLOOKUP($B6,All_structures!$B$2:$J$249,5,0)</f>
        <v>Mandibule_Os</v>
      </c>
      <c r="J6" t="str">
        <f>VLOOKUP($B6,All_structures!$B$2:$J$249,6,0)</f>
        <v>Hueso_Mandibula</v>
      </c>
      <c r="K6" t="str">
        <f>VLOOKUP($B6,All_structures!$B$2:$J$249,7,0)</f>
        <v>Mandibula_Hueso</v>
      </c>
    </row>
    <row r="7" spans="1:11" x14ac:dyDescent="0.2">
      <c r="A7" t="s">
        <v>0</v>
      </c>
      <c r="B7" t="s">
        <v>46</v>
      </c>
      <c r="C7" t="s">
        <v>2</v>
      </c>
      <c r="D7" t="str">
        <f>VLOOKUP($B7,All_structures!$B$2:$J$249,2,0)</f>
        <v>Cavity_Oral</v>
      </c>
      <c r="E7" t="str">
        <f>VLOOKUP($B7,All_structures!$B$2:$J$249,3,0)</f>
        <v>Oral_Cavity</v>
      </c>
      <c r="F7" t="str">
        <f>VLOOKUP(B7,All_structures!$B$2:$J$249,8,0)</f>
        <v>Khaki:240,230,140</v>
      </c>
      <c r="G7" t="str">
        <f>VLOOKUP(B7,All_structures!$B$2:$J$249,9,0)</f>
        <v>Cavity_Oral</v>
      </c>
      <c r="H7" t="str">
        <f>VLOOKUP($B7,All_structures!$B$2:$J$249,4,0)</f>
        <v>Cavite_Orale</v>
      </c>
      <c r="I7" t="str">
        <f>VLOOKUP($B7,All_structures!$B$2:$J$249,5,0)</f>
        <v>Orale_Cavite</v>
      </c>
      <c r="J7" t="str">
        <f>VLOOKUP($B7,All_structures!$B$2:$J$249,6,0)</f>
        <v>Cavidad_Oral</v>
      </c>
      <c r="K7" t="str">
        <f>VLOOKUP($B7,All_structures!$B$2:$J$249,7,0)</f>
        <v>Oral_Cavidad</v>
      </c>
    </row>
    <row r="8" spans="1:11" x14ac:dyDescent="0.2">
      <c r="A8" t="s">
        <v>0</v>
      </c>
      <c r="B8" t="s">
        <v>47</v>
      </c>
      <c r="C8" t="s">
        <v>2</v>
      </c>
      <c r="D8" t="str">
        <f>VLOOKUP($B8,All_structures!$B$2:$J$249,2,0)</f>
        <v>Parotid_L</v>
      </c>
      <c r="E8" t="str">
        <f>VLOOKUP($B8,All_structures!$B$2:$J$249,3,0)</f>
        <v>L_Parotid</v>
      </c>
      <c r="F8" t="str">
        <f>VLOOKUP(B8,All_structures!$B$2:$J$249,8,0)</f>
        <v>Mauve:200,180,255</v>
      </c>
      <c r="G8" t="str">
        <f>VLOOKUP(B8,All_structures!$B$2:$J$249,9,0)</f>
        <v>L_Parotid</v>
      </c>
      <c r="H8" t="str">
        <f>VLOOKUP($B8,All_structures!$B$2:$J$249,4,0)</f>
        <v>Parotide_G</v>
      </c>
      <c r="I8" t="str">
        <f>VLOOKUP($B8,All_structures!$B$2:$J$249,5,0)</f>
        <v>G_Parotide</v>
      </c>
      <c r="J8" t="str">
        <f>VLOOKUP($B8,All_structures!$B$2:$J$249,6,0)</f>
        <v>Parotida_I</v>
      </c>
      <c r="K8" t="str">
        <f>VLOOKUP($B8,All_structures!$B$2:$J$249,7,0)</f>
        <v>I_Parotida</v>
      </c>
    </row>
    <row r="9" spans="1:11" x14ac:dyDescent="0.2">
      <c r="A9" t="s">
        <v>0</v>
      </c>
      <c r="B9" t="s">
        <v>48</v>
      </c>
      <c r="C9" t="s">
        <v>2</v>
      </c>
      <c r="D9" t="str">
        <f>VLOOKUP($B9,All_structures!$B$2:$J$249,2,0)</f>
        <v>Parotid_R</v>
      </c>
      <c r="E9" t="str">
        <f>VLOOKUP($B9,All_structures!$B$2:$J$249,3,0)</f>
        <v>R_Parotid</v>
      </c>
      <c r="F9" t="str">
        <f>VLOOKUP(B9,All_structures!$B$2:$J$249,8,0)</f>
        <v>Dodger Blue:000,127,255</v>
      </c>
      <c r="G9" t="str">
        <f>VLOOKUP(B9,All_structures!$B$2:$J$249,9,0)</f>
        <v>R_Parotid</v>
      </c>
      <c r="H9" t="str">
        <f>VLOOKUP($B9,All_structures!$B$2:$J$249,4,0)</f>
        <v>Parotide_D</v>
      </c>
      <c r="I9" t="str">
        <f>VLOOKUP($B9,All_structures!$B$2:$J$249,5,0)</f>
        <v>D_Parotide</v>
      </c>
      <c r="J9" t="str">
        <f>VLOOKUP($B9,All_structures!$B$2:$J$249,6,0)</f>
        <v>Parotida_D</v>
      </c>
      <c r="K9" t="str">
        <f>VLOOKUP($B9,All_structures!$B$2:$J$249,7,0)</f>
        <v>D_Parotida</v>
      </c>
    </row>
    <row r="10" spans="1:11" x14ac:dyDescent="0.2">
      <c r="A10" t="s">
        <v>0</v>
      </c>
      <c r="B10" t="s">
        <v>86</v>
      </c>
      <c r="C10" t="s">
        <v>2</v>
      </c>
      <c r="D10" t="str">
        <f>VLOOKUP($B10,All_structures!$B$2:$J$249,2,0)</f>
        <v>Parotids</v>
      </c>
      <c r="E10" t="str">
        <f>VLOOKUP($B10,All_structures!$B$2:$J$249,3,0)</f>
        <v>Parotids</v>
      </c>
      <c r="F10" t="str">
        <f>VLOOKUP(B10,All_structures!$B$2:$J$249,8,0)</f>
        <v>Persimmon:233,067,067</v>
      </c>
      <c r="G10">
        <f>VLOOKUP(B10,All_structures!$B$2:$J$249,9,0)</f>
        <v>0</v>
      </c>
      <c r="H10" t="str">
        <f>VLOOKUP($B10,All_structures!$B$2:$J$249,4,0)</f>
        <v>Parotides</v>
      </c>
      <c r="I10" t="str">
        <f>VLOOKUP($B10,All_structures!$B$2:$J$249,5,0)</f>
        <v>Parotides</v>
      </c>
      <c r="J10" t="str">
        <f>VLOOKUP($B10,All_structures!$B$2:$J$249,6,0)</f>
        <v>Parotidas</v>
      </c>
      <c r="K10" t="str">
        <f>VLOOKUP($B10,All_structures!$B$2:$J$249,7,0)</f>
        <v>Parotidas</v>
      </c>
    </row>
    <row r="11" spans="1:11" x14ac:dyDescent="0.2">
      <c r="A11" t="s">
        <v>0</v>
      </c>
      <c r="B11" t="s">
        <v>8</v>
      </c>
      <c r="C11" t="s">
        <v>2</v>
      </c>
      <c r="D11" t="str">
        <f>VLOOKUP($B11,All_structures!$B$2:$J$249,2,0)</f>
        <v>SpinalCord</v>
      </c>
      <c r="E11" t="str">
        <f>VLOOKUP($B11,All_structures!$B$2:$J$249,3,0)</f>
        <v>SpinalCord</v>
      </c>
      <c r="F11" t="str">
        <f>VLOOKUP(B11,All_structures!$B$2:$J$249,8,0)</f>
        <v>Chartreuse:125,255,000</v>
      </c>
      <c r="G11">
        <f>VLOOKUP(B11,All_structures!$B$2:$J$249,9,0)</f>
        <v>0</v>
      </c>
      <c r="H11" t="str">
        <f>VLOOKUP($B11,All_structures!$B$2:$J$249,4,0)</f>
        <v>Moelle</v>
      </c>
      <c r="I11" t="str">
        <f>VLOOKUP($B11,All_structures!$B$2:$J$249,5,0)</f>
        <v>Moelle</v>
      </c>
      <c r="J11" t="str">
        <f>VLOOKUP($B11,All_structures!$B$2:$J$249,6,0)</f>
        <v>MedulaEspi</v>
      </c>
      <c r="K11" t="str">
        <f>VLOOKUP($B11,All_structures!$B$2:$J$249,7,0)</f>
        <v>MedulaEspi</v>
      </c>
    </row>
    <row r="12" spans="1:11" x14ac:dyDescent="0.2">
      <c r="A12" t="s">
        <v>0</v>
      </c>
      <c r="B12" t="s">
        <v>49</v>
      </c>
      <c r="C12" t="s">
        <v>2</v>
      </c>
      <c r="D12" t="str">
        <f>VLOOKUP($B12,All_structures!$B$2:$J$249,2,0)</f>
        <v>Glnd_Submand_L</v>
      </c>
      <c r="E12" t="str">
        <f>VLOOKUP($B12,All_structures!$B$2:$J$249,3,0)</f>
        <v>L_Submand_Glnd</v>
      </c>
      <c r="F12" t="str">
        <f>VLOOKUP(B12,All_structures!$B$2:$J$249,8,0)</f>
        <v>Chartreuse:125,255,000</v>
      </c>
      <c r="G12" t="str">
        <f>VLOOKUP(B12,All_structures!$B$2:$J$249,9,0)</f>
        <v>L_Submand_Glnd,Glnd_Submand_L</v>
      </c>
      <c r="H12" t="str">
        <f>VLOOKUP($B12,All_structures!$B$2:$J$249,4,0)</f>
        <v>Glnd_Sousmax_G</v>
      </c>
      <c r="I12" t="str">
        <f>VLOOKUP($B12,All_structures!$B$2:$J$249,5,0)</f>
        <v>G_Sousmax_Glnd</v>
      </c>
      <c r="J12" t="str">
        <f>VLOOKUP($B12,All_structures!$B$2:$J$249,6,0)</f>
        <v>Glnd_Submand_I</v>
      </c>
      <c r="K12" t="str">
        <f>VLOOKUP($B12,All_structures!$B$2:$J$249,7,0)</f>
        <v>I_Submand_Glnd</v>
      </c>
    </row>
    <row r="13" spans="1:11" x14ac:dyDescent="0.2">
      <c r="A13" t="s">
        <v>0</v>
      </c>
      <c r="B13" t="s">
        <v>50</v>
      </c>
      <c r="C13" t="s">
        <v>2</v>
      </c>
      <c r="D13" t="str">
        <f>VLOOKUP($B13,All_structures!$B$2:$J$249,2,0)</f>
        <v>Glnd_Submand_R</v>
      </c>
      <c r="E13" t="str">
        <f>VLOOKUP($B13,All_structures!$B$2:$J$249,3,0)</f>
        <v>R_Submand_Glnd</v>
      </c>
      <c r="F13" t="str">
        <f>VLOOKUP(B13,All_structures!$B$2:$J$249,8,0)</f>
        <v>Mintgreen:138,255,173</v>
      </c>
      <c r="G13" t="str">
        <f>VLOOKUP(B13,All_structures!$B$2:$J$249,9,0)</f>
        <v>R_Submand_Glnd,Glnd_Submand_R</v>
      </c>
      <c r="H13" t="str">
        <f>VLOOKUP($B13,All_structures!$B$2:$J$249,4,0)</f>
        <v>Glnd_Sousmax_D</v>
      </c>
      <c r="I13" t="str">
        <f>VLOOKUP($B13,All_structures!$B$2:$J$249,5,0)</f>
        <v>D_Sousmax_Glnd</v>
      </c>
      <c r="J13" t="str">
        <f>VLOOKUP($B13,All_structures!$B$2:$J$249,6,0)</f>
        <v>Glnd_Submand_D</v>
      </c>
      <c r="K13" t="str">
        <f>VLOOKUP($B13,All_structures!$B$2:$J$249,7,0)</f>
        <v>D_Submand_Glnd</v>
      </c>
    </row>
    <row r="14" spans="1:11" x14ac:dyDescent="0.2">
      <c r="A14" t="s">
        <v>9</v>
      </c>
      <c r="B14" t="s">
        <v>9</v>
      </c>
      <c r="C14" t="s">
        <v>2</v>
      </c>
      <c r="D14" t="str">
        <f>VLOOKUP($B14,All_structures!$B$2:$J$249,2,0)</f>
        <v>PTV</v>
      </c>
      <c r="E14" t="str">
        <f>VLOOKUP($B14,All_structures!$B$2:$J$249,3,0)</f>
        <v>PTV</v>
      </c>
      <c r="F14" t="str">
        <f>VLOOKUP(B14,All_structures!$B$2:$J$249,8,0)</f>
        <v>Red:255,000,000</v>
      </c>
      <c r="G14">
        <f>VLOOKUP(B14,All_structures!$B$2:$J$249,9,0)</f>
        <v>0</v>
      </c>
      <c r="H14">
        <f>VLOOKUP($B14,All_structures!$B$2:$J$249,4,0)</f>
        <v>0</v>
      </c>
      <c r="I14">
        <f>VLOOKUP($B14,All_structures!$B$2:$J$249,5,0)</f>
        <v>0</v>
      </c>
      <c r="J14" t="str">
        <f>VLOOKUP($B14,All_structures!$B$2:$J$249,6,0)</f>
        <v>PTV</v>
      </c>
      <c r="K14" t="str">
        <f>VLOOKUP($B14,All_structures!$B$2:$J$249,7,0)</f>
        <v>PTV</v>
      </c>
    </row>
    <row r="15" spans="1:11" x14ac:dyDescent="0.2">
      <c r="A15" t="s">
        <v>10</v>
      </c>
      <c r="B15" t="s">
        <v>10</v>
      </c>
      <c r="C15" t="s">
        <v>2</v>
      </c>
      <c r="D15" t="str">
        <f>VLOOKUP($B15,All_structures!$B$2:$J$249,2,0)</f>
        <v>CTV</v>
      </c>
      <c r="E15" t="str">
        <f>VLOOKUP($B15,All_structures!$B$2:$J$249,3,0)</f>
        <v>CTV</v>
      </c>
      <c r="F15" t="str">
        <f>VLOOKUP(B15,All_structures!$B$2:$J$249,8,0)</f>
        <v>Red:255,000,000</v>
      </c>
      <c r="G15">
        <f>VLOOKUP(B15,All_structures!$B$2:$J$249,9,0)</f>
        <v>0</v>
      </c>
      <c r="H15" t="str">
        <f>VLOOKUP($B15,All_structures!$B$2:$J$249,4,0)</f>
        <v>CTV</v>
      </c>
      <c r="I15" t="str">
        <f>VLOOKUP($B15,All_structures!$B$2:$J$249,5,0)</f>
        <v>CTV</v>
      </c>
      <c r="J15" t="str">
        <f>VLOOKUP($B15,All_structures!$B$2:$J$249,6,0)</f>
        <v>CTV</v>
      </c>
      <c r="K15" t="str">
        <f>VLOOKUP($B15,All_structures!$B$2:$J$249,7,0)</f>
        <v>CTV</v>
      </c>
    </row>
    <row r="16" spans="1:11" x14ac:dyDescent="0.2">
      <c r="A16" t="s">
        <v>11</v>
      </c>
      <c r="B16" t="s">
        <v>11</v>
      </c>
      <c r="C16" t="s">
        <v>2</v>
      </c>
      <c r="D16" t="str">
        <f>VLOOKUP($B16,All_structures!$B$2:$J$249,2,0)</f>
        <v>GTV</v>
      </c>
      <c r="E16" t="str">
        <f>VLOOKUP($B16,All_structures!$B$2:$J$249,3,0)</f>
        <v>GTV</v>
      </c>
      <c r="F16" t="str">
        <f>VLOOKUP(B16,All_structures!$B$2:$J$249,8,0)</f>
        <v>Chartreuse:125,255,000</v>
      </c>
      <c r="G16">
        <f>VLOOKUP(B16,All_structures!$B$2:$J$249,9,0)</f>
        <v>0</v>
      </c>
      <c r="H16" t="str">
        <f>VLOOKUP($B16,All_structures!$B$2:$J$249,4,0)</f>
        <v>GTV</v>
      </c>
      <c r="I16" t="str">
        <f>VLOOKUP($B16,All_structures!$B$2:$J$249,5,0)</f>
        <v>GTV</v>
      </c>
      <c r="J16" t="str">
        <f>VLOOKUP($B16,All_structures!$B$2:$J$249,6,0)</f>
        <v>GTV</v>
      </c>
      <c r="K16" t="str">
        <f>VLOOKUP($B16,All_structures!$B$2:$J$249,7,0)</f>
        <v>GTV</v>
      </c>
    </row>
    <row r="17" spans="1:11" x14ac:dyDescent="0.2">
      <c r="A17" t="s">
        <v>12</v>
      </c>
      <c r="B17" t="s">
        <v>13</v>
      </c>
      <c r="C17" t="s">
        <v>2</v>
      </c>
      <c r="D17" t="str">
        <f>VLOOKUP($B17,All_structures!$B$2:$J$249,2,0)</f>
        <v>BODY</v>
      </c>
      <c r="E17" t="str">
        <f>VLOOKUP($B17,All_structures!$B$2:$J$249,3,0)</f>
        <v>BODY</v>
      </c>
      <c r="F17" t="str">
        <f>VLOOKUP(B17,All_structures!$B$2:$J$249,8,0)</f>
        <v>Lime:000,255,000</v>
      </c>
      <c r="G17">
        <f>VLOOKUP(B17,All_structures!$B$2:$J$249,9,0)</f>
        <v>0</v>
      </c>
      <c r="H17" t="str">
        <f>VLOOKUP($B17,All_structures!$B$2:$J$249,4,0)</f>
        <v>Corps</v>
      </c>
      <c r="I17" t="str">
        <f>VLOOKUP($B17,All_structures!$B$2:$J$249,5,0)</f>
        <v>Corps</v>
      </c>
      <c r="J17" t="str">
        <f>VLOOKUP($B17,All_structures!$B$2:$J$249,6,0)</f>
        <v>Cuerpo</v>
      </c>
      <c r="K17" t="str">
        <f>VLOOKUP($B17,All_structures!$B$2:$J$249,7,0)</f>
        <v>Cuerpo</v>
      </c>
    </row>
    <row r="18" spans="1:11" x14ac:dyDescent="0.2">
      <c r="A18" t="s">
        <v>0</v>
      </c>
      <c r="B18" t="s">
        <v>27</v>
      </c>
      <c r="C18" t="s">
        <v>15</v>
      </c>
      <c r="D18" t="str">
        <f>VLOOKUP($B18,All_structures!$B$2:$J$249,2,0)</f>
        <v>BrachialPlex_L</v>
      </c>
      <c r="E18" t="str">
        <f>VLOOKUP($B18,All_structures!$B$2:$J$249,3,0)</f>
        <v>L_BrachialPlex</v>
      </c>
      <c r="F18" t="str">
        <f>VLOOKUP(B18,All_structures!$B$2:$J$249,8,0)</f>
        <v>Cerulean:000,119,170</v>
      </c>
      <c r="G18">
        <f>VLOOKUP(B18,All_structures!$B$2:$J$249,9,0)</f>
        <v>0</v>
      </c>
      <c r="H18" t="str">
        <f>VLOOKUP($B18,All_structures!$B$2:$J$249,4,0)</f>
        <v>PlexBrachial_G</v>
      </c>
      <c r="I18" t="str">
        <f>VLOOKUP($B18,All_structures!$B$2:$J$249,5,0)</f>
        <v>G_PlexBracial</v>
      </c>
      <c r="J18" t="str">
        <f>VLOOKUP($B18,All_structures!$B$2:$J$249,6,0)</f>
        <v>PlexoBraquial_I</v>
      </c>
      <c r="K18" t="str">
        <f>VLOOKUP($B18,All_structures!$B$2:$J$249,7,0)</f>
        <v>I_PlexoBraquial</v>
      </c>
    </row>
    <row r="19" spans="1:11" x14ac:dyDescent="0.2">
      <c r="A19" t="s">
        <v>0</v>
      </c>
      <c r="B19" t="s">
        <v>28</v>
      </c>
      <c r="C19" t="s">
        <v>15</v>
      </c>
      <c r="D19" t="str">
        <f>VLOOKUP($B19,All_structures!$B$2:$J$249,2,0)</f>
        <v>BrachialPlex_R</v>
      </c>
      <c r="E19" t="str">
        <f>VLOOKUP($B19,All_structures!$B$2:$J$249,3,0)</f>
        <v>R_BrachialPlex</v>
      </c>
      <c r="F19" t="str">
        <f>VLOOKUP(B19,All_structures!$B$2:$J$249,8,0)</f>
        <v>Baby Blue:100,255,233</v>
      </c>
      <c r="G19">
        <f>VLOOKUP(B19,All_structures!$B$2:$J$249,9,0)</f>
        <v>0</v>
      </c>
      <c r="H19" t="str">
        <f>VLOOKUP($B19,All_structures!$B$2:$J$249,4,0)</f>
        <v>PlexBrachial_D</v>
      </c>
      <c r="I19" t="str">
        <f>VLOOKUP($B19,All_structures!$B$2:$J$249,5,0)</f>
        <v>D_PlexBrachial</v>
      </c>
      <c r="J19" t="str">
        <f>VLOOKUP($B19,All_structures!$B$2:$J$249,6,0)</f>
        <v>PlexoBraquial_D</v>
      </c>
      <c r="K19" t="str">
        <f>VLOOKUP($B19,All_structures!$B$2:$J$249,7,0)</f>
        <v>D_PlexoBraquial</v>
      </c>
    </row>
    <row r="20" spans="1:11" x14ac:dyDescent="0.2">
      <c r="A20" t="s">
        <v>0</v>
      </c>
      <c r="B20" t="s">
        <v>73</v>
      </c>
      <c r="C20" t="s">
        <v>15</v>
      </c>
      <c r="D20" t="str">
        <f>VLOOKUP($B20,All_structures!$B$2:$J$249,2,0)</f>
        <v>Cochlea_L</v>
      </c>
      <c r="E20" t="str">
        <f>VLOOKUP($B20,All_structures!$B$2:$J$249,3,0)</f>
        <v>L_Cochlea</v>
      </c>
      <c r="F20" t="str">
        <f>VLOOKUP(B20,All_structures!$B$2:$J$249,8,0)</f>
        <v>Citrus:164,164,000</v>
      </c>
      <c r="G20">
        <f>VLOOKUP(B20,All_structures!$B$2:$J$249,9,0)</f>
        <v>0</v>
      </c>
      <c r="H20" t="str">
        <f>VLOOKUP($B20,All_structures!$B$2:$J$249,4,0)</f>
        <v>Cochlee_G</v>
      </c>
      <c r="I20" t="str">
        <f>VLOOKUP($B20,All_structures!$B$2:$J$249,5,0)</f>
        <v>G_Cochlee</v>
      </c>
      <c r="J20" t="str">
        <f>VLOOKUP($B20,All_structures!$B$2:$J$249,6,0)</f>
        <v>Coclea_I</v>
      </c>
      <c r="K20" t="str">
        <f>VLOOKUP($B20,All_structures!$B$2:$J$249,7,0)</f>
        <v>I_Coclea</v>
      </c>
    </row>
    <row r="21" spans="1:11" x14ac:dyDescent="0.2">
      <c r="A21" t="s">
        <v>0</v>
      </c>
      <c r="B21" t="s">
        <v>74</v>
      </c>
      <c r="C21" t="s">
        <v>15</v>
      </c>
      <c r="D21" t="str">
        <f>VLOOKUP($B21,All_structures!$B$2:$J$249,2,0)</f>
        <v>Cochlea_R</v>
      </c>
      <c r="E21" t="str">
        <f>VLOOKUP($B21,All_structures!$B$2:$J$249,3,0)</f>
        <v>R_Cochlea</v>
      </c>
      <c r="F21" t="str">
        <f>VLOOKUP(B21,All_structures!$B$2:$J$249,8,0)</f>
        <v>Brown:165,042,042</v>
      </c>
      <c r="G21">
        <f>VLOOKUP(B21,All_structures!$B$2:$J$249,9,0)</f>
        <v>0</v>
      </c>
      <c r="H21" t="str">
        <f>VLOOKUP($B21,All_structures!$B$2:$J$249,4,0)</f>
        <v>Cochlee_D</v>
      </c>
      <c r="I21" t="str">
        <f>VLOOKUP($B21,All_structures!$B$2:$J$249,5,0)</f>
        <v>D_Cochlee</v>
      </c>
      <c r="J21" t="str">
        <f>VLOOKUP($B21,All_structures!$B$2:$J$249,6,0)</f>
        <v>Coclea_D</v>
      </c>
      <c r="K21" t="str">
        <f>VLOOKUP($B21,All_structures!$B$2:$J$249,7,0)</f>
        <v>D_Coclea</v>
      </c>
    </row>
    <row r="22" spans="1:11" x14ac:dyDescent="0.2">
      <c r="A22" t="s">
        <v>0</v>
      </c>
      <c r="B22" t="s">
        <v>43</v>
      </c>
      <c r="C22" t="s">
        <v>15</v>
      </c>
      <c r="D22" t="str">
        <f>VLOOKUP($B22,All_structures!$B$2:$J$249,2,0)</f>
        <v>Musc_Constrict</v>
      </c>
      <c r="E22" t="str">
        <f>VLOOKUP($B22,All_structures!$B$2:$J$249,3,0)</f>
        <v>Constrict_Musc</v>
      </c>
      <c r="F22" t="str">
        <f>VLOOKUP(B22,All_structures!$B$2:$J$249,8,0)</f>
        <v>Electric Indigo:128,000,255</v>
      </c>
      <c r="G22" t="str">
        <f>VLOOKUP(B22,All_structures!$B$2:$J$249,9,0)</f>
        <v>PharyngConstr</v>
      </c>
      <c r="H22" t="str">
        <f>VLOOKUP($B22,All_structures!$B$2:$J$249,4,0)</f>
        <v>Musc_Constrict</v>
      </c>
      <c r="I22" t="str">
        <f>VLOOKUP($B22,All_structures!$B$2:$J$249,5,0)</f>
        <v>Constrict_Musc</v>
      </c>
      <c r="J22" t="str">
        <f>VLOOKUP($B22,All_structures!$B$2:$J$249,6,0)</f>
        <v>Musc_Constric</v>
      </c>
      <c r="K22" t="str">
        <f>VLOOKUP($B22,All_structures!$B$2:$J$249,7,0)</f>
        <v>Constric_Musc</v>
      </c>
    </row>
    <row r="23" spans="1:11" x14ac:dyDescent="0.2">
      <c r="A23" t="s">
        <v>0</v>
      </c>
      <c r="B23" t="s">
        <v>75</v>
      </c>
      <c r="C23" t="s">
        <v>15</v>
      </c>
      <c r="D23" t="str">
        <f>VLOOKUP($B23,All_structures!$B$2:$J$249,2,0)</f>
        <v>Eye_L</v>
      </c>
      <c r="E23" t="str">
        <f>VLOOKUP($B23,All_structures!$B$2:$J$249,3,0)</f>
        <v>L_Eye</v>
      </c>
      <c r="F23" t="str">
        <f>VLOOKUP(B23,All_structures!$B$2:$J$249,8,0)</f>
        <v>Baby Blue:100,255,233</v>
      </c>
      <c r="G23">
        <f>VLOOKUP(B23,All_structures!$B$2:$J$249,9,0)</f>
        <v>0</v>
      </c>
      <c r="H23" t="str">
        <f>VLOOKUP($B23,All_structures!$B$2:$J$249,4,0)</f>
        <v>Oeil_G</v>
      </c>
      <c r="I23" t="str">
        <f>VLOOKUP($B23,All_structures!$B$2:$J$249,5,0)</f>
        <v>G_Oeil</v>
      </c>
      <c r="J23" t="str">
        <f>VLOOKUP($B23,All_structures!$B$2:$J$249,6,0)</f>
        <v>Ojo_I</v>
      </c>
      <c r="K23" t="str">
        <f>VLOOKUP($B23,All_structures!$B$2:$J$249,7,0)</f>
        <v>I_Ojo</v>
      </c>
    </row>
    <row r="24" spans="1:11" x14ac:dyDescent="0.2">
      <c r="A24" t="s">
        <v>0</v>
      </c>
      <c r="B24" t="s">
        <v>76</v>
      </c>
      <c r="C24" t="s">
        <v>15</v>
      </c>
      <c r="D24" t="str">
        <f>VLOOKUP($B24,All_structures!$B$2:$J$249,2,0)</f>
        <v>Eye_R</v>
      </c>
      <c r="E24" t="str">
        <f>VLOOKUP($B24,All_structures!$B$2:$J$249,3,0)</f>
        <v>R_Eye</v>
      </c>
      <c r="F24" t="str">
        <f>VLOOKUP(B24,All_structures!$B$2:$J$249,8,0)</f>
        <v>Dodger Blue:000,127,255</v>
      </c>
      <c r="G24">
        <f>VLOOKUP(B24,All_structures!$B$2:$J$249,9,0)</f>
        <v>0</v>
      </c>
      <c r="H24" t="str">
        <f>VLOOKUP($B24,All_structures!$B$2:$J$249,4,0)</f>
        <v>Oeil_D</v>
      </c>
      <c r="I24" t="str">
        <f>VLOOKUP($B24,All_structures!$B$2:$J$249,5,0)</f>
        <v>D_Oeil</v>
      </c>
      <c r="J24" t="str">
        <f>VLOOKUP($B24,All_structures!$B$2:$J$249,6,0)</f>
        <v>Ojo_D</v>
      </c>
      <c r="K24" t="str">
        <f>VLOOKUP($B24,All_structures!$B$2:$J$249,7,0)</f>
        <v>D_Ojo</v>
      </c>
    </row>
    <row r="25" spans="1:11" x14ac:dyDescent="0.2">
      <c r="A25" t="s">
        <v>0</v>
      </c>
      <c r="B25" t="s">
        <v>77</v>
      </c>
      <c r="C25" t="s">
        <v>15</v>
      </c>
      <c r="D25" t="str">
        <f>VLOOKUP($B25,All_structures!$B$2:$J$249,2,0)</f>
        <v>Lens_L</v>
      </c>
      <c r="E25" t="str">
        <f>VLOOKUP($B25,All_structures!$B$2:$J$249,3,0)</f>
        <v>L_Lens</v>
      </c>
      <c r="F25" t="str">
        <f>VLOOKUP(B25,All_structures!$B$2:$J$249,8,0)</f>
        <v>Yellow:255,255,000</v>
      </c>
      <c r="G25">
        <f>VLOOKUP(B25,All_structures!$B$2:$J$249,9,0)</f>
        <v>0</v>
      </c>
      <c r="H25" t="str">
        <f>VLOOKUP($B25,All_structures!$B$2:$J$249,4,0)</f>
        <v>Lentille_G</v>
      </c>
      <c r="I25" t="str">
        <f>VLOOKUP($B25,All_structures!$B$2:$J$249,5,0)</f>
        <v>G_Lentille</v>
      </c>
      <c r="J25" t="str">
        <f>VLOOKUP($B25,All_structures!$B$2:$J$249,6,0)</f>
        <v>Cristalino_I</v>
      </c>
      <c r="K25" t="str">
        <f>VLOOKUP($B25,All_structures!$B$2:$J$249,7,0)</f>
        <v>I_Cristalino</v>
      </c>
    </row>
    <row r="26" spans="1:11" x14ac:dyDescent="0.2">
      <c r="A26" t="s">
        <v>0</v>
      </c>
      <c r="B26" t="s">
        <v>78</v>
      </c>
      <c r="C26" t="s">
        <v>15</v>
      </c>
      <c r="D26" t="str">
        <f>VLOOKUP($B26,All_structures!$B$2:$J$249,2,0)</f>
        <v>Lens_R</v>
      </c>
      <c r="E26" t="str">
        <f>VLOOKUP($B26,All_structures!$B$2:$J$249,3,0)</f>
        <v>R_Lens</v>
      </c>
      <c r="F26" t="str">
        <f>VLOOKUP(B26,All_structures!$B$2:$J$249,8,0)</f>
        <v>Chartreuse:125,255,000</v>
      </c>
      <c r="G26">
        <f>VLOOKUP(B26,All_structures!$B$2:$J$249,9,0)</f>
        <v>0</v>
      </c>
      <c r="H26" t="str">
        <f>VLOOKUP($B26,All_structures!$B$2:$J$249,4,0)</f>
        <v>Lentille_D</v>
      </c>
      <c r="I26" t="str">
        <f>VLOOKUP($B26,All_structures!$B$2:$J$249,5,0)</f>
        <v>D_Lentille</v>
      </c>
      <c r="J26" t="str">
        <f>VLOOKUP($B26,All_structures!$B$2:$J$249,6,0)</f>
        <v>Cristalino_D</v>
      </c>
      <c r="K26" t="str">
        <f>VLOOKUP($B26,All_structures!$B$2:$J$249,7,0)</f>
        <v>D_Cristalino</v>
      </c>
    </row>
    <row r="27" spans="1:11" x14ac:dyDescent="0.2">
      <c r="A27" t="s">
        <v>0</v>
      </c>
      <c r="B27" t="s">
        <v>79</v>
      </c>
      <c r="C27" t="s">
        <v>15</v>
      </c>
      <c r="D27" t="str">
        <f>VLOOKUP($B27,All_structures!$B$2:$J$249,2,0)</f>
        <v>OpticChiasm</v>
      </c>
      <c r="E27" t="str">
        <f>VLOOKUP($B27,All_structures!$B$2:$J$249,3,0)</f>
        <v>OpticChiasm</v>
      </c>
      <c r="F27" t="str">
        <f>VLOOKUP(B27,All_structures!$B$2:$J$249,8,0)</f>
        <v>Navy Blue:006,082,255</v>
      </c>
      <c r="G27">
        <f>VLOOKUP(B27,All_structures!$B$2:$J$249,9,0)</f>
        <v>0</v>
      </c>
      <c r="H27" t="str">
        <f>VLOOKUP($B27,All_structures!$B$2:$J$249,4,0)</f>
        <v>ChiasmeOpt</v>
      </c>
      <c r="I27" t="str">
        <f>VLOOKUP($B27,All_structures!$B$2:$J$249,5,0)</f>
        <v>ChiasmeOpt</v>
      </c>
      <c r="J27" t="str">
        <f>VLOOKUP($B27,All_structures!$B$2:$J$249,6,0)</f>
        <v>QuiasOptico</v>
      </c>
      <c r="K27" t="str">
        <f>VLOOKUP($B27,All_structures!$B$2:$J$249,7,0)</f>
        <v>QuiasOptico</v>
      </c>
    </row>
    <row r="28" spans="1:11" x14ac:dyDescent="0.2">
      <c r="A28" t="s">
        <v>0</v>
      </c>
      <c r="B28" t="s">
        <v>80</v>
      </c>
      <c r="C28" t="s">
        <v>15</v>
      </c>
      <c r="D28" t="str">
        <f>VLOOKUP($B28,All_structures!$B$2:$J$249,2,0)</f>
        <v>OpticNrv_L</v>
      </c>
      <c r="E28" t="str">
        <f>VLOOKUP($B28,All_structures!$B$2:$J$249,3,0)</f>
        <v>L_OpticNrv</v>
      </c>
      <c r="F28" t="str">
        <f>VLOOKUP(B28,All_structures!$B$2:$J$249,8,0)</f>
        <v>Mauve:200,180,255</v>
      </c>
      <c r="G28" t="str">
        <f>VLOOKUP(B28,All_structures!$B$2:$J$249,9,0)</f>
        <v>OpticNerve_L</v>
      </c>
      <c r="H28" t="str">
        <f>VLOOKUP($B28,All_structures!$B$2:$J$249,4,0)</f>
        <v>NerfOptiq_G</v>
      </c>
      <c r="I28" t="str">
        <f>VLOOKUP($B28,All_structures!$B$2:$J$249,5,0)</f>
        <v>G_NerfOptiq</v>
      </c>
      <c r="J28" t="str">
        <f>VLOOKUP($B28,All_structures!$B$2:$J$249,6,0)</f>
        <v>NrvOptico_I</v>
      </c>
      <c r="K28" t="str">
        <f>VLOOKUP($B28,All_structures!$B$2:$J$249,7,0)</f>
        <v>I_NrvOptico</v>
      </c>
    </row>
    <row r="29" spans="1:11" x14ac:dyDescent="0.2">
      <c r="A29" t="s">
        <v>0</v>
      </c>
      <c r="B29" t="s">
        <v>81</v>
      </c>
      <c r="C29" t="s">
        <v>15</v>
      </c>
      <c r="D29" t="str">
        <f>VLOOKUP($B29,All_structures!$B$2:$J$249,2,0)</f>
        <v>OpticNrv_R</v>
      </c>
      <c r="E29" t="str">
        <f>VLOOKUP($B29,All_structures!$B$2:$J$249,3,0)</f>
        <v>R_OpticNrv</v>
      </c>
      <c r="F29" t="str">
        <f>VLOOKUP(B29,All_structures!$B$2:$J$249,8,0)</f>
        <v>Electric Indigo:128,000,255</v>
      </c>
      <c r="G29" t="str">
        <f>VLOOKUP(B29,All_structures!$B$2:$J$249,9,0)</f>
        <v>OpticNerve_R</v>
      </c>
      <c r="H29" t="str">
        <f>VLOOKUP($B29,All_structures!$B$2:$J$249,4,0)</f>
        <v>NerfOptiq_D</v>
      </c>
      <c r="I29" t="str">
        <f>VLOOKUP($B29,All_structures!$B$2:$J$249,5,0)</f>
        <v>D_NerfOptiq</v>
      </c>
      <c r="J29" t="str">
        <f>VLOOKUP($B29,All_structures!$B$2:$J$249,6,0)</f>
        <v>NrvOptico_D</v>
      </c>
      <c r="K29" t="str">
        <f>VLOOKUP($B29,All_structures!$B$2:$J$249,7,0)</f>
        <v>D_NrvOptico</v>
      </c>
    </row>
    <row r="30" spans="1:11" x14ac:dyDescent="0.2">
      <c r="A30" t="s">
        <v>0</v>
      </c>
      <c r="B30" t="s">
        <v>20</v>
      </c>
      <c r="C30" t="s">
        <v>15</v>
      </c>
      <c r="D30" t="str">
        <f>VLOOKUP($B30,All_structures!$B$2:$J$249,2,0)</f>
        <v>SpinalCanal</v>
      </c>
      <c r="E30" t="str">
        <f>VLOOKUP($B30,All_structures!$B$2:$J$249,3,0)</f>
        <v>SpinalCanal</v>
      </c>
      <c r="F30" t="str">
        <f>VLOOKUP(B30,All_structures!$B$2:$J$249,8,0)</f>
        <v>Mintgreen:138,255,173</v>
      </c>
      <c r="G30">
        <f>VLOOKUP(B30,All_structures!$B$2:$J$249,9,0)</f>
        <v>0</v>
      </c>
      <c r="H30" t="str">
        <f>VLOOKUP($B30,All_structures!$B$2:$J$249,4,0)</f>
        <v>CanalRach</v>
      </c>
      <c r="I30" t="str">
        <f>VLOOKUP($B30,All_structures!$B$2:$J$249,5,0)</f>
        <v>CanalRach</v>
      </c>
      <c r="J30" t="str">
        <f>VLOOKUP($B30,All_structures!$B$2:$J$249,6,0)</f>
        <v>CanalEspi</v>
      </c>
      <c r="K30" t="str">
        <f>VLOOKUP($B30,All_structures!$B$2:$J$249,7,0)</f>
        <v>CanalEspi</v>
      </c>
    </row>
    <row r="31" spans="1:11" x14ac:dyDescent="0.2">
      <c r="A31" t="s">
        <v>0</v>
      </c>
      <c r="B31" t="s">
        <v>51</v>
      </c>
      <c r="C31" t="s">
        <v>15</v>
      </c>
      <c r="D31" t="str">
        <f>VLOOKUP($B31,All_structures!$B$2:$J$249,2,0)</f>
        <v>Glnd_Thyroid</v>
      </c>
      <c r="E31" t="str">
        <f>VLOOKUP($B31,All_structures!$B$2:$J$249,3,0)</f>
        <v>Thyroid_Glnd</v>
      </c>
      <c r="F31" t="str">
        <f>VLOOKUP(B31,All_structures!$B$2:$J$249,8,0)</f>
        <v>Teal:034,255,233</v>
      </c>
      <c r="G31" t="str">
        <f>VLOOKUP(B31,All_structures!$B$2:$J$249,9,0)</f>
        <v>Glnd_Thyroid</v>
      </c>
      <c r="H31" t="str">
        <f>VLOOKUP($B31,All_structures!$B$2:$J$249,4,0)</f>
        <v>Glnd_Thyroide</v>
      </c>
      <c r="I31" t="str">
        <f>VLOOKUP($B31,All_structures!$B$2:$J$249,5,0)</f>
        <v>Thyroide_Glnd</v>
      </c>
      <c r="J31" t="str">
        <f>VLOOKUP($B31,All_structures!$B$2:$J$249,6,0)</f>
        <v>Glnd_Tiroidea</v>
      </c>
      <c r="K31" t="str">
        <f>VLOOKUP($B31,All_structures!$B$2:$J$249,7,0)</f>
        <v>Tiroidea_Glnd</v>
      </c>
    </row>
    <row r="32" spans="1:11" x14ac:dyDescent="0.2">
      <c r="A32" t="s">
        <v>9</v>
      </c>
      <c r="B32" t="s">
        <v>22</v>
      </c>
      <c r="C32" t="s">
        <v>15</v>
      </c>
      <c r="D32" t="str">
        <f>VLOOKUP($B32,All_structures!$B$2:$J$249,2,0)</f>
        <v>PTV_Low</v>
      </c>
      <c r="E32" t="str">
        <f>VLOOKUP($B32,All_structures!$B$2:$J$249,3,0)</f>
        <v>PTV_Low</v>
      </c>
      <c r="F32" t="str">
        <f>VLOOKUP(B32,All_structures!$B$2:$J$249,8,0)</f>
        <v>Yellow:255,255,000</v>
      </c>
      <c r="G32">
        <f>VLOOKUP(B32,All_structures!$B$2:$J$249,9,0)</f>
        <v>0</v>
      </c>
      <c r="H32">
        <f>VLOOKUP($B32,All_structures!$B$2:$J$249,4,0)</f>
        <v>0</v>
      </c>
      <c r="I32">
        <f>VLOOKUP($B32,All_structures!$B$2:$J$249,5,0)</f>
        <v>0</v>
      </c>
      <c r="J32">
        <f>VLOOKUP($B32,All_structures!$B$2:$J$249,6,0)</f>
        <v>0</v>
      </c>
      <c r="K32">
        <f>VLOOKUP($B32,All_structures!$B$2:$J$249,7,0)</f>
        <v>0</v>
      </c>
    </row>
    <row r="33" spans="1:11" x14ac:dyDescent="0.2">
      <c r="A33" t="s">
        <v>9</v>
      </c>
      <c r="B33" t="s">
        <v>37</v>
      </c>
      <c r="C33" t="s">
        <v>15</v>
      </c>
      <c r="D33" t="str">
        <f>VLOOKUP($B33,All_structures!$B$2:$J$249,2,0)</f>
        <v>PTV_Mid</v>
      </c>
      <c r="E33" t="str">
        <f>VLOOKUP($B33,All_structures!$B$2:$J$249,3,0)</f>
        <v>PTV_Mid</v>
      </c>
      <c r="F33" t="str">
        <f>VLOOKUP(B33,All_structures!$B$2:$J$249,8,0)</f>
        <v>Navy Blue:006,082,255</v>
      </c>
      <c r="G33">
        <f>VLOOKUP(B33,All_structures!$B$2:$J$249,9,0)</f>
        <v>0</v>
      </c>
      <c r="H33">
        <f>VLOOKUP($B33,All_structures!$B$2:$J$249,4,0)</f>
        <v>0</v>
      </c>
      <c r="I33">
        <f>VLOOKUP($B33,All_structures!$B$2:$J$249,5,0)</f>
        <v>0</v>
      </c>
      <c r="J33">
        <f>VLOOKUP($B33,All_structures!$B$2:$J$249,6,0)</f>
        <v>0</v>
      </c>
      <c r="K33">
        <f>VLOOKUP($B33,All_structures!$B$2:$J$249,7,0)</f>
        <v>0</v>
      </c>
    </row>
    <row r="34" spans="1:11" x14ac:dyDescent="0.2">
      <c r="A34" t="s">
        <v>9</v>
      </c>
      <c r="B34" t="s">
        <v>23</v>
      </c>
      <c r="C34" t="s">
        <v>15</v>
      </c>
      <c r="D34" t="str">
        <f>VLOOKUP($B34,All_structures!$B$2:$J$249,2,0)</f>
        <v>PTV_High</v>
      </c>
      <c r="E34" t="str">
        <f>VLOOKUP($B34,All_structures!$B$2:$J$249,3,0)</f>
        <v>PTV_High</v>
      </c>
      <c r="F34" t="str">
        <f>VLOOKUP(B34,All_structures!$B$2:$J$249,8,0)</f>
        <v>Red:255,000,000</v>
      </c>
      <c r="G34">
        <f>VLOOKUP(B34,All_structures!$B$2:$J$249,9,0)</f>
        <v>0</v>
      </c>
      <c r="H34">
        <f>VLOOKUP($B34,All_structures!$B$2:$J$249,4,0)</f>
        <v>0</v>
      </c>
      <c r="I34">
        <f>VLOOKUP($B34,All_structures!$B$2:$J$249,5,0)</f>
        <v>0</v>
      </c>
      <c r="J34">
        <f>VLOOKUP($B34,All_structures!$B$2:$J$249,6,0)</f>
        <v>0</v>
      </c>
      <c r="K34">
        <f>VLOOKUP($B34,All_structures!$B$2:$J$249,7,0)</f>
        <v>0</v>
      </c>
    </row>
    <row r="35" spans="1:11" x14ac:dyDescent="0.2">
      <c r="A35" t="s">
        <v>10</v>
      </c>
      <c r="B35" t="s">
        <v>24</v>
      </c>
      <c r="C35" t="s">
        <v>15</v>
      </c>
      <c r="D35" t="str">
        <f>VLOOKUP($B35,All_structures!$B$2:$J$249,2,0)</f>
        <v>CTV_Low</v>
      </c>
      <c r="E35" t="str">
        <f>VLOOKUP($B35,All_structures!$B$2:$J$249,3,0)</f>
        <v>CTV_Low</v>
      </c>
      <c r="F35" t="str">
        <f>VLOOKUP(B35,All_structures!$B$2:$J$249,8,0)</f>
        <v>Yellow:255,255,000</v>
      </c>
      <c r="G35">
        <f>VLOOKUP(B35,All_structures!$B$2:$J$249,9,0)</f>
        <v>0</v>
      </c>
      <c r="H35">
        <f>VLOOKUP($B35,All_structures!$B$2:$J$249,4,0)</f>
        <v>0</v>
      </c>
      <c r="I35">
        <f>VLOOKUP($B35,All_structures!$B$2:$J$249,5,0)</f>
        <v>0</v>
      </c>
      <c r="J35">
        <f>VLOOKUP($B35,All_structures!$B$2:$J$249,6,0)</f>
        <v>0</v>
      </c>
      <c r="K35">
        <f>VLOOKUP($B35,All_structures!$B$2:$J$249,7,0)</f>
        <v>0</v>
      </c>
    </row>
    <row r="36" spans="1:11" x14ac:dyDescent="0.2">
      <c r="A36" t="s">
        <v>10</v>
      </c>
      <c r="B36" t="s">
        <v>38</v>
      </c>
      <c r="C36" t="s">
        <v>15</v>
      </c>
      <c r="D36" t="str">
        <f>VLOOKUP($B36,All_structures!$B$2:$J$249,2,0)</f>
        <v>CTV_Mid</v>
      </c>
      <c r="E36" t="str">
        <f>VLOOKUP($B36,All_structures!$B$2:$J$249,3,0)</f>
        <v>CTV_Mid</v>
      </c>
      <c r="F36" t="str">
        <f>VLOOKUP(B36,All_structures!$B$2:$J$249,8,0)</f>
        <v>Navy Blue:006,082,255</v>
      </c>
      <c r="G36">
        <f>VLOOKUP(B36,All_structures!$B$2:$J$249,9,0)</f>
        <v>0</v>
      </c>
      <c r="H36">
        <f>VLOOKUP($B36,All_structures!$B$2:$J$249,4,0)</f>
        <v>0</v>
      </c>
      <c r="I36">
        <f>VLOOKUP($B36,All_structures!$B$2:$J$249,5,0)</f>
        <v>0</v>
      </c>
      <c r="J36">
        <f>VLOOKUP($B36,All_structures!$B$2:$J$249,6,0)</f>
        <v>0</v>
      </c>
      <c r="K36">
        <f>VLOOKUP($B36,All_structures!$B$2:$J$249,7,0)</f>
        <v>0</v>
      </c>
    </row>
    <row r="37" spans="1:11" x14ac:dyDescent="0.2">
      <c r="A37" t="s">
        <v>10</v>
      </c>
      <c r="B37" t="s">
        <v>25</v>
      </c>
      <c r="C37" t="s">
        <v>15</v>
      </c>
      <c r="D37" t="str">
        <f>VLOOKUP($B37,All_structures!$B$2:$J$249,2,0)</f>
        <v>CTV_High</v>
      </c>
      <c r="E37" t="str">
        <f>VLOOKUP($B37,All_structures!$B$2:$J$249,3,0)</f>
        <v>CTV_High</v>
      </c>
      <c r="F37" t="str">
        <f>VLOOKUP(B37,All_structures!$B$2:$J$249,8,0)</f>
        <v>Red:255,000,000</v>
      </c>
      <c r="G37">
        <f>VLOOKUP(B37,All_structures!$B$2:$J$249,9,0)</f>
        <v>0</v>
      </c>
      <c r="H37">
        <f>VLOOKUP($B37,All_structures!$B$2:$J$249,4,0)</f>
        <v>0</v>
      </c>
      <c r="I37">
        <f>VLOOKUP($B37,All_structures!$B$2:$J$249,5,0)</f>
        <v>0</v>
      </c>
      <c r="J37">
        <f>VLOOKUP($B37,All_structures!$B$2:$J$249,6,0)</f>
        <v>0</v>
      </c>
      <c r="K37">
        <f>VLOOKUP($B37,All_structures!$B$2:$J$249,7,0)</f>
        <v>0</v>
      </c>
    </row>
    <row r="38" spans="1:11" x14ac:dyDescent="0.2">
      <c r="A38" t="s">
        <v>10</v>
      </c>
      <c r="B38" t="s">
        <v>52</v>
      </c>
      <c r="C38" t="s">
        <v>15</v>
      </c>
      <c r="D38" t="str">
        <f>VLOOKUP($B38,All_structures!$B$2:$J$249,2,0)</f>
        <v>CTVsb</v>
      </c>
      <c r="E38" t="str">
        <f>VLOOKUP($B38,All_structures!$B$2:$J$249,3,0)</f>
        <v>CTVsb</v>
      </c>
      <c r="F38" t="str">
        <f>VLOOKUP(B38,All_structures!$B$2:$J$249,8,0)</f>
        <v>Red:255,000,000</v>
      </c>
      <c r="G38" t="str">
        <f>VLOOKUP(B38,All_structures!$B$2:$J$249,9,0)</f>
        <v>CTV_Lumpectomy,CTV_Cavity</v>
      </c>
      <c r="H38">
        <f>VLOOKUP($B38,All_structures!$B$2:$J$249,4,0)</f>
        <v>0</v>
      </c>
      <c r="I38">
        <f>VLOOKUP($B38,All_structures!$B$2:$J$249,5,0)</f>
        <v>0</v>
      </c>
      <c r="J38" t="str">
        <f>VLOOKUP($B38,All_structures!$B$2:$J$249,6,0)</f>
        <v>CTVlq</v>
      </c>
      <c r="K38" t="str">
        <f>VLOOKUP($B38,All_structures!$B$2:$J$249,7,0)</f>
        <v>CTVlq</v>
      </c>
    </row>
    <row r="39" spans="1:11" x14ac:dyDescent="0.2">
      <c r="A39" t="s">
        <v>11</v>
      </c>
      <c r="B39" t="s">
        <v>39</v>
      </c>
      <c r="C39" t="s">
        <v>15</v>
      </c>
      <c r="D39" t="str">
        <f>VLOOKUP($B39,All_structures!$B$2:$J$249,2,0)</f>
        <v>GTVn</v>
      </c>
      <c r="E39" t="str">
        <f>VLOOKUP($B39,All_structures!$B$2:$J$249,3,0)</f>
        <v>GTVn</v>
      </c>
      <c r="F39" t="str">
        <f>VLOOKUP(B39,All_structures!$B$2:$J$249,8,0)</f>
        <v>Chartreuse:125,255,000</v>
      </c>
      <c r="G39">
        <f>VLOOKUP(B39,All_structures!$B$2:$J$249,9,0)</f>
        <v>0</v>
      </c>
      <c r="H39">
        <f>VLOOKUP($B39,All_structures!$B$2:$J$249,4,0)</f>
        <v>0</v>
      </c>
      <c r="I39">
        <f>VLOOKUP($B39,All_structures!$B$2:$J$249,5,0)</f>
        <v>0</v>
      </c>
      <c r="J39" t="str">
        <f>VLOOKUP($B39,All_structures!$B$2:$J$249,6,0)</f>
        <v>GTVn</v>
      </c>
      <c r="K39" t="str">
        <f>VLOOKUP($B39,All_structures!$B$2:$J$249,7,0)</f>
        <v>GTVn</v>
      </c>
    </row>
    <row r="40" spans="1:11" x14ac:dyDescent="0.2">
      <c r="A40" t="s">
        <v>11</v>
      </c>
      <c r="B40" t="s">
        <v>40</v>
      </c>
      <c r="C40" t="s">
        <v>15</v>
      </c>
      <c r="D40" t="str">
        <f>VLOOKUP($B40,All_structures!$B$2:$J$249,2,0)</f>
        <v>GTVp</v>
      </c>
      <c r="E40" t="str">
        <f>VLOOKUP($B40,All_structures!$B$2:$J$249,3,0)</f>
        <v>GTVp</v>
      </c>
      <c r="F40" t="str">
        <f>VLOOKUP(B40,All_structures!$B$2:$J$249,8,0)</f>
        <v>Chartreuse:125,255,000</v>
      </c>
      <c r="G40">
        <f>VLOOKUP(B40,All_structures!$B$2:$J$249,9,0)</f>
        <v>0</v>
      </c>
      <c r="H40">
        <f>VLOOKUP($B40,All_structures!$B$2:$J$249,4,0)</f>
        <v>0</v>
      </c>
      <c r="I40">
        <f>VLOOKUP($B40,All_structures!$B$2:$J$249,5,0)</f>
        <v>0</v>
      </c>
      <c r="J40" t="str">
        <f>VLOOKUP($B40,All_structures!$B$2:$J$249,6,0)</f>
        <v>GTVp</v>
      </c>
      <c r="K40" t="str">
        <f>VLOOKUP($B40,All_structures!$B$2:$J$249,7,0)</f>
        <v>GTVp</v>
      </c>
    </row>
    <row r="41" spans="1:11" x14ac:dyDescent="0.2">
      <c r="A41" t="s">
        <v>11</v>
      </c>
      <c r="B41" t="s">
        <v>53</v>
      </c>
      <c r="C41" t="s">
        <v>15</v>
      </c>
      <c r="D41" t="str">
        <f>VLOOKUP($B41,All_structures!$B$2:$J$249,2,0)</f>
        <v>GTVsb</v>
      </c>
      <c r="E41" t="str">
        <f>VLOOKUP($B41,All_structures!$B$2:$J$249,3,0)</f>
        <v>GTVsb</v>
      </c>
      <c r="F41" t="str">
        <f>VLOOKUP(B41,All_structures!$B$2:$J$249,8,0)</f>
        <v>Chartreuse:125,255,000</v>
      </c>
      <c r="G41" t="str">
        <f>VLOOKUP(B41,All_structures!$B$2:$J$249,9,0)</f>
        <v>GTV_Lumpectomy,Lumpectomy,Cavity</v>
      </c>
      <c r="H41">
        <f>VLOOKUP($B41,All_structures!$B$2:$J$249,4,0)</f>
        <v>0</v>
      </c>
      <c r="I41">
        <f>VLOOKUP($B41,All_structures!$B$2:$J$249,5,0)</f>
        <v>0</v>
      </c>
      <c r="J41" t="str">
        <f>VLOOKUP($B41,All_structures!$B$2:$J$249,6,0)</f>
        <v>GTVlq</v>
      </c>
      <c r="K41" t="str">
        <f>VLOOKUP($B41,All_structures!$B$2:$J$249,7,0)</f>
        <v>GTVlq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44FC9-A41E-F245-916B-F9B464F17337}">
  <dimension ref="A1:K34"/>
  <sheetViews>
    <sheetView workbookViewId="0">
      <selection activeCell="B1" sqref="B1"/>
    </sheetView>
  </sheetViews>
  <sheetFormatPr baseColWidth="10" defaultRowHeight="16" x14ac:dyDescent="0.2"/>
  <cols>
    <col min="2" max="2" width="16" bestFit="1" customWidth="1"/>
    <col min="3" max="3" width="13.5" bestFit="1" customWidth="1"/>
    <col min="4" max="4" width="19.5" bestFit="1" customWidth="1"/>
    <col min="5" max="5" width="19.6640625" bestFit="1" customWidth="1"/>
    <col min="6" max="6" width="22.1640625" bestFit="1" customWidth="1"/>
    <col min="7" max="7" width="32.1640625" bestFit="1" customWidth="1"/>
    <col min="8" max="8" width="19" bestFit="1" customWidth="1"/>
    <col min="9" max="9" width="19.1640625" bestFit="1" customWidth="1"/>
    <col min="10" max="10" width="19.83203125" bestFit="1" customWidth="1"/>
    <col min="11" max="11" width="20" bestFit="1" customWidth="1"/>
  </cols>
  <sheetData>
    <row r="1" spans="1:11" s="1" customFormat="1" x14ac:dyDescent="0.2">
      <c r="A1" s="1" t="s">
        <v>136</v>
      </c>
      <c r="B1" s="9" t="s">
        <v>329</v>
      </c>
      <c r="C1" s="1" t="s">
        <v>176</v>
      </c>
      <c r="D1" s="8" t="s">
        <v>328</v>
      </c>
      <c r="E1" s="8" t="s">
        <v>330</v>
      </c>
      <c r="F1" s="1" t="s">
        <v>177</v>
      </c>
      <c r="G1" s="1" t="s">
        <v>178</v>
      </c>
      <c r="H1" s="8" t="s">
        <v>428</v>
      </c>
      <c r="I1" s="8" t="s">
        <v>429</v>
      </c>
      <c r="J1" s="8" t="s">
        <v>430</v>
      </c>
      <c r="K1" s="8" t="s">
        <v>431</v>
      </c>
    </row>
    <row r="2" spans="1:11" x14ac:dyDescent="0.2">
      <c r="A2" t="s">
        <v>0</v>
      </c>
      <c r="B2" t="s">
        <v>72</v>
      </c>
      <c r="C2" t="s">
        <v>2</v>
      </c>
      <c r="D2" t="str">
        <f>VLOOKUP($B2,All_structures!$B$2:$J$249,2,0)</f>
        <v>Brain</v>
      </c>
      <c r="E2" t="str">
        <f>VLOOKUP($B2,All_structures!$B$2:$J$249,3,0)</f>
        <v>Brain</v>
      </c>
      <c r="F2" t="str">
        <f>VLOOKUP(B2,All_structures!$B$2:$J$249,8,0)</f>
        <v>Magenta:255,000,255</v>
      </c>
      <c r="G2">
        <f>VLOOKUP(B2,All_structures!$B$2:$J$249,9,0)</f>
        <v>0</v>
      </c>
      <c r="H2" t="str">
        <f>VLOOKUP($B2,All_structures!$B$2:$J$249,4,0)</f>
        <v>Cerveau</v>
      </c>
      <c r="I2" t="str">
        <f>VLOOKUP($B2,All_structures!$B$2:$J$249,5,0)</f>
        <v>Cerveau</v>
      </c>
      <c r="J2" t="str">
        <f>VLOOKUP($B2,All_structures!$B$2:$J$249,6,0)</f>
        <v>Cerebro</v>
      </c>
      <c r="K2" t="str">
        <f>VLOOKUP($B2,All_structures!$B$2:$J$249,7,0)</f>
        <v>Cerebro</v>
      </c>
    </row>
    <row r="3" spans="1:11" x14ac:dyDescent="0.2">
      <c r="A3" t="s">
        <v>0</v>
      </c>
      <c r="B3" t="s">
        <v>42</v>
      </c>
      <c r="C3" t="s">
        <v>2</v>
      </c>
      <c r="D3" t="str">
        <f>VLOOKUP($B3,All_structures!$B$2:$J$249,2,0)</f>
        <v>Brainstem</v>
      </c>
      <c r="E3" t="str">
        <f>VLOOKUP($B3,All_structures!$B$2:$J$249,3,0)</f>
        <v>Brainstem</v>
      </c>
      <c r="F3" t="str">
        <f>VLOOKUP(B3,All_structures!$B$2:$J$249,8,0)</f>
        <v>Yellow:255,255,000</v>
      </c>
      <c r="G3">
        <f>VLOOKUP(B3,All_structures!$B$2:$J$249,9,0)</f>
        <v>0</v>
      </c>
      <c r="H3" t="str">
        <f>VLOOKUP($B3,All_structures!$B$2:$J$249,4,0)</f>
        <v>TroncCereb</v>
      </c>
      <c r="I3" t="str">
        <f>VLOOKUP($B3,All_structures!$B$2:$J$249,5,0)</f>
        <v>TroncCereb</v>
      </c>
      <c r="J3" t="str">
        <f>VLOOKUP($B3,All_structures!$B$2:$J$249,6,0)</f>
        <v>TroncoEncef</v>
      </c>
      <c r="K3" t="str">
        <f>VLOOKUP($B3,All_structures!$B$2:$J$249,7,0)</f>
        <v>TroncoEncef</v>
      </c>
    </row>
    <row r="4" spans="1:11" x14ac:dyDescent="0.2">
      <c r="A4" t="s">
        <v>0</v>
      </c>
      <c r="B4" t="s">
        <v>73</v>
      </c>
      <c r="C4" t="s">
        <v>2</v>
      </c>
      <c r="D4" t="str">
        <f>VLOOKUP($B4,All_structures!$B$2:$J$249,2,0)</f>
        <v>Cochlea_L</v>
      </c>
      <c r="E4" t="str">
        <f>VLOOKUP($B4,All_structures!$B$2:$J$249,3,0)</f>
        <v>L_Cochlea</v>
      </c>
      <c r="F4" t="str">
        <f>VLOOKUP(B4,All_structures!$B$2:$J$249,8,0)</f>
        <v>Citrus:164,164,000</v>
      </c>
      <c r="G4">
        <f>VLOOKUP(B4,All_structures!$B$2:$J$249,9,0)</f>
        <v>0</v>
      </c>
      <c r="H4" t="str">
        <f>VLOOKUP($B4,All_structures!$B$2:$J$249,4,0)</f>
        <v>Cochlee_G</v>
      </c>
      <c r="I4" t="str">
        <f>VLOOKUP($B4,All_structures!$B$2:$J$249,5,0)</f>
        <v>G_Cochlee</v>
      </c>
      <c r="J4" t="str">
        <f>VLOOKUP($B4,All_structures!$B$2:$J$249,6,0)</f>
        <v>Coclea_I</v>
      </c>
      <c r="K4" t="str">
        <f>VLOOKUP($B4,All_structures!$B$2:$J$249,7,0)</f>
        <v>I_Coclea</v>
      </c>
    </row>
    <row r="5" spans="1:11" x14ac:dyDescent="0.2">
      <c r="A5" t="s">
        <v>0</v>
      </c>
      <c r="B5" t="s">
        <v>74</v>
      </c>
      <c r="C5" t="s">
        <v>2</v>
      </c>
      <c r="D5" t="str">
        <f>VLOOKUP($B5,All_structures!$B$2:$J$249,2,0)</f>
        <v>Cochlea_R</v>
      </c>
      <c r="E5" t="str">
        <f>VLOOKUP($B5,All_structures!$B$2:$J$249,3,0)</f>
        <v>R_Cochlea</v>
      </c>
      <c r="F5" t="str">
        <f>VLOOKUP(B5,All_structures!$B$2:$J$249,8,0)</f>
        <v>Brown:165,042,042</v>
      </c>
      <c r="G5">
        <f>VLOOKUP(B5,All_structures!$B$2:$J$249,9,0)</f>
        <v>0</v>
      </c>
      <c r="H5" t="str">
        <f>VLOOKUP($B5,All_structures!$B$2:$J$249,4,0)</f>
        <v>Cochlee_D</v>
      </c>
      <c r="I5" t="str">
        <f>VLOOKUP($B5,All_structures!$B$2:$J$249,5,0)</f>
        <v>D_Cochlee</v>
      </c>
      <c r="J5" t="str">
        <f>VLOOKUP($B5,All_structures!$B$2:$J$249,6,0)</f>
        <v>Coclea_D</v>
      </c>
      <c r="K5" t="str">
        <f>VLOOKUP($B5,All_structures!$B$2:$J$249,7,0)</f>
        <v>D_Coclea</v>
      </c>
    </row>
    <row r="6" spans="1:11" x14ac:dyDescent="0.2">
      <c r="A6" t="s">
        <v>0</v>
      </c>
      <c r="B6" t="s">
        <v>75</v>
      </c>
      <c r="C6" t="s">
        <v>2</v>
      </c>
      <c r="D6" t="str">
        <f>VLOOKUP($B6,All_structures!$B$2:$J$249,2,0)</f>
        <v>Eye_L</v>
      </c>
      <c r="E6" t="str">
        <f>VLOOKUP($B6,All_structures!$B$2:$J$249,3,0)</f>
        <v>L_Eye</v>
      </c>
      <c r="F6" t="str">
        <f>VLOOKUP(B6,All_structures!$B$2:$J$249,8,0)</f>
        <v>Baby Blue:100,255,233</v>
      </c>
      <c r="G6">
        <f>VLOOKUP(B6,All_structures!$B$2:$J$249,9,0)</f>
        <v>0</v>
      </c>
      <c r="H6" t="str">
        <f>VLOOKUP($B6,All_structures!$B$2:$J$249,4,0)</f>
        <v>Oeil_G</v>
      </c>
      <c r="I6" t="str">
        <f>VLOOKUP($B6,All_structures!$B$2:$J$249,5,0)</f>
        <v>G_Oeil</v>
      </c>
      <c r="J6" t="str">
        <f>VLOOKUP($B6,All_structures!$B$2:$J$249,6,0)</f>
        <v>Ojo_I</v>
      </c>
      <c r="K6" t="str">
        <f>VLOOKUP($B6,All_structures!$B$2:$J$249,7,0)</f>
        <v>I_Ojo</v>
      </c>
    </row>
    <row r="7" spans="1:11" x14ac:dyDescent="0.2">
      <c r="A7" t="s">
        <v>0</v>
      </c>
      <c r="B7" t="s">
        <v>76</v>
      </c>
      <c r="C7" t="s">
        <v>2</v>
      </c>
      <c r="D7" t="str">
        <f>VLOOKUP($B7,All_structures!$B$2:$J$249,2,0)</f>
        <v>Eye_R</v>
      </c>
      <c r="E7" t="str">
        <f>VLOOKUP($B7,All_structures!$B$2:$J$249,3,0)</f>
        <v>R_Eye</v>
      </c>
      <c r="F7" t="str">
        <f>VLOOKUP(B7,All_structures!$B$2:$J$249,8,0)</f>
        <v>Dodger Blue:000,127,255</v>
      </c>
      <c r="G7">
        <f>VLOOKUP(B7,All_structures!$B$2:$J$249,9,0)</f>
        <v>0</v>
      </c>
      <c r="H7" t="str">
        <f>VLOOKUP($B7,All_structures!$B$2:$J$249,4,0)</f>
        <v>Oeil_D</v>
      </c>
      <c r="I7" t="str">
        <f>VLOOKUP($B7,All_structures!$B$2:$J$249,5,0)</f>
        <v>D_Oeil</v>
      </c>
      <c r="J7" t="str">
        <f>VLOOKUP($B7,All_structures!$B$2:$J$249,6,0)</f>
        <v>Ojo_D</v>
      </c>
      <c r="K7" t="str">
        <f>VLOOKUP($B7,All_structures!$B$2:$J$249,7,0)</f>
        <v>D_Ojo</v>
      </c>
    </row>
    <row r="8" spans="1:11" x14ac:dyDescent="0.2">
      <c r="A8" t="s">
        <v>0</v>
      </c>
      <c r="B8" t="s">
        <v>77</v>
      </c>
      <c r="C8" t="s">
        <v>2</v>
      </c>
      <c r="D8" t="str">
        <f>VLOOKUP($B8,All_structures!$B$2:$J$249,2,0)</f>
        <v>Lens_L</v>
      </c>
      <c r="E8" t="str">
        <f>VLOOKUP($B8,All_structures!$B$2:$J$249,3,0)</f>
        <v>L_Lens</v>
      </c>
      <c r="F8" t="str">
        <f>VLOOKUP(B8,All_structures!$B$2:$J$249,8,0)</f>
        <v>Yellow:255,255,000</v>
      </c>
      <c r="G8">
        <f>VLOOKUP(B8,All_structures!$B$2:$J$249,9,0)</f>
        <v>0</v>
      </c>
      <c r="H8" t="str">
        <f>VLOOKUP($B8,All_structures!$B$2:$J$249,4,0)</f>
        <v>Lentille_G</v>
      </c>
      <c r="I8" t="str">
        <f>VLOOKUP($B8,All_structures!$B$2:$J$249,5,0)</f>
        <v>G_Lentille</v>
      </c>
      <c r="J8" t="str">
        <f>VLOOKUP($B8,All_structures!$B$2:$J$249,6,0)</f>
        <v>Cristalino_I</v>
      </c>
      <c r="K8" t="str">
        <f>VLOOKUP($B8,All_structures!$B$2:$J$249,7,0)</f>
        <v>I_Cristalino</v>
      </c>
    </row>
    <row r="9" spans="1:11" x14ac:dyDescent="0.2">
      <c r="A9" t="s">
        <v>0</v>
      </c>
      <c r="B9" t="s">
        <v>78</v>
      </c>
      <c r="C9" t="s">
        <v>2</v>
      </c>
      <c r="D9" t="str">
        <f>VLOOKUP($B9,All_structures!$B$2:$J$249,2,0)</f>
        <v>Lens_R</v>
      </c>
      <c r="E9" t="str">
        <f>VLOOKUP($B9,All_structures!$B$2:$J$249,3,0)</f>
        <v>R_Lens</v>
      </c>
      <c r="F9" t="str">
        <f>VLOOKUP(B9,All_structures!$B$2:$J$249,8,0)</f>
        <v>Chartreuse:125,255,000</v>
      </c>
      <c r="G9">
        <f>VLOOKUP(B9,All_structures!$B$2:$J$249,9,0)</f>
        <v>0</v>
      </c>
      <c r="H9" t="str">
        <f>VLOOKUP($B9,All_structures!$B$2:$J$249,4,0)</f>
        <v>Lentille_D</v>
      </c>
      <c r="I9" t="str">
        <f>VLOOKUP($B9,All_structures!$B$2:$J$249,5,0)</f>
        <v>D_Lentille</v>
      </c>
      <c r="J9" t="str">
        <f>VLOOKUP($B9,All_structures!$B$2:$J$249,6,0)</f>
        <v>Cristalino_D</v>
      </c>
      <c r="K9" t="str">
        <f>VLOOKUP($B9,All_structures!$B$2:$J$249,7,0)</f>
        <v>D_Cristalino</v>
      </c>
    </row>
    <row r="10" spans="1:11" x14ac:dyDescent="0.2">
      <c r="A10" t="s">
        <v>0</v>
      </c>
      <c r="B10" t="s">
        <v>79</v>
      </c>
      <c r="C10" t="s">
        <v>2</v>
      </c>
      <c r="D10" t="str">
        <f>VLOOKUP($B10,All_structures!$B$2:$J$249,2,0)</f>
        <v>OpticChiasm</v>
      </c>
      <c r="E10" t="str">
        <f>VLOOKUP($B10,All_structures!$B$2:$J$249,3,0)</f>
        <v>OpticChiasm</v>
      </c>
      <c r="F10" t="str">
        <f>VLOOKUP(B10,All_structures!$B$2:$J$249,8,0)</f>
        <v>Navy Blue:006,082,255</v>
      </c>
      <c r="G10">
        <f>VLOOKUP(B10,All_structures!$B$2:$J$249,9,0)</f>
        <v>0</v>
      </c>
      <c r="H10" t="str">
        <f>VLOOKUP($B10,All_structures!$B$2:$J$249,4,0)</f>
        <v>ChiasmeOpt</v>
      </c>
      <c r="I10" t="str">
        <f>VLOOKUP($B10,All_structures!$B$2:$J$249,5,0)</f>
        <v>ChiasmeOpt</v>
      </c>
      <c r="J10" t="str">
        <f>VLOOKUP($B10,All_structures!$B$2:$J$249,6,0)</f>
        <v>QuiasOptico</v>
      </c>
      <c r="K10" t="str">
        <f>VLOOKUP($B10,All_structures!$B$2:$J$249,7,0)</f>
        <v>QuiasOptico</v>
      </c>
    </row>
    <row r="11" spans="1:11" x14ac:dyDescent="0.2">
      <c r="A11" t="s">
        <v>0</v>
      </c>
      <c r="B11" t="s">
        <v>80</v>
      </c>
      <c r="C11" t="s">
        <v>2</v>
      </c>
      <c r="D11" t="str">
        <f>VLOOKUP($B11,All_structures!$B$2:$J$249,2,0)</f>
        <v>OpticNrv_L</v>
      </c>
      <c r="E11" t="str">
        <f>VLOOKUP($B11,All_structures!$B$2:$J$249,3,0)</f>
        <v>L_OpticNrv</v>
      </c>
      <c r="F11" t="str">
        <f>VLOOKUP(B11,All_structures!$B$2:$J$249,8,0)</f>
        <v>Mauve:200,180,255</v>
      </c>
      <c r="G11" t="str">
        <f>VLOOKUP(B11,All_structures!$B$2:$J$249,9,0)</f>
        <v>OpticNerve_L</v>
      </c>
      <c r="H11" t="str">
        <f>VLOOKUP($B11,All_structures!$B$2:$J$249,4,0)</f>
        <v>NerfOptiq_G</v>
      </c>
      <c r="I11" t="str">
        <f>VLOOKUP($B11,All_structures!$B$2:$J$249,5,0)</f>
        <v>G_NerfOptiq</v>
      </c>
      <c r="J11" t="str">
        <f>VLOOKUP($B11,All_structures!$B$2:$J$249,6,0)</f>
        <v>NrvOptico_I</v>
      </c>
      <c r="K11" t="str">
        <f>VLOOKUP($B11,All_structures!$B$2:$J$249,7,0)</f>
        <v>I_NrvOptico</v>
      </c>
    </row>
    <row r="12" spans="1:11" x14ac:dyDescent="0.2">
      <c r="A12" t="s">
        <v>0</v>
      </c>
      <c r="B12" t="s">
        <v>81</v>
      </c>
      <c r="C12" t="s">
        <v>2</v>
      </c>
      <c r="D12" t="str">
        <f>VLOOKUP($B12,All_structures!$B$2:$J$249,2,0)</f>
        <v>OpticNrv_R</v>
      </c>
      <c r="E12" t="str">
        <f>VLOOKUP($B12,All_structures!$B$2:$J$249,3,0)</f>
        <v>R_OpticNrv</v>
      </c>
      <c r="F12" t="str">
        <f>VLOOKUP(B12,All_structures!$B$2:$J$249,8,0)</f>
        <v>Electric Indigo:128,000,255</v>
      </c>
      <c r="G12" t="str">
        <f>VLOOKUP(B12,All_structures!$B$2:$J$249,9,0)</f>
        <v>OpticNerve_R</v>
      </c>
      <c r="H12" t="str">
        <f>VLOOKUP($B12,All_structures!$B$2:$J$249,4,0)</f>
        <v>NerfOptiq_D</v>
      </c>
      <c r="I12" t="str">
        <f>VLOOKUP($B12,All_structures!$B$2:$J$249,5,0)</f>
        <v>D_NerfOptiq</v>
      </c>
      <c r="J12" t="str">
        <f>VLOOKUP($B12,All_structures!$B$2:$J$249,6,0)</f>
        <v>NrvOptico_D</v>
      </c>
      <c r="K12" t="str">
        <f>VLOOKUP($B12,All_structures!$B$2:$J$249,7,0)</f>
        <v>D_NrvOptico</v>
      </c>
    </row>
    <row r="13" spans="1:11" x14ac:dyDescent="0.2">
      <c r="A13" t="s">
        <v>0</v>
      </c>
      <c r="B13" t="s">
        <v>47</v>
      </c>
      <c r="C13" t="s">
        <v>2</v>
      </c>
      <c r="D13" t="str">
        <f>VLOOKUP($B13,All_structures!$B$2:$J$249,2,0)</f>
        <v>Parotid_L</v>
      </c>
      <c r="E13" t="str">
        <f>VLOOKUP($B13,All_structures!$B$2:$J$249,3,0)</f>
        <v>L_Parotid</v>
      </c>
      <c r="F13" t="str">
        <f>VLOOKUP(B13,All_structures!$B$2:$J$249,8,0)</f>
        <v>Mauve:200,180,255</v>
      </c>
      <c r="G13" t="str">
        <f>VLOOKUP(B13,All_structures!$B$2:$J$249,9,0)</f>
        <v>L_Parotid</v>
      </c>
      <c r="H13" t="str">
        <f>VLOOKUP($B13,All_structures!$B$2:$J$249,4,0)</f>
        <v>Parotide_G</v>
      </c>
      <c r="I13" t="str">
        <f>VLOOKUP($B13,All_structures!$B$2:$J$249,5,0)</f>
        <v>G_Parotide</v>
      </c>
      <c r="J13" t="str">
        <f>VLOOKUP($B13,All_structures!$B$2:$J$249,6,0)</f>
        <v>Parotida_I</v>
      </c>
      <c r="K13" t="str">
        <f>VLOOKUP($B13,All_structures!$B$2:$J$249,7,0)</f>
        <v>I_Parotida</v>
      </c>
    </row>
    <row r="14" spans="1:11" x14ac:dyDescent="0.2">
      <c r="A14" t="s">
        <v>0</v>
      </c>
      <c r="B14" t="s">
        <v>48</v>
      </c>
      <c r="C14" t="s">
        <v>2</v>
      </c>
      <c r="D14" t="str">
        <f>VLOOKUP($B14,All_structures!$B$2:$J$249,2,0)</f>
        <v>Parotid_R</v>
      </c>
      <c r="E14" t="str">
        <f>VLOOKUP($B14,All_structures!$B$2:$J$249,3,0)</f>
        <v>R_Parotid</v>
      </c>
      <c r="F14" t="str">
        <f>VLOOKUP(B14,All_structures!$B$2:$J$249,8,0)</f>
        <v>Dodger Blue:000,127,255</v>
      </c>
      <c r="G14" t="str">
        <f>VLOOKUP(B14,All_structures!$B$2:$J$249,9,0)</f>
        <v>R_Parotid</v>
      </c>
      <c r="H14" t="str">
        <f>VLOOKUP($B14,All_structures!$B$2:$J$249,4,0)</f>
        <v>Parotide_D</v>
      </c>
      <c r="I14" t="str">
        <f>VLOOKUP($B14,All_structures!$B$2:$J$249,5,0)</f>
        <v>D_Parotide</v>
      </c>
      <c r="J14" t="str">
        <f>VLOOKUP($B14,All_structures!$B$2:$J$249,6,0)</f>
        <v>Parotida_D</v>
      </c>
      <c r="K14" t="str">
        <f>VLOOKUP($B14,All_structures!$B$2:$J$249,7,0)</f>
        <v>D_Parotida</v>
      </c>
    </row>
    <row r="15" spans="1:11" x14ac:dyDescent="0.2">
      <c r="A15" t="s">
        <v>0</v>
      </c>
      <c r="B15" t="s">
        <v>8</v>
      </c>
      <c r="C15" t="s">
        <v>2</v>
      </c>
      <c r="D15" t="str">
        <f>VLOOKUP($B15,All_structures!$B$2:$J$249,2,0)</f>
        <v>SpinalCord</v>
      </c>
      <c r="E15" t="str">
        <f>VLOOKUP($B15,All_structures!$B$2:$J$249,3,0)</f>
        <v>SpinalCord</v>
      </c>
      <c r="F15" t="str">
        <f>VLOOKUP(B15,All_structures!$B$2:$J$249,8,0)</f>
        <v>Chartreuse:125,255,000</v>
      </c>
      <c r="G15">
        <f>VLOOKUP(B15,All_structures!$B$2:$J$249,9,0)</f>
        <v>0</v>
      </c>
      <c r="H15" t="str">
        <f>VLOOKUP($B15,All_structures!$B$2:$J$249,4,0)</f>
        <v>Moelle</v>
      </c>
      <c r="I15" t="str">
        <f>VLOOKUP($B15,All_structures!$B$2:$J$249,5,0)</f>
        <v>Moelle</v>
      </c>
      <c r="J15" t="str">
        <f>VLOOKUP($B15,All_structures!$B$2:$J$249,6,0)</f>
        <v>MedulaEspi</v>
      </c>
      <c r="K15" t="str">
        <f>VLOOKUP($B15,All_structures!$B$2:$J$249,7,0)</f>
        <v>MedulaEspi</v>
      </c>
    </row>
    <row r="16" spans="1:11" x14ac:dyDescent="0.2">
      <c r="A16" t="s">
        <v>9</v>
      </c>
      <c r="B16" t="s">
        <v>9</v>
      </c>
      <c r="C16" t="s">
        <v>2</v>
      </c>
      <c r="D16" t="str">
        <f>VLOOKUP($B16,All_structures!$B$2:$J$249,2,0)</f>
        <v>PTV</v>
      </c>
      <c r="E16" t="str">
        <f>VLOOKUP($B16,All_structures!$B$2:$J$249,3,0)</f>
        <v>PTV</v>
      </c>
      <c r="F16" t="str">
        <f>VLOOKUP(B16,All_structures!$B$2:$J$249,8,0)</f>
        <v>Red:255,000,000</v>
      </c>
      <c r="G16">
        <f>VLOOKUP(B16,All_structures!$B$2:$J$249,9,0)</f>
        <v>0</v>
      </c>
      <c r="H16">
        <f>VLOOKUP($B16,All_structures!$B$2:$J$249,4,0)</f>
        <v>0</v>
      </c>
      <c r="I16">
        <f>VLOOKUP($B16,All_structures!$B$2:$J$249,5,0)</f>
        <v>0</v>
      </c>
      <c r="J16" t="str">
        <f>VLOOKUP($B16,All_structures!$B$2:$J$249,6,0)</f>
        <v>PTV</v>
      </c>
      <c r="K16" t="str">
        <f>VLOOKUP($B16,All_structures!$B$2:$J$249,7,0)</f>
        <v>PTV</v>
      </c>
    </row>
    <row r="17" spans="1:11" x14ac:dyDescent="0.2">
      <c r="A17" t="s">
        <v>10</v>
      </c>
      <c r="B17" t="s">
        <v>10</v>
      </c>
      <c r="C17" t="s">
        <v>2</v>
      </c>
      <c r="D17" t="str">
        <f>VLOOKUP($B17,All_structures!$B$2:$J$249,2,0)</f>
        <v>CTV</v>
      </c>
      <c r="E17" t="str">
        <f>VLOOKUP($B17,All_structures!$B$2:$J$249,3,0)</f>
        <v>CTV</v>
      </c>
      <c r="F17" t="str">
        <f>VLOOKUP(B17,All_structures!$B$2:$J$249,8,0)</f>
        <v>Red:255,000,000</v>
      </c>
      <c r="G17">
        <f>VLOOKUP(B17,All_structures!$B$2:$J$249,9,0)</f>
        <v>0</v>
      </c>
      <c r="H17" t="str">
        <f>VLOOKUP($B17,All_structures!$B$2:$J$249,4,0)</f>
        <v>CTV</v>
      </c>
      <c r="I17" t="str">
        <f>VLOOKUP($B17,All_structures!$B$2:$J$249,5,0)</f>
        <v>CTV</v>
      </c>
      <c r="J17" t="str">
        <f>VLOOKUP($B17,All_structures!$B$2:$J$249,6,0)</f>
        <v>CTV</v>
      </c>
      <c r="K17" t="str">
        <f>VLOOKUP($B17,All_structures!$B$2:$J$249,7,0)</f>
        <v>CTV</v>
      </c>
    </row>
    <row r="18" spans="1:11" x14ac:dyDescent="0.2">
      <c r="A18" t="s">
        <v>11</v>
      </c>
      <c r="B18" t="s">
        <v>11</v>
      </c>
      <c r="C18" t="s">
        <v>2</v>
      </c>
      <c r="D18" t="str">
        <f>VLOOKUP($B18,All_structures!$B$2:$J$249,2,0)</f>
        <v>GTV</v>
      </c>
      <c r="E18" t="str">
        <f>VLOOKUP($B18,All_structures!$B$2:$J$249,3,0)</f>
        <v>GTV</v>
      </c>
      <c r="F18" t="str">
        <f>VLOOKUP(B18,All_structures!$B$2:$J$249,8,0)</f>
        <v>Chartreuse:125,255,000</v>
      </c>
      <c r="G18">
        <f>VLOOKUP(B18,All_structures!$B$2:$J$249,9,0)</f>
        <v>0</v>
      </c>
      <c r="H18" t="str">
        <f>VLOOKUP($B18,All_structures!$B$2:$J$249,4,0)</f>
        <v>GTV</v>
      </c>
      <c r="I18" t="str">
        <f>VLOOKUP($B18,All_structures!$B$2:$J$249,5,0)</f>
        <v>GTV</v>
      </c>
      <c r="J18" t="str">
        <f>VLOOKUP($B18,All_structures!$B$2:$J$249,6,0)</f>
        <v>GTV</v>
      </c>
      <c r="K18" t="str">
        <f>VLOOKUP($B18,All_structures!$B$2:$J$249,7,0)</f>
        <v>GTV</v>
      </c>
    </row>
    <row r="19" spans="1:11" x14ac:dyDescent="0.2">
      <c r="A19" t="s">
        <v>12</v>
      </c>
      <c r="B19" t="s">
        <v>13</v>
      </c>
      <c r="C19" t="s">
        <v>2</v>
      </c>
      <c r="D19" t="str">
        <f>VLOOKUP($B19,All_structures!$B$2:$J$249,2,0)</f>
        <v>BODY</v>
      </c>
      <c r="E19" t="str">
        <f>VLOOKUP($B19,All_structures!$B$2:$J$249,3,0)</f>
        <v>BODY</v>
      </c>
      <c r="F19" t="str">
        <f>VLOOKUP(B19,All_structures!$B$2:$J$249,8,0)</f>
        <v>Lime:000,255,000</v>
      </c>
      <c r="G19">
        <f>VLOOKUP(B19,All_structures!$B$2:$J$249,9,0)</f>
        <v>0</v>
      </c>
      <c r="H19" t="str">
        <f>VLOOKUP($B19,All_structures!$B$2:$J$249,4,0)</f>
        <v>Corps</v>
      </c>
      <c r="I19" t="str">
        <f>VLOOKUP($B19,All_structures!$B$2:$J$249,5,0)</f>
        <v>Corps</v>
      </c>
      <c r="J19" t="str">
        <f>VLOOKUP($B19,All_structures!$B$2:$J$249,6,0)</f>
        <v>Cuerpo</v>
      </c>
      <c r="K19" t="str">
        <f>VLOOKUP($B19,All_structures!$B$2:$J$249,7,0)</f>
        <v>Cuerpo</v>
      </c>
    </row>
    <row r="20" spans="1:11" x14ac:dyDescent="0.2">
      <c r="A20" t="s">
        <v>0</v>
      </c>
      <c r="B20" t="s">
        <v>82</v>
      </c>
      <c r="C20" t="s">
        <v>15</v>
      </c>
      <c r="D20" t="str">
        <f>VLOOKUP($B20,All_structures!$B$2:$J$249,2,0)</f>
        <v>Glnd_Lacrimal_L</v>
      </c>
      <c r="E20" t="str">
        <f>VLOOKUP($B20,All_structures!$B$2:$J$249,3,0)</f>
        <v>L_Lacrimal_Glnd</v>
      </c>
      <c r="F20" t="str">
        <f>VLOOKUP(B20,All_structures!$B$2:$J$249,8,0)</f>
        <v>Yellow:255,255,000</v>
      </c>
      <c r="G20" t="str">
        <f>VLOOKUP(B20,All_structures!$B$2:$J$249,9,0)</f>
        <v>Lacrimal_L,Glnd_Lacrimal_L</v>
      </c>
      <c r="H20" t="str">
        <f>VLOOKUP($B20,All_structures!$B$2:$J$249,4,0)</f>
        <v>Glnd_Lacrymale_G</v>
      </c>
      <c r="I20" t="str">
        <f>VLOOKUP($B20,All_structures!$B$2:$J$249,5,0)</f>
        <v>G_Lacrymale_Glnd</v>
      </c>
      <c r="J20" t="str">
        <f>VLOOKUP($B20,All_structures!$B$2:$J$249,6,0)</f>
        <v>Glnd_Lagrimal_I</v>
      </c>
      <c r="K20" t="str">
        <f>VLOOKUP($B20,All_structures!$B$2:$J$249,7,0)</f>
        <v>I_Lagrimal_Glnd</v>
      </c>
    </row>
    <row r="21" spans="1:11" x14ac:dyDescent="0.2">
      <c r="A21" t="s">
        <v>0</v>
      </c>
      <c r="B21" t="s">
        <v>83</v>
      </c>
      <c r="C21" t="s">
        <v>15</v>
      </c>
      <c r="D21" t="str">
        <f>VLOOKUP($B21,All_structures!$B$2:$J$249,2,0)</f>
        <v>Glnd_Lacrimal_R</v>
      </c>
      <c r="E21" t="str">
        <f>VLOOKUP($B21,All_structures!$B$2:$J$249,3,0)</f>
        <v>R_Lacrimal_Glnd</v>
      </c>
      <c r="F21" t="str">
        <f>VLOOKUP(B21,All_structures!$B$2:$J$249,8,0)</f>
        <v>Mintgreen:138,255,173</v>
      </c>
      <c r="G21" t="str">
        <f>VLOOKUP(B21,All_structures!$B$2:$J$249,9,0)</f>
        <v>Lacrimal_R,Glnd_Lacrimal_R</v>
      </c>
      <c r="H21" t="str">
        <f>VLOOKUP($B21,All_structures!$B$2:$J$249,4,0)</f>
        <v>Glnd_Lacrymale_D</v>
      </c>
      <c r="I21" t="str">
        <f>VLOOKUP($B21,All_structures!$B$2:$J$249,5,0)</f>
        <v>D_Lacrymale_Glnd</v>
      </c>
      <c r="J21" t="str">
        <f>VLOOKUP($B21,All_structures!$B$2:$J$249,6,0)</f>
        <v>Glnd_Lagrimal_D</v>
      </c>
      <c r="K21" t="str">
        <f>VLOOKUP($B21,All_structures!$B$2:$J$249,7,0)</f>
        <v>D_Lagrimal_Glnd</v>
      </c>
    </row>
    <row r="22" spans="1:11" x14ac:dyDescent="0.2">
      <c r="A22" t="s">
        <v>0</v>
      </c>
      <c r="B22" t="s">
        <v>45</v>
      </c>
      <c r="C22" t="s">
        <v>15</v>
      </c>
      <c r="D22" t="str">
        <f>VLOOKUP($B22,All_structures!$B$2:$J$249,2,0)</f>
        <v>Bone_Mandible</v>
      </c>
      <c r="E22" t="str">
        <f>VLOOKUP($B22,All_structures!$B$2:$J$249,3,0)</f>
        <v>Mandible_Bone</v>
      </c>
      <c r="F22" t="str">
        <f>VLOOKUP(B22,All_structures!$B$2:$J$249,8,0)</f>
        <v>Orange:255,165,000</v>
      </c>
      <c r="G22" t="str">
        <f>VLOOKUP(B22,All_structures!$B$2:$J$249,9,0)</f>
        <v>Bone_Mandible</v>
      </c>
      <c r="H22" t="str">
        <f>VLOOKUP($B22,All_structures!$B$2:$J$249,4,0)</f>
        <v>Os_Mandibule</v>
      </c>
      <c r="I22" t="str">
        <f>VLOOKUP($B22,All_structures!$B$2:$J$249,5,0)</f>
        <v>Mandibule_Os</v>
      </c>
      <c r="J22" t="str">
        <f>VLOOKUP($B22,All_structures!$B$2:$J$249,6,0)</f>
        <v>Hueso_Mandibula</v>
      </c>
      <c r="K22" t="str">
        <f>VLOOKUP($B22,All_structures!$B$2:$J$249,7,0)</f>
        <v>Mandibula_Hueso</v>
      </c>
    </row>
    <row r="23" spans="1:11" x14ac:dyDescent="0.2">
      <c r="A23" t="s">
        <v>0</v>
      </c>
      <c r="B23" t="s">
        <v>46</v>
      </c>
      <c r="C23" t="s">
        <v>15</v>
      </c>
      <c r="D23" t="str">
        <f>VLOOKUP($B23,All_structures!$B$2:$J$249,2,0)</f>
        <v>Cavity_Oral</v>
      </c>
      <c r="E23" t="str">
        <f>VLOOKUP($B23,All_structures!$B$2:$J$249,3,0)</f>
        <v>Oral_Cavity</v>
      </c>
      <c r="F23" t="str">
        <f>VLOOKUP(B23,All_structures!$B$2:$J$249,8,0)</f>
        <v>Khaki:240,230,140</v>
      </c>
      <c r="G23" t="str">
        <f>VLOOKUP(B23,All_structures!$B$2:$J$249,9,0)</f>
        <v>Cavity_Oral</v>
      </c>
      <c r="H23" t="str">
        <f>VLOOKUP($B23,All_structures!$B$2:$J$249,4,0)</f>
        <v>Cavite_Orale</v>
      </c>
      <c r="I23" t="str">
        <f>VLOOKUP($B23,All_structures!$B$2:$J$249,5,0)</f>
        <v>Orale_Cavite</v>
      </c>
      <c r="J23" t="str">
        <f>VLOOKUP($B23,All_structures!$B$2:$J$249,6,0)</f>
        <v>Cavidad_Oral</v>
      </c>
      <c r="K23" t="str">
        <f>VLOOKUP($B23,All_structures!$B$2:$J$249,7,0)</f>
        <v>Oral_Cavidad</v>
      </c>
    </row>
    <row r="24" spans="1:11" x14ac:dyDescent="0.2">
      <c r="A24" t="s">
        <v>0</v>
      </c>
      <c r="B24" t="s">
        <v>20</v>
      </c>
      <c r="C24" t="s">
        <v>15</v>
      </c>
      <c r="D24" t="str">
        <f>VLOOKUP($B24,All_structures!$B$2:$J$249,2,0)</f>
        <v>SpinalCanal</v>
      </c>
      <c r="E24" t="str">
        <f>VLOOKUP($B24,All_structures!$B$2:$J$249,3,0)</f>
        <v>SpinalCanal</v>
      </c>
      <c r="F24" t="str">
        <f>VLOOKUP(B24,All_structures!$B$2:$J$249,8,0)</f>
        <v>Mintgreen:138,255,173</v>
      </c>
      <c r="G24">
        <f>VLOOKUP(B24,All_structures!$B$2:$J$249,9,0)</f>
        <v>0</v>
      </c>
      <c r="H24" t="str">
        <f>VLOOKUP($B24,All_structures!$B$2:$J$249,4,0)</f>
        <v>CanalRach</v>
      </c>
      <c r="I24" t="str">
        <f>VLOOKUP($B24,All_structures!$B$2:$J$249,5,0)</f>
        <v>CanalRach</v>
      </c>
      <c r="J24" t="str">
        <f>VLOOKUP($B24,All_structures!$B$2:$J$249,6,0)</f>
        <v>CanalEspi</v>
      </c>
      <c r="K24" t="str">
        <f>VLOOKUP($B24,All_structures!$B$2:$J$249,7,0)</f>
        <v>CanalEspi</v>
      </c>
    </row>
    <row r="25" spans="1:11" x14ac:dyDescent="0.2">
      <c r="A25" t="s">
        <v>0</v>
      </c>
      <c r="B25" t="s">
        <v>49</v>
      </c>
      <c r="C25" t="s">
        <v>15</v>
      </c>
      <c r="D25" t="str">
        <f>VLOOKUP($B25,All_structures!$B$2:$J$249,2,0)</f>
        <v>Glnd_Submand_L</v>
      </c>
      <c r="E25" t="str">
        <f>VLOOKUP($B25,All_structures!$B$2:$J$249,3,0)</f>
        <v>L_Submand_Glnd</v>
      </c>
      <c r="F25" t="str">
        <f>VLOOKUP(B25,All_structures!$B$2:$J$249,8,0)</f>
        <v>Chartreuse:125,255,000</v>
      </c>
      <c r="G25" t="str">
        <f>VLOOKUP(B25,All_structures!$B$2:$J$249,9,0)</f>
        <v>L_Submand_Glnd,Glnd_Submand_L</v>
      </c>
      <c r="H25" t="str">
        <f>VLOOKUP($B25,All_structures!$B$2:$J$249,4,0)</f>
        <v>Glnd_Sousmax_G</v>
      </c>
      <c r="I25" t="str">
        <f>VLOOKUP($B25,All_structures!$B$2:$J$249,5,0)</f>
        <v>G_Sousmax_Glnd</v>
      </c>
      <c r="J25" t="str">
        <f>VLOOKUP($B25,All_structures!$B$2:$J$249,6,0)</f>
        <v>Glnd_Submand_I</v>
      </c>
      <c r="K25" t="str">
        <f>VLOOKUP($B25,All_structures!$B$2:$J$249,7,0)</f>
        <v>I_Submand_Glnd</v>
      </c>
    </row>
    <row r="26" spans="1:11" x14ac:dyDescent="0.2">
      <c r="A26" t="s">
        <v>0</v>
      </c>
      <c r="B26" t="s">
        <v>50</v>
      </c>
      <c r="C26" t="s">
        <v>15</v>
      </c>
      <c r="D26" t="str">
        <f>VLOOKUP($B26,All_structures!$B$2:$J$249,2,0)</f>
        <v>Glnd_Submand_R</v>
      </c>
      <c r="E26" t="str">
        <f>VLOOKUP($B26,All_structures!$B$2:$J$249,3,0)</f>
        <v>R_Submand_Glnd</v>
      </c>
      <c r="F26" t="str">
        <f>VLOOKUP(B26,All_structures!$B$2:$J$249,8,0)</f>
        <v>Mintgreen:138,255,173</v>
      </c>
      <c r="G26" t="str">
        <f>VLOOKUP(B26,All_structures!$B$2:$J$249,9,0)</f>
        <v>R_Submand_Glnd,Glnd_Submand_R</v>
      </c>
      <c r="H26" t="str">
        <f>VLOOKUP($B26,All_structures!$B$2:$J$249,4,0)</f>
        <v>Glnd_Sousmax_D</v>
      </c>
      <c r="I26" t="str">
        <f>VLOOKUP($B26,All_structures!$B$2:$J$249,5,0)</f>
        <v>D_Sousmax_Glnd</v>
      </c>
      <c r="J26" t="str">
        <f>VLOOKUP($B26,All_structures!$B$2:$J$249,6,0)</f>
        <v>Glnd_Submand_D</v>
      </c>
      <c r="K26" t="str">
        <f>VLOOKUP($B26,All_structures!$B$2:$J$249,7,0)</f>
        <v>D_Submand_Glnd</v>
      </c>
    </row>
    <row r="27" spans="1:11" x14ac:dyDescent="0.2">
      <c r="A27" t="s">
        <v>0</v>
      </c>
      <c r="B27" t="s">
        <v>84</v>
      </c>
      <c r="C27" t="s">
        <v>15</v>
      </c>
      <c r="D27" t="str">
        <f>VLOOKUP($B27,All_structures!$B$2:$J$249,2,0)</f>
        <v>Lobe_Temporal_L</v>
      </c>
      <c r="E27" t="str">
        <f>VLOOKUP($B27,All_structures!$B$2:$J$249,3,0)</f>
        <v>L_Temporal_Lobe</v>
      </c>
      <c r="F27" t="str">
        <f>VLOOKUP(B27,All_structures!$B$2:$J$249,8,0)</f>
        <v>Aquamarine:127,255,212</v>
      </c>
      <c r="G27" t="str">
        <f>VLOOKUP(B27,All_structures!$B$2:$J$249,9,0)</f>
        <v>Lobe_Temporal_L</v>
      </c>
      <c r="H27" t="str">
        <f>VLOOKUP($B27,All_structures!$B$2:$J$249,4,0)</f>
        <v>Lobe_Temporal_G</v>
      </c>
      <c r="I27" t="str">
        <f>VLOOKUP($B27,All_structures!$B$2:$J$249,5,0)</f>
        <v>G_Temporal_Love</v>
      </c>
      <c r="J27" t="str">
        <f>VLOOKUP($B27,All_structures!$B$2:$J$249,6,0)</f>
        <v>Lob_Temporal_I</v>
      </c>
      <c r="K27" t="str">
        <f>VLOOKUP($B27,All_structures!$B$2:$J$249,7,0)</f>
        <v>I_Temporal_Lob</v>
      </c>
    </row>
    <row r="28" spans="1:11" x14ac:dyDescent="0.2">
      <c r="A28" t="s">
        <v>0</v>
      </c>
      <c r="B28" t="s">
        <v>85</v>
      </c>
      <c r="C28" t="s">
        <v>15</v>
      </c>
      <c r="D28" t="str">
        <f>VLOOKUP($B28,All_structures!$B$2:$J$249,2,0)</f>
        <v>Lobe_Temporal_R</v>
      </c>
      <c r="E28" t="str">
        <f>VLOOKUP($B28,All_structures!$B$2:$J$249,3,0)</f>
        <v>R_Temporal_Lobe</v>
      </c>
      <c r="F28" t="str">
        <f>VLOOKUP(B28,All_structures!$B$2:$J$249,8,0)</f>
        <v>Dodger Blue:000,127,255</v>
      </c>
      <c r="G28" t="str">
        <f>VLOOKUP(B28,All_structures!$B$2:$J$249,9,0)</f>
        <v>Lobe_Temporal_R</v>
      </c>
      <c r="H28" t="str">
        <f>VLOOKUP($B28,All_structures!$B$2:$J$249,4,0)</f>
        <v>Lobe_Temporal_D</v>
      </c>
      <c r="I28" t="str">
        <f>VLOOKUP($B28,All_structures!$B$2:$J$249,5,0)</f>
        <v>D_Temporal_Lobe</v>
      </c>
      <c r="J28" t="str">
        <f>VLOOKUP($B28,All_structures!$B$2:$J$249,6,0)</f>
        <v>Lob_Temporal_D</v>
      </c>
      <c r="K28" t="str">
        <f>VLOOKUP($B28,All_structures!$B$2:$J$249,7,0)</f>
        <v>D_Temporal_Lob</v>
      </c>
    </row>
    <row r="29" spans="1:11" x14ac:dyDescent="0.2">
      <c r="A29" t="s">
        <v>9</v>
      </c>
      <c r="B29" t="s">
        <v>22</v>
      </c>
      <c r="C29" t="s">
        <v>15</v>
      </c>
      <c r="D29" t="str">
        <f>VLOOKUP($B29,All_structures!$B$2:$J$249,2,0)</f>
        <v>PTV_Low</v>
      </c>
      <c r="E29" t="str">
        <f>VLOOKUP($B29,All_structures!$B$2:$J$249,3,0)</f>
        <v>PTV_Low</v>
      </c>
      <c r="F29" t="str">
        <f>VLOOKUP(B29,All_structures!$B$2:$J$249,8,0)</f>
        <v>Yellow:255,255,000</v>
      </c>
      <c r="G29">
        <f>VLOOKUP(B29,All_structures!$B$2:$J$249,9,0)</f>
        <v>0</v>
      </c>
      <c r="H29">
        <f>VLOOKUP($B29,All_structures!$B$2:$J$249,4,0)</f>
        <v>0</v>
      </c>
      <c r="I29">
        <f>VLOOKUP($B29,All_structures!$B$2:$J$249,5,0)</f>
        <v>0</v>
      </c>
      <c r="J29">
        <f>VLOOKUP($B29,All_structures!$B$2:$J$249,6,0)</f>
        <v>0</v>
      </c>
      <c r="K29">
        <f>VLOOKUP($B29,All_structures!$B$2:$J$249,7,0)</f>
        <v>0</v>
      </c>
    </row>
    <row r="30" spans="1:11" x14ac:dyDescent="0.2">
      <c r="A30" t="s">
        <v>9</v>
      </c>
      <c r="B30" t="s">
        <v>37</v>
      </c>
      <c r="C30" t="s">
        <v>15</v>
      </c>
      <c r="D30" t="str">
        <f>VLOOKUP($B30,All_structures!$B$2:$J$249,2,0)</f>
        <v>PTV_Mid</v>
      </c>
      <c r="E30" t="str">
        <f>VLOOKUP($B30,All_structures!$B$2:$J$249,3,0)</f>
        <v>PTV_Mid</v>
      </c>
      <c r="F30" t="str">
        <f>VLOOKUP(B30,All_structures!$B$2:$J$249,8,0)</f>
        <v>Navy Blue:006,082,255</v>
      </c>
      <c r="G30">
        <f>VLOOKUP(B30,All_structures!$B$2:$J$249,9,0)</f>
        <v>0</v>
      </c>
      <c r="H30">
        <f>VLOOKUP($B30,All_structures!$B$2:$J$249,4,0)</f>
        <v>0</v>
      </c>
      <c r="I30">
        <f>VLOOKUP($B30,All_structures!$B$2:$J$249,5,0)</f>
        <v>0</v>
      </c>
      <c r="J30">
        <f>VLOOKUP($B30,All_structures!$B$2:$J$249,6,0)</f>
        <v>0</v>
      </c>
      <c r="K30">
        <f>VLOOKUP($B30,All_structures!$B$2:$J$249,7,0)</f>
        <v>0</v>
      </c>
    </row>
    <row r="31" spans="1:11" x14ac:dyDescent="0.2">
      <c r="A31" t="s">
        <v>9</v>
      </c>
      <c r="B31" t="s">
        <v>23</v>
      </c>
      <c r="C31" t="s">
        <v>15</v>
      </c>
      <c r="D31" t="str">
        <f>VLOOKUP($B31,All_structures!$B$2:$J$249,2,0)</f>
        <v>PTV_High</v>
      </c>
      <c r="E31" t="str">
        <f>VLOOKUP($B31,All_structures!$B$2:$J$249,3,0)</f>
        <v>PTV_High</v>
      </c>
      <c r="F31" t="str">
        <f>VLOOKUP(B31,All_structures!$B$2:$J$249,8,0)</f>
        <v>Red:255,000,000</v>
      </c>
      <c r="G31">
        <f>VLOOKUP(B31,All_structures!$B$2:$J$249,9,0)</f>
        <v>0</v>
      </c>
      <c r="H31">
        <f>VLOOKUP($B31,All_structures!$B$2:$J$249,4,0)</f>
        <v>0</v>
      </c>
      <c r="I31">
        <f>VLOOKUP($B31,All_structures!$B$2:$J$249,5,0)</f>
        <v>0</v>
      </c>
      <c r="J31">
        <f>VLOOKUP($B31,All_structures!$B$2:$J$249,6,0)</f>
        <v>0</v>
      </c>
      <c r="K31">
        <f>VLOOKUP($B31,All_structures!$B$2:$J$249,7,0)</f>
        <v>0</v>
      </c>
    </row>
    <row r="32" spans="1:11" x14ac:dyDescent="0.2">
      <c r="A32" t="s">
        <v>10</v>
      </c>
      <c r="B32" t="s">
        <v>24</v>
      </c>
      <c r="C32" t="s">
        <v>15</v>
      </c>
      <c r="D32" t="str">
        <f>VLOOKUP($B32,All_structures!$B$2:$J$249,2,0)</f>
        <v>CTV_Low</v>
      </c>
      <c r="E32" t="str">
        <f>VLOOKUP($B32,All_structures!$B$2:$J$249,3,0)</f>
        <v>CTV_Low</v>
      </c>
      <c r="F32" t="str">
        <f>VLOOKUP(B32,All_structures!$B$2:$J$249,8,0)</f>
        <v>Yellow:255,255,000</v>
      </c>
      <c r="G32">
        <f>VLOOKUP(B32,All_structures!$B$2:$J$249,9,0)</f>
        <v>0</v>
      </c>
      <c r="H32">
        <f>VLOOKUP($B32,All_structures!$B$2:$J$249,4,0)</f>
        <v>0</v>
      </c>
      <c r="I32">
        <f>VLOOKUP($B32,All_structures!$B$2:$J$249,5,0)</f>
        <v>0</v>
      </c>
      <c r="J32">
        <f>VLOOKUP($B32,All_structures!$B$2:$J$249,6,0)</f>
        <v>0</v>
      </c>
      <c r="K32">
        <f>VLOOKUP($B32,All_structures!$B$2:$J$249,7,0)</f>
        <v>0</v>
      </c>
    </row>
    <row r="33" spans="1:11" x14ac:dyDescent="0.2">
      <c r="A33" t="s">
        <v>10</v>
      </c>
      <c r="B33" t="s">
        <v>38</v>
      </c>
      <c r="C33" t="s">
        <v>15</v>
      </c>
      <c r="D33" t="str">
        <f>VLOOKUP($B33,All_structures!$B$2:$J$249,2,0)</f>
        <v>CTV_Mid</v>
      </c>
      <c r="E33" t="str">
        <f>VLOOKUP($B33,All_structures!$B$2:$J$249,3,0)</f>
        <v>CTV_Mid</v>
      </c>
      <c r="F33" t="str">
        <f>VLOOKUP(B33,All_structures!$B$2:$J$249,8,0)</f>
        <v>Navy Blue:006,082,255</v>
      </c>
      <c r="G33">
        <f>VLOOKUP(B33,All_structures!$B$2:$J$249,9,0)</f>
        <v>0</v>
      </c>
      <c r="H33">
        <f>VLOOKUP($B33,All_structures!$B$2:$J$249,4,0)</f>
        <v>0</v>
      </c>
      <c r="I33">
        <f>VLOOKUP($B33,All_structures!$B$2:$J$249,5,0)</f>
        <v>0</v>
      </c>
      <c r="J33">
        <f>VLOOKUP($B33,All_structures!$B$2:$J$249,6,0)</f>
        <v>0</v>
      </c>
      <c r="K33">
        <f>VLOOKUP($B33,All_structures!$B$2:$J$249,7,0)</f>
        <v>0</v>
      </c>
    </row>
    <row r="34" spans="1:11" x14ac:dyDescent="0.2">
      <c r="A34" t="s">
        <v>10</v>
      </c>
      <c r="B34" t="s">
        <v>25</v>
      </c>
      <c r="C34" t="s">
        <v>15</v>
      </c>
      <c r="D34" t="str">
        <f>VLOOKUP($B34,All_structures!$B$2:$J$249,2,0)</f>
        <v>CTV_High</v>
      </c>
      <c r="E34" t="str">
        <f>VLOOKUP($B34,All_structures!$B$2:$J$249,3,0)</f>
        <v>CTV_High</v>
      </c>
      <c r="F34" t="str">
        <f>VLOOKUP(B34,All_structures!$B$2:$J$249,8,0)</f>
        <v>Red:255,000,000</v>
      </c>
      <c r="G34">
        <f>VLOOKUP(B34,All_structures!$B$2:$J$249,9,0)</f>
        <v>0</v>
      </c>
      <c r="H34">
        <f>VLOOKUP($B34,All_structures!$B$2:$J$249,4,0)</f>
        <v>0</v>
      </c>
      <c r="I34">
        <f>VLOOKUP($B34,All_structures!$B$2:$J$249,5,0)</f>
        <v>0</v>
      </c>
      <c r="J34">
        <f>VLOOKUP($B34,All_structures!$B$2:$J$249,6,0)</f>
        <v>0</v>
      </c>
      <c r="K34">
        <f>VLOOKUP($B34,All_structures!$B$2:$J$249,7,0)</f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24C05-C635-7144-AA94-87173312B79F}">
  <dimension ref="A1:K13"/>
  <sheetViews>
    <sheetView workbookViewId="0">
      <selection activeCell="B1" sqref="B1"/>
    </sheetView>
  </sheetViews>
  <sheetFormatPr baseColWidth="10" defaultRowHeight="16" x14ac:dyDescent="0.2"/>
  <cols>
    <col min="2" max="2" width="16.33203125" bestFit="1" customWidth="1"/>
    <col min="3" max="3" width="11.5" bestFit="1" customWidth="1"/>
    <col min="4" max="4" width="19.5" bestFit="1" customWidth="1"/>
    <col min="5" max="5" width="19.6640625" bestFit="1" customWidth="1"/>
    <col min="6" max="6" width="22" bestFit="1" customWidth="1"/>
    <col min="7" max="7" width="43.5" bestFit="1" customWidth="1"/>
    <col min="8" max="8" width="19" bestFit="1" customWidth="1"/>
    <col min="9" max="9" width="19.1640625" bestFit="1" customWidth="1"/>
    <col min="10" max="10" width="19.83203125" bestFit="1" customWidth="1"/>
    <col min="11" max="11" width="20" bestFit="1" customWidth="1"/>
  </cols>
  <sheetData>
    <row r="1" spans="1:11" s="1" customFormat="1" x14ac:dyDescent="0.2">
      <c r="A1" s="1" t="s">
        <v>136</v>
      </c>
      <c r="B1" s="9" t="s">
        <v>329</v>
      </c>
      <c r="C1" s="1" t="s">
        <v>176</v>
      </c>
      <c r="D1" s="8" t="s">
        <v>328</v>
      </c>
      <c r="E1" s="8" t="s">
        <v>330</v>
      </c>
      <c r="F1" s="1" t="s">
        <v>177</v>
      </c>
      <c r="G1" s="1" t="s">
        <v>178</v>
      </c>
      <c r="H1" s="8" t="s">
        <v>428</v>
      </c>
      <c r="I1" s="8" t="s">
        <v>429</v>
      </c>
      <c r="J1" s="8" t="s">
        <v>430</v>
      </c>
      <c r="K1" s="8" t="s">
        <v>431</v>
      </c>
    </row>
    <row r="2" spans="1:11" x14ac:dyDescent="0.2">
      <c r="A2" t="s">
        <v>54</v>
      </c>
      <c r="B2" t="s">
        <v>55</v>
      </c>
      <c r="C2" t="s">
        <v>56</v>
      </c>
      <c r="D2" t="str">
        <f>VLOOKUP($B2,All_structures!$B$2:$J$249,2,0)</f>
        <v>Scar</v>
      </c>
      <c r="E2" t="str">
        <f>VLOOKUP($B2,All_structures!$B$2:$J$249,3,0)</f>
        <v>Scar</v>
      </c>
      <c r="F2" t="str">
        <f>VLOOKUP(B2,All_structures!$B$2:$J$249,8,0)</f>
        <v>Aquamarine:127,255,212</v>
      </c>
      <c r="G2">
        <f>VLOOKUP(B2,All_structures!$B$2:$J$249,9,0)</f>
        <v>0</v>
      </c>
      <c r="H2" t="str">
        <f>VLOOKUP($B2,All_structures!$B$2:$J$249,4,0)</f>
        <v>Cicatrice</v>
      </c>
      <c r="I2" t="str">
        <f>VLOOKUP($B2,All_structures!$B$2:$J$249,5,0)</f>
        <v>Cicatrice</v>
      </c>
      <c r="J2" t="str">
        <f>VLOOKUP($B2,All_structures!$B$2:$J$249,6,0)</f>
        <v>Cicatriz</v>
      </c>
      <c r="K2" t="str">
        <f>VLOOKUP($B2,All_structures!$B$2:$J$249,7,0)</f>
        <v>Cicatriz</v>
      </c>
    </row>
    <row r="3" spans="1:11" x14ac:dyDescent="0.2">
      <c r="A3" t="s">
        <v>0</v>
      </c>
      <c r="B3" t="s">
        <v>14</v>
      </c>
      <c r="C3" t="s">
        <v>56</v>
      </c>
      <c r="D3" t="str">
        <f>VLOOKUP($B3,All_structures!$B$2:$J$249,2,0)</f>
        <v>A_LAD</v>
      </c>
      <c r="E3" t="str">
        <f>VLOOKUP($B3,All_structures!$B$2:$J$249,3,0)</f>
        <v>LAD_A</v>
      </c>
      <c r="F3" t="str">
        <f>VLOOKUP(B3,All_structures!$B$2:$J$249,8,0)</f>
        <v>Persimmon:233,067,067</v>
      </c>
      <c r="G3" t="str">
        <f>VLOOKUP(B3,All_structures!$B$2:$J$249,9,0)</f>
        <v>LAD_A</v>
      </c>
      <c r="H3">
        <f>VLOOKUP($B3,All_structures!$B$2:$J$249,4,0)</f>
        <v>0</v>
      </c>
      <c r="I3">
        <f>VLOOKUP($B3,All_structures!$B$2:$J$249,5,0)</f>
        <v>0</v>
      </c>
      <c r="J3" t="str">
        <f>VLOOKUP($B3,All_structures!$B$2:$J$249,6,0)</f>
        <v>A_DAI</v>
      </c>
      <c r="K3" t="str">
        <f>VLOOKUP($B3,All_structures!$B$2:$J$249,7,0)</f>
        <v>DAI_A</v>
      </c>
    </row>
    <row r="4" spans="1:11" x14ac:dyDescent="0.2">
      <c r="A4" t="s">
        <v>0</v>
      </c>
      <c r="B4" t="s">
        <v>65</v>
      </c>
      <c r="C4" t="s">
        <v>56</v>
      </c>
      <c r="D4" t="str">
        <f>VLOOKUP($B4,All_structures!$B$2:$J$249,2,0)</f>
        <v>Breast_L</v>
      </c>
      <c r="E4" t="str">
        <f>VLOOKUP($B4,All_structures!$B$2:$J$249,3,0)</f>
        <v>L_Breast</v>
      </c>
      <c r="F4" t="str">
        <f>VLOOKUP(B4,All_structures!$B$2:$J$249,8,0)</f>
        <v>Dodger Blue:000,127,255</v>
      </c>
      <c r="G4">
        <f>VLOOKUP(B4,All_structures!$B$2:$J$249,9,0)</f>
        <v>0</v>
      </c>
      <c r="H4" t="str">
        <f>VLOOKUP($B4,All_structures!$B$2:$J$249,4,0)</f>
        <v>Sein_G</v>
      </c>
      <c r="I4" t="str">
        <f>VLOOKUP($B4,All_structures!$B$2:$J$249,5,0)</f>
        <v>G_Sein</v>
      </c>
      <c r="J4" t="str">
        <f>VLOOKUP($B4,All_structures!$B$2:$J$249,6,0)</f>
        <v>Mama_I</v>
      </c>
      <c r="K4" t="str">
        <f>VLOOKUP($B4,All_structures!$B$2:$J$249,7,0)</f>
        <v>I_Mama</v>
      </c>
    </row>
    <row r="5" spans="1:11" x14ac:dyDescent="0.2">
      <c r="A5" t="s">
        <v>0</v>
      </c>
      <c r="B5" t="s">
        <v>66</v>
      </c>
      <c r="C5" t="s">
        <v>56</v>
      </c>
      <c r="D5" t="str">
        <f>VLOOKUP($B5,All_structures!$B$2:$J$249,2,0)</f>
        <v>Breast_R</v>
      </c>
      <c r="E5" t="str">
        <f>VLOOKUP($B5,All_structures!$B$2:$J$249,3,0)</f>
        <v>R_Breast</v>
      </c>
      <c r="F5" t="str">
        <f>VLOOKUP(B5,All_structures!$B$2:$J$249,8,0)</f>
        <v>Yellow:255,255,000</v>
      </c>
      <c r="G5">
        <f>VLOOKUP(B5,All_structures!$B$2:$J$249,9,0)</f>
        <v>0</v>
      </c>
      <c r="H5" t="str">
        <f>VLOOKUP($B5,All_structures!$B$2:$J$249,4,0)</f>
        <v>Sein_D</v>
      </c>
      <c r="I5" t="str">
        <f>VLOOKUP($B5,All_structures!$B$2:$J$249,5,0)</f>
        <v>D_Sein</v>
      </c>
      <c r="J5" t="str">
        <f>VLOOKUP($B5,All_structures!$B$2:$J$249,6,0)</f>
        <v>Mama_D</v>
      </c>
      <c r="K5" t="str">
        <f>VLOOKUP($B5,All_structures!$B$2:$J$249,7,0)</f>
        <v>D_Mama</v>
      </c>
    </row>
    <row r="6" spans="1:11" x14ac:dyDescent="0.2">
      <c r="A6" t="s">
        <v>0</v>
      </c>
      <c r="B6" t="s">
        <v>3</v>
      </c>
      <c r="C6" t="s">
        <v>56</v>
      </c>
      <c r="D6" t="str">
        <f>VLOOKUP($B6,All_structures!$B$2:$J$249,2,0)</f>
        <v>Heart</v>
      </c>
      <c r="E6" t="str">
        <f>VLOOKUP($B6,All_structures!$B$2:$J$249,3,0)</f>
        <v>Heart</v>
      </c>
      <c r="F6" t="str">
        <f>VLOOKUP(B6,All_structures!$B$2:$J$249,8,0)</f>
        <v>Red:255,000,000</v>
      </c>
      <c r="G6">
        <f>VLOOKUP(B6,All_structures!$B$2:$J$249,9,0)</f>
        <v>0</v>
      </c>
      <c r="H6" t="str">
        <f>VLOOKUP($B6,All_structures!$B$2:$J$249,4,0)</f>
        <v>Coeur</v>
      </c>
      <c r="I6" t="str">
        <f>VLOOKUP($B6,All_structures!$B$2:$J$249,5,0)</f>
        <v>Coeur</v>
      </c>
      <c r="J6" t="str">
        <f>VLOOKUP($B6,All_structures!$B$2:$J$249,6,0)</f>
        <v>Corazon</v>
      </c>
      <c r="K6" t="str">
        <f>VLOOKUP($B6,All_structures!$B$2:$J$249,7,0)</f>
        <v>Corazon</v>
      </c>
    </row>
    <row r="7" spans="1:11" x14ac:dyDescent="0.2">
      <c r="A7" t="s">
        <v>0</v>
      </c>
      <c r="B7" t="s">
        <v>4</v>
      </c>
      <c r="C7" t="s">
        <v>56</v>
      </c>
      <c r="D7" t="str">
        <f>VLOOKUP($B7,All_structures!$B$2:$J$249,2,0)</f>
        <v>Lung_L</v>
      </c>
      <c r="E7" t="str">
        <f>VLOOKUP($B7,All_structures!$B$2:$J$249,3,0)</f>
        <v>L_Lung</v>
      </c>
      <c r="F7" t="str">
        <f>VLOOKUP(B7,All_structures!$B$2:$J$249,8,0)</f>
        <v>Aquamarine:127,255,212</v>
      </c>
      <c r="G7">
        <f>VLOOKUP(B7,All_structures!$B$2:$J$249,9,0)</f>
        <v>0</v>
      </c>
      <c r="H7" t="str">
        <f>VLOOKUP($B7,All_structures!$B$2:$J$249,4,0)</f>
        <v>Poumon_G</v>
      </c>
      <c r="I7" t="str">
        <f>VLOOKUP($B7,All_structures!$B$2:$J$249,5,0)</f>
        <v>G_Poumon</v>
      </c>
      <c r="J7" t="str">
        <f>VLOOKUP($B7,All_structures!$B$2:$J$249,6,0)</f>
        <v>Pulmon_I</v>
      </c>
      <c r="K7" t="str">
        <f>VLOOKUP($B7,All_structures!$B$2:$J$249,7,0)</f>
        <v>I_Pulmon</v>
      </c>
    </row>
    <row r="8" spans="1:11" x14ac:dyDescent="0.2">
      <c r="A8" t="s">
        <v>0</v>
      </c>
      <c r="B8" t="s">
        <v>5</v>
      </c>
      <c r="C8" t="s">
        <v>56</v>
      </c>
      <c r="D8" t="str">
        <f>VLOOKUP($B8,All_structures!$B$2:$J$249,2,0)</f>
        <v>Lung_R</v>
      </c>
      <c r="E8" t="str">
        <f>VLOOKUP($B8,All_structures!$B$2:$J$249,3,0)</f>
        <v>R_Lung</v>
      </c>
      <c r="F8" t="str">
        <f>VLOOKUP(B8,All_structures!$B$2:$J$249,8,0)</f>
        <v>Teal:034,255,233</v>
      </c>
      <c r="G8">
        <f>VLOOKUP(B8,All_structures!$B$2:$J$249,9,0)</f>
        <v>0</v>
      </c>
      <c r="H8" t="str">
        <f>VLOOKUP($B8,All_structures!$B$2:$J$249,4,0)</f>
        <v>Poumon_D</v>
      </c>
      <c r="I8" t="str">
        <f>VLOOKUP($B8,All_structures!$B$2:$J$249,5,0)</f>
        <v>D_Poumon</v>
      </c>
      <c r="J8" t="str">
        <f>VLOOKUP($B8,All_structures!$B$2:$J$249,6,0)</f>
        <v>Pulmon_D</v>
      </c>
      <c r="K8" t="str">
        <f>VLOOKUP($B8,All_structures!$B$2:$J$249,7,0)</f>
        <v>D_Pulmon</v>
      </c>
    </row>
    <row r="9" spans="1:11" x14ac:dyDescent="0.2">
      <c r="A9" t="s">
        <v>9</v>
      </c>
      <c r="B9" t="s">
        <v>183</v>
      </c>
      <c r="C9" t="s">
        <v>56</v>
      </c>
      <c r="D9" t="str">
        <f>VLOOKUP($B9,All_structures!$B$2:$J$249,2,0)</f>
        <v>PTVsb</v>
      </c>
      <c r="E9" t="str">
        <f>VLOOKUP($B9,All_structures!$B$2:$J$249,3,0)</f>
        <v>PTVsb</v>
      </c>
      <c r="F9" t="str">
        <f>VLOOKUP(B9,All_structures!$B$2:$J$249,8,0)</f>
        <v>Red:255,000,000</v>
      </c>
      <c r="G9" t="str">
        <f>VLOOKUP(B9,All_structures!$B$2:$J$249,9,0)</f>
        <v>PTV_Cavity,PTVsb,PTV_Lumpectomy</v>
      </c>
      <c r="H9">
        <f>VLOOKUP($B9,All_structures!$B$2:$J$249,4,0)</f>
        <v>0</v>
      </c>
      <c r="I9">
        <f>VLOOKUP($B9,All_structures!$B$2:$J$249,5,0)</f>
        <v>0</v>
      </c>
      <c r="J9" t="str">
        <f>VLOOKUP($B9,All_structures!$B$2:$J$249,6,0)</f>
        <v>PTVlq</v>
      </c>
      <c r="K9" t="str">
        <f>VLOOKUP($B9,All_structures!$B$2:$J$249,7,0)</f>
        <v>PTVlq</v>
      </c>
    </row>
    <row r="10" spans="1:11" x14ac:dyDescent="0.2">
      <c r="A10" t="s">
        <v>9</v>
      </c>
      <c r="B10" t="s">
        <v>184</v>
      </c>
      <c r="C10" t="s">
        <v>56</v>
      </c>
      <c r="D10" t="str">
        <f>VLOOKUP($B10,All_structures!$B$2:$J$249,2,0)</f>
        <v>PTVsb_Eval</v>
      </c>
      <c r="E10" t="str">
        <f>VLOOKUP($B10,All_structures!$B$2:$J$249,3,0)</f>
        <v>PTVsb_Eval</v>
      </c>
      <c r="F10" t="str">
        <f>VLOOKUP(B10,All_structures!$B$2:$J$249,8,0)</f>
        <v>Red:255,000,000</v>
      </c>
      <c r="G10" t="str">
        <f>VLOOKUP(B10,All_structures!$B$2:$J$249,9,0)</f>
        <v>PTV_Lump_Eval,PTV_Lump_EVA,PTV_Cavity_Eval</v>
      </c>
      <c r="H10">
        <f>VLOOKUP($B10,All_structures!$B$2:$J$249,4,0)</f>
        <v>0</v>
      </c>
      <c r="I10">
        <f>VLOOKUP($B10,All_structures!$B$2:$J$249,5,0)</f>
        <v>0</v>
      </c>
      <c r="J10" t="str">
        <f>VLOOKUP($B10,All_structures!$B$2:$J$249,6,0)</f>
        <v>PTVlq_Eval</v>
      </c>
      <c r="K10" t="str">
        <f>VLOOKUP($B10,All_structures!$B$2:$J$249,7,0)</f>
        <v>PTVlq_Eval</v>
      </c>
    </row>
    <row r="11" spans="1:11" x14ac:dyDescent="0.2">
      <c r="A11" t="s">
        <v>10</v>
      </c>
      <c r="B11" t="s">
        <v>52</v>
      </c>
      <c r="C11" t="s">
        <v>56</v>
      </c>
      <c r="D11" t="str">
        <f>VLOOKUP($B11,All_structures!$B$2:$J$249,2,0)</f>
        <v>CTVsb</v>
      </c>
      <c r="E11" t="str">
        <f>VLOOKUP($B11,All_structures!$B$2:$J$249,3,0)</f>
        <v>CTVsb</v>
      </c>
      <c r="F11" t="str">
        <f>VLOOKUP(B11,All_structures!$B$2:$J$249,8,0)</f>
        <v>Red:255,000,000</v>
      </c>
      <c r="G11" t="str">
        <f>VLOOKUP(B11,All_structures!$B$2:$J$249,9,0)</f>
        <v>CTV_Lumpectomy,CTV_Cavity</v>
      </c>
      <c r="H11">
        <f>VLOOKUP($B11,All_structures!$B$2:$J$249,4,0)</f>
        <v>0</v>
      </c>
      <c r="I11">
        <f>VLOOKUP($B11,All_structures!$B$2:$J$249,5,0)</f>
        <v>0</v>
      </c>
      <c r="J11" t="str">
        <f>VLOOKUP($B11,All_structures!$B$2:$J$249,6,0)</f>
        <v>CTVlq</v>
      </c>
      <c r="K11" t="str">
        <f>VLOOKUP($B11,All_structures!$B$2:$J$249,7,0)</f>
        <v>CTVlq</v>
      </c>
    </row>
    <row r="12" spans="1:11" x14ac:dyDescent="0.2">
      <c r="A12" t="s">
        <v>11</v>
      </c>
      <c r="B12" t="s">
        <v>53</v>
      </c>
      <c r="C12" t="s">
        <v>56</v>
      </c>
      <c r="D12" t="str">
        <f>VLOOKUP($B12,All_structures!$B$2:$J$249,2,0)</f>
        <v>GTVsb</v>
      </c>
      <c r="E12" t="str">
        <f>VLOOKUP($B12,All_structures!$B$2:$J$249,3,0)</f>
        <v>GTVsb</v>
      </c>
      <c r="F12" t="str">
        <f>VLOOKUP(B12,All_structures!$B$2:$J$249,8,0)</f>
        <v>Chartreuse:125,255,000</v>
      </c>
      <c r="G12" t="str">
        <f>VLOOKUP(B12,All_structures!$B$2:$J$249,9,0)</f>
        <v>GTV_Lumpectomy,Lumpectomy,Cavity</v>
      </c>
      <c r="H12">
        <f>VLOOKUP($B12,All_structures!$B$2:$J$249,4,0)</f>
        <v>0</v>
      </c>
      <c r="I12">
        <f>VLOOKUP($B12,All_structures!$B$2:$J$249,5,0)</f>
        <v>0</v>
      </c>
      <c r="J12" t="str">
        <f>VLOOKUP($B12,All_structures!$B$2:$J$249,6,0)</f>
        <v>GTVlq</v>
      </c>
      <c r="K12" t="str">
        <f>VLOOKUP($B12,All_structures!$B$2:$J$249,7,0)</f>
        <v>GTVlq</v>
      </c>
    </row>
    <row r="13" spans="1:11" x14ac:dyDescent="0.2">
      <c r="A13" t="s">
        <v>12</v>
      </c>
      <c r="B13" t="s">
        <v>13</v>
      </c>
      <c r="C13" t="s">
        <v>56</v>
      </c>
      <c r="D13" t="str">
        <f>VLOOKUP($B13,All_structures!$B$2:$J$249,2,0)</f>
        <v>BODY</v>
      </c>
      <c r="E13" t="str">
        <f>VLOOKUP($B13,All_structures!$B$2:$J$249,3,0)</f>
        <v>BODY</v>
      </c>
      <c r="F13" t="str">
        <f>VLOOKUP(B13,All_structures!$B$2:$J$249,8,0)</f>
        <v>Lime:000,255,000</v>
      </c>
      <c r="G13">
        <f>VLOOKUP(B13,All_structures!$B$2:$J$249,9,0)</f>
        <v>0</v>
      </c>
      <c r="H13" t="str">
        <f>VLOOKUP($B13,All_structures!$B$2:$J$249,4,0)</f>
        <v>Corps</v>
      </c>
      <c r="I13" t="str">
        <f>VLOOKUP($B13,All_structures!$B$2:$J$249,5,0)</f>
        <v>Corps</v>
      </c>
      <c r="J13" t="str">
        <f>VLOOKUP($B13,All_structures!$B$2:$J$249,6,0)</f>
        <v>Cuerpo</v>
      </c>
      <c r="K13" t="str">
        <f>VLOOKUP($B13,All_structures!$B$2:$J$249,7,0)</f>
        <v>Cuerpo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C2553-1CD8-6B48-BA69-E6FB57D57439}">
  <dimension ref="A1:K16"/>
  <sheetViews>
    <sheetView workbookViewId="0">
      <selection activeCell="B1" sqref="B1"/>
    </sheetView>
  </sheetViews>
  <sheetFormatPr baseColWidth="10" defaultRowHeight="16" x14ac:dyDescent="0.2"/>
  <cols>
    <col min="2" max="2" width="16.33203125" bestFit="1" customWidth="1"/>
    <col min="3" max="3" width="11.5" bestFit="1" customWidth="1"/>
    <col min="4" max="4" width="19.5" bestFit="1" customWidth="1"/>
    <col min="5" max="5" width="19.6640625" bestFit="1" customWidth="1"/>
    <col min="6" max="6" width="22" bestFit="1" customWidth="1"/>
    <col min="7" max="7" width="43.5" bestFit="1" customWidth="1"/>
    <col min="8" max="8" width="19" bestFit="1" customWidth="1"/>
    <col min="9" max="9" width="19.1640625" bestFit="1" customWidth="1"/>
    <col min="10" max="10" width="19.83203125" bestFit="1" customWidth="1"/>
    <col min="11" max="11" width="20" bestFit="1" customWidth="1"/>
  </cols>
  <sheetData>
    <row r="1" spans="1:11" s="1" customFormat="1" x14ac:dyDescent="0.2">
      <c r="A1" s="1" t="s">
        <v>136</v>
      </c>
      <c r="B1" s="9" t="s">
        <v>329</v>
      </c>
      <c r="C1" s="1" t="s">
        <v>176</v>
      </c>
      <c r="D1" s="8" t="s">
        <v>328</v>
      </c>
      <c r="E1" s="8" t="s">
        <v>330</v>
      </c>
      <c r="F1" s="1" t="s">
        <v>177</v>
      </c>
      <c r="G1" s="1" t="s">
        <v>178</v>
      </c>
      <c r="H1" s="8" t="s">
        <v>428</v>
      </c>
      <c r="I1" s="8" t="s">
        <v>429</v>
      </c>
      <c r="J1" s="8" t="s">
        <v>430</v>
      </c>
      <c r="K1" s="8" t="s">
        <v>431</v>
      </c>
    </row>
    <row r="2" spans="1:11" x14ac:dyDescent="0.2">
      <c r="A2" t="s">
        <v>54</v>
      </c>
      <c r="B2" t="s">
        <v>55</v>
      </c>
      <c r="C2" t="s">
        <v>56</v>
      </c>
      <c r="D2" t="str">
        <f>VLOOKUP($B2,All_structures!$B$2:$J$249,2,0)</f>
        <v>Scar</v>
      </c>
      <c r="E2" t="str">
        <f>VLOOKUP($B2,All_structures!$B$2:$J$249,3,0)</f>
        <v>Scar</v>
      </c>
      <c r="F2" t="str">
        <f>VLOOKUP(B2,All_structures!$B$2:$J$249,8,0)</f>
        <v>Aquamarine:127,255,212</v>
      </c>
      <c r="G2">
        <f>VLOOKUP(B2,All_structures!$B$2:$J$249,9,0)</f>
        <v>0</v>
      </c>
      <c r="H2" t="str">
        <f>VLOOKUP($B2,All_structures!$B$2:$J$249,4,0)</f>
        <v>Cicatrice</v>
      </c>
      <c r="I2" t="str">
        <f>VLOOKUP($B2,All_structures!$B$2:$J$249,5,0)</f>
        <v>Cicatrice</v>
      </c>
      <c r="J2" t="str">
        <f>VLOOKUP($B2,All_structures!$B$2:$J$249,6,0)</f>
        <v>Cicatriz</v>
      </c>
      <c r="K2" t="str">
        <f>VLOOKUP($B2,All_structures!$B$2:$J$249,7,0)</f>
        <v>Cicatriz</v>
      </c>
    </row>
    <row r="3" spans="1:11" x14ac:dyDescent="0.2">
      <c r="A3" t="s">
        <v>0</v>
      </c>
      <c r="B3" t="s">
        <v>14</v>
      </c>
      <c r="C3" t="s">
        <v>56</v>
      </c>
      <c r="D3" t="str">
        <f>VLOOKUP($B3,All_structures!$B$2:$J$249,2,0)</f>
        <v>A_LAD</v>
      </c>
      <c r="E3" t="str">
        <f>VLOOKUP($B3,All_structures!$B$2:$J$249,3,0)</f>
        <v>LAD_A</v>
      </c>
      <c r="F3" t="str">
        <f>VLOOKUP(B3,All_structures!$B$2:$J$249,8,0)</f>
        <v>Persimmon:233,067,067</v>
      </c>
      <c r="G3" t="str">
        <f>VLOOKUP(B3,All_structures!$B$2:$J$249,9,0)</f>
        <v>LAD_A</v>
      </c>
      <c r="H3">
        <f>VLOOKUP($B3,All_structures!$B$2:$J$249,4,0)</f>
        <v>0</v>
      </c>
      <c r="I3">
        <f>VLOOKUP($B3,All_structures!$B$2:$J$249,5,0)</f>
        <v>0</v>
      </c>
      <c r="J3" t="str">
        <f>VLOOKUP($B3,All_structures!$B$2:$J$249,6,0)</f>
        <v>A_DAI</v>
      </c>
      <c r="K3" t="str">
        <f>VLOOKUP($B3,All_structures!$B$2:$J$249,7,0)</f>
        <v>DAI_A</v>
      </c>
    </row>
    <row r="4" spans="1:11" x14ac:dyDescent="0.2">
      <c r="A4" t="s">
        <v>0</v>
      </c>
      <c r="B4" t="s">
        <v>65</v>
      </c>
      <c r="C4" t="s">
        <v>56</v>
      </c>
      <c r="D4" t="str">
        <f>VLOOKUP($B4,All_structures!$B$2:$J$249,2,0)</f>
        <v>Breast_L</v>
      </c>
      <c r="E4" t="str">
        <f>VLOOKUP($B4,All_structures!$B$2:$J$249,3,0)</f>
        <v>L_Breast</v>
      </c>
      <c r="F4" t="str">
        <f>VLOOKUP(B4,All_structures!$B$2:$J$249,8,0)</f>
        <v>Dodger Blue:000,127,255</v>
      </c>
      <c r="G4">
        <f>VLOOKUP(B4,All_structures!$B$2:$J$249,9,0)</f>
        <v>0</v>
      </c>
      <c r="H4" t="str">
        <f>VLOOKUP($B4,All_structures!$B$2:$J$249,4,0)</f>
        <v>Sein_G</v>
      </c>
      <c r="I4" t="str">
        <f>VLOOKUP($B4,All_structures!$B$2:$J$249,5,0)</f>
        <v>G_Sein</v>
      </c>
      <c r="J4" t="str">
        <f>VLOOKUP($B4,All_structures!$B$2:$J$249,6,0)</f>
        <v>Mama_I</v>
      </c>
      <c r="K4" t="str">
        <f>VLOOKUP($B4,All_structures!$B$2:$J$249,7,0)</f>
        <v>I_Mama</v>
      </c>
    </row>
    <row r="5" spans="1:11" x14ac:dyDescent="0.2">
      <c r="A5" t="s">
        <v>0</v>
      </c>
      <c r="B5" t="s">
        <v>66</v>
      </c>
      <c r="C5" t="s">
        <v>56</v>
      </c>
      <c r="D5" t="str">
        <f>VLOOKUP($B5,All_structures!$B$2:$J$249,2,0)</f>
        <v>Breast_R</v>
      </c>
      <c r="E5" t="str">
        <f>VLOOKUP($B5,All_structures!$B$2:$J$249,3,0)</f>
        <v>R_Breast</v>
      </c>
      <c r="F5" t="str">
        <f>VLOOKUP(B5,All_structures!$B$2:$J$249,8,0)</f>
        <v>Yellow:255,255,000</v>
      </c>
      <c r="G5">
        <f>VLOOKUP(B5,All_structures!$B$2:$J$249,9,0)</f>
        <v>0</v>
      </c>
      <c r="H5" t="str">
        <f>VLOOKUP($B5,All_structures!$B$2:$J$249,4,0)</f>
        <v>Sein_D</v>
      </c>
      <c r="I5" t="str">
        <f>VLOOKUP($B5,All_structures!$B$2:$J$249,5,0)</f>
        <v>D_Sein</v>
      </c>
      <c r="J5" t="str">
        <f>VLOOKUP($B5,All_structures!$B$2:$J$249,6,0)</f>
        <v>Mama_D</v>
      </c>
      <c r="K5" t="str">
        <f>VLOOKUP($B5,All_structures!$B$2:$J$249,7,0)</f>
        <v>D_Mama</v>
      </c>
    </row>
    <row r="6" spans="1:11" x14ac:dyDescent="0.2">
      <c r="A6" t="s">
        <v>0</v>
      </c>
      <c r="B6" t="s">
        <v>3</v>
      </c>
      <c r="C6" t="s">
        <v>56</v>
      </c>
      <c r="D6" t="str">
        <f>VLOOKUP($B6,All_structures!$B$2:$J$249,2,0)</f>
        <v>Heart</v>
      </c>
      <c r="E6" t="str">
        <f>VLOOKUP($B6,All_structures!$B$2:$J$249,3,0)</f>
        <v>Heart</v>
      </c>
      <c r="F6" t="str">
        <f>VLOOKUP(B6,All_structures!$B$2:$J$249,8,0)</f>
        <v>Red:255,000,000</v>
      </c>
      <c r="G6">
        <f>VLOOKUP(B6,All_structures!$B$2:$J$249,9,0)</f>
        <v>0</v>
      </c>
      <c r="H6" t="str">
        <f>VLOOKUP($B6,All_structures!$B$2:$J$249,4,0)</f>
        <v>Coeur</v>
      </c>
      <c r="I6" t="str">
        <f>VLOOKUP($B6,All_structures!$B$2:$J$249,5,0)</f>
        <v>Coeur</v>
      </c>
      <c r="J6" t="str">
        <f>VLOOKUP($B6,All_structures!$B$2:$J$249,6,0)</f>
        <v>Corazon</v>
      </c>
      <c r="K6" t="str">
        <f>VLOOKUP($B6,All_structures!$B$2:$J$249,7,0)</f>
        <v>Corazon</v>
      </c>
    </row>
    <row r="7" spans="1:11" x14ac:dyDescent="0.2">
      <c r="A7" t="s">
        <v>0</v>
      </c>
      <c r="B7" t="s">
        <v>4</v>
      </c>
      <c r="C7" t="s">
        <v>56</v>
      </c>
      <c r="D7" t="str">
        <f>VLOOKUP($B7,All_structures!$B$2:$J$249,2,0)</f>
        <v>Lung_L</v>
      </c>
      <c r="E7" t="str">
        <f>VLOOKUP($B7,All_structures!$B$2:$J$249,3,0)</f>
        <v>L_Lung</v>
      </c>
      <c r="F7" t="str">
        <f>VLOOKUP(B7,All_structures!$B$2:$J$249,8,0)</f>
        <v>Aquamarine:127,255,212</v>
      </c>
      <c r="G7">
        <f>VLOOKUP(B7,All_structures!$B$2:$J$249,9,0)</f>
        <v>0</v>
      </c>
      <c r="H7" t="str">
        <f>VLOOKUP($B7,All_structures!$B$2:$J$249,4,0)</f>
        <v>Poumon_G</v>
      </c>
      <c r="I7" t="str">
        <f>VLOOKUP($B7,All_structures!$B$2:$J$249,5,0)</f>
        <v>G_Poumon</v>
      </c>
      <c r="J7" t="str">
        <f>VLOOKUP($B7,All_structures!$B$2:$J$249,6,0)</f>
        <v>Pulmon_I</v>
      </c>
      <c r="K7" t="str">
        <f>VLOOKUP($B7,All_structures!$B$2:$J$249,7,0)</f>
        <v>I_Pulmon</v>
      </c>
    </row>
    <row r="8" spans="1:11" x14ac:dyDescent="0.2">
      <c r="A8" t="s">
        <v>0</v>
      </c>
      <c r="B8" t="s">
        <v>5</v>
      </c>
      <c r="C8" t="s">
        <v>56</v>
      </c>
      <c r="D8" t="str">
        <f>VLOOKUP($B8,All_structures!$B$2:$J$249,2,0)</f>
        <v>Lung_R</v>
      </c>
      <c r="E8" t="str">
        <f>VLOOKUP($B8,All_structures!$B$2:$J$249,3,0)</f>
        <v>R_Lung</v>
      </c>
      <c r="F8" t="str">
        <f>VLOOKUP(B8,All_structures!$B$2:$J$249,8,0)</f>
        <v>Teal:034,255,233</v>
      </c>
      <c r="G8">
        <f>VLOOKUP(B8,All_structures!$B$2:$J$249,9,0)</f>
        <v>0</v>
      </c>
      <c r="H8" t="str">
        <f>VLOOKUP($B8,All_structures!$B$2:$J$249,4,0)</f>
        <v>Poumon_D</v>
      </c>
      <c r="I8" t="str">
        <f>VLOOKUP($B8,All_structures!$B$2:$J$249,5,0)</f>
        <v>D_Poumon</v>
      </c>
      <c r="J8" t="str">
        <f>VLOOKUP($B8,All_structures!$B$2:$J$249,6,0)</f>
        <v>Pulmon_D</v>
      </c>
      <c r="K8" t="str">
        <f>VLOOKUP($B8,All_structures!$B$2:$J$249,7,0)</f>
        <v>D_Pulmon</v>
      </c>
    </row>
    <row r="9" spans="1:11" x14ac:dyDescent="0.2">
      <c r="A9" t="s">
        <v>9</v>
      </c>
      <c r="B9" t="s">
        <v>67</v>
      </c>
      <c r="C9" t="s">
        <v>56</v>
      </c>
      <c r="D9" t="str">
        <f>VLOOKUP($B9,All_structures!$B$2:$J$249,2,0)</f>
        <v>PTV_Breast</v>
      </c>
      <c r="E9" t="str">
        <f>VLOOKUP($B9,All_structures!$B$2:$J$249,3,0)</f>
        <v>PTV_Breast</v>
      </c>
      <c r="F9" t="str">
        <f>VLOOKUP(B9,All_structures!$B$2:$J$249,8,0)</f>
        <v>Navy Blue:006,082,255</v>
      </c>
      <c r="G9" t="str">
        <f>VLOOKUP(B9,All_structures!$B$2:$J$249,9,0)</f>
        <v>PTV_WB</v>
      </c>
      <c r="H9">
        <f>VLOOKUP($B9,All_structures!$B$2:$J$249,4,0)</f>
        <v>0</v>
      </c>
      <c r="I9">
        <f>VLOOKUP($B9,All_structures!$B$2:$J$249,5,0)</f>
        <v>0</v>
      </c>
      <c r="J9" t="str">
        <f>VLOOKUP($B9,All_structures!$B$2:$J$249,6,0)</f>
        <v>PTV_Mama</v>
      </c>
      <c r="K9" t="str">
        <f>VLOOKUP($B9,All_structures!$B$2:$J$249,7,0)</f>
        <v>PTV_Mama</v>
      </c>
    </row>
    <row r="10" spans="1:11" x14ac:dyDescent="0.2">
      <c r="A10" t="s">
        <v>9</v>
      </c>
      <c r="B10" t="s">
        <v>68</v>
      </c>
      <c r="C10" t="s">
        <v>56</v>
      </c>
      <c r="D10" t="str">
        <f>VLOOKUP($B10,All_structures!$B$2:$J$249,2,0)</f>
        <v>PTV_Breast_Eval</v>
      </c>
      <c r="E10" t="str">
        <f>VLOOKUP($B10,All_structures!$B$2:$J$249,3,0)</f>
        <v>PTV_Breast_Eval</v>
      </c>
      <c r="F10" t="str">
        <f>VLOOKUP(B10,All_structures!$B$2:$J$249,8,0)</f>
        <v>Navy Blue:006,082,255</v>
      </c>
      <c r="G10" t="str">
        <f>VLOOKUP(B10,All_structures!$B$2:$J$249,9,0)</f>
        <v>PTV_Breast_Eval,PTV_WB_Eval,PTV_WB_EVA</v>
      </c>
      <c r="H10">
        <f>VLOOKUP($B10,All_structures!$B$2:$J$249,4,0)</f>
        <v>0</v>
      </c>
      <c r="I10">
        <f>VLOOKUP($B10,All_structures!$B$2:$J$249,5,0)</f>
        <v>0</v>
      </c>
      <c r="J10" t="str">
        <f>VLOOKUP($B10,All_structures!$B$2:$J$249,6,0)</f>
        <v>PTV_Mama_Eval</v>
      </c>
      <c r="K10" t="str">
        <f>VLOOKUP($B10,All_structures!$B$2:$J$249,7,0)</f>
        <v>PTV_Mama_Eval</v>
      </c>
    </row>
    <row r="11" spans="1:11" x14ac:dyDescent="0.2">
      <c r="A11" t="s">
        <v>9</v>
      </c>
      <c r="B11" t="s">
        <v>183</v>
      </c>
      <c r="C11" t="s">
        <v>56</v>
      </c>
      <c r="D11" t="str">
        <f>VLOOKUP($B11,All_structures!$B$2:$J$249,2,0)</f>
        <v>PTVsb</v>
      </c>
      <c r="E11" t="str">
        <f>VLOOKUP($B11,All_structures!$B$2:$J$249,3,0)</f>
        <v>PTVsb</v>
      </c>
      <c r="F11" t="str">
        <f>VLOOKUP(B11,All_structures!$B$2:$J$249,8,0)</f>
        <v>Red:255,000,000</v>
      </c>
      <c r="G11" t="str">
        <f>VLOOKUP(B11,All_structures!$B$2:$J$249,9,0)</f>
        <v>PTV_Cavity,PTVsb,PTV_Lumpectomy</v>
      </c>
      <c r="H11">
        <f>VLOOKUP($B11,All_structures!$B$2:$J$249,4,0)</f>
        <v>0</v>
      </c>
      <c r="I11">
        <f>VLOOKUP($B11,All_structures!$B$2:$J$249,5,0)</f>
        <v>0</v>
      </c>
      <c r="J11" t="str">
        <f>VLOOKUP($B11,All_structures!$B$2:$J$249,6,0)</f>
        <v>PTVlq</v>
      </c>
      <c r="K11" t="str">
        <f>VLOOKUP($B11,All_structures!$B$2:$J$249,7,0)</f>
        <v>PTVlq</v>
      </c>
    </row>
    <row r="12" spans="1:11" x14ac:dyDescent="0.2">
      <c r="A12" t="s">
        <v>9</v>
      </c>
      <c r="B12" t="s">
        <v>184</v>
      </c>
      <c r="C12" t="s">
        <v>56</v>
      </c>
      <c r="D12" t="str">
        <f>VLOOKUP($B12,All_structures!$B$2:$J$249,2,0)</f>
        <v>PTVsb_Eval</v>
      </c>
      <c r="E12" t="str">
        <f>VLOOKUP($B12,All_structures!$B$2:$J$249,3,0)</f>
        <v>PTVsb_Eval</v>
      </c>
      <c r="F12" t="str">
        <f>VLOOKUP(B12,All_structures!$B$2:$J$249,8,0)</f>
        <v>Red:255,000,000</v>
      </c>
      <c r="G12" t="str">
        <f>VLOOKUP(B12,All_structures!$B$2:$J$249,9,0)</f>
        <v>PTV_Lump_Eval,PTV_Lump_EVA,PTV_Cavity_Eval</v>
      </c>
      <c r="H12">
        <f>VLOOKUP($B12,All_structures!$B$2:$J$249,4,0)</f>
        <v>0</v>
      </c>
      <c r="I12">
        <f>VLOOKUP($B12,All_structures!$B$2:$J$249,5,0)</f>
        <v>0</v>
      </c>
      <c r="J12" t="str">
        <f>VLOOKUP($B12,All_structures!$B$2:$J$249,6,0)</f>
        <v>PTVlq_Eval</v>
      </c>
      <c r="K12" t="str">
        <f>VLOOKUP($B12,All_structures!$B$2:$J$249,7,0)</f>
        <v>PTVlq_Eval</v>
      </c>
    </row>
    <row r="13" spans="1:11" x14ac:dyDescent="0.2">
      <c r="A13" t="s">
        <v>10</v>
      </c>
      <c r="B13" t="s">
        <v>69</v>
      </c>
      <c r="C13" t="s">
        <v>56</v>
      </c>
      <c r="D13" t="str">
        <f>VLOOKUP($B13,All_structures!$B$2:$J$249,2,0)</f>
        <v>CTV_Breast</v>
      </c>
      <c r="E13" t="str">
        <f>VLOOKUP($B13,All_structures!$B$2:$J$249,3,0)</f>
        <v>CTV_Breast</v>
      </c>
      <c r="F13" t="str">
        <f>VLOOKUP(B13,All_structures!$B$2:$J$249,8,0)</f>
        <v>Navy Blue:006,082,255</v>
      </c>
      <c r="G13" t="str">
        <f>VLOOKUP(B13,All_structures!$B$2:$J$249,9,0)</f>
        <v>CTV_WB</v>
      </c>
      <c r="H13">
        <f>VLOOKUP($B13,All_structures!$B$2:$J$249,4,0)</f>
        <v>0</v>
      </c>
      <c r="I13">
        <f>VLOOKUP($B13,All_structures!$B$2:$J$249,5,0)</f>
        <v>0</v>
      </c>
      <c r="J13" t="str">
        <f>VLOOKUP($B13,All_structures!$B$2:$J$249,6,0)</f>
        <v>CTV_Mama</v>
      </c>
      <c r="K13" t="str">
        <f>VLOOKUP($B13,All_structures!$B$2:$J$249,7,0)</f>
        <v>CTV_Mama</v>
      </c>
    </row>
    <row r="14" spans="1:11" x14ac:dyDescent="0.2">
      <c r="A14" t="s">
        <v>10</v>
      </c>
      <c r="B14" t="s">
        <v>52</v>
      </c>
      <c r="C14" t="s">
        <v>56</v>
      </c>
      <c r="D14" t="str">
        <f>VLOOKUP($B14,All_structures!$B$2:$J$249,2,0)</f>
        <v>CTVsb</v>
      </c>
      <c r="E14" t="str">
        <f>VLOOKUP($B14,All_structures!$B$2:$J$249,3,0)</f>
        <v>CTVsb</v>
      </c>
      <c r="F14" t="str">
        <f>VLOOKUP(B14,All_structures!$B$2:$J$249,8,0)</f>
        <v>Red:255,000,000</v>
      </c>
      <c r="G14" t="str">
        <f>VLOOKUP(B14,All_structures!$B$2:$J$249,9,0)</f>
        <v>CTV_Lumpectomy,CTV_Cavity</v>
      </c>
      <c r="H14">
        <f>VLOOKUP($B14,All_structures!$B$2:$J$249,4,0)</f>
        <v>0</v>
      </c>
      <c r="I14">
        <f>VLOOKUP($B14,All_structures!$B$2:$J$249,5,0)</f>
        <v>0</v>
      </c>
      <c r="J14" t="str">
        <f>VLOOKUP($B14,All_structures!$B$2:$J$249,6,0)</f>
        <v>CTVlq</v>
      </c>
      <c r="K14" t="str">
        <f>VLOOKUP($B14,All_structures!$B$2:$J$249,7,0)</f>
        <v>CTVlq</v>
      </c>
    </row>
    <row r="15" spans="1:11" x14ac:dyDescent="0.2">
      <c r="A15" t="s">
        <v>11</v>
      </c>
      <c r="B15" t="s">
        <v>53</v>
      </c>
      <c r="C15" t="s">
        <v>56</v>
      </c>
      <c r="D15" t="str">
        <f>VLOOKUP($B15,All_structures!$B$2:$J$249,2,0)</f>
        <v>GTVsb</v>
      </c>
      <c r="E15" t="str">
        <f>VLOOKUP($B15,All_structures!$B$2:$J$249,3,0)</f>
        <v>GTVsb</v>
      </c>
      <c r="F15" t="str">
        <f>VLOOKUP(B15,All_structures!$B$2:$J$249,8,0)</f>
        <v>Chartreuse:125,255,000</v>
      </c>
      <c r="G15" t="str">
        <f>VLOOKUP(B15,All_structures!$B$2:$J$249,9,0)</f>
        <v>GTV_Lumpectomy,Lumpectomy,Cavity</v>
      </c>
      <c r="H15">
        <f>VLOOKUP($B15,All_structures!$B$2:$J$249,4,0)</f>
        <v>0</v>
      </c>
      <c r="I15">
        <f>VLOOKUP($B15,All_structures!$B$2:$J$249,5,0)</f>
        <v>0</v>
      </c>
      <c r="J15" t="str">
        <f>VLOOKUP($B15,All_structures!$B$2:$J$249,6,0)</f>
        <v>GTVlq</v>
      </c>
      <c r="K15" t="str">
        <f>VLOOKUP($B15,All_structures!$B$2:$J$249,7,0)</f>
        <v>GTVlq</v>
      </c>
    </row>
    <row r="16" spans="1:11" x14ac:dyDescent="0.2">
      <c r="A16" t="s">
        <v>12</v>
      </c>
      <c r="B16" t="s">
        <v>13</v>
      </c>
      <c r="C16" t="s">
        <v>56</v>
      </c>
      <c r="D16" t="str">
        <f>VLOOKUP($B16,All_structures!$B$2:$J$249,2,0)</f>
        <v>BODY</v>
      </c>
      <c r="E16" t="str">
        <f>VLOOKUP($B16,All_structures!$B$2:$J$249,3,0)</f>
        <v>BODY</v>
      </c>
      <c r="F16" t="str">
        <f>VLOOKUP(B16,All_structures!$B$2:$J$249,8,0)</f>
        <v>Lime:000,255,000</v>
      </c>
      <c r="G16">
        <f>VLOOKUP(B16,All_structures!$B$2:$J$249,9,0)</f>
        <v>0</v>
      </c>
      <c r="H16" t="str">
        <f>VLOOKUP($B16,All_structures!$B$2:$J$249,4,0)</f>
        <v>Corps</v>
      </c>
      <c r="I16" t="str">
        <f>VLOOKUP($B16,All_structures!$B$2:$J$249,5,0)</f>
        <v>Corps</v>
      </c>
      <c r="J16" t="str">
        <f>VLOOKUP($B16,All_structures!$B$2:$J$249,6,0)</f>
        <v>Cuerpo</v>
      </c>
      <c r="K16" t="str">
        <f>VLOOKUP($B16,All_structures!$B$2:$J$249,7,0)</f>
        <v>Cuerpo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DEEA4-E80B-2249-A1FC-9312149D9CA2}">
  <dimension ref="A1:K29"/>
  <sheetViews>
    <sheetView workbookViewId="0">
      <selection activeCell="B1" sqref="B1"/>
    </sheetView>
  </sheetViews>
  <sheetFormatPr baseColWidth="10" defaultRowHeight="16" x14ac:dyDescent="0.2"/>
  <cols>
    <col min="2" max="2" width="16.33203125" bestFit="1" customWidth="1"/>
    <col min="3" max="3" width="11.5" bestFit="1" customWidth="1"/>
    <col min="4" max="4" width="19.5" bestFit="1" customWidth="1"/>
    <col min="5" max="5" width="19.6640625" bestFit="1" customWidth="1"/>
    <col min="6" max="6" width="22.1640625" bestFit="1" customWidth="1"/>
    <col min="7" max="7" width="43.5" bestFit="1" customWidth="1"/>
    <col min="8" max="8" width="19" bestFit="1" customWidth="1"/>
    <col min="9" max="9" width="19.1640625" bestFit="1" customWidth="1"/>
    <col min="10" max="10" width="19.83203125" bestFit="1" customWidth="1"/>
    <col min="11" max="11" width="20" bestFit="1" customWidth="1"/>
  </cols>
  <sheetData>
    <row r="1" spans="1:11" s="1" customFormat="1" x14ac:dyDescent="0.2">
      <c r="A1" s="1" t="s">
        <v>136</v>
      </c>
      <c r="B1" s="9" t="s">
        <v>329</v>
      </c>
      <c r="C1" s="1" t="s">
        <v>176</v>
      </c>
      <c r="D1" s="8" t="s">
        <v>328</v>
      </c>
      <c r="E1" s="8" t="s">
        <v>330</v>
      </c>
      <c r="F1" s="1" t="s">
        <v>177</v>
      </c>
      <c r="G1" s="1" t="s">
        <v>178</v>
      </c>
      <c r="H1" s="8" t="s">
        <v>428</v>
      </c>
      <c r="I1" s="8" t="s">
        <v>429</v>
      </c>
      <c r="J1" s="8" t="s">
        <v>430</v>
      </c>
      <c r="K1" s="8" t="s">
        <v>431</v>
      </c>
    </row>
    <row r="2" spans="1:11" x14ac:dyDescent="0.2">
      <c r="A2" t="s">
        <v>54</v>
      </c>
      <c r="B2" t="s">
        <v>55</v>
      </c>
      <c r="C2" t="s">
        <v>56</v>
      </c>
      <c r="D2" t="str">
        <f>VLOOKUP($B2,All_structures!$B$2:$J$249,2,0)</f>
        <v>Scar</v>
      </c>
      <c r="E2" t="str">
        <f>VLOOKUP($B2,All_structures!$B$2:$J$249,3,0)</f>
        <v>Scar</v>
      </c>
      <c r="F2" t="str">
        <f>VLOOKUP(B2,All_structures!$B$2:$J$249,8,0)</f>
        <v>Aquamarine:127,255,212</v>
      </c>
      <c r="G2">
        <f>VLOOKUP(B2,All_structures!$B$2:$J$249,9,0)</f>
        <v>0</v>
      </c>
      <c r="H2" t="str">
        <f>VLOOKUP($B2,All_structures!$B$2:$J$249,4,0)</f>
        <v>Cicatrice</v>
      </c>
      <c r="I2" t="str">
        <f>VLOOKUP($B2,All_structures!$B$2:$J$249,5,0)</f>
        <v>Cicatrice</v>
      </c>
      <c r="J2" t="str">
        <f>VLOOKUP($B2,All_structures!$B$2:$J$249,6,0)</f>
        <v>Cicatriz</v>
      </c>
      <c r="K2" t="str">
        <f>VLOOKUP($B2,All_structures!$B$2:$J$249,7,0)</f>
        <v>Cicatriz</v>
      </c>
    </row>
    <row r="3" spans="1:11" x14ac:dyDescent="0.2">
      <c r="A3" t="s">
        <v>0</v>
      </c>
      <c r="B3" t="s">
        <v>14</v>
      </c>
      <c r="C3" t="s">
        <v>56</v>
      </c>
      <c r="D3" t="str">
        <f>VLOOKUP($B3,All_structures!$B$2:$J$249,2,0)</f>
        <v>A_LAD</v>
      </c>
      <c r="E3" t="str">
        <f>VLOOKUP($B3,All_structures!$B$2:$J$249,3,0)</f>
        <v>LAD_A</v>
      </c>
      <c r="F3" t="str">
        <f>VLOOKUP(B3,All_structures!$B$2:$J$249,8,0)</f>
        <v>Persimmon:233,067,067</v>
      </c>
      <c r="G3" t="str">
        <f>VLOOKUP(B3,All_structures!$B$2:$J$249,9,0)</f>
        <v>LAD_A</v>
      </c>
      <c r="H3">
        <f>VLOOKUP($B3,All_structures!$B$2:$J$249,4,0)</f>
        <v>0</v>
      </c>
      <c r="I3">
        <f>VLOOKUP($B3,All_structures!$B$2:$J$249,5,0)</f>
        <v>0</v>
      </c>
      <c r="J3" t="str">
        <f>VLOOKUP($B3,All_structures!$B$2:$J$249,6,0)</f>
        <v>A_DAI</v>
      </c>
      <c r="K3" t="str">
        <f>VLOOKUP($B3,All_structures!$B$2:$J$249,7,0)</f>
        <v>DAI_A</v>
      </c>
    </row>
    <row r="4" spans="1:11" x14ac:dyDescent="0.2">
      <c r="A4" t="s">
        <v>0</v>
      </c>
      <c r="B4" t="s">
        <v>65</v>
      </c>
      <c r="C4" t="s">
        <v>56</v>
      </c>
      <c r="D4" t="str">
        <f>VLOOKUP($B4,All_structures!$B$2:$J$249,2,0)</f>
        <v>Breast_L</v>
      </c>
      <c r="E4" t="str">
        <f>VLOOKUP($B4,All_structures!$B$2:$J$249,3,0)</f>
        <v>L_Breast</v>
      </c>
      <c r="F4" t="str">
        <f>VLOOKUP(B4,All_structures!$B$2:$J$249,8,0)</f>
        <v>Dodger Blue:000,127,255</v>
      </c>
      <c r="G4">
        <f>VLOOKUP(B4,All_structures!$B$2:$J$249,9,0)</f>
        <v>0</v>
      </c>
      <c r="H4" t="str">
        <f>VLOOKUP($B4,All_structures!$B$2:$J$249,4,0)</f>
        <v>Sein_G</v>
      </c>
      <c r="I4" t="str">
        <f>VLOOKUP($B4,All_structures!$B$2:$J$249,5,0)</f>
        <v>G_Sein</v>
      </c>
      <c r="J4" t="str">
        <f>VLOOKUP($B4,All_structures!$B$2:$J$249,6,0)</f>
        <v>Mama_I</v>
      </c>
      <c r="K4" t="str">
        <f>VLOOKUP($B4,All_structures!$B$2:$J$249,7,0)</f>
        <v>I_Mama</v>
      </c>
    </row>
    <row r="5" spans="1:11" x14ac:dyDescent="0.2">
      <c r="A5" t="s">
        <v>0</v>
      </c>
      <c r="B5" t="s">
        <v>66</v>
      </c>
      <c r="C5" t="s">
        <v>56</v>
      </c>
      <c r="D5" t="str">
        <f>VLOOKUP($B5,All_structures!$B$2:$J$249,2,0)</f>
        <v>Breast_R</v>
      </c>
      <c r="E5" t="str">
        <f>VLOOKUP($B5,All_structures!$B$2:$J$249,3,0)</f>
        <v>R_Breast</v>
      </c>
      <c r="F5" t="str">
        <f>VLOOKUP(B5,All_structures!$B$2:$J$249,8,0)</f>
        <v>Yellow:255,255,000</v>
      </c>
      <c r="G5">
        <f>VLOOKUP(B5,All_structures!$B$2:$J$249,9,0)</f>
        <v>0</v>
      </c>
      <c r="H5" t="str">
        <f>VLOOKUP($B5,All_structures!$B$2:$J$249,4,0)</f>
        <v>Sein_D</v>
      </c>
      <c r="I5" t="str">
        <f>VLOOKUP($B5,All_structures!$B$2:$J$249,5,0)</f>
        <v>D_Sein</v>
      </c>
      <c r="J5" t="str">
        <f>VLOOKUP($B5,All_structures!$B$2:$J$249,6,0)</f>
        <v>Mama_D</v>
      </c>
      <c r="K5" t="str">
        <f>VLOOKUP($B5,All_structures!$B$2:$J$249,7,0)</f>
        <v>D_Mama</v>
      </c>
    </row>
    <row r="6" spans="1:11" x14ac:dyDescent="0.2">
      <c r="A6" t="s">
        <v>0</v>
      </c>
      <c r="B6" t="s">
        <v>1</v>
      </c>
      <c r="C6" t="s">
        <v>56</v>
      </c>
      <c r="D6" t="str">
        <f>VLOOKUP($B6,All_structures!$B$2:$J$249,2,0)</f>
        <v>Esophagus</v>
      </c>
      <c r="E6" t="str">
        <f>VLOOKUP($B6,All_structures!$B$2:$J$249,3,0)</f>
        <v>Esophagus</v>
      </c>
      <c r="F6" t="str">
        <f>VLOOKUP(B6,All_structures!$B$2:$J$249,8,0)</f>
        <v>Orange:255,165,000</v>
      </c>
      <c r="G6">
        <f>VLOOKUP(B6,All_structures!$B$2:$J$249,9,0)</f>
        <v>0</v>
      </c>
      <c r="H6" t="str">
        <f>VLOOKUP($B6,All_structures!$B$2:$J$249,4,0)</f>
        <v>Oesophage</v>
      </c>
      <c r="I6" t="str">
        <f>VLOOKUP($B6,All_structures!$B$2:$J$249,5,0)</f>
        <v>Oesophage</v>
      </c>
      <c r="J6" t="str">
        <f>VLOOKUP($B6,All_structures!$B$2:$J$249,6,0)</f>
        <v>Esofago</v>
      </c>
      <c r="K6" t="str">
        <f>VLOOKUP($B6,All_structures!$B$2:$J$249,7,0)</f>
        <v>Esofago</v>
      </c>
    </row>
    <row r="7" spans="1:11" x14ac:dyDescent="0.2">
      <c r="A7" t="s">
        <v>0</v>
      </c>
      <c r="B7" t="s">
        <v>3</v>
      </c>
      <c r="C7" t="s">
        <v>56</v>
      </c>
      <c r="D7" t="str">
        <f>VLOOKUP($B7,All_structures!$B$2:$J$249,2,0)</f>
        <v>Heart</v>
      </c>
      <c r="E7" t="str">
        <f>VLOOKUP($B7,All_structures!$B$2:$J$249,3,0)</f>
        <v>Heart</v>
      </c>
      <c r="F7" t="str">
        <f>VLOOKUP(B7,All_structures!$B$2:$J$249,8,0)</f>
        <v>Red:255,000,000</v>
      </c>
      <c r="G7">
        <f>VLOOKUP(B7,All_structures!$B$2:$J$249,9,0)</f>
        <v>0</v>
      </c>
      <c r="H7" t="str">
        <f>VLOOKUP($B7,All_structures!$B$2:$J$249,4,0)</f>
        <v>Coeur</v>
      </c>
      <c r="I7" t="str">
        <f>VLOOKUP($B7,All_structures!$B$2:$J$249,5,0)</f>
        <v>Coeur</v>
      </c>
      <c r="J7" t="str">
        <f>VLOOKUP($B7,All_structures!$B$2:$J$249,6,0)</f>
        <v>Corazon</v>
      </c>
      <c r="K7" t="str">
        <f>VLOOKUP($B7,All_structures!$B$2:$J$249,7,0)</f>
        <v>Corazon</v>
      </c>
    </row>
    <row r="8" spans="1:11" x14ac:dyDescent="0.2">
      <c r="A8" t="s">
        <v>0</v>
      </c>
      <c r="B8" t="s">
        <v>4</v>
      </c>
      <c r="C8" t="s">
        <v>56</v>
      </c>
      <c r="D8" t="str">
        <f>VLOOKUP($B8,All_structures!$B$2:$J$249,2,0)</f>
        <v>Lung_L</v>
      </c>
      <c r="E8" t="str">
        <f>VLOOKUP($B8,All_structures!$B$2:$J$249,3,0)</f>
        <v>L_Lung</v>
      </c>
      <c r="F8" t="str">
        <f>VLOOKUP(B8,All_structures!$B$2:$J$249,8,0)</f>
        <v>Aquamarine:127,255,212</v>
      </c>
      <c r="G8">
        <f>VLOOKUP(B8,All_structures!$B$2:$J$249,9,0)</f>
        <v>0</v>
      </c>
      <c r="H8" t="str">
        <f>VLOOKUP($B8,All_structures!$B$2:$J$249,4,0)</f>
        <v>Poumon_G</v>
      </c>
      <c r="I8" t="str">
        <f>VLOOKUP($B8,All_structures!$B$2:$J$249,5,0)</f>
        <v>G_Poumon</v>
      </c>
      <c r="J8" t="str">
        <f>VLOOKUP($B8,All_structures!$B$2:$J$249,6,0)</f>
        <v>Pulmon_I</v>
      </c>
      <c r="K8" t="str">
        <f>VLOOKUP($B8,All_structures!$B$2:$J$249,7,0)</f>
        <v>I_Pulmon</v>
      </c>
    </row>
    <row r="9" spans="1:11" x14ac:dyDescent="0.2">
      <c r="A9" t="s">
        <v>0</v>
      </c>
      <c r="B9" t="s">
        <v>5</v>
      </c>
      <c r="C9" t="s">
        <v>56</v>
      </c>
      <c r="D9" t="str">
        <f>VLOOKUP($B9,All_structures!$B$2:$J$249,2,0)</f>
        <v>Lung_R</v>
      </c>
      <c r="E9" t="str">
        <f>VLOOKUP($B9,All_structures!$B$2:$J$249,3,0)</f>
        <v>R_Lung</v>
      </c>
      <c r="F9" t="str">
        <f>VLOOKUP(B9,All_structures!$B$2:$J$249,8,0)</f>
        <v>Teal:034,255,233</v>
      </c>
      <c r="G9">
        <f>VLOOKUP(B9,All_structures!$B$2:$J$249,9,0)</f>
        <v>0</v>
      </c>
      <c r="H9" t="str">
        <f>VLOOKUP($B9,All_structures!$B$2:$J$249,4,0)</f>
        <v>Poumon_D</v>
      </c>
      <c r="I9" t="str">
        <f>VLOOKUP($B9,All_structures!$B$2:$J$249,5,0)</f>
        <v>D_Poumon</v>
      </c>
      <c r="J9" t="str">
        <f>VLOOKUP($B9,All_structures!$B$2:$J$249,6,0)</f>
        <v>Pulmon_D</v>
      </c>
      <c r="K9" t="str">
        <f>VLOOKUP($B9,All_structures!$B$2:$J$249,7,0)</f>
        <v>D_Pulmon</v>
      </c>
    </row>
    <row r="10" spans="1:11" x14ac:dyDescent="0.2">
      <c r="A10" t="s">
        <v>9</v>
      </c>
      <c r="B10" t="s">
        <v>67</v>
      </c>
      <c r="C10" t="s">
        <v>56</v>
      </c>
      <c r="D10" t="str">
        <f>VLOOKUP($B10,All_structures!$B$2:$J$249,2,0)</f>
        <v>PTV_Breast</v>
      </c>
      <c r="E10" t="str">
        <f>VLOOKUP($B10,All_structures!$B$2:$J$249,3,0)</f>
        <v>PTV_Breast</v>
      </c>
      <c r="F10" t="str">
        <f>VLOOKUP(B10,All_structures!$B$2:$J$249,8,0)</f>
        <v>Navy Blue:006,082,255</v>
      </c>
      <c r="G10" t="str">
        <f>VLOOKUP(B10,All_structures!$B$2:$J$249,9,0)</f>
        <v>PTV_WB</v>
      </c>
      <c r="H10">
        <f>VLOOKUP($B10,All_structures!$B$2:$J$249,4,0)</f>
        <v>0</v>
      </c>
      <c r="I10">
        <f>VLOOKUP($B10,All_structures!$B$2:$J$249,5,0)</f>
        <v>0</v>
      </c>
      <c r="J10" t="str">
        <f>VLOOKUP($B10,All_structures!$B$2:$J$249,6,0)</f>
        <v>PTV_Mama</v>
      </c>
      <c r="K10" t="str">
        <f>VLOOKUP($B10,All_structures!$B$2:$J$249,7,0)</f>
        <v>PTV_Mama</v>
      </c>
    </row>
    <row r="11" spans="1:11" x14ac:dyDescent="0.2">
      <c r="A11" t="s">
        <v>9</v>
      </c>
      <c r="B11" t="s">
        <v>68</v>
      </c>
      <c r="C11" t="s">
        <v>56</v>
      </c>
      <c r="D11" t="str">
        <f>VLOOKUP($B11,All_structures!$B$2:$J$249,2,0)</f>
        <v>PTV_Breast_Eval</v>
      </c>
      <c r="E11" t="str">
        <f>VLOOKUP($B11,All_structures!$B$2:$J$249,3,0)</f>
        <v>PTV_Breast_Eval</v>
      </c>
      <c r="F11" t="str">
        <f>VLOOKUP(B11,All_structures!$B$2:$J$249,8,0)</f>
        <v>Navy Blue:006,082,255</v>
      </c>
      <c r="G11" t="str">
        <f>VLOOKUP(B11,All_structures!$B$2:$J$249,9,0)</f>
        <v>PTV_Breast_Eval,PTV_WB_Eval,PTV_WB_EVA</v>
      </c>
      <c r="H11">
        <f>VLOOKUP($B11,All_structures!$B$2:$J$249,4,0)</f>
        <v>0</v>
      </c>
      <c r="I11">
        <f>VLOOKUP($B11,All_structures!$B$2:$J$249,5,0)</f>
        <v>0</v>
      </c>
      <c r="J11" t="str">
        <f>VLOOKUP($B11,All_structures!$B$2:$J$249,6,0)</f>
        <v>PTV_Mama_Eval</v>
      </c>
      <c r="K11" t="str">
        <f>VLOOKUP($B11,All_structures!$B$2:$J$249,7,0)</f>
        <v>PTV_Mama_Eval</v>
      </c>
    </row>
    <row r="12" spans="1:11" x14ac:dyDescent="0.2">
      <c r="A12" t="s">
        <v>9</v>
      </c>
      <c r="B12" t="s">
        <v>220</v>
      </c>
      <c r="C12" t="s">
        <v>56</v>
      </c>
      <c r="D12" t="str">
        <f>VLOOKUP($B12,All_structures!$B$2:$J$249,2,0)</f>
        <v>PTV_LN_Ax</v>
      </c>
      <c r="E12" t="str">
        <f>VLOOKUP($B12,All_structures!$B$2:$J$249,3,0)</f>
        <v>PTV_LN_Ax</v>
      </c>
      <c r="F12" t="str">
        <f>VLOOKUP(B12,All_structures!$B$2:$J$249,8,0)</f>
        <v>Navy Blue:006,082,255</v>
      </c>
      <c r="G12" t="str">
        <f>VLOOKUP(B12,All_structures!$B$2:$J$249,9,0)</f>
        <v>PTVn_Ax,PTVn_Axilla</v>
      </c>
      <c r="H12">
        <f>VLOOKUP($B12,All_structures!$B$2:$J$249,4,0)</f>
        <v>0</v>
      </c>
      <c r="I12">
        <f>VLOOKUP($B12,All_structures!$B$2:$J$249,5,0)</f>
        <v>0</v>
      </c>
      <c r="J12" t="str">
        <f>VLOOKUP($B12,All_structures!$B$2:$J$249,6,0)</f>
        <v>PTV_GL_Ax</v>
      </c>
      <c r="K12" t="str">
        <f>VLOOKUP($B12,All_structures!$B$2:$J$249,7,0)</f>
        <v>PTV_GL_Ax</v>
      </c>
    </row>
    <row r="13" spans="1:11" x14ac:dyDescent="0.2">
      <c r="A13" t="s">
        <v>9</v>
      </c>
      <c r="B13" t="s">
        <v>59</v>
      </c>
      <c r="C13" t="s">
        <v>56</v>
      </c>
      <c r="D13" t="str">
        <f>VLOOKUP($B13,All_structures!$B$2:$J$249,2,0)</f>
        <v>PTV_LN_IMN</v>
      </c>
      <c r="E13" t="str">
        <f>VLOOKUP($B13,All_structures!$B$2:$J$249,3,0)</f>
        <v>PTV_LN_IMN</v>
      </c>
      <c r="F13" t="str">
        <f>VLOOKUP(B13,All_structures!$B$2:$J$249,8,0)</f>
        <v>Navy Blue:006,082,255</v>
      </c>
      <c r="G13" t="str">
        <f>VLOOKUP(B13,All_structures!$B$2:$J$249,9,0)</f>
        <v>PTVn_IMN</v>
      </c>
      <c r="H13">
        <f>VLOOKUP($B13,All_structures!$B$2:$J$249,4,0)</f>
        <v>0</v>
      </c>
      <c r="I13">
        <f>VLOOKUP($B13,All_structures!$B$2:$J$249,5,0)</f>
        <v>0</v>
      </c>
      <c r="J13" t="str">
        <f>VLOOKUP($B13,All_structures!$B$2:$J$249,6,0)</f>
        <v>PTV_GL_CMI</v>
      </c>
      <c r="K13" t="str">
        <f>VLOOKUP($B13,All_structures!$B$2:$J$249,7,0)</f>
        <v>PTV_GL_CMI</v>
      </c>
    </row>
    <row r="14" spans="1:11" x14ac:dyDescent="0.2">
      <c r="A14" t="s">
        <v>9</v>
      </c>
      <c r="B14" t="s">
        <v>217</v>
      </c>
      <c r="C14" t="s">
        <v>56</v>
      </c>
      <c r="D14" t="str">
        <f>VLOOKUP($B14,All_structures!$B$2:$J$249,2,0)</f>
        <v>PTV_LN_Sclav</v>
      </c>
      <c r="E14" t="str">
        <f>VLOOKUP($B14,All_structures!$B$2:$J$249,3,0)</f>
        <v>PTV_LN_Sclav</v>
      </c>
      <c r="F14" t="str">
        <f>VLOOKUP(B14,All_structures!$B$2:$J$249,8,0)</f>
        <v>Navy Blue:006,082,255</v>
      </c>
      <c r="G14" t="str">
        <f>VLOOKUP(B14,All_structures!$B$2:$J$249,9,0)</f>
        <v>PTVn_SCL,PTV_SCV</v>
      </c>
      <c r="H14">
        <f>VLOOKUP($B14,All_structures!$B$2:$J$249,4,0)</f>
        <v>0</v>
      </c>
      <c r="I14">
        <f>VLOOKUP($B14,All_structures!$B$2:$J$249,5,0)</f>
        <v>0</v>
      </c>
      <c r="J14" t="str">
        <f>VLOOKUP($B14,All_structures!$B$2:$J$249,6,0)</f>
        <v>PTV_GL_Sclav</v>
      </c>
      <c r="K14" t="str">
        <f>VLOOKUP($B14,All_structures!$B$2:$J$249,7,0)</f>
        <v>PTV_GL_Sclav</v>
      </c>
    </row>
    <row r="15" spans="1:11" x14ac:dyDescent="0.2">
      <c r="A15" t="s">
        <v>9</v>
      </c>
      <c r="B15" t="s">
        <v>183</v>
      </c>
      <c r="C15" t="s">
        <v>56</v>
      </c>
      <c r="D15" t="str">
        <f>VLOOKUP($B15,All_structures!$B$2:$J$249,2,0)</f>
        <v>PTVsb</v>
      </c>
      <c r="E15" t="str">
        <f>VLOOKUP($B15,All_structures!$B$2:$J$249,3,0)</f>
        <v>PTVsb</v>
      </c>
      <c r="F15" t="str">
        <f>VLOOKUP(B15,All_structures!$B$2:$J$249,8,0)</f>
        <v>Red:255,000,000</v>
      </c>
      <c r="G15" t="str">
        <f>VLOOKUP(B15,All_structures!$B$2:$J$249,9,0)</f>
        <v>PTV_Cavity,PTVsb,PTV_Lumpectomy</v>
      </c>
      <c r="H15">
        <f>VLOOKUP($B15,All_structures!$B$2:$J$249,4,0)</f>
        <v>0</v>
      </c>
      <c r="I15">
        <f>VLOOKUP($B15,All_structures!$B$2:$J$249,5,0)</f>
        <v>0</v>
      </c>
      <c r="J15" t="str">
        <f>VLOOKUP($B15,All_structures!$B$2:$J$249,6,0)</f>
        <v>PTVlq</v>
      </c>
      <c r="K15" t="str">
        <f>VLOOKUP($B15,All_structures!$B$2:$J$249,7,0)</f>
        <v>PTVlq</v>
      </c>
    </row>
    <row r="16" spans="1:11" x14ac:dyDescent="0.2">
      <c r="A16" t="s">
        <v>9</v>
      </c>
      <c r="B16" t="s">
        <v>184</v>
      </c>
      <c r="C16" t="s">
        <v>56</v>
      </c>
      <c r="D16" t="str">
        <f>VLOOKUP($B16,All_structures!$B$2:$J$249,2,0)</f>
        <v>PTVsb_Eval</v>
      </c>
      <c r="E16" t="str">
        <f>VLOOKUP($B16,All_structures!$B$2:$J$249,3,0)</f>
        <v>PTVsb_Eval</v>
      </c>
      <c r="F16" t="str">
        <f>VLOOKUP(B16,All_structures!$B$2:$J$249,8,0)</f>
        <v>Red:255,000,000</v>
      </c>
      <c r="G16" t="str">
        <f>VLOOKUP(B16,All_structures!$B$2:$J$249,9,0)</f>
        <v>PTV_Lump_Eval,PTV_Lump_EVA,PTV_Cavity_Eval</v>
      </c>
      <c r="H16">
        <f>VLOOKUP($B16,All_structures!$B$2:$J$249,4,0)</f>
        <v>0</v>
      </c>
      <c r="I16">
        <f>VLOOKUP($B16,All_structures!$B$2:$J$249,5,0)</f>
        <v>0</v>
      </c>
      <c r="J16" t="str">
        <f>VLOOKUP($B16,All_structures!$B$2:$J$249,6,0)</f>
        <v>PTVlq_Eval</v>
      </c>
      <c r="K16" t="str">
        <f>VLOOKUP($B16,All_structures!$B$2:$J$249,7,0)</f>
        <v>PTVlq_Eval</v>
      </c>
    </row>
    <row r="17" spans="1:11" x14ac:dyDescent="0.2">
      <c r="A17" t="s">
        <v>10</v>
      </c>
      <c r="B17" t="s">
        <v>69</v>
      </c>
      <c r="C17" t="s">
        <v>56</v>
      </c>
      <c r="D17" t="str">
        <f>VLOOKUP($B17,All_structures!$B$2:$J$249,2,0)</f>
        <v>CTV_Breast</v>
      </c>
      <c r="E17" t="str">
        <f>VLOOKUP($B17,All_structures!$B$2:$J$249,3,0)</f>
        <v>CTV_Breast</v>
      </c>
      <c r="F17" t="str">
        <f>VLOOKUP(B17,All_structures!$B$2:$J$249,8,0)</f>
        <v>Navy Blue:006,082,255</v>
      </c>
      <c r="G17" t="str">
        <f>VLOOKUP(B17,All_structures!$B$2:$J$249,9,0)</f>
        <v>CTV_WB</v>
      </c>
      <c r="H17">
        <f>VLOOKUP($B17,All_structures!$B$2:$J$249,4,0)</f>
        <v>0</v>
      </c>
      <c r="I17">
        <f>VLOOKUP($B17,All_structures!$B$2:$J$249,5,0)</f>
        <v>0</v>
      </c>
      <c r="J17" t="str">
        <f>VLOOKUP($B17,All_structures!$B$2:$J$249,6,0)</f>
        <v>CTV_Mama</v>
      </c>
      <c r="K17" t="str">
        <f>VLOOKUP($B17,All_structures!$B$2:$J$249,7,0)</f>
        <v>CTV_Mama</v>
      </c>
    </row>
    <row r="18" spans="1:11" x14ac:dyDescent="0.2">
      <c r="A18" t="s">
        <v>10</v>
      </c>
      <c r="B18" t="s">
        <v>52</v>
      </c>
      <c r="C18" t="s">
        <v>56</v>
      </c>
      <c r="D18" t="str">
        <f>VLOOKUP($B18,All_structures!$B$2:$J$249,2,0)</f>
        <v>CTVsb</v>
      </c>
      <c r="E18" t="str">
        <f>VLOOKUP($B18,All_structures!$B$2:$J$249,3,0)</f>
        <v>CTVsb</v>
      </c>
      <c r="F18" t="str">
        <f>VLOOKUP(B18,All_structures!$B$2:$J$249,8,0)</f>
        <v>Red:255,000,000</v>
      </c>
      <c r="G18" t="str">
        <f>VLOOKUP(B18,All_structures!$B$2:$J$249,9,0)</f>
        <v>CTV_Lumpectomy,CTV_Cavity</v>
      </c>
      <c r="H18">
        <f>VLOOKUP($B18,All_structures!$B$2:$J$249,4,0)</f>
        <v>0</v>
      </c>
      <c r="I18">
        <f>VLOOKUP($B18,All_structures!$B$2:$J$249,5,0)</f>
        <v>0</v>
      </c>
      <c r="J18" t="str">
        <f>VLOOKUP($B18,All_structures!$B$2:$J$249,6,0)</f>
        <v>CTVlq</v>
      </c>
      <c r="K18" t="str">
        <f>VLOOKUP($B18,All_structures!$B$2:$J$249,7,0)</f>
        <v>CTVlq</v>
      </c>
    </row>
    <row r="19" spans="1:11" x14ac:dyDescent="0.2">
      <c r="A19" t="s">
        <v>10</v>
      </c>
      <c r="B19" t="s">
        <v>216</v>
      </c>
      <c r="C19" t="s">
        <v>56</v>
      </c>
      <c r="D19" t="str">
        <f>VLOOKUP($B19,All_structures!$B$2:$J$249,2,0)</f>
        <v>CTV_LN_Ax</v>
      </c>
      <c r="E19" t="str">
        <f>VLOOKUP($B19,All_structures!$B$2:$J$249,3,0)</f>
        <v>CTV_LN_Ax</v>
      </c>
      <c r="F19" t="str">
        <f>VLOOKUP(B19,All_structures!$B$2:$J$249,8,0)</f>
        <v>Navy Blue:006,082,255</v>
      </c>
      <c r="G19" t="str">
        <f>VLOOKUP(B19,All_structures!$B$2:$J$249,9,0)</f>
        <v>CTVn_Ax,CTVn_Axilla,CTV_AxLN</v>
      </c>
      <c r="H19">
        <f>VLOOKUP($B19,All_structures!$B$2:$J$249,4,0)</f>
        <v>0</v>
      </c>
      <c r="I19">
        <f>VLOOKUP($B19,All_structures!$B$2:$J$249,5,0)</f>
        <v>0</v>
      </c>
      <c r="J19" t="str">
        <f>VLOOKUP($B19,All_structures!$B$2:$J$249,6,0)</f>
        <v>CTV_GL_Ax</v>
      </c>
      <c r="K19" t="str">
        <f>VLOOKUP($B19,All_structures!$B$2:$J$249,7,0)</f>
        <v>CTV_GL_Ax</v>
      </c>
    </row>
    <row r="20" spans="1:11" x14ac:dyDescent="0.2">
      <c r="A20" t="s">
        <v>10</v>
      </c>
      <c r="B20" t="s">
        <v>61</v>
      </c>
      <c r="C20" t="s">
        <v>56</v>
      </c>
      <c r="D20" t="str">
        <f>VLOOKUP($B20,All_structures!$B$2:$J$249,2,0)</f>
        <v>CTV_LN_IMN</v>
      </c>
      <c r="E20" t="str">
        <f>VLOOKUP($B20,All_structures!$B$2:$J$249,3,0)</f>
        <v>CTV_LN_IMN</v>
      </c>
      <c r="F20" t="str">
        <f>VLOOKUP(B20,All_structures!$B$2:$J$249,8,0)</f>
        <v>Navy Blue:006,082,255</v>
      </c>
      <c r="G20" t="str">
        <f>VLOOKUP(B20,All_structures!$B$2:$J$249,9,0)</f>
        <v>CTVn_IMN</v>
      </c>
      <c r="H20">
        <f>VLOOKUP($B20,All_structures!$B$2:$J$249,4,0)</f>
        <v>0</v>
      </c>
      <c r="I20">
        <f>VLOOKUP($B20,All_structures!$B$2:$J$249,5,0)</f>
        <v>0</v>
      </c>
      <c r="J20" t="str">
        <f>VLOOKUP($B20,All_structures!$B$2:$J$249,6,0)</f>
        <v>CTV_GL_CMI</v>
      </c>
      <c r="K20" t="str">
        <f>VLOOKUP($B20,All_structures!$B$2:$J$249,7,0)</f>
        <v>CTV_GL_CMI</v>
      </c>
    </row>
    <row r="21" spans="1:11" x14ac:dyDescent="0.2">
      <c r="A21" t="s">
        <v>10</v>
      </c>
      <c r="B21" t="s">
        <v>215</v>
      </c>
      <c r="C21" t="s">
        <v>56</v>
      </c>
      <c r="D21" t="str">
        <f>VLOOKUP($B21,All_structures!$B$2:$J$249,2,0)</f>
        <v>CTV_LN_Sclav</v>
      </c>
      <c r="E21" t="str">
        <f>VLOOKUP($B21,All_structures!$B$2:$J$249,3,0)</f>
        <v>CTV_LN_Sclav</v>
      </c>
      <c r="F21" t="str">
        <f>VLOOKUP(B21,All_structures!$B$2:$J$249,8,0)</f>
        <v>Navy Blue:006,082,255</v>
      </c>
      <c r="G21" t="str">
        <f>VLOOKUP(B21,All_structures!$B$2:$J$249,9,0)</f>
        <v>CTVn_SCL,CTV_SCV</v>
      </c>
      <c r="H21">
        <f>VLOOKUP($B21,All_structures!$B$2:$J$249,4,0)</f>
        <v>0</v>
      </c>
      <c r="I21">
        <f>VLOOKUP($B21,All_structures!$B$2:$J$249,5,0)</f>
        <v>0</v>
      </c>
      <c r="J21" t="str">
        <f>VLOOKUP($B21,All_structures!$B$2:$J$249,6,0)</f>
        <v>CTV_GL_Sclav</v>
      </c>
      <c r="K21" t="str">
        <f>VLOOKUP($B21,All_structures!$B$2:$J$249,7,0)</f>
        <v>CTV_GL_Sclav</v>
      </c>
    </row>
    <row r="22" spans="1:11" x14ac:dyDescent="0.2">
      <c r="A22" t="s">
        <v>11</v>
      </c>
      <c r="B22" t="s">
        <v>53</v>
      </c>
      <c r="C22" t="s">
        <v>56</v>
      </c>
      <c r="D22" t="str">
        <f>VLOOKUP($B22,All_structures!$B$2:$J$249,2,0)</f>
        <v>GTVsb</v>
      </c>
      <c r="E22" t="str">
        <f>VLOOKUP($B22,All_structures!$B$2:$J$249,3,0)</f>
        <v>GTVsb</v>
      </c>
      <c r="F22" t="str">
        <f>VLOOKUP(B22,All_structures!$B$2:$J$249,8,0)</f>
        <v>Chartreuse:125,255,000</v>
      </c>
      <c r="G22" t="str">
        <f>VLOOKUP(B22,All_structures!$B$2:$J$249,9,0)</f>
        <v>GTV_Lumpectomy,Lumpectomy,Cavity</v>
      </c>
      <c r="H22">
        <f>VLOOKUP($B22,All_structures!$B$2:$J$249,4,0)</f>
        <v>0</v>
      </c>
      <c r="I22">
        <f>VLOOKUP($B22,All_structures!$B$2:$J$249,5,0)</f>
        <v>0</v>
      </c>
      <c r="J22" t="str">
        <f>VLOOKUP($B22,All_structures!$B$2:$J$249,6,0)</f>
        <v>GTVlq</v>
      </c>
      <c r="K22" t="str">
        <f>VLOOKUP($B22,All_structures!$B$2:$J$249,7,0)</f>
        <v>GTVlq</v>
      </c>
    </row>
    <row r="23" spans="1:11" x14ac:dyDescent="0.2">
      <c r="A23" t="s">
        <v>12</v>
      </c>
      <c r="B23" t="s">
        <v>13</v>
      </c>
      <c r="C23" t="s">
        <v>56</v>
      </c>
      <c r="D23" t="str">
        <f>VLOOKUP($B23,All_structures!$B$2:$J$249,2,0)</f>
        <v>BODY</v>
      </c>
      <c r="E23" t="str">
        <f>VLOOKUP($B23,All_structures!$B$2:$J$249,3,0)</f>
        <v>BODY</v>
      </c>
      <c r="F23" t="str">
        <f>VLOOKUP(B23,All_structures!$B$2:$J$249,8,0)</f>
        <v>Lime:000,255,000</v>
      </c>
      <c r="G23">
        <f>VLOOKUP(B23,All_structures!$B$2:$J$249,9,0)</f>
        <v>0</v>
      </c>
      <c r="H23" t="str">
        <f>VLOOKUP($B23,All_structures!$B$2:$J$249,4,0)</f>
        <v>Corps</v>
      </c>
      <c r="I23" t="str">
        <f>VLOOKUP($B23,All_structures!$B$2:$J$249,5,0)</f>
        <v>Corps</v>
      </c>
      <c r="J23" t="str">
        <f>VLOOKUP($B23,All_structures!$B$2:$J$249,6,0)</f>
        <v>Cuerpo</v>
      </c>
      <c r="K23" t="str">
        <f>VLOOKUP($B23,All_structures!$B$2:$J$249,7,0)</f>
        <v>Cuerpo</v>
      </c>
    </row>
    <row r="24" spans="1:11" x14ac:dyDescent="0.2">
      <c r="A24" t="s">
        <v>0</v>
      </c>
      <c r="B24" t="s">
        <v>27</v>
      </c>
      <c r="C24" t="s">
        <v>15</v>
      </c>
      <c r="D24" t="str">
        <f>VLOOKUP($B24,All_structures!$B$2:$J$249,2,0)</f>
        <v>BrachialPlex_L</v>
      </c>
      <c r="E24" t="str">
        <f>VLOOKUP($B24,All_structures!$B$2:$J$249,3,0)</f>
        <v>L_BrachialPlex</v>
      </c>
      <c r="F24" t="str">
        <f>VLOOKUP(B24,All_structures!$B$2:$J$249,8,0)</f>
        <v>Cerulean:000,119,170</v>
      </c>
      <c r="G24">
        <f>VLOOKUP(B24,All_structures!$B$2:$J$249,9,0)</f>
        <v>0</v>
      </c>
      <c r="H24" t="str">
        <f>VLOOKUP($B24,All_structures!$B$2:$J$249,4,0)</f>
        <v>PlexBrachial_G</v>
      </c>
      <c r="I24" t="str">
        <f>VLOOKUP($B24,All_structures!$B$2:$J$249,5,0)</f>
        <v>G_PlexBracial</v>
      </c>
      <c r="J24" t="str">
        <f>VLOOKUP($B24,All_structures!$B$2:$J$249,6,0)</f>
        <v>PlexoBraquial_I</v>
      </c>
      <c r="K24" t="str">
        <f>VLOOKUP($B24,All_structures!$B$2:$J$249,7,0)</f>
        <v>I_PlexoBraquial</v>
      </c>
    </row>
    <row r="25" spans="1:11" x14ac:dyDescent="0.2">
      <c r="A25" t="s">
        <v>0</v>
      </c>
      <c r="B25" t="s">
        <v>28</v>
      </c>
      <c r="C25" t="s">
        <v>15</v>
      </c>
      <c r="D25" t="str">
        <f>VLOOKUP($B25,All_structures!$B$2:$J$249,2,0)</f>
        <v>BrachialPlex_R</v>
      </c>
      <c r="E25" t="str">
        <f>VLOOKUP($B25,All_structures!$B$2:$J$249,3,0)</f>
        <v>R_BrachialPlex</v>
      </c>
      <c r="F25" t="str">
        <f>VLOOKUP(B25,All_structures!$B$2:$J$249,8,0)</f>
        <v>Baby Blue:100,255,233</v>
      </c>
      <c r="G25">
        <f>VLOOKUP(B25,All_structures!$B$2:$J$249,9,0)</f>
        <v>0</v>
      </c>
      <c r="H25" t="str">
        <f>VLOOKUP($B25,All_structures!$B$2:$J$249,4,0)</f>
        <v>PlexBrachial_D</v>
      </c>
      <c r="I25" t="str">
        <f>VLOOKUP($B25,All_structures!$B$2:$J$249,5,0)</f>
        <v>D_PlexBrachial</v>
      </c>
      <c r="J25" t="str">
        <f>VLOOKUP($B25,All_structures!$B$2:$J$249,6,0)</f>
        <v>PlexoBraquial_D</v>
      </c>
      <c r="K25" t="str">
        <f>VLOOKUP($B25,All_structures!$B$2:$J$249,7,0)</f>
        <v>D_PlexoBraquial</v>
      </c>
    </row>
    <row r="26" spans="1:11" x14ac:dyDescent="0.2">
      <c r="A26" t="s">
        <v>0</v>
      </c>
      <c r="B26" t="s">
        <v>6</v>
      </c>
      <c r="C26" t="s">
        <v>15</v>
      </c>
      <c r="D26" t="str">
        <f>VLOOKUP($B26,All_structures!$B$2:$J$249,2,0)</f>
        <v>Lungs</v>
      </c>
      <c r="E26" t="str">
        <f>VLOOKUP($B26,All_structures!$B$2:$J$249,3,0)</f>
        <v>Lungs</v>
      </c>
      <c r="F26" t="str">
        <f>VLOOKUP(B26,All_structures!$B$2:$J$249,8,0)</f>
        <v>Navy Blue:006,082,255</v>
      </c>
      <c r="G26">
        <f>VLOOKUP(B26,All_structures!$B$2:$J$249,9,0)</f>
        <v>0</v>
      </c>
      <c r="H26" t="str">
        <f>VLOOKUP($B26,All_structures!$B$2:$J$249,4,0)</f>
        <v>Poumons</v>
      </c>
      <c r="I26" t="str">
        <f>VLOOKUP($B26,All_structures!$B$2:$J$249,5,0)</f>
        <v>Poumons</v>
      </c>
      <c r="J26" t="str">
        <f>VLOOKUP($B26,All_structures!$B$2:$J$249,6,0)</f>
        <v>Pulmones</v>
      </c>
      <c r="K26" t="str">
        <f>VLOOKUP($B26,All_structures!$B$2:$J$249,7,0)</f>
        <v>Pulmones</v>
      </c>
    </row>
    <row r="27" spans="1:11" x14ac:dyDescent="0.2">
      <c r="A27" t="s">
        <v>0</v>
      </c>
      <c r="B27" t="s">
        <v>8</v>
      </c>
      <c r="C27" t="s">
        <v>15</v>
      </c>
      <c r="D27" t="str">
        <f>VLOOKUP($B27,All_structures!$B$2:$J$249,2,0)</f>
        <v>SpinalCord</v>
      </c>
      <c r="E27" t="str">
        <f>VLOOKUP($B27,All_structures!$B$2:$J$249,3,0)</f>
        <v>SpinalCord</v>
      </c>
      <c r="F27" t="str">
        <f>VLOOKUP(B27,All_structures!$B$2:$J$249,8,0)</f>
        <v>Chartreuse:125,255,000</v>
      </c>
      <c r="G27">
        <f>VLOOKUP(B27,All_structures!$B$2:$J$249,9,0)</f>
        <v>0</v>
      </c>
      <c r="H27" t="str">
        <f>VLOOKUP($B27,All_structures!$B$2:$J$249,4,0)</f>
        <v>Moelle</v>
      </c>
      <c r="I27" t="str">
        <f>VLOOKUP($B27,All_structures!$B$2:$J$249,5,0)</f>
        <v>Moelle</v>
      </c>
      <c r="J27" t="str">
        <f>VLOOKUP($B27,All_structures!$B$2:$J$249,6,0)</f>
        <v>MedulaEspi</v>
      </c>
      <c r="K27" t="str">
        <f>VLOOKUP($B27,All_structures!$B$2:$J$249,7,0)</f>
        <v>MedulaEspi</v>
      </c>
    </row>
    <row r="28" spans="1:11" x14ac:dyDescent="0.2">
      <c r="A28" t="s">
        <v>0</v>
      </c>
      <c r="B28" t="s">
        <v>20</v>
      </c>
      <c r="C28" t="s">
        <v>15</v>
      </c>
      <c r="D28" t="str">
        <f>VLOOKUP($B28,All_structures!$B$2:$J$249,2,0)</f>
        <v>SpinalCanal</v>
      </c>
      <c r="E28" t="str">
        <f>VLOOKUP($B28,All_structures!$B$2:$J$249,3,0)</f>
        <v>SpinalCanal</v>
      </c>
      <c r="F28" t="str">
        <f>VLOOKUP(B28,All_structures!$B$2:$J$249,8,0)</f>
        <v>Mintgreen:138,255,173</v>
      </c>
      <c r="G28">
        <f>VLOOKUP(B28,All_structures!$B$2:$J$249,9,0)</f>
        <v>0</v>
      </c>
      <c r="H28" t="str">
        <f>VLOOKUP($B28,All_structures!$B$2:$J$249,4,0)</f>
        <v>CanalRach</v>
      </c>
      <c r="I28" t="str">
        <f>VLOOKUP($B28,All_structures!$B$2:$J$249,5,0)</f>
        <v>CanalRach</v>
      </c>
      <c r="J28" t="str">
        <f>VLOOKUP($B28,All_structures!$B$2:$J$249,6,0)</f>
        <v>CanalEspi</v>
      </c>
      <c r="K28" t="str">
        <f>VLOOKUP($B28,All_structures!$B$2:$J$249,7,0)</f>
        <v>CanalEspi</v>
      </c>
    </row>
    <row r="29" spans="1:11" x14ac:dyDescent="0.2">
      <c r="A29" t="s">
        <v>0</v>
      </c>
      <c r="B29" t="s">
        <v>51</v>
      </c>
      <c r="C29" t="s">
        <v>15</v>
      </c>
      <c r="D29" t="str">
        <f>VLOOKUP($B29,All_structures!$B$2:$J$249,2,0)</f>
        <v>Glnd_Thyroid</v>
      </c>
      <c r="E29" t="str">
        <f>VLOOKUP($B29,All_structures!$B$2:$J$249,3,0)</f>
        <v>Thyroid_Glnd</v>
      </c>
      <c r="F29" t="str">
        <f>VLOOKUP(B29,All_structures!$B$2:$J$249,8,0)</f>
        <v>Teal:034,255,233</v>
      </c>
      <c r="G29" t="str">
        <f>VLOOKUP(B29,All_structures!$B$2:$J$249,9,0)</f>
        <v>Glnd_Thyroid</v>
      </c>
      <c r="H29" t="str">
        <f>VLOOKUP($B29,All_structures!$B$2:$J$249,4,0)</f>
        <v>Glnd_Thyroide</v>
      </c>
      <c r="I29" t="str">
        <f>VLOOKUP($B29,All_structures!$B$2:$J$249,5,0)</f>
        <v>Thyroide_Glnd</v>
      </c>
      <c r="J29" t="str">
        <f>VLOOKUP($B29,All_structures!$B$2:$J$249,6,0)</f>
        <v>Glnd_Tiroidea</v>
      </c>
      <c r="K29" t="str">
        <f>VLOOKUP($B29,All_structures!$B$2:$J$249,7,0)</f>
        <v>Tiroidea_Glnd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0510B-9C69-0E42-9894-B93E27CC17FA}">
  <dimension ref="A1:K26"/>
  <sheetViews>
    <sheetView workbookViewId="0">
      <selection activeCell="B1" sqref="B1"/>
    </sheetView>
  </sheetViews>
  <sheetFormatPr baseColWidth="10" defaultRowHeight="16" x14ac:dyDescent="0.2"/>
  <cols>
    <col min="2" max="2" width="18.1640625" bestFit="1" customWidth="1"/>
    <col min="3" max="3" width="15" customWidth="1"/>
    <col min="4" max="4" width="19.5" bestFit="1" customWidth="1"/>
    <col min="5" max="5" width="19.6640625" bestFit="1" customWidth="1"/>
    <col min="6" max="6" width="22.1640625" bestFit="1" customWidth="1"/>
    <col min="7" max="7" width="34.5" bestFit="1" customWidth="1"/>
    <col min="8" max="8" width="19" bestFit="1" customWidth="1"/>
    <col min="9" max="9" width="19.1640625" bestFit="1" customWidth="1"/>
    <col min="10" max="11" width="21.5" bestFit="1" customWidth="1"/>
  </cols>
  <sheetData>
    <row r="1" spans="1:11" s="1" customFormat="1" x14ac:dyDescent="0.2">
      <c r="A1" s="1" t="s">
        <v>136</v>
      </c>
      <c r="B1" s="9" t="s">
        <v>329</v>
      </c>
      <c r="C1" s="1" t="s">
        <v>176</v>
      </c>
      <c r="D1" s="8" t="s">
        <v>328</v>
      </c>
      <c r="E1" s="8" t="s">
        <v>330</v>
      </c>
      <c r="F1" s="1" t="s">
        <v>177</v>
      </c>
      <c r="G1" s="1" t="s">
        <v>178</v>
      </c>
      <c r="H1" s="8" t="s">
        <v>428</v>
      </c>
      <c r="I1" s="8" t="s">
        <v>429</v>
      </c>
      <c r="J1" s="8" t="s">
        <v>430</v>
      </c>
      <c r="K1" s="8" t="s">
        <v>431</v>
      </c>
    </row>
    <row r="2" spans="1:11" x14ac:dyDescent="0.2">
      <c r="A2" t="s">
        <v>54</v>
      </c>
      <c r="B2" t="s">
        <v>55</v>
      </c>
      <c r="C2" t="s">
        <v>56</v>
      </c>
      <c r="D2" t="str">
        <f>VLOOKUP($B2,All_structures!$B$2:$J$249,2,0)</f>
        <v>Scar</v>
      </c>
      <c r="E2" t="str">
        <f>VLOOKUP($B2,All_structures!$B$2:$J$249,3,0)</f>
        <v>Scar</v>
      </c>
      <c r="F2" t="str">
        <f>VLOOKUP(B2,All_structures!$B$2:$J$249,8,0)</f>
        <v>Aquamarine:127,255,212</v>
      </c>
      <c r="G2">
        <f>VLOOKUP(B2,All_structures!$B$2:$J$249,9,0)</f>
        <v>0</v>
      </c>
      <c r="H2" t="str">
        <f>VLOOKUP($B2,All_structures!$B$2:$J$249,4,0)</f>
        <v>Cicatrice</v>
      </c>
      <c r="I2" t="str">
        <f>VLOOKUP($B2,All_structures!$B$2:$J$249,5,0)</f>
        <v>Cicatrice</v>
      </c>
      <c r="J2" t="str">
        <f>VLOOKUP($B2,All_structures!$B$2:$J$249,6,0)</f>
        <v>Cicatriz</v>
      </c>
      <c r="K2" t="str">
        <f>VLOOKUP($B2,All_structures!$B$2:$J$249,7,0)</f>
        <v>Cicatriz</v>
      </c>
    </row>
    <row r="3" spans="1:11" x14ac:dyDescent="0.2">
      <c r="A3" t="s">
        <v>0</v>
      </c>
      <c r="B3" t="s">
        <v>14</v>
      </c>
      <c r="C3" t="s">
        <v>56</v>
      </c>
      <c r="D3" t="str">
        <f>VLOOKUP($B3,All_structures!$B$2:$J$249,2,0)</f>
        <v>A_LAD</v>
      </c>
      <c r="E3" t="str">
        <f>VLOOKUP($B3,All_structures!$B$2:$J$249,3,0)</f>
        <v>LAD_A</v>
      </c>
      <c r="F3" t="str">
        <f>VLOOKUP(B3,All_structures!$B$2:$J$249,8,0)</f>
        <v>Persimmon:233,067,067</v>
      </c>
      <c r="G3" t="str">
        <f>VLOOKUP(B3,All_structures!$B$2:$J$249,9,0)</f>
        <v>LAD_A</v>
      </c>
      <c r="H3">
        <f>VLOOKUP($B3,All_structures!$B$2:$J$249,4,0)</f>
        <v>0</v>
      </c>
      <c r="I3">
        <f>VLOOKUP($B3,All_structures!$B$2:$J$249,5,0)</f>
        <v>0</v>
      </c>
      <c r="J3" t="str">
        <f>VLOOKUP($B3,All_structures!$B$2:$J$249,6,0)</f>
        <v>A_DAI</v>
      </c>
      <c r="K3" t="str">
        <f>VLOOKUP($B3,All_structures!$B$2:$J$249,7,0)</f>
        <v>DAI_A</v>
      </c>
    </row>
    <row r="4" spans="1:11" x14ac:dyDescent="0.2">
      <c r="A4" t="s">
        <v>0</v>
      </c>
      <c r="B4" t="s">
        <v>1</v>
      </c>
      <c r="C4" t="s">
        <v>56</v>
      </c>
      <c r="D4" t="str">
        <f>VLOOKUP($B4,All_structures!$B$2:$J$249,2,0)</f>
        <v>Esophagus</v>
      </c>
      <c r="E4" t="str">
        <f>VLOOKUP($B4,All_structures!$B$2:$J$249,3,0)</f>
        <v>Esophagus</v>
      </c>
      <c r="F4" t="str">
        <f>VLOOKUP(B4,All_structures!$B$2:$J$249,8,0)</f>
        <v>Orange:255,165,000</v>
      </c>
      <c r="G4">
        <f>VLOOKUP(B4,All_structures!$B$2:$J$249,9,0)</f>
        <v>0</v>
      </c>
      <c r="H4" t="str">
        <f>VLOOKUP($B4,All_structures!$B$2:$J$249,4,0)</f>
        <v>Oesophage</v>
      </c>
      <c r="I4" t="str">
        <f>VLOOKUP($B4,All_structures!$B$2:$J$249,5,0)</f>
        <v>Oesophage</v>
      </c>
      <c r="J4" t="str">
        <f>VLOOKUP($B4,All_structures!$B$2:$J$249,6,0)</f>
        <v>Esofago</v>
      </c>
      <c r="K4" t="str">
        <f>VLOOKUP($B4,All_structures!$B$2:$J$249,7,0)</f>
        <v>Esofago</v>
      </c>
    </row>
    <row r="5" spans="1:11" x14ac:dyDescent="0.2">
      <c r="A5" t="s">
        <v>0</v>
      </c>
      <c r="B5" t="s">
        <v>3</v>
      </c>
      <c r="C5" t="s">
        <v>56</v>
      </c>
      <c r="D5" t="str">
        <f>VLOOKUP($B5,All_structures!$B$2:$J$249,2,0)</f>
        <v>Heart</v>
      </c>
      <c r="E5" t="str">
        <f>VLOOKUP($B5,All_structures!$B$2:$J$249,3,0)</f>
        <v>Heart</v>
      </c>
      <c r="F5" t="str">
        <f>VLOOKUP(B5,All_structures!$B$2:$J$249,8,0)</f>
        <v>Red:255,000,000</v>
      </c>
      <c r="G5">
        <f>VLOOKUP(B5,All_structures!$B$2:$J$249,9,0)</f>
        <v>0</v>
      </c>
      <c r="H5" t="str">
        <f>VLOOKUP($B5,All_structures!$B$2:$J$249,4,0)</f>
        <v>Coeur</v>
      </c>
      <c r="I5" t="str">
        <f>VLOOKUP($B5,All_structures!$B$2:$J$249,5,0)</f>
        <v>Coeur</v>
      </c>
      <c r="J5" t="str">
        <f>VLOOKUP($B5,All_structures!$B$2:$J$249,6,0)</f>
        <v>Corazon</v>
      </c>
      <c r="K5" t="str">
        <f>VLOOKUP($B5,All_structures!$B$2:$J$249,7,0)</f>
        <v>Corazon</v>
      </c>
    </row>
    <row r="6" spans="1:11" x14ac:dyDescent="0.2">
      <c r="A6" t="s">
        <v>0</v>
      </c>
      <c r="B6" t="s">
        <v>4</v>
      </c>
      <c r="C6" t="s">
        <v>56</v>
      </c>
      <c r="D6" t="str">
        <f>VLOOKUP($B6,All_structures!$B$2:$J$249,2,0)</f>
        <v>Lung_L</v>
      </c>
      <c r="E6" t="str">
        <f>VLOOKUP($B6,All_structures!$B$2:$J$249,3,0)</f>
        <v>L_Lung</v>
      </c>
      <c r="F6" t="str">
        <f>VLOOKUP(B6,All_structures!$B$2:$J$249,8,0)</f>
        <v>Aquamarine:127,255,212</v>
      </c>
      <c r="G6">
        <f>VLOOKUP(B6,All_structures!$B$2:$J$249,9,0)</f>
        <v>0</v>
      </c>
      <c r="H6" t="str">
        <f>VLOOKUP($B6,All_structures!$B$2:$J$249,4,0)</f>
        <v>Poumon_G</v>
      </c>
      <c r="I6" t="str">
        <f>VLOOKUP($B6,All_structures!$B$2:$J$249,5,0)</f>
        <v>G_Poumon</v>
      </c>
      <c r="J6" t="str">
        <f>VLOOKUP($B6,All_structures!$B$2:$J$249,6,0)</f>
        <v>Pulmon_I</v>
      </c>
      <c r="K6" t="str">
        <f>VLOOKUP($B6,All_structures!$B$2:$J$249,7,0)</f>
        <v>I_Pulmon</v>
      </c>
    </row>
    <row r="7" spans="1:11" x14ac:dyDescent="0.2">
      <c r="A7" t="s">
        <v>0</v>
      </c>
      <c r="B7" t="s">
        <v>5</v>
      </c>
      <c r="C7" t="s">
        <v>56</v>
      </c>
      <c r="D7" t="str">
        <f>VLOOKUP($B7,All_structures!$B$2:$J$249,2,0)</f>
        <v>Lung_R</v>
      </c>
      <c r="E7" t="str">
        <f>VLOOKUP($B7,All_structures!$B$2:$J$249,3,0)</f>
        <v>R_Lung</v>
      </c>
      <c r="F7" t="str">
        <f>VLOOKUP(B7,All_structures!$B$2:$J$249,8,0)</f>
        <v>Teal:034,255,233</v>
      </c>
      <c r="G7">
        <f>VLOOKUP(B7,All_structures!$B$2:$J$249,9,0)</f>
        <v>0</v>
      </c>
      <c r="H7" t="str">
        <f>VLOOKUP($B7,All_structures!$B$2:$J$249,4,0)</f>
        <v>Poumon_D</v>
      </c>
      <c r="I7" t="str">
        <f>VLOOKUP($B7,All_structures!$B$2:$J$249,5,0)</f>
        <v>D_Poumon</v>
      </c>
      <c r="J7" t="str">
        <f>VLOOKUP($B7,All_structures!$B$2:$J$249,6,0)</f>
        <v>Pulmon_D</v>
      </c>
      <c r="K7" t="str">
        <f>VLOOKUP($B7,All_structures!$B$2:$J$249,7,0)</f>
        <v>D_Pulmon</v>
      </c>
    </row>
    <row r="8" spans="1:11" x14ac:dyDescent="0.2">
      <c r="A8" t="s">
        <v>9</v>
      </c>
      <c r="B8" t="s">
        <v>57</v>
      </c>
      <c r="C8" t="s">
        <v>56</v>
      </c>
      <c r="D8" t="str">
        <f>VLOOKUP($B8,All_structures!$B$2:$J$249,2,0)</f>
        <v>PTV_ChestWall</v>
      </c>
      <c r="E8" t="str">
        <f>VLOOKUP($B8,All_structures!$B$2:$J$249,3,0)</f>
        <v>PTV_ChestWall</v>
      </c>
      <c r="F8" t="str">
        <f>VLOOKUP(B8,All_structures!$B$2:$J$249,8,0)</f>
        <v>Navy Blue:006,082,255</v>
      </c>
      <c r="G8" t="str">
        <f>VLOOKUP(B8,All_structures!$B$2:$J$249,9,0)</f>
        <v>PTV_CW</v>
      </c>
      <c r="H8">
        <f>VLOOKUP($B8,All_structures!$B$2:$J$249,4,0)</f>
        <v>0</v>
      </c>
      <c r="I8">
        <f>VLOOKUP($B8,All_structures!$B$2:$J$249,5,0)</f>
        <v>0</v>
      </c>
      <c r="J8" t="str">
        <f>VLOOKUP($B8,All_structures!$B$2:$J$249,6,0)</f>
        <v>PTV_ParedToracica</v>
      </c>
      <c r="K8" t="str">
        <f>VLOOKUP($B8,All_structures!$B$2:$J$249,7,0)</f>
        <v>PTV_ParedToracica</v>
      </c>
    </row>
    <row r="9" spans="1:11" x14ac:dyDescent="0.2">
      <c r="A9" t="s">
        <v>9</v>
      </c>
      <c r="B9" t="s">
        <v>58</v>
      </c>
      <c r="C9" t="s">
        <v>56</v>
      </c>
      <c r="D9" t="str">
        <f>VLOOKUP($B9,All_structures!$B$2:$J$249,2,0)</f>
        <v>PTV_ChestWall_Eval</v>
      </c>
      <c r="E9" t="str">
        <f>VLOOKUP($B9,All_structures!$B$2:$J$249,3,0)</f>
        <v>PTV_ChestWall_Eval</v>
      </c>
      <c r="F9" t="str">
        <f>VLOOKUP(B9,All_structures!$B$2:$J$249,8,0)</f>
        <v>Navy Blue:006,082,255</v>
      </c>
      <c r="G9" t="str">
        <f>VLOOKUP(B9,All_structures!$B$2:$J$249,9,0)</f>
        <v>PTVe_CW,PTV_CW_Eval,PTV_CW_EVA</v>
      </c>
      <c r="H9">
        <f>VLOOKUP($B9,All_structures!$B$2:$J$249,4,0)</f>
        <v>0</v>
      </c>
      <c r="I9">
        <f>VLOOKUP($B9,All_structures!$B$2:$J$249,5,0)</f>
        <v>0</v>
      </c>
      <c r="J9" t="str">
        <f>VLOOKUP($B9,All_structures!$B$2:$J$249,6,0)</f>
        <v>PTV_ParedToracica_Eval</v>
      </c>
      <c r="K9" t="str">
        <f>VLOOKUP($B9,All_structures!$B$2:$J$249,7,0)</f>
        <v>PTV_ParedToracica_Eval</v>
      </c>
    </row>
    <row r="10" spans="1:11" x14ac:dyDescent="0.2">
      <c r="A10" t="s">
        <v>9</v>
      </c>
      <c r="B10" t="s">
        <v>220</v>
      </c>
      <c r="C10" t="s">
        <v>56</v>
      </c>
      <c r="D10" t="str">
        <f>VLOOKUP($B10,All_structures!$B$2:$J$249,2,0)</f>
        <v>PTV_LN_Ax</v>
      </c>
      <c r="E10" t="str">
        <f>VLOOKUP($B10,All_structures!$B$2:$J$249,3,0)</f>
        <v>PTV_LN_Ax</v>
      </c>
      <c r="F10" t="str">
        <f>VLOOKUP(B10,All_structures!$B$2:$J$249,8,0)</f>
        <v>Navy Blue:006,082,255</v>
      </c>
      <c r="G10" t="str">
        <f>VLOOKUP(B10,All_structures!$B$2:$J$249,9,0)</f>
        <v>PTVn_Ax,PTVn_Axilla</v>
      </c>
      <c r="H10">
        <f>VLOOKUP($B10,All_structures!$B$2:$J$249,4,0)</f>
        <v>0</v>
      </c>
      <c r="I10">
        <f>VLOOKUP($B10,All_structures!$B$2:$J$249,5,0)</f>
        <v>0</v>
      </c>
      <c r="J10" t="str">
        <f>VLOOKUP($B10,All_structures!$B$2:$J$249,6,0)</f>
        <v>PTV_GL_Ax</v>
      </c>
      <c r="K10" t="str">
        <f>VLOOKUP($B10,All_structures!$B$2:$J$249,7,0)</f>
        <v>PTV_GL_Ax</v>
      </c>
    </row>
    <row r="11" spans="1:11" x14ac:dyDescent="0.2">
      <c r="A11" t="s">
        <v>9</v>
      </c>
      <c r="B11" t="s">
        <v>59</v>
      </c>
      <c r="C11" t="s">
        <v>56</v>
      </c>
      <c r="D11" t="str">
        <f>VLOOKUP($B11,All_structures!$B$2:$J$249,2,0)</f>
        <v>PTV_LN_IMN</v>
      </c>
      <c r="E11" t="str">
        <f>VLOOKUP($B11,All_structures!$B$2:$J$249,3,0)</f>
        <v>PTV_LN_IMN</v>
      </c>
      <c r="F11" t="str">
        <f>VLOOKUP(B11,All_structures!$B$2:$J$249,8,0)</f>
        <v>Navy Blue:006,082,255</v>
      </c>
      <c r="G11" t="str">
        <f>VLOOKUP(B11,All_structures!$B$2:$J$249,9,0)</f>
        <v>PTVn_IMN</v>
      </c>
      <c r="H11">
        <f>VLOOKUP($B11,All_structures!$B$2:$J$249,4,0)</f>
        <v>0</v>
      </c>
      <c r="I11">
        <f>VLOOKUP($B11,All_structures!$B$2:$J$249,5,0)</f>
        <v>0</v>
      </c>
      <c r="J11" t="str">
        <f>VLOOKUP($B11,All_structures!$B$2:$J$249,6,0)</f>
        <v>PTV_GL_CMI</v>
      </c>
      <c r="K11" t="str">
        <f>VLOOKUP($B11,All_structures!$B$2:$J$249,7,0)</f>
        <v>PTV_GL_CMI</v>
      </c>
    </row>
    <row r="12" spans="1:11" x14ac:dyDescent="0.2">
      <c r="A12" t="s">
        <v>9</v>
      </c>
      <c r="B12" t="s">
        <v>217</v>
      </c>
      <c r="C12" t="s">
        <v>56</v>
      </c>
      <c r="D12" t="str">
        <f>VLOOKUP($B12,All_structures!$B$2:$J$249,2,0)</f>
        <v>PTV_LN_Sclav</v>
      </c>
      <c r="E12" t="str">
        <f>VLOOKUP($B12,All_structures!$B$2:$J$249,3,0)</f>
        <v>PTV_LN_Sclav</v>
      </c>
      <c r="F12" t="str">
        <f>VLOOKUP(B12,All_structures!$B$2:$J$249,8,0)</f>
        <v>Navy Blue:006,082,255</v>
      </c>
      <c r="G12" t="str">
        <f>VLOOKUP(B12,All_structures!$B$2:$J$249,9,0)</f>
        <v>PTVn_SCL,PTV_SCV</v>
      </c>
      <c r="H12">
        <f>VLOOKUP($B12,All_structures!$B$2:$J$249,4,0)</f>
        <v>0</v>
      </c>
      <c r="I12">
        <f>VLOOKUP($B12,All_structures!$B$2:$J$249,5,0)</f>
        <v>0</v>
      </c>
      <c r="J12" t="str">
        <f>VLOOKUP($B12,All_structures!$B$2:$J$249,6,0)</f>
        <v>PTV_GL_Sclav</v>
      </c>
      <c r="K12" t="str">
        <f>VLOOKUP($B12,All_structures!$B$2:$J$249,7,0)</f>
        <v>PTV_GL_Sclav</v>
      </c>
    </row>
    <row r="13" spans="1:11" x14ac:dyDescent="0.2">
      <c r="A13" t="s">
        <v>10</v>
      </c>
      <c r="B13" t="s">
        <v>60</v>
      </c>
      <c r="C13" t="s">
        <v>56</v>
      </c>
      <c r="D13" t="str">
        <f>VLOOKUP($B13,All_structures!$B$2:$J$249,2,0)</f>
        <v>CTV_ChestWall</v>
      </c>
      <c r="E13" t="str">
        <f>VLOOKUP($B13,All_structures!$B$2:$J$249,3,0)</f>
        <v>CTV_ChestWall</v>
      </c>
      <c r="F13" t="str">
        <f>VLOOKUP(B13,All_structures!$B$2:$J$249,8,0)</f>
        <v>Navy Blue:006,082,255</v>
      </c>
      <c r="G13" t="str">
        <f>VLOOKUP(B13,All_structures!$B$2:$J$249,9,0)</f>
        <v>CTV_CW</v>
      </c>
      <c r="H13">
        <f>VLOOKUP($B13,All_structures!$B$2:$J$249,4,0)</f>
        <v>0</v>
      </c>
      <c r="I13">
        <f>VLOOKUP($B13,All_structures!$B$2:$J$249,5,0)</f>
        <v>0</v>
      </c>
      <c r="J13" t="str">
        <f>VLOOKUP($B13,All_structures!$B$2:$J$249,6,0)</f>
        <v>CTV_ParedToracica</v>
      </c>
      <c r="K13" t="str">
        <f>VLOOKUP($B13,All_structures!$B$2:$J$249,7,0)</f>
        <v>CTV_ParedToracica</v>
      </c>
    </row>
    <row r="14" spans="1:11" x14ac:dyDescent="0.2">
      <c r="A14" t="s">
        <v>10</v>
      </c>
      <c r="B14" t="s">
        <v>216</v>
      </c>
      <c r="C14" t="s">
        <v>56</v>
      </c>
      <c r="D14" t="str">
        <f>VLOOKUP($B14,All_structures!$B$2:$J$249,2,0)</f>
        <v>CTV_LN_Ax</v>
      </c>
      <c r="E14" t="str">
        <f>VLOOKUP($B14,All_structures!$B$2:$J$249,3,0)</f>
        <v>CTV_LN_Ax</v>
      </c>
      <c r="F14" t="str">
        <f>VLOOKUP(B14,All_structures!$B$2:$J$249,8,0)</f>
        <v>Navy Blue:006,082,255</v>
      </c>
      <c r="G14" t="str">
        <f>VLOOKUP(B14,All_structures!$B$2:$J$249,9,0)</f>
        <v>CTVn_Ax,CTVn_Axilla,CTV_AxLN</v>
      </c>
      <c r="H14">
        <f>VLOOKUP($B14,All_structures!$B$2:$J$249,4,0)</f>
        <v>0</v>
      </c>
      <c r="I14">
        <f>VLOOKUP($B14,All_structures!$B$2:$J$249,5,0)</f>
        <v>0</v>
      </c>
      <c r="J14" t="str">
        <f>VLOOKUP($B14,All_structures!$B$2:$J$249,6,0)</f>
        <v>CTV_GL_Ax</v>
      </c>
      <c r="K14" t="str">
        <f>VLOOKUP($B14,All_structures!$B$2:$J$249,7,0)</f>
        <v>CTV_GL_Ax</v>
      </c>
    </row>
    <row r="15" spans="1:11" x14ac:dyDescent="0.2">
      <c r="A15" t="s">
        <v>10</v>
      </c>
      <c r="B15" t="s">
        <v>61</v>
      </c>
      <c r="C15" t="s">
        <v>56</v>
      </c>
      <c r="D15" t="str">
        <f>VLOOKUP($B15,All_structures!$B$2:$J$249,2,0)</f>
        <v>CTV_LN_IMN</v>
      </c>
      <c r="E15" t="str">
        <f>VLOOKUP($B15,All_structures!$B$2:$J$249,3,0)</f>
        <v>CTV_LN_IMN</v>
      </c>
      <c r="F15" t="str">
        <f>VLOOKUP(B15,All_structures!$B$2:$J$249,8,0)</f>
        <v>Navy Blue:006,082,255</v>
      </c>
      <c r="G15" t="str">
        <f>VLOOKUP(B15,All_structures!$B$2:$J$249,9,0)</f>
        <v>CTVn_IMN</v>
      </c>
      <c r="H15">
        <f>VLOOKUP($B15,All_structures!$B$2:$J$249,4,0)</f>
        <v>0</v>
      </c>
      <c r="I15">
        <f>VLOOKUP($B15,All_structures!$B$2:$J$249,5,0)</f>
        <v>0</v>
      </c>
      <c r="J15" t="str">
        <f>VLOOKUP($B15,All_structures!$B$2:$J$249,6,0)</f>
        <v>CTV_GL_CMI</v>
      </c>
      <c r="K15" t="str">
        <f>VLOOKUP($B15,All_structures!$B$2:$J$249,7,0)</f>
        <v>CTV_GL_CMI</v>
      </c>
    </row>
    <row r="16" spans="1:11" x14ac:dyDescent="0.2">
      <c r="A16" t="s">
        <v>10</v>
      </c>
      <c r="B16" t="s">
        <v>215</v>
      </c>
      <c r="C16" t="s">
        <v>56</v>
      </c>
      <c r="D16" t="str">
        <f>VLOOKUP($B16,All_structures!$B$2:$J$249,2,0)</f>
        <v>CTV_LN_Sclav</v>
      </c>
      <c r="E16" t="str">
        <f>VLOOKUP($B16,All_structures!$B$2:$J$249,3,0)</f>
        <v>CTV_LN_Sclav</v>
      </c>
      <c r="F16" t="str">
        <f>VLOOKUP(B16,All_structures!$B$2:$J$249,8,0)</f>
        <v>Navy Blue:006,082,255</v>
      </c>
      <c r="G16" t="str">
        <f>VLOOKUP(B16,All_structures!$B$2:$J$249,9,0)</f>
        <v>CTVn_SCL,CTV_SCV</v>
      </c>
      <c r="H16">
        <f>VLOOKUP($B16,All_structures!$B$2:$J$249,4,0)</f>
        <v>0</v>
      </c>
      <c r="I16">
        <f>VLOOKUP($B16,All_structures!$B$2:$J$249,5,0)</f>
        <v>0</v>
      </c>
      <c r="J16" t="str">
        <f>VLOOKUP($B16,All_structures!$B$2:$J$249,6,0)</f>
        <v>CTV_GL_Sclav</v>
      </c>
      <c r="K16" t="str">
        <f>VLOOKUP($B16,All_structures!$B$2:$J$249,7,0)</f>
        <v>CTV_GL_Sclav</v>
      </c>
    </row>
    <row r="17" spans="1:11" x14ac:dyDescent="0.2">
      <c r="A17" t="s">
        <v>12</v>
      </c>
      <c r="B17" t="s">
        <v>13</v>
      </c>
      <c r="C17" t="s">
        <v>56</v>
      </c>
      <c r="D17" t="str">
        <f>VLOOKUP($B17,All_structures!$B$2:$J$249,2,0)</f>
        <v>BODY</v>
      </c>
      <c r="E17" t="str">
        <f>VLOOKUP($B17,All_structures!$B$2:$J$249,3,0)</f>
        <v>BODY</v>
      </c>
      <c r="F17" t="str">
        <f>VLOOKUP(B17,All_structures!$B$2:$J$249,8,0)</f>
        <v>Lime:000,255,000</v>
      </c>
      <c r="G17">
        <f>VLOOKUP(B17,All_structures!$B$2:$J$249,9,0)</f>
        <v>0</v>
      </c>
      <c r="H17" t="str">
        <f>VLOOKUP($B17,All_structures!$B$2:$J$249,4,0)</f>
        <v>Corps</v>
      </c>
      <c r="I17" t="str">
        <f>VLOOKUP($B17,All_structures!$B$2:$J$249,5,0)</f>
        <v>Corps</v>
      </c>
      <c r="J17" t="str">
        <f>VLOOKUP($B17,All_structures!$B$2:$J$249,6,0)</f>
        <v>Cuerpo</v>
      </c>
      <c r="K17" t="str">
        <f>VLOOKUP($B17,All_structures!$B$2:$J$249,7,0)</f>
        <v>Cuerpo</v>
      </c>
    </row>
    <row r="18" spans="1:11" x14ac:dyDescent="0.2">
      <c r="A18" t="s">
        <v>0</v>
      </c>
      <c r="B18" t="s">
        <v>27</v>
      </c>
      <c r="C18" t="s">
        <v>15</v>
      </c>
      <c r="D18" t="str">
        <f>VLOOKUP($B18,All_structures!$B$2:$J$249,2,0)</f>
        <v>BrachialPlex_L</v>
      </c>
      <c r="E18" t="str">
        <f>VLOOKUP($B18,All_structures!$B$2:$J$249,3,0)</f>
        <v>L_BrachialPlex</v>
      </c>
      <c r="F18" t="str">
        <f>VLOOKUP(B18,All_structures!$B$2:$J$249,8,0)</f>
        <v>Cerulean:000,119,170</v>
      </c>
      <c r="G18">
        <f>VLOOKUP(B18,All_structures!$B$2:$J$249,9,0)</f>
        <v>0</v>
      </c>
      <c r="H18" t="str">
        <f>VLOOKUP($B18,All_structures!$B$2:$J$249,4,0)</f>
        <v>PlexBrachial_G</v>
      </c>
      <c r="I18" t="str">
        <f>VLOOKUP($B18,All_structures!$B$2:$J$249,5,0)</f>
        <v>G_PlexBracial</v>
      </c>
      <c r="J18" t="str">
        <f>VLOOKUP($B18,All_structures!$B$2:$J$249,6,0)</f>
        <v>PlexoBraquial_I</v>
      </c>
      <c r="K18" t="str">
        <f>VLOOKUP($B18,All_structures!$B$2:$J$249,7,0)</f>
        <v>I_PlexoBraquial</v>
      </c>
    </row>
    <row r="19" spans="1:11" x14ac:dyDescent="0.2">
      <c r="A19" t="s">
        <v>0</v>
      </c>
      <c r="B19" t="s">
        <v>28</v>
      </c>
      <c r="C19" t="s">
        <v>15</v>
      </c>
      <c r="D19" t="str">
        <f>VLOOKUP($B19,All_structures!$B$2:$J$249,2,0)</f>
        <v>BrachialPlex_R</v>
      </c>
      <c r="E19" t="str">
        <f>VLOOKUP($B19,All_structures!$B$2:$J$249,3,0)</f>
        <v>R_BrachialPlex</v>
      </c>
      <c r="F19" t="str">
        <f>VLOOKUP(B19,All_structures!$B$2:$J$249,8,0)</f>
        <v>Baby Blue:100,255,233</v>
      </c>
      <c r="G19">
        <f>VLOOKUP(B19,All_structures!$B$2:$J$249,9,0)</f>
        <v>0</v>
      </c>
      <c r="H19" t="str">
        <f>VLOOKUP($B19,All_structures!$B$2:$J$249,4,0)</f>
        <v>PlexBrachial_D</v>
      </c>
      <c r="I19" t="str">
        <f>VLOOKUP($B19,All_structures!$B$2:$J$249,5,0)</f>
        <v>D_PlexBrachial</v>
      </c>
      <c r="J19" t="str">
        <f>VLOOKUP($B19,All_structures!$B$2:$J$249,6,0)</f>
        <v>PlexoBraquial_D</v>
      </c>
      <c r="K19" t="str">
        <f>VLOOKUP($B19,All_structures!$B$2:$J$249,7,0)</f>
        <v>D_PlexoBraquial</v>
      </c>
    </row>
    <row r="20" spans="1:11" x14ac:dyDescent="0.2">
      <c r="A20" t="s">
        <v>0</v>
      </c>
      <c r="B20" t="s">
        <v>6</v>
      </c>
      <c r="C20" t="s">
        <v>15</v>
      </c>
      <c r="D20" t="str">
        <f>VLOOKUP($B20,All_structures!$B$2:$J$249,2,0)</f>
        <v>Lungs</v>
      </c>
      <c r="E20" t="str">
        <f>VLOOKUP($B20,All_structures!$B$2:$J$249,3,0)</f>
        <v>Lungs</v>
      </c>
      <c r="F20" t="str">
        <f>VLOOKUP(B20,All_structures!$B$2:$J$249,8,0)</f>
        <v>Navy Blue:006,082,255</v>
      </c>
      <c r="G20">
        <f>VLOOKUP(B20,All_structures!$B$2:$J$249,9,0)</f>
        <v>0</v>
      </c>
      <c r="H20" t="str">
        <f>VLOOKUP($B20,All_structures!$B$2:$J$249,4,0)</f>
        <v>Poumons</v>
      </c>
      <c r="I20" t="str">
        <f>VLOOKUP($B20,All_structures!$B$2:$J$249,5,0)</f>
        <v>Poumons</v>
      </c>
      <c r="J20" t="str">
        <f>VLOOKUP($B20,All_structures!$B$2:$J$249,6,0)</f>
        <v>Pulmones</v>
      </c>
      <c r="K20" t="str">
        <f>VLOOKUP($B20,All_structures!$B$2:$J$249,7,0)</f>
        <v>Pulmones</v>
      </c>
    </row>
    <row r="21" spans="1:11" x14ac:dyDescent="0.2">
      <c r="A21" t="s">
        <v>0</v>
      </c>
      <c r="B21" t="s">
        <v>8</v>
      </c>
      <c r="C21" t="s">
        <v>15</v>
      </c>
      <c r="D21" t="str">
        <f>VLOOKUP($B21,All_structures!$B$2:$J$249,2,0)</f>
        <v>SpinalCord</v>
      </c>
      <c r="E21" t="str">
        <f>VLOOKUP($B21,All_structures!$B$2:$J$249,3,0)</f>
        <v>SpinalCord</v>
      </c>
      <c r="F21" t="str">
        <f>VLOOKUP(B21,All_structures!$B$2:$J$249,8,0)</f>
        <v>Chartreuse:125,255,000</v>
      </c>
      <c r="G21">
        <f>VLOOKUP(B21,All_structures!$B$2:$J$249,9,0)</f>
        <v>0</v>
      </c>
      <c r="H21" t="str">
        <f>VLOOKUP($B21,All_structures!$B$2:$J$249,4,0)</f>
        <v>Moelle</v>
      </c>
      <c r="I21" t="str">
        <f>VLOOKUP($B21,All_structures!$B$2:$J$249,5,0)</f>
        <v>Moelle</v>
      </c>
      <c r="J21" t="str">
        <f>VLOOKUP($B21,All_structures!$B$2:$J$249,6,0)</f>
        <v>MedulaEspi</v>
      </c>
      <c r="K21" t="str">
        <f>VLOOKUP($B21,All_structures!$B$2:$J$249,7,0)</f>
        <v>MedulaEspi</v>
      </c>
    </row>
    <row r="22" spans="1:11" x14ac:dyDescent="0.2">
      <c r="A22" t="s">
        <v>0</v>
      </c>
      <c r="B22" t="s">
        <v>20</v>
      </c>
      <c r="C22" t="s">
        <v>15</v>
      </c>
      <c r="D22" t="str">
        <f>VLOOKUP($B22,All_structures!$B$2:$J$249,2,0)</f>
        <v>SpinalCanal</v>
      </c>
      <c r="E22" t="str">
        <f>VLOOKUP($B22,All_structures!$B$2:$J$249,3,0)</f>
        <v>SpinalCanal</v>
      </c>
      <c r="F22" t="str">
        <f>VLOOKUP(B22,All_structures!$B$2:$J$249,8,0)</f>
        <v>Mintgreen:138,255,173</v>
      </c>
      <c r="G22">
        <f>VLOOKUP(B22,All_structures!$B$2:$J$249,9,0)</f>
        <v>0</v>
      </c>
      <c r="H22" t="str">
        <f>VLOOKUP($B22,All_structures!$B$2:$J$249,4,0)</f>
        <v>CanalRach</v>
      </c>
      <c r="I22" t="str">
        <f>VLOOKUP($B22,All_structures!$B$2:$J$249,5,0)</f>
        <v>CanalRach</v>
      </c>
      <c r="J22" t="str">
        <f>VLOOKUP($B22,All_structures!$B$2:$J$249,6,0)</f>
        <v>CanalEspi</v>
      </c>
      <c r="K22" t="str">
        <f>VLOOKUP($B22,All_structures!$B$2:$J$249,7,0)</f>
        <v>CanalEspi</v>
      </c>
    </row>
    <row r="23" spans="1:11" x14ac:dyDescent="0.2">
      <c r="A23" t="s">
        <v>0</v>
      </c>
      <c r="B23" t="s">
        <v>51</v>
      </c>
      <c r="C23" t="s">
        <v>15</v>
      </c>
      <c r="D23" t="str">
        <f>VLOOKUP($B23,All_structures!$B$2:$J$249,2,0)</f>
        <v>Glnd_Thyroid</v>
      </c>
      <c r="E23" t="str">
        <f>VLOOKUP($B23,All_structures!$B$2:$J$249,3,0)</f>
        <v>Thyroid_Glnd</v>
      </c>
      <c r="F23" t="str">
        <f>VLOOKUP(B23,All_structures!$B$2:$J$249,8,0)</f>
        <v>Teal:034,255,233</v>
      </c>
      <c r="G23" t="str">
        <f>VLOOKUP(B23,All_structures!$B$2:$J$249,9,0)</f>
        <v>Glnd_Thyroid</v>
      </c>
      <c r="H23" t="str">
        <f>VLOOKUP($B23,All_structures!$B$2:$J$249,4,0)</f>
        <v>Glnd_Thyroide</v>
      </c>
      <c r="I23" t="str">
        <f>VLOOKUP($B23,All_structures!$B$2:$J$249,5,0)</f>
        <v>Thyroide_Glnd</v>
      </c>
      <c r="J23" t="str">
        <f>VLOOKUP($B23,All_structures!$B$2:$J$249,6,0)</f>
        <v>Glnd_Tiroidea</v>
      </c>
      <c r="K23" t="str">
        <f>VLOOKUP($B23,All_structures!$B$2:$J$249,7,0)</f>
        <v>Tiroidea_Glnd</v>
      </c>
    </row>
    <row r="24" spans="1:11" x14ac:dyDescent="0.2">
      <c r="A24" t="s">
        <v>9</v>
      </c>
      <c r="B24" t="s">
        <v>62</v>
      </c>
      <c r="C24" t="s">
        <v>15</v>
      </c>
      <c r="D24" t="str">
        <f>VLOOKUP($B24,All_structures!$B$2:$J$249,2,0)</f>
        <v>PTV_Scar</v>
      </c>
      <c r="E24" t="str">
        <f>VLOOKUP($B24,All_structures!$B$2:$J$249,3,0)</f>
        <v>PTV_Scar</v>
      </c>
      <c r="F24" t="str">
        <f>VLOOKUP(B24,All_structures!$B$2:$J$249,8,0)</f>
        <v>Red:255,000,000</v>
      </c>
      <c r="G24">
        <f>VLOOKUP(B24,All_structures!$B$2:$J$249,9,0)</f>
        <v>0</v>
      </c>
      <c r="H24">
        <f>VLOOKUP($B24,All_structures!$B$2:$J$249,4,0)</f>
        <v>0</v>
      </c>
      <c r="I24">
        <f>VLOOKUP($B24,All_structures!$B$2:$J$249,5,0)</f>
        <v>0</v>
      </c>
      <c r="J24" t="str">
        <f>VLOOKUP($B24,All_structures!$B$2:$J$249,6,0)</f>
        <v>PTV_Cicatriz</v>
      </c>
      <c r="K24">
        <f>VLOOKUP($B24,All_structures!$B$2:$J$249,7,0)</f>
        <v>0</v>
      </c>
    </row>
    <row r="25" spans="1:11" x14ac:dyDescent="0.2">
      <c r="A25" t="s">
        <v>9</v>
      </c>
      <c r="B25" t="s">
        <v>63</v>
      </c>
      <c r="C25" t="s">
        <v>15</v>
      </c>
      <c r="D25" t="str">
        <f>VLOOKUP($B25,All_structures!$B$2:$J$249,2,0)</f>
        <v>PTV_Scar_Eval</v>
      </c>
      <c r="E25" t="str">
        <f>VLOOKUP($B25,All_structures!$B$2:$J$249,3,0)</f>
        <v>PTV_Scar_Eval</v>
      </c>
      <c r="F25" t="str">
        <f>VLOOKUP(B25,All_structures!$B$2:$J$249,8,0)</f>
        <v>Red:255,000,000</v>
      </c>
      <c r="G25" t="str">
        <f>VLOOKUP(B25,All_structures!$B$2:$J$249,9,0)</f>
        <v>PTV_Scar_Eval,PTV_Scar_EVA</v>
      </c>
      <c r="H25">
        <f>VLOOKUP($B25,All_structures!$B$2:$J$249,4,0)</f>
        <v>0</v>
      </c>
      <c r="I25">
        <f>VLOOKUP($B25,All_structures!$B$2:$J$249,5,0)</f>
        <v>0</v>
      </c>
      <c r="J25" t="str">
        <f>VLOOKUP($B25,All_structures!$B$2:$J$249,6,0)</f>
        <v>PTV_Cicatriz_Eval</v>
      </c>
      <c r="K25">
        <f>VLOOKUP($B25,All_structures!$B$2:$J$249,7,0)</f>
        <v>0</v>
      </c>
    </row>
    <row r="26" spans="1:11" x14ac:dyDescent="0.2">
      <c r="A26" t="s">
        <v>10</v>
      </c>
      <c r="B26" t="s">
        <v>64</v>
      </c>
      <c r="C26" t="s">
        <v>15</v>
      </c>
      <c r="D26" t="str">
        <f>VLOOKUP($B26,All_structures!$B$2:$J$249,2,0)</f>
        <v>CTV_Scar</v>
      </c>
      <c r="E26" t="str">
        <f>VLOOKUP($B26,All_structures!$B$2:$J$249,3,0)</f>
        <v>CTV_Scar</v>
      </c>
      <c r="F26" t="str">
        <f>VLOOKUP(B26,All_structures!$B$2:$J$249,8,0)</f>
        <v>Red:255,000,000</v>
      </c>
      <c r="G26">
        <f>VLOOKUP(B26,All_structures!$B$2:$J$249,9,0)</f>
        <v>0</v>
      </c>
      <c r="H26">
        <f>VLOOKUP($B26,All_structures!$B$2:$J$249,4,0)</f>
        <v>0</v>
      </c>
      <c r="I26">
        <f>VLOOKUP($B26,All_structures!$B$2:$J$249,5,0)</f>
        <v>0</v>
      </c>
      <c r="J26" t="str">
        <f>VLOOKUP($B26,All_structures!$B$2:$J$249,6,0)</f>
        <v>CTV_Cicatriz</v>
      </c>
      <c r="K26" t="str">
        <f>VLOOKUP($B26,All_structures!$B$2:$J$249,7,0)</f>
        <v>CTV_Cicatriz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354D0-8DD0-314D-B23D-BCEDA66FB309}">
  <dimension ref="A1:K9"/>
  <sheetViews>
    <sheetView workbookViewId="0">
      <selection activeCell="B1" sqref="B1"/>
    </sheetView>
  </sheetViews>
  <sheetFormatPr baseColWidth="10" defaultRowHeight="16" x14ac:dyDescent="0.2"/>
  <cols>
    <col min="2" max="2" width="16.33203125" bestFit="1" customWidth="1"/>
    <col min="4" max="4" width="17.83203125" bestFit="1" customWidth="1"/>
    <col min="5" max="5" width="20.33203125" bestFit="1" customWidth="1"/>
    <col min="6" max="6" width="17.83203125" bestFit="1" customWidth="1"/>
    <col min="7" max="7" width="20.33203125" bestFit="1" customWidth="1"/>
    <col min="8" max="8" width="19" bestFit="1" customWidth="1"/>
    <col min="9" max="9" width="19.1640625" bestFit="1" customWidth="1"/>
    <col min="10" max="10" width="19.83203125" bestFit="1" customWidth="1"/>
    <col min="11" max="11" width="20" bestFit="1" customWidth="1"/>
  </cols>
  <sheetData>
    <row r="1" spans="1:11" x14ac:dyDescent="0.2">
      <c r="A1" s="1" t="s">
        <v>136</v>
      </c>
      <c r="B1" s="8" t="s">
        <v>329</v>
      </c>
      <c r="C1" s="1" t="s">
        <v>176</v>
      </c>
      <c r="D1" s="8" t="s">
        <v>328</v>
      </c>
      <c r="E1" s="8" t="s">
        <v>330</v>
      </c>
      <c r="F1" s="1" t="s">
        <v>177</v>
      </c>
      <c r="G1" s="1" t="s">
        <v>178</v>
      </c>
      <c r="H1" s="8" t="s">
        <v>428</v>
      </c>
      <c r="I1" s="8" t="s">
        <v>429</v>
      </c>
      <c r="J1" s="8" t="s">
        <v>430</v>
      </c>
      <c r="K1" s="8" t="s">
        <v>431</v>
      </c>
    </row>
    <row r="2" spans="1:11" x14ac:dyDescent="0.2">
      <c r="A2" t="s">
        <v>11</v>
      </c>
      <c r="B2" t="s">
        <v>11</v>
      </c>
      <c r="C2" t="s">
        <v>56</v>
      </c>
      <c r="D2" t="str">
        <f>VLOOKUP($B2,All_structures!$B$2:$J$249,2,0)</f>
        <v>GTV</v>
      </c>
      <c r="E2" t="str">
        <f>VLOOKUP($B2,All_structures!$B$2:$J$249,3,0)</f>
        <v>GTV</v>
      </c>
      <c r="F2" t="str">
        <f>VLOOKUP(B2,All_structures!$B$2:$J$249,8,0)</f>
        <v>Chartreuse:125,255,000</v>
      </c>
      <c r="G2">
        <f>VLOOKUP(B2,All_structures!$B$2:$J$249,9,0)</f>
        <v>0</v>
      </c>
      <c r="H2" t="str">
        <f>VLOOKUP($B2,All_structures!$B$2:$J$249,4,0)</f>
        <v>GTV</v>
      </c>
      <c r="I2" t="str">
        <f>VLOOKUP($B2,All_structures!$B$2:$J$249,5,0)</f>
        <v>GTV</v>
      </c>
      <c r="J2" t="str">
        <f>VLOOKUP($B2,All_structures!$B$2:$J$249,6,0)</f>
        <v>GTV</v>
      </c>
      <c r="K2" t="str">
        <f>VLOOKUP($B2,All_structures!$B$2:$J$249,7,0)</f>
        <v>GTV</v>
      </c>
    </row>
    <row r="3" spans="1:11" x14ac:dyDescent="0.2">
      <c r="A3" t="s">
        <v>10</v>
      </c>
      <c r="B3" t="s">
        <v>10</v>
      </c>
      <c r="C3" t="s">
        <v>56</v>
      </c>
      <c r="D3" t="str">
        <f>VLOOKUP($B3,All_structures!$B$2:$J$249,2,0)</f>
        <v>CTV</v>
      </c>
      <c r="E3" t="str">
        <f>VLOOKUP($B3,All_structures!$B$2:$J$249,3,0)</f>
        <v>CTV</v>
      </c>
      <c r="F3" t="str">
        <f>VLOOKUP(B3,All_structures!$B$2:$J$249,8,0)</f>
        <v>Red:255,000,000</v>
      </c>
      <c r="G3">
        <f>VLOOKUP(B3,All_structures!$B$2:$J$249,9,0)</f>
        <v>0</v>
      </c>
      <c r="H3" t="str">
        <f>VLOOKUP($B3,All_structures!$B$2:$J$249,4,0)</f>
        <v>CTV</v>
      </c>
      <c r="I3" t="str">
        <f>VLOOKUP($B3,All_structures!$B$2:$J$249,5,0)</f>
        <v>CTV</v>
      </c>
      <c r="J3" t="str">
        <f>VLOOKUP($B3,All_structures!$B$2:$J$249,6,0)</f>
        <v>CTV</v>
      </c>
      <c r="K3" t="str">
        <f>VLOOKUP($B3,All_structures!$B$2:$J$249,7,0)</f>
        <v>CTV</v>
      </c>
    </row>
    <row r="4" spans="1:11" x14ac:dyDescent="0.2">
      <c r="A4" t="s">
        <v>9</v>
      </c>
      <c r="B4" t="s">
        <v>9</v>
      </c>
      <c r="C4" t="s">
        <v>56</v>
      </c>
      <c r="D4" t="str">
        <f>VLOOKUP($B4,All_structures!$B$2:$J$249,2,0)</f>
        <v>PTV</v>
      </c>
      <c r="E4" t="str">
        <f>VLOOKUP($B4,All_structures!$B$2:$J$249,3,0)</f>
        <v>PTV</v>
      </c>
      <c r="F4" t="str">
        <f>VLOOKUP(B4,All_structures!$B$2:$J$249,8,0)</f>
        <v>Red:255,000,000</v>
      </c>
      <c r="G4">
        <f>VLOOKUP(B4,All_structures!$B$2:$J$249,9,0)</f>
        <v>0</v>
      </c>
      <c r="H4">
        <f>VLOOKUP($B4,All_structures!$B$2:$J$249,4,0)</f>
        <v>0</v>
      </c>
      <c r="I4">
        <f>VLOOKUP($B4,All_structures!$B$2:$J$249,5,0)</f>
        <v>0</v>
      </c>
      <c r="J4" t="str">
        <f>VLOOKUP($B4,All_structures!$B$2:$J$249,6,0)</f>
        <v>PTV</v>
      </c>
      <c r="K4" t="str">
        <f>VLOOKUP($B4,All_structures!$B$2:$J$249,7,0)</f>
        <v>PTV</v>
      </c>
    </row>
    <row r="5" spans="1:11" x14ac:dyDescent="0.2">
      <c r="A5" t="s">
        <v>11</v>
      </c>
      <c r="B5" t="s">
        <v>39</v>
      </c>
      <c r="C5" t="s">
        <v>15</v>
      </c>
      <c r="D5" t="str">
        <f>VLOOKUP($B5,All_structures!$B$2:$J$249,2,0)</f>
        <v>GTVn</v>
      </c>
      <c r="E5" t="str">
        <f>VLOOKUP($B5,All_structures!$B$2:$J$249,3,0)</f>
        <v>GTVn</v>
      </c>
      <c r="F5" t="str">
        <f>VLOOKUP(B5,All_structures!$B$2:$J$249,8,0)</f>
        <v>Chartreuse:125,255,000</v>
      </c>
      <c r="G5">
        <f>VLOOKUP(B5,All_structures!$B$2:$J$249,9,0)</f>
        <v>0</v>
      </c>
      <c r="H5">
        <f>VLOOKUP($B5,All_structures!$B$2:$J$249,4,0)</f>
        <v>0</v>
      </c>
      <c r="I5">
        <f>VLOOKUP($B5,All_structures!$B$2:$J$249,5,0)</f>
        <v>0</v>
      </c>
      <c r="J5" t="str">
        <f>VLOOKUP($B5,All_structures!$B$2:$J$249,6,0)</f>
        <v>GTVn</v>
      </c>
      <c r="K5" t="str">
        <f>VLOOKUP($B5,All_structures!$B$2:$J$249,7,0)</f>
        <v>GTVn</v>
      </c>
    </row>
    <row r="6" spans="1:11" x14ac:dyDescent="0.2">
      <c r="A6" t="s">
        <v>11</v>
      </c>
      <c r="B6" t="s">
        <v>40</v>
      </c>
      <c r="C6" t="s">
        <v>15</v>
      </c>
      <c r="D6" t="str">
        <f>VLOOKUP($B6,All_structures!$B$2:$J$249,2,0)</f>
        <v>GTVp</v>
      </c>
      <c r="E6" t="str">
        <f>VLOOKUP($B6,All_structures!$B$2:$J$249,3,0)</f>
        <v>GTVp</v>
      </c>
      <c r="F6" t="str">
        <f>VLOOKUP(B6,All_structures!$B$2:$J$249,8,0)</f>
        <v>Chartreuse:125,255,000</v>
      </c>
      <c r="G6">
        <f>VLOOKUP(B6,All_structures!$B$2:$J$249,9,0)</f>
        <v>0</v>
      </c>
      <c r="H6">
        <f>VLOOKUP($B6,All_structures!$B$2:$J$249,4,0)</f>
        <v>0</v>
      </c>
      <c r="I6">
        <f>VLOOKUP($B6,All_structures!$B$2:$J$249,5,0)</f>
        <v>0</v>
      </c>
      <c r="J6" t="str">
        <f>VLOOKUP($B6,All_structures!$B$2:$J$249,6,0)</f>
        <v>GTVp</v>
      </c>
      <c r="K6" t="str">
        <f>VLOOKUP($B6,All_structures!$B$2:$J$249,7,0)</f>
        <v>GTVp</v>
      </c>
    </row>
    <row r="7" spans="1:11" x14ac:dyDescent="0.2">
      <c r="A7" t="s">
        <v>10</v>
      </c>
      <c r="B7" t="s">
        <v>126</v>
      </c>
      <c r="C7" t="s">
        <v>15</v>
      </c>
      <c r="D7" t="str">
        <f>VLOOKUP($B7,All_structures!$B$2:$J$249,2,0)</f>
        <v>CTVp</v>
      </c>
      <c r="E7" t="str">
        <f>VLOOKUP($B7,All_structures!$B$2:$J$249,3,0)</f>
        <v>CTVp</v>
      </c>
      <c r="F7" t="str">
        <f>VLOOKUP(B7,All_structures!$B$2:$J$249,8,0)</f>
        <v>Red:255,000,000</v>
      </c>
      <c r="G7">
        <f>VLOOKUP(B7,All_structures!$B$2:$J$249,9,0)</f>
        <v>0</v>
      </c>
      <c r="H7">
        <f>VLOOKUP($B7,All_structures!$B$2:$J$249,4,0)</f>
        <v>0</v>
      </c>
      <c r="I7">
        <f>VLOOKUP($B7,All_structures!$B$2:$J$249,5,0)</f>
        <v>0</v>
      </c>
      <c r="J7" t="str">
        <f>VLOOKUP($B7,All_structures!$B$2:$J$249,6,0)</f>
        <v>CTVp</v>
      </c>
      <c r="K7" t="str">
        <f>VLOOKUP($B7,All_structures!$B$2:$J$249,7,0)</f>
        <v>CTVp</v>
      </c>
    </row>
    <row r="8" spans="1:11" x14ac:dyDescent="0.2">
      <c r="A8" t="s">
        <v>10</v>
      </c>
      <c r="B8" t="s">
        <v>127</v>
      </c>
      <c r="C8" t="s">
        <v>15</v>
      </c>
      <c r="D8" t="str">
        <f>VLOOKUP($B8,All_structures!$B$2:$J$249,2,0)</f>
        <v>CTVn</v>
      </c>
      <c r="E8" t="str">
        <f>VLOOKUP($B8,All_structures!$B$2:$J$249,3,0)</f>
        <v>CTVn</v>
      </c>
      <c r="F8" t="str">
        <f>VLOOKUP(B8,All_structures!$B$2:$J$249,8,0)</f>
        <v>Red:255,000,000</v>
      </c>
      <c r="G8">
        <f>VLOOKUP(B8,All_structures!$B$2:$J$249,9,0)</f>
        <v>0</v>
      </c>
      <c r="H8">
        <f>VLOOKUP($B8,All_structures!$B$2:$J$249,4,0)</f>
        <v>0</v>
      </c>
      <c r="I8">
        <f>VLOOKUP($B8,All_structures!$B$2:$J$249,5,0)</f>
        <v>0</v>
      </c>
      <c r="J8" t="str">
        <f>VLOOKUP($B8,All_structures!$B$2:$J$249,6,0)</f>
        <v>CTVn</v>
      </c>
      <c r="K8" t="str">
        <f>VLOOKUP($B8,All_structures!$B$2:$J$249,7,0)</f>
        <v>CTVn</v>
      </c>
    </row>
    <row r="9" spans="1:11" x14ac:dyDescent="0.2">
      <c r="A9" t="s">
        <v>10</v>
      </c>
      <c r="B9" t="s">
        <v>26</v>
      </c>
      <c r="C9" t="s">
        <v>15</v>
      </c>
      <c r="D9" t="str">
        <f>VLOOKUP($B9,All_structures!$B$2:$J$249,2,0)</f>
        <v>ITV</v>
      </c>
      <c r="E9" t="str">
        <f>VLOOKUP($B9,All_structures!$B$2:$J$249,3,0)</f>
        <v>ITV</v>
      </c>
      <c r="F9" t="str">
        <f>VLOOKUP(B9,All_structures!$B$2:$J$249,8,0)</f>
        <v>Orange:255,165,000</v>
      </c>
      <c r="G9">
        <f>VLOOKUP(B9,All_structures!$B$2:$J$249,9,0)</f>
        <v>0</v>
      </c>
      <c r="H9">
        <f>VLOOKUP($B9,All_structures!$B$2:$J$249,4,0)</f>
        <v>0</v>
      </c>
      <c r="I9">
        <f>VLOOKUP($B9,All_structures!$B$2:$J$249,5,0)</f>
        <v>0</v>
      </c>
      <c r="J9" t="str">
        <f>VLOOKUP($B9,All_structures!$B$2:$J$249,6,0)</f>
        <v>ITV</v>
      </c>
      <c r="K9" t="str">
        <f>VLOOKUP($B9,All_structures!$B$2:$J$249,7,0)</f>
        <v>ITV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9F271-451D-2648-98DE-9CE6B4B916B4}">
  <dimension ref="A1:K19"/>
  <sheetViews>
    <sheetView workbookViewId="0">
      <selection activeCell="B1" sqref="B1"/>
    </sheetView>
  </sheetViews>
  <sheetFormatPr baseColWidth="10" defaultRowHeight="16" x14ac:dyDescent="0.2"/>
  <cols>
    <col min="2" max="2" width="13.33203125" bestFit="1" customWidth="1"/>
    <col min="3" max="3" width="13.5" bestFit="1" customWidth="1"/>
    <col min="4" max="4" width="19.5" bestFit="1" customWidth="1"/>
    <col min="5" max="5" width="19.6640625" bestFit="1" customWidth="1"/>
    <col min="6" max="6" width="22.1640625" bestFit="1" customWidth="1"/>
    <col min="7" max="7" width="20.33203125" bestFit="1" customWidth="1"/>
    <col min="8" max="8" width="19" bestFit="1" customWidth="1"/>
    <col min="9" max="9" width="19.1640625" bestFit="1" customWidth="1"/>
    <col min="10" max="10" width="19.83203125" bestFit="1" customWidth="1"/>
    <col min="11" max="11" width="20" bestFit="1" customWidth="1"/>
  </cols>
  <sheetData>
    <row r="1" spans="1:11" s="1" customFormat="1" x14ac:dyDescent="0.2">
      <c r="A1" s="1" t="s">
        <v>136</v>
      </c>
      <c r="B1" s="9" t="s">
        <v>329</v>
      </c>
      <c r="C1" s="1" t="s">
        <v>176</v>
      </c>
      <c r="D1" s="8" t="s">
        <v>328</v>
      </c>
      <c r="E1" s="8" t="s">
        <v>330</v>
      </c>
      <c r="F1" s="1" t="s">
        <v>177</v>
      </c>
      <c r="G1" s="1" t="s">
        <v>178</v>
      </c>
      <c r="H1" s="8" t="s">
        <v>428</v>
      </c>
      <c r="I1" s="8" t="s">
        <v>429</v>
      </c>
      <c r="J1" s="8" t="s">
        <v>430</v>
      </c>
      <c r="K1" s="8" t="s">
        <v>431</v>
      </c>
    </row>
    <row r="2" spans="1:11" x14ac:dyDescent="0.2">
      <c r="A2" t="s">
        <v>0</v>
      </c>
      <c r="B2" t="s">
        <v>3</v>
      </c>
      <c r="C2" t="s">
        <v>2</v>
      </c>
      <c r="D2" t="str">
        <f>VLOOKUP($B2,All_structures!$B$2:$J$249,2,0)</f>
        <v>Heart</v>
      </c>
      <c r="E2" t="str">
        <f>VLOOKUP($B2,All_structures!$B$2:$J$249,3,0)</f>
        <v>Heart</v>
      </c>
      <c r="F2" t="str">
        <f>VLOOKUP(B2,All_structures!$B$2:$J$249,8,0)</f>
        <v>Red:255,000,000</v>
      </c>
      <c r="G2">
        <f>VLOOKUP(B2,All_structures!$B$2:$J$249,9,0)</f>
        <v>0</v>
      </c>
      <c r="H2" t="str">
        <f>VLOOKUP($B2,All_structures!$B$2:$J$249,4,0)</f>
        <v>Coeur</v>
      </c>
      <c r="I2" t="str">
        <f>VLOOKUP($B2,All_structures!$B$2:$J$249,5,0)</f>
        <v>Coeur</v>
      </c>
      <c r="J2" t="str">
        <f>VLOOKUP($B2,All_structures!$B$2:$J$249,6,0)</f>
        <v>Corazon</v>
      </c>
      <c r="K2" t="str">
        <f>VLOOKUP($B2,All_structures!$B$2:$J$249,7,0)</f>
        <v>Corazon</v>
      </c>
    </row>
    <row r="3" spans="1:11" x14ac:dyDescent="0.2">
      <c r="A3" t="s">
        <v>0</v>
      </c>
      <c r="B3" t="s">
        <v>4</v>
      </c>
      <c r="C3" t="s">
        <v>2</v>
      </c>
      <c r="D3" t="str">
        <f>VLOOKUP($B3,All_structures!$B$2:$J$249,2,0)</f>
        <v>Lung_L</v>
      </c>
      <c r="E3" t="str">
        <f>VLOOKUP($B3,All_structures!$B$2:$J$249,3,0)</f>
        <v>L_Lung</v>
      </c>
      <c r="F3" t="str">
        <f>VLOOKUP(B3,All_structures!$B$2:$J$249,8,0)</f>
        <v>Aquamarine:127,255,212</v>
      </c>
      <c r="G3">
        <f>VLOOKUP(B3,All_structures!$B$2:$J$249,9,0)</f>
        <v>0</v>
      </c>
      <c r="H3" t="str">
        <f>VLOOKUP($B3,All_structures!$B$2:$J$249,4,0)</f>
        <v>Poumon_G</v>
      </c>
      <c r="I3" t="str">
        <f>VLOOKUP($B3,All_structures!$B$2:$J$249,5,0)</f>
        <v>G_Poumon</v>
      </c>
      <c r="J3" t="str">
        <f>VLOOKUP($B3,All_structures!$B$2:$J$249,6,0)</f>
        <v>Pulmon_I</v>
      </c>
      <c r="K3" t="str">
        <f>VLOOKUP($B3,All_structures!$B$2:$J$249,7,0)</f>
        <v>I_Pulmon</v>
      </c>
    </row>
    <row r="4" spans="1:11" x14ac:dyDescent="0.2">
      <c r="A4" t="s">
        <v>0</v>
      </c>
      <c r="B4" t="s">
        <v>5</v>
      </c>
      <c r="C4" t="s">
        <v>2</v>
      </c>
      <c r="D4" t="str">
        <f>VLOOKUP($B4,All_structures!$B$2:$J$249,2,0)</f>
        <v>Lung_R</v>
      </c>
      <c r="E4" t="str">
        <f>VLOOKUP($B4,All_structures!$B$2:$J$249,3,0)</f>
        <v>R_Lung</v>
      </c>
      <c r="F4" t="str">
        <f>VLOOKUP(B4,All_structures!$B$2:$J$249,8,0)</f>
        <v>Teal:034,255,233</v>
      </c>
      <c r="G4">
        <f>VLOOKUP(B4,All_structures!$B$2:$J$249,9,0)</f>
        <v>0</v>
      </c>
      <c r="H4" t="str">
        <f>VLOOKUP($B4,All_structures!$B$2:$J$249,4,0)</f>
        <v>Poumon_D</v>
      </c>
      <c r="I4" t="str">
        <f>VLOOKUP($B4,All_structures!$B$2:$J$249,5,0)</f>
        <v>D_Poumon</v>
      </c>
      <c r="J4" t="str">
        <f>VLOOKUP($B4,All_structures!$B$2:$J$249,6,0)</f>
        <v>Pulmon_D</v>
      </c>
      <c r="K4" t="str">
        <f>VLOOKUP($B4,All_structures!$B$2:$J$249,7,0)</f>
        <v>D_Pulmon</v>
      </c>
    </row>
    <row r="5" spans="1:11" x14ac:dyDescent="0.2">
      <c r="A5" t="s">
        <v>0</v>
      </c>
      <c r="B5" t="s">
        <v>8</v>
      </c>
      <c r="C5" t="s">
        <v>2</v>
      </c>
      <c r="D5" t="str">
        <f>VLOOKUP($B5,All_structures!$B$2:$J$249,2,0)</f>
        <v>SpinalCord</v>
      </c>
      <c r="E5" t="str">
        <f>VLOOKUP($B5,All_structures!$B$2:$J$249,3,0)</f>
        <v>SpinalCord</v>
      </c>
      <c r="F5" t="str">
        <f>VLOOKUP(B5,All_structures!$B$2:$J$249,8,0)</f>
        <v>Chartreuse:125,255,000</v>
      </c>
      <c r="G5">
        <f>VLOOKUP(B5,All_structures!$B$2:$J$249,9,0)</f>
        <v>0</v>
      </c>
      <c r="H5" t="str">
        <f>VLOOKUP($B5,All_structures!$B$2:$J$249,4,0)</f>
        <v>Moelle</v>
      </c>
      <c r="I5" t="str">
        <f>VLOOKUP($B5,All_structures!$B$2:$J$249,5,0)</f>
        <v>Moelle</v>
      </c>
      <c r="J5" t="str">
        <f>VLOOKUP($B5,All_structures!$B$2:$J$249,6,0)</f>
        <v>MedulaEspi</v>
      </c>
      <c r="K5" t="str">
        <f>VLOOKUP($B5,All_structures!$B$2:$J$249,7,0)</f>
        <v>MedulaEspi</v>
      </c>
    </row>
    <row r="6" spans="1:11" x14ac:dyDescent="0.2">
      <c r="A6" t="s">
        <v>9</v>
      </c>
      <c r="B6" t="s">
        <v>9</v>
      </c>
      <c r="C6" t="s">
        <v>2</v>
      </c>
      <c r="D6" t="str">
        <f>VLOOKUP($B6,All_structures!$B$2:$J$249,2,0)</f>
        <v>PTV</v>
      </c>
      <c r="E6" t="str">
        <f>VLOOKUP($B6,All_structures!$B$2:$J$249,3,0)</f>
        <v>PTV</v>
      </c>
      <c r="F6" t="str">
        <f>VLOOKUP(B6,All_structures!$B$2:$J$249,8,0)</f>
        <v>Red:255,000,000</v>
      </c>
      <c r="G6">
        <f>VLOOKUP(B6,All_structures!$B$2:$J$249,9,0)</f>
        <v>0</v>
      </c>
      <c r="H6">
        <f>VLOOKUP($B6,All_structures!$B$2:$J$249,4,0)</f>
        <v>0</v>
      </c>
      <c r="I6">
        <f>VLOOKUP($B6,All_structures!$B$2:$J$249,5,0)</f>
        <v>0</v>
      </c>
      <c r="J6" t="str">
        <f>VLOOKUP($B6,All_structures!$B$2:$J$249,6,0)</f>
        <v>PTV</v>
      </c>
      <c r="K6" t="str">
        <f>VLOOKUP($B6,All_structures!$B$2:$J$249,7,0)</f>
        <v>PTV</v>
      </c>
    </row>
    <row r="7" spans="1:11" x14ac:dyDescent="0.2">
      <c r="A7" t="s">
        <v>10</v>
      </c>
      <c r="B7" t="s">
        <v>10</v>
      </c>
      <c r="C7" t="s">
        <v>2</v>
      </c>
      <c r="D7" t="str">
        <f>VLOOKUP($B7,All_structures!$B$2:$J$249,2,0)</f>
        <v>CTV</v>
      </c>
      <c r="E7" t="str">
        <f>VLOOKUP($B7,All_structures!$B$2:$J$249,3,0)</f>
        <v>CTV</v>
      </c>
      <c r="F7" t="str">
        <f>VLOOKUP(B7,All_structures!$B$2:$J$249,8,0)</f>
        <v>Red:255,000,000</v>
      </c>
      <c r="G7">
        <f>VLOOKUP(B7,All_structures!$B$2:$J$249,9,0)</f>
        <v>0</v>
      </c>
      <c r="H7" t="str">
        <f>VLOOKUP($B7,All_structures!$B$2:$J$249,4,0)</f>
        <v>CTV</v>
      </c>
      <c r="I7" t="str">
        <f>VLOOKUP($B7,All_structures!$B$2:$J$249,5,0)</f>
        <v>CTV</v>
      </c>
      <c r="J7" t="str">
        <f>VLOOKUP($B7,All_structures!$B$2:$J$249,6,0)</f>
        <v>CTV</v>
      </c>
      <c r="K7" t="str">
        <f>VLOOKUP($B7,All_structures!$B$2:$J$249,7,0)</f>
        <v>CTV</v>
      </c>
    </row>
    <row r="8" spans="1:11" x14ac:dyDescent="0.2">
      <c r="A8" t="s">
        <v>12</v>
      </c>
      <c r="B8" t="s">
        <v>13</v>
      </c>
      <c r="C8" t="s">
        <v>2</v>
      </c>
      <c r="D8" t="str">
        <f>VLOOKUP($B8,All_structures!$B$2:$J$249,2,0)</f>
        <v>BODY</v>
      </c>
      <c r="E8" t="str">
        <f>VLOOKUP($B8,All_structures!$B$2:$J$249,3,0)</f>
        <v>BODY</v>
      </c>
      <c r="F8" t="str">
        <f>VLOOKUP(B8,All_structures!$B$2:$J$249,8,0)</f>
        <v>Lime:000,255,000</v>
      </c>
      <c r="G8">
        <f>VLOOKUP(B8,All_structures!$B$2:$J$249,9,0)</f>
        <v>0</v>
      </c>
      <c r="H8" t="str">
        <f>VLOOKUP($B8,All_structures!$B$2:$J$249,4,0)</f>
        <v>Corps</v>
      </c>
      <c r="I8" t="str">
        <f>VLOOKUP($B8,All_structures!$B$2:$J$249,5,0)</f>
        <v>Corps</v>
      </c>
      <c r="J8" t="str">
        <f>VLOOKUP($B8,All_structures!$B$2:$J$249,6,0)</f>
        <v>Cuerpo</v>
      </c>
      <c r="K8" t="str">
        <f>VLOOKUP($B8,All_structures!$B$2:$J$249,7,0)</f>
        <v>Cuerpo</v>
      </c>
    </row>
    <row r="9" spans="1:11" x14ac:dyDescent="0.2">
      <c r="A9" t="s">
        <v>0</v>
      </c>
      <c r="B9" t="s">
        <v>27</v>
      </c>
      <c r="C9" t="s">
        <v>15</v>
      </c>
      <c r="D9" t="str">
        <f>VLOOKUP($B9,All_structures!$B$2:$J$249,2,0)</f>
        <v>BrachialPlex_L</v>
      </c>
      <c r="E9" t="str">
        <f>VLOOKUP($B9,All_structures!$B$2:$J$249,3,0)</f>
        <v>L_BrachialPlex</v>
      </c>
      <c r="F9" t="str">
        <f>VLOOKUP(B9,All_structures!$B$2:$J$249,8,0)</f>
        <v>Cerulean:000,119,170</v>
      </c>
      <c r="G9">
        <f>VLOOKUP(B9,All_structures!$B$2:$J$249,9,0)</f>
        <v>0</v>
      </c>
      <c r="H9" t="str">
        <f>VLOOKUP($B9,All_structures!$B$2:$J$249,4,0)</f>
        <v>PlexBrachial_G</v>
      </c>
      <c r="I9" t="str">
        <f>VLOOKUP($B9,All_structures!$B$2:$J$249,5,0)</f>
        <v>G_PlexBracial</v>
      </c>
      <c r="J9" t="str">
        <f>VLOOKUP($B9,All_structures!$B$2:$J$249,6,0)</f>
        <v>PlexoBraquial_I</v>
      </c>
      <c r="K9" t="str">
        <f>VLOOKUP($B9,All_structures!$B$2:$J$249,7,0)</f>
        <v>I_PlexoBraquial</v>
      </c>
    </row>
    <row r="10" spans="1:11" x14ac:dyDescent="0.2">
      <c r="A10" t="s">
        <v>0</v>
      </c>
      <c r="B10" t="s">
        <v>28</v>
      </c>
      <c r="C10" t="s">
        <v>15</v>
      </c>
      <c r="D10" t="str">
        <f>VLOOKUP($B10,All_structures!$B$2:$J$249,2,0)</f>
        <v>BrachialPlex_R</v>
      </c>
      <c r="E10" t="str">
        <f>VLOOKUP($B10,All_structures!$B$2:$J$249,3,0)</f>
        <v>R_BrachialPlex</v>
      </c>
      <c r="F10" t="str">
        <f>VLOOKUP(B10,All_structures!$B$2:$J$249,8,0)</f>
        <v>Baby Blue:100,255,233</v>
      </c>
      <c r="G10">
        <f>VLOOKUP(B10,All_structures!$B$2:$J$249,9,0)</f>
        <v>0</v>
      </c>
      <c r="H10" t="str">
        <f>VLOOKUP($B10,All_structures!$B$2:$J$249,4,0)</f>
        <v>PlexBrachial_D</v>
      </c>
      <c r="I10" t="str">
        <f>VLOOKUP($B10,All_structures!$B$2:$J$249,5,0)</f>
        <v>D_PlexBrachial</v>
      </c>
      <c r="J10" t="str">
        <f>VLOOKUP($B10,All_structures!$B$2:$J$249,6,0)</f>
        <v>PlexoBraquial_D</v>
      </c>
      <c r="K10" t="str">
        <f>VLOOKUP($B10,All_structures!$B$2:$J$249,7,0)</f>
        <v>D_PlexoBraquial</v>
      </c>
    </row>
    <row r="11" spans="1:11" x14ac:dyDescent="0.2">
      <c r="A11" t="s">
        <v>0</v>
      </c>
      <c r="B11" t="s">
        <v>1</v>
      </c>
      <c r="C11" t="s">
        <v>15</v>
      </c>
      <c r="D11" t="str">
        <f>VLOOKUP($B11,All_structures!$B$2:$J$249,2,0)</f>
        <v>Esophagus</v>
      </c>
      <c r="E11" t="str">
        <f>VLOOKUP($B11,All_structures!$B$2:$J$249,3,0)</f>
        <v>Esophagus</v>
      </c>
      <c r="F11" t="str">
        <f>VLOOKUP(B11,All_structures!$B$2:$J$249,8,0)</f>
        <v>Orange:255,165,000</v>
      </c>
      <c r="G11">
        <f>VLOOKUP(B11,All_structures!$B$2:$J$249,9,0)</f>
        <v>0</v>
      </c>
      <c r="H11" t="str">
        <f>VLOOKUP($B11,All_structures!$B$2:$J$249,4,0)</f>
        <v>Oesophage</v>
      </c>
      <c r="I11" t="str">
        <f>VLOOKUP($B11,All_structures!$B$2:$J$249,5,0)</f>
        <v>Oesophage</v>
      </c>
      <c r="J11" t="str">
        <f>VLOOKUP($B11,All_structures!$B$2:$J$249,6,0)</f>
        <v>Esofago</v>
      </c>
      <c r="K11" t="str">
        <f>VLOOKUP($B11,All_structures!$B$2:$J$249,7,0)</f>
        <v>Esofago</v>
      </c>
    </row>
    <row r="12" spans="1:11" x14ac:dyDescent="0.2">
      <c r="A12" t="s">
        <v>0</v>
      </c>
      <c r="B12" t="s">
        <v>6</v>
      </c>
      <c r="C12" t="s">
        <v>15</v>
      </c>
      <c r="D12" t="str">
        <f>VLOOKUP($B12,All_structures!$B$2:$J$249,2,0)</f>
        <v>Lungs</v>
      </c>
      <c r="E12" t="str">
        <f>VLOOKUP($B12,All_structures!$B$2:$J$249,3,0)</f>
        <v>Lungs</v>
      </c>
      <c r="F12" t="str">
        <f>VLOOKUP(B12,All_structures!$B$2:$J$249,8,0)</f>
        <v>Navy Blue:006,082,255</v>
      </c>
      <c r="G12">
        <f>VLOOKUP(B12,All_structures!$B$2:$J$249,9,0)</f>
        <v>0</v>
      </c>
      <c r="H12" t="str">
        <f>VLOOKUP($B12,All_structures!$B$2:$J$249,4,0)</f>
        <v>Poumons</v>
      </c>
      <c r="I12" t="str">
        <f>VLOOKUP($B12,All_structures!$B$2:$J$249,5,0)</f>
        <v>Poumons</v>
      </c>
      <c r="J12" t="str">
        <f>VLOOKUP($B12,All_structures!$B$2:$J$249,6,0)</f>
        <v>Pulmones</v>
      </c>
      <c r="K12" t="str">
        <f>VLOOKUP($B12,All_structures!$B$2:$J$249,7,0)</f>
        <v>Pulmones</v>
      </c>
    </row>
    <row r="13" spans="1:11" x14ac:dyDescent="0.2">
      <c r="A13" t="s">
        <v>0</v>
      </c>
      <c r="B13" t="s">
        <v>20</v>
      </c>
      <c r="C13" t="s">
        <v>15</v>
      </c>
      <c r="D13" t="str">
        <f>VLOOKUP($B13,All_structures!$B$2:$J$249,2,0)</f>
        <v>SpinalCanal</v>
      </c>
      <c r="E13" t="str">
        <f>VLOOKUP($B13,All_structures!$B$2:$J$249,3,0)</f>
        <v>SpinalCanal</v>
      </c>
      <c r="F13" t="str">
        <f>VLOOKUP(B13,All_structures!$B$2:$J$249,8,0)</f>
        <v>Mintgreen:138,255,173</v>
      </c>
      <c r="G13">
        <f>VLOOKUP(B13,All_structures!$B$2:$J$249,9,0)</f>
        <v>0</v>
      </c>
      <c r="H13" t="str">
        <f>VLOOKUP($B13,All_structures!$B$2:$J$249,4,0)</f>
        <v>CanalRach</v>
      </c>
      <c r="I13" t="str">
        <f>VLOOKUP($B13,All_structures!$B$2:$J$249,5,0)</f>
        <v>CanalRach</v>
      </c>
      <c r="J13" t="str">
        <f>VLOOKUP($B13,All_structures!$B$2:$J$249,6,0)</f>
        <v>CanalEspi</v>
      </c>
      <c r="K13" t="str">
        <f>VLOOKUP($B13,All_structures!$B$2:$J$249,7,0)</f>
        <v>CanalEspi</v>
      </c>
    </row>
    <row r="14" spans="1:11" x14ac:dyDescent="0.2">
      <c r="A14" t="s">
        <v>0</v>
      </c>
      <c r="B14" t="s">
        <v>51</v>
      </c>
      <c r="C14" t="s">
        <v>15</v>
      </c>
      <c r="D14" t="str">
        <f>VLOOKUP($B14,All_structures!$B$2:$J$249,2,0)</f>
        <v>Glnd_Thyroid</v>
      </c>
      <c r="E14" t="str">
        <f>VLOOKUP($B14,All_structures!$B$2:$J$249,3,0)</f>
        <v>Thyroid_Glnd</v>
      </c>
      <c r="F14" t="str">
        <f>VLOOKUP(B14,All_structures!$B$2:$J$249,8,0)</f>
        <v>Teal:034,255,233</v>
      </c>
      <c r="G14" t="str">
        <f>VLOOKUP(B14,All_structures!$B$2:$J$249,9,0)</f>
        <v>Glnd_Thyroid</v>
      </c>
      <c r="H14" t="str">
        <f>VLOOKUP($B14,All_structures!$B$2:$J$249,4,0)</f>
        <v>Glnd_Thyroide</v>
      </c>
      <c r="I14" t="str">
        <f>VLOOKUP($B14,All_structures!$B$2:$J$249,5,0)</f>
        <v>Thyroide_Glnd</v>
      </c>
      <c r="J14" t="str">
        <f>VLOOKUP($B14,All_structures!$B$2:$J$249,6,0)</f>
        <v>Glnd_Tiroidea</v>
      </c>
      <c r="K14" t="str">
        <f>VLOOKUP($B14,All_structures!$B$2:$J$249,7,0)</f>
        <v>Tiroidea_Glnd</v>
      </c>
    </row>
    <row r="15" spans="1:11" x14ac:dyDescent="0.2">
      <c r="A15" t="s">
        <v>9</v>
      </c>
      <c r="B15" t="s">
        <v>22</v>
      </c>
      <c r="C15" t="s">
        <v>15</v>
      </c>
      <c r="D15" t="str">
        <f>VLOOKUP($B15,All_structures!$B$2:$J$249,2,0)</f>
        <v>PTV_Low</v>
      </c>
      <c r="E15" t="str">
        <f>VLOOKUP($B15,All_structures!$B$2:$J$249,3,0)</f>
        <v>PTV_Low</v>
      </c>
      <c r="F15" t="str">
        <f>VLOOKUP(B15,All_structures!$B$2:$J$249,8,0)</f>
        <v>Yellow:255,255,000</v>
      </c>
      <c r="G15">
        <f>VLOOKUP(B15,All_structures!$B$2:$J$249,9,0)</f>
        <v>0</v>
      </c>
      <c r="H15">
        <f>VLOOKUP($B15,All_structures!$B$2:$J$249,4,0)</f>
        <v>0</v>
      </c>
      <c r="I15">
        <f>VLOOKUP($B15,All_structures!$B$2:$J$249,5,0)</f>
        <v>0</v>
      </c>
      <c r="J15">
        <f>VLOOKUP($B15,All_structures!$B$2:$J$249,6,0)</f>
        <v>0</v>
      </c>
      <c r="K15">
        <f>VLOOKUP($B15,All_structures!$B$2:$J$249,7,0)</f>
        <v>0</v>
      </c>
    </row>
    <row r="16" spans="1:11" x14ac:dyDescent="0.2">
      <c r="A16" t="s">
        <v>9</v>
      </c>
      <c r="B16" t="s">
        <v>23</v>
      </c>
      <c r="C16" t="s">
        <v>15</v>
      </c>
      <c r="D16" t="str">
        <f>VLOOKUP($B16,All_structures!$B$2:$J$249,2,0)</f>
        <v>PTV_High</v>
      </c>
      <c r="E16" t="str">
        <f>VLOOKUP($B16,All_structures!$B$2:$J$249,3,0)</f>
        <v>PTV_High</v>
      </c>
      <c r="F16" t="str">
        <f>VLOOKUP(B16,All_structures!$B$2:$J$249,8,0)</f>
        <v>Red:255,000,000</v>
      </c>
      <c r="G16">
        <f>VLOOKUP(B16,All_structures!$B$2:$J$249,9,0)</f>
        <v>0</v>
      </c>
      <c r="H16">
        <f>VLOOKUP($B16,All_structures!$B$2:$J$249,4,0)</f>
        <v>0</v>
      </c>
      <c r="I16">
        <f>VLOOKUP($B16,All_structures!$B$2:$J$249,5,0)</f>
        <v>0</v>
      </c>
      <c r="J16">
        <f>VLOOKUP($B16,All_structures!$B$2:$J$249,6,0)</f>
        <v>0</v>
      </c>
      <c r="K16">
        <f>VLOOKUP($B16,All_structures!$B$2:$J$249,7,0)</f>
        <v>0</v>
      </c>
    </row>
    <row r="17" spans="1:11" x14ac:dyDescent="0.2">
      <c r="A17" t="s">
        <v>10</v>
      </c>
      <c r="B17" t="s">
        <v>24</v>
      </c>
      <c r="C17" t="s">
        <v>15</v>
      </c>
      <c r="D17" t="str">
        <f>VLOOKUP($B17,All_structures!$B$2:$J$249,2,0)</f>
        <v>CTV_Low</v>
      </c>
      <c r="E17" t="str">
        <f>VLOOKUP($B17,All_structures!$B$2:$J$249,3,0)</f>
        <v>CTV_Low</v>
      </c>
      <c r="F17" t="str">
        <f>VLOOKUP(B17,All_structures!$B$2:$J$249,8,0)</f>
        <v>Yellow:255,255,000</v>
      </c>
      <c r="G17">
        <f>VLOOKUP(B17,All_structures!$B$2:$J$249,9,0)</f>
        <v>0</v>
      </c>
      <c r="H17">
        <f>VLOOKUP($B17,All_structures!$B$2:$J$249,4,0)</f>
        <v>0</v>
      </c>
      <c r="I17">
        <f>VLOOKUP($B17,All_structures!$B$2:$J$249,5,0)</f>
        <v>0</v>
      </c>
      <c r="J17">
        <f>VLOOKUP($B17,All_structures!$B$2:$J$249,6,0)</f>
        <v>0</v>
      </c>
      <c r="K17">
        <f>VLOOKUP($B17,All_structures!$B$2:$J$249,7,0)</f>
        <v>0</v>
      </c>
    </row>
    <row r="18" spans="1:11" x14ac:dyDescent="0.2">
      <c r="A18" t="s">
        <v>10</v>
      </c>
      <c r="B18" t="s">
        <v>25</v>
      </c>
      <c r="C18" t="s">
        <v>15</v>
      </c>
      <c r="D18" t="str">
        <f>VLOOKUP($B18,All_structures!$B$2:$J$249,2,0)</f>
        <v>CTV_High</v>
      </c>
      <c r="E18" t="str">
        <f>VLOOKUP($B18,All_structures!$B$2:$J$249,3,0)</f>
        <v>CTV_High</v>
      </c>
      <c r="F18" t="str">
        <f>VLOOKUP(B18,All_structures!$B$2:$J$249,8,0)</f>
        <v>Red:255,000,000</v>
      </c>
      <c r="G18">
        <f>VLOOKUP(B18,All_structures!$B$2:$J$249,9,0)</f>
        <v>0</v>
      </c>
      <c r="H18">
        <f>VLOOKUP($B18,All_structures!$B$2:$J$249,4,0)</f>
        <v>0</v>
      </c>
      <c r="I18">
        <f>VLOOKUP($B18,All_structures!$B$2:$J$249,5,0)</f>
        <v>0</v>
      </c>
      <c r="J18">
        <f>VLOOKUP($B18,All_structures!$B$2:$J$249,6,0)</f>
        <v>0</v>
      </c>
      <c r="K18">
        <f>VLOOKUP($B18,All_structures!$B$2:$J$249,7,0)</f>
        <v>0</v>
      </c>
    </row>
    <row r="19" spans="1:11" x14ac:dyDescent="0.2">
      <c r="A19" t="s">
        <v>11</v>
      </c>
      <c r="B19" t="s">
        <v>11</v>
      </c>
      <c r="C19" t="s">
        <v>15</v>
      </c>
      <c r="D19" t="str">
        <f>VLOOKUP($B19,All_structures!$B$2:$J$249,2,0)</f>
        <v>GTV</v>
      </c>
      <c r="E19" t="str">
        <f>VLOOKUP($B19,All_structures!$B$2:$J$249,3,0)</f>
        <v>GTV</v>
      </c>
      <c r="F19" t="str">
        <f>VLOOKUP(B19,All_structures!$B$2:$J$249,8,0)</f>
        <v>Chartreuse:125,255,000</v>
      </c>
      <c r="G19">
        <f>VLOOKUP(B19,All_structures!$B$2:$J$249,9,0)</f>
        <v>0</v>
      </c>
      <c r="H19" t="str">
        <f>VLOOKUP($B19,All_structures!$B$2:$J$249,4,0)</f>
        <v>GTV</v>
      </c>
      <c r="I19" t="str">
        <f>VLOOKUP($B19,All_structures!$B$2:$J$249,5,0)</f>
        <v>GTV</v>
      </c>
      <c r="J19" t="str">
        <f>VLOOKUP($B19,All_structures!$B$2:$J$249,6,0)</f>
        <v>GTV</v>
      </c>
      <c r="K19" t="str">
        <f>VLOOKUP($B19,All_structures!$B$2:$J$249,7,0)</f>
        <v>GTV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503F8-E614-8B45-858A-17CCAF0ABD59}">
  <dimension ref="A1:K30"/>
  <sheetViews>
    <sheetView workbookViewId="0">
      <selection activeCell="B1" sqref="B1"/>
    </sheetView>
  </sheetViews>
  <sheetFormatPr baseColWidth="10" defaultRowHeight="16" x14ac:dyDescent="0.2"/>
  <cols>
    <col min="2" max="2" width="15.83203125" bestFit="1" customWidth="1"/>
    <col min="3" max="3" width="13.5" bestFit="1" customWidth="1"/>
    <col min="4" max="4" width="19.5" bestFit="1" customWidth="1"/>
    <col min="5" max="5" width="19.6640625" bestFit="1" customWidth="1"/>
    <col min="6" max="6" width="22.5" bestFit="1" customWidth="1"/>
    <col min="7" max="7" width="34.1640625" bestFit="1" customWidth="1"/>
    <col min="8" max="8" width="19" bestFit="1" customWidth="1"/>
    <col min="9" max="9" width="19.1640625" bestFit="1" customWidth="1"/>
    <col min="10" max="10" width="19.83203125" bestFit="1" customWidth="1"/>
    <col min="11" max="11" width="20" bestFit="1" customWidth="1"/>
  </cols>
  <sheetData>
    <row r="1" spans="1:11" s="1" customFormat="1" x14ac:dyDescent="0.2">
      <c r="A1" s="1" t="s">
        <v>136</v>
      </c>
      <c r="B1" s="9" t="s">
        <v>329</v>
      </c>
      <c r="C1" s="1" t="s">
        <v>176</v>
      </c>
      <c r="D1" s="8" t="s">
        <v>328</v>
      </c>
      <c r="E1" s="8" t="s">
        <v>330</v>
      </c>
      <c r="F1" s="1" t="s">
        <v>177</v>
      </c>
      <c r="G1" s="1" t="s">
        <v>178</v>
      </c>
      <c r="H1" s="8" t="s">
        <v>428</v>
      </c>
      <c r="I1" s="8" t="s">
        <v>429</v>
      </c>
      <c r="J1" s="8" t="s">
        <v>430</v>
      </c>
      <c r="K1" s="8" t="s">
        <v>431</v>
      </c>
    </row>
    <row r="2" spans="1:11" x14ac:dyDescent="0.2">
      <c r="A2" t="s">
        <v>0</v>
      </c>
      <c r="B2" t="s">
        <v>27</v>
      </c>
      <c r="C2" t="s">
        <v>2</v>
      </c>
      <c r="D2" t="str">
        <f>VLOOKUP($B2,All_structures!$B$2:$J$249,2,0)</f>
        <v>BrachialPlex_L</v>
      </c>
      <c r="E2" t="str">
        <f>VLOOKUP($B2,All_structures!$B$2:$J$249,3,0)</f>
        <v>L_BrachialPlex</v>
      </c>
      <c r="F2" t="str">
        <f>VLOOKUP(B2,All_structures!$B$2:$J$249,8,0)</f>
        <v>Cerulean:000,119,170</v>
      </c>
      <c r="G2">
        <f>VLOOKUP(B2,All_structures!$B$2:$J$249,9,0)</f>
        <v>0</v>
      </c>
      <c r="H2" t="str">
        <f>VLOOKUP($B2,All_structures!$B$2:$J$249,4,0)</f>
        <v>PlexBrachial_G</v>
      </c>
      <c r="I2" t="str">
        <f>VLOOKUP($B2,All_structures!$B$2:$J$249,5,0)</f>
        <v>G_PlexBracial</v>
      </c>
      <c r="J2" t="str">
        <f>VLOOKUP($B2,All_structures!$B$2:$J$249,6,0)</f>
        <v>PlexoBraquial_I</v>
      </c>
      <c r="K2" t="str">
        <f>VLOOKUP($B2,All_structures!$B$2:$J$249,7,0)</f>
        <v>I_PlexoBraquial</v>
      </c>
    </row>
    <row r="3" spans="1:11" x14ac:dyDescent="0.2">
      <c r="A3" t="s">
        <v>0</v>
      </c>
      <c r="B3" t="s">
        <v>28</v>
      </c>
      <c r="C3" t="s">
        <v>2</v>
      </c>
      <c r="D3" t="str">
        <f>VLOOKUP($B3,All_structures!$B$2:$J$249,2,0)</f>
        <v>BrachialPlex_R</v>
      </c>
      <c r="E3" t="str">
        <f>VLOOKUP($B3,All_structures!$B$2:$J$249,3,0)</f>
        <v>R_BrachialPlex</v>
      </c>
      <c r="F3" t="str">
        <f>VLOOKUP(B3,All_structures!$B$2:$J$249,8,0)</f>
        <v>Baby Blue:100,255,233</v>
      </c>
      <c r="G3">
        <f>VLOOKUP(B3,All_structures!$B$2:$J$249,9,0)</f>
        <v>0</v>
      </c>
      <c r="H3" t="str">
        <f>VLOOKUP($B3,All_structures!$B$2:$J$249,4,0)</f>
        <v>PlexBrachial_D</v>
      </c>
      <c r="I3" t="str">
        <f>VLOOKUP($B3,All_structures!$B$2:$J$249,5,0)</f>
        <v>D_PlexBrachial</v>
      </c>
      <c r="J3" t="str">
        <f>VLOOKUP($B3,All_structures!$B$2:$J$249,6,0)</f>
        <v>PlexoBraquial_D</v>
      </c>
      <c r="K3" t="str">
        <f>VLOOKUP($B3,All_structures!$B$2:$J$249,7,0)</f>
        <v>D_PlexoBraquial</v>
      </c>
    </row>
    <row r="4" spans="1:11" x14ac:dyDescent="0.2">
      <c r="A4" t="s">
        <v>0</v>
      </c>
      <c r="B4" t="s">
        <v>8</v>
      </c>
      <c r="C4" t="s">
        <v>2</v>
      </c>
      <c r="D4" t="str">
        <f>VLOOKUP($B4,All_structures!$B$2:$J$249,2,0)</f>
        <v>SpinalCord</v>
      </c>
      <c r="E4" t="str">
        <f>VLOOKUP($B4,All_structures!$B$2:$J$249,3,0)</f>
        <v>SpinalCord</v>
      </c>
      <c r="F4" t="str">
        <f>VLOOKUP(B4,All_structures!$B$2:$J$249,8,0)</f>
        <v>Chartreuse:125,255,000</v>
      </c>
      <c r="G4">
        <f>VLOOKUP(B4,All_structures!$B$2:$J$249,9,0)</f>
        <v>0</v>
      </c>
      <c r="H4" t="str">
        <f>VLOOKUP($B4,All_structures!$B$2:$J$249,4,0)</f>
        <v>Moelle</v>
      </c>
      <c r="I4" t="str">
        <f>VLOOKUP($B4,All_structures!$B$2:$J$249,5,0)</f>
        <v>Moelle</v>
      </c>
      <c r="J4" t="str">
        <f>VLOOKUP($B4,All_structures!$B$2:$J$249,6,0)</f>
        <v>MedulaEspi</v>
      </c>
      <c r="K4" t="str">
        <f>VLOOKUP($B4,All_structures!$B$2:$J$249,7,0)</f>
        <v>MedulaEspi</v>
      </c>
    </row>
    <row r="5" spans="1:11" x14ac:dyDescent="0.2">
      <c r="A5" t="s">
        <v>11</v>
      </c>
      <c r="B5" t="s">
        <v>40</v>
      </c>
      <c r="C5" t="s">
        <v>2</v>
      </c>
      <c r="D5" t="str">
        <f>VLOOKUP($B5,All_structures!$B$2:$J$249,2,0)</f>
        <v>GTVp</v>
      </c>
      <c r="E5" t="str">
        <f>VLOOKUP($B5,All_structures!$B$2:$J$249,3,0)</f>
        <v>GTVp</v>
      </c>
      <c r="F5" t="str">
        <f>VLOOKUP(B5,All_structures!$B$2:$J$249,8,0)</f>
        <v>Chartreuse:125,255,000</v>
      </c>
      <c r="G5">
        <f>VLOOKUP(B5,All_structures!$B$2:$J$249,9,0)</f>
        <v>0</v>
      </c>
      <c r="H5">
        <f>VLOOKUP($B5,All_structures!$B$2:$J$249,4,0)</f>
        <v>0</v>
      </c>
      <c r="I5">
        <f>VLOOKUP($B5,All_structures!$B$2:$J$249,5,0)</f>
        <v>0</v>
      </c>
      <c r="J5" t="str">
        <f>VLOOKUP($B5,All_structures!$B$2:$J$249,6,0)</f>
        <v>GTVp</v>
      </c>
      <c r="K5" t="str">
        <f>VLOOKUP($B5,All_structures!$B$2:$J$249,7,0)</f>
        <v>GTVp</v>
      </c>
    </row>
    <row r="6" spans="1:11" x14ac:dyDescent="0.2">
      <c r="A6" t="s">
        <v>12</v>
      </c>
      <c r="B6" t="s">
        <v>13</v>
      </c>
      <c r="C6" t="s">
        <v>2</v>
      </c>
      <c r="D6" t="str">
        <f>VLOOKUP($B6,All_structures!$B$2:$J$249,2,0)</f>
        <v>BODY</v>
      </c>
      <c r="E6" t="str">
        <f>VLOOKUP($B6,All_structures!$B$2:$J$249,3,0)</f>
        <v>BODY</v>
      </c>
      <c r="F6" t="str">
        <f>VLOOKUP(B6,All_structures!$B$2:$J$249,8,0)</f>
        <v>Lime:000,255,000</v>
      </c>
      <c r="G6">
        <f>VLOOKUP(B6,All_structures!$B$2:$J$249,9,0)</f>
        <v>0</v>
      </c>
      <c r="H6" t="str">
        <f>VLOOKUP($B6,All_structures!$B$2:$J$249,4,0)</f>
        <v>Corps</v>
      </c>
      <c r="I6" t="str">
        <f>VLOOKUP($B6,All_structures!$B$2:$J$249,5,0)</f>
        <v>Corps</v>
      </c>
      <c r="J6" t="str">
        <f>VLOOKUP($B6,All_structures!$B$2:$J$249,6,0)</f>
        <v>Cuerpo</v>
      </c>
      <c r="K6" t="str">
        <f>VLOOKUP($B6,All_structures!$B$2:$J$249,7,0)</f>
        <v>Cuerpo</v>
      </c>
    </row>
    <row r="7" spans="1:11" x14ac:dyDescent="0.2">
      <c r="A7" t="s">
        <v>0</v>
      </c>
      <c r="B7" t="s">
        <v>42</v>
      </c>
      <c r="C7" t="s">
        <v>15</v>
      </c>
      <c r="D7" t="str">
        <f>VLOOKUP($B7,All_structures!$B$2:$J$249,2,0)</f>
        <v>Brainstem</v>
      </c>
      <c r="E7" t="str">
        <f>VLOOKUP($B7,All_structures!$B$2:$J$249,3,0)</f>
        <v>Brainstem</v>
      </c>
      <c r="F7" t="str">
        <f>VLOOKUP(B7,All_structures!$B$2:$J$249,8,0)</f>
        <v>Yellow:255,255,000</v>
      </c>
      <c r="G7">
        <f>VLOOKUP(B7,All_structures!$B$2:$J$249,9,0)</f>
        <v>0</v>
      </c>
      <c r="H7" t="str">
        <f>VLOOKUP($B7,All_structures!$B$2:$J$249,4,0)</f>
        <v>TroncCereb</v>
      </c>
      <c r="I7" t="str">
        <f>VLOOKUP($B7,All_structures!$B$2:$J$249,5,0)</f>
        <v>TroncCereb</v>
      </c>
      <c r="J7" t="str">
        <f>VLOOKUP($B7,All_structures!$B$2:$J$249,6,0)</f>
        <v>TroncoEncef</v>
      </c>
      <c r="K7" t="str">
        <f>VLOOKUP($B7,All_structures!$B$2:$J$249,7,0)</f>
        <v>TroncoEncef</v>
      </c>
    </row>
    <row r="8" spans="1:11" x14ac:dyDescent="0.2">
      <c r="A8" t="s">
        <v>0</v>
      </c>
      <c r="B8" t="s">
        <v>43</v>
      </c>
      <c r="C8" t="s">
        <v>15</v>
      </c>
      <c r="D8" t="str">
        <f>VLOOKUP($B8,All_structures!$B$2:$J$249,2,0)</f>
        <v>Musc_Constrict</v>
      </c>
      <c r="E8" t="str">
        <f>VLOOKUP($B8,All_structures!$B$2:$J$249,3,0)</f>
        <v>Constrict_Musc</v>
      </c>
      <c r="F8" t="str">
        <f>VLOOKUP(B8,All_structures!$B$2:$J$249,8,0)</f>
        <v>Electric Indigo:128,000,255</v>
      </c>
      <c r="G8" t="str">
        <f>VLOOKUP(B8,All_structures!$B$2:$J$249,9,0)</f>
        <v>PharyngConstr</v>
      </c>
      <c r="H8" t="str">
        <f>VLOOKUP($B8,All_structures!$B$2:$J$249,4,0)</f>
        <v>Musc_Constrict</v>
      </c>
      <c r="I8" t="str">
        <f>VLOOKUP($B8,All_structures!$B$2:$J$249,5,0)</f>
        <v>Constrict_Musc</v>
      </c>
      <c r="J8" t="str">
        <f>VLOOKUP($B8,All_structures!$B$2:$J$249,6,0)</f>
        <v>Musc_Constric</v>
      </c>
      <c r="K8" t="str">
        <f>VLOOKUP($B8,All_structures!$B$2:$J$249,7,0)</f>
        <v>Constric_Musc</v>
      </c>
    </row>
    <row r="9" spans="1:11" x14ac:dyDescent="0.2">
      <c r="A9" t="s">
        <v>0</v>
      </c>
      <c r="B9" t="s">
        <v>1</v>
      </c>
      <c r="C9" t="s">
        <v>15</v>
      </c>
      <c r="D9" t="str">
        <f>VLOOKUP($B9,All_structures!$B$2:$J$249,2,0)</f>
        <v>Esophagus</v>
      </c>
      <c r="E9" t="str">
        <f>VLOOKUP($B9,All_structures!$B$2:$J$249,3,0)</f>
        <v>Esophagus</v>
      </c>
      <c r="F9" t="str">
        <f>VLOOKUP(B9,All_structures!$B$2:$J$249,8,0)</f>
        <v>Orange:255,165,000</v>
      </c>
      <c r="G9">
        <f>VLOOKUP(B9,All_structures!$B$2:$J$249,9,0)</f>
        <v>0</v>
      </c>
      <c r="H9" t="str">
        <f>VLOOKUP($B9,All_structures!$B$2:$J$249,4,0)</f>
        <v>Oesophage</v>
      </c>
      <c r="I9" t="str">
        <f>VLOOKUP($B9,All_structures!$B$2:$J$249,5,0)</f>
        <v>Oesophage</v>
      </c>
      <c r="J9" t="str">
        <f>VLOOKUP($B9,All_structures!$B$2:$J$249,6,0)</f>
        <v>Esofago</v>
      </c>
      <c r="K9" t="str">
        <f>VLOOKUP($B9,All_structures!$B$2:$J$249,7,0)</f>
        <v>Esofago</v>
      </c>
    </row>
    <row r="10" spans="1:11" x14ac:dyDescent="0.2">
      <c r="A10" t="s">
        <v>0</v>
      </c>
      <c r="B10" t="s">
        <v>3</v>
      </c>
      <c r="C10" t="s">
        <v>15</v>
      </c>
      <c r="D10" t="str">
        <f>VLOOKUP($B10,All_structures!$B$2:$J$249,2,0)</f>
        <v>Heart</v>
      </c>
      <c r="E10" t="str">
        <f>VLOOKUP($B10,All_structures!$B$2:$J$249,3,0)</f>
        <v>Heart</v>
      </c>
      <c r="F10" t="str">
        <f>VLOOKUP(B10,All_structures!$B$2:$J$249,8,0)</f>
        <v>Red:255,000,000</v>
      </c>
      <c r="G10">
        <f>VLOOKUP(B10,All_structures!$B$2:$J$249,9,0)</f>
        <v>0</v>
      </c>
      <c r="H10" t="str">
        <f>VLOOKUP($B10,All_structures!$B$2:$J$249,4,0)</f>
        <v>Coeur</v>
      </c>
      <c r="I10" t="str">
        <f>VLOOKUP($B10,All_structures!$B$2:$J$249,5,0)</f>
        <v>Coeur</v>
      </c>
      <c r="J10" t="str">
        <f>VLOOKUP($B10,All_structures!$B$2:$J$249,6,0)</f>
        <v>Corazon</v>
      </c>
      <c r="K10" t="str">
        <f>VLOOKUP($B10,All_structures!$B$2:$J$249,7,0)</f>
        <v>Corazon</v>
      </c>
    </row>
    <row r="11" spans="1:11" x14ac:dyDescent="0.2">
      <c r="A11" t="s">
        <v>0</v>
      </c>
      <c r="B11" t="s">
        <v>41</v>
      </c>
      <c r="C11" t="s">
        <v>15</v>
      </c>
      <c r="D11" t="str">
        <f>VLOOKUP($B11,All_structures!$B$2:$J$249,2,0)</f>
        <v>Larynx</v>
      </c>
      <c r="E11" t="str">
        <f>VLOOKUP($B11,All_structures!$B$2:$J$249,3,0)</f>
        <v>Larynx</v>
      </c>
      <c r="F11" t="str">
        <f>VLOOKUP(B11,All_structures!$B$2:$J$249,8,0)</f>
        <v>Lemon Chiffon:255,255,187</v>
      </c>
      <c r="G11">
        <f>VLOOKUP(B11,All_structures!$B$2:$J$249,9,0)</f>
        <v>0</v>
      </c>
      <c r="H11" t="str">
        <f>VLOOKUP($B11,All_structures!$B$2:$J$249,4,0)</f>
        <v>Larynx</v>
      </c>
      <c r="I11" t="str">
        <f>VLOOKUP($B11,All_structures!$B$2:$J$249,5,0)</f>
        <v>Larynx</v>
      </c>
      <c r="J11" t="str">
        <f>VLOOKUP($B11,All_structures!$B$2:$J$249,6,0)</f>
        <v>Laringe</v>
      </c>
      <c r="K11" t="str">
        <f>VLOOKUP($B11,All_structures!$B$2:$J$249,7,0)</f>
        <v>Laringe</v>
      </c>
    </row>
    <row r="12" spans="1:11" x14ac:dyDescent="0.2">
      <c r="A12" t="s">
        <v>0</v>
      </c>
      <c r="B12" t="s">
        <v>44</v>
      </c>
      <c r="C12" t="s">
        <v>15</v>
      </c>
      <c r="D12" t="str">
        <f>VLOOKUP($B12,All_structures!$B$2:$J$249,2,0)</f>
        <v>Lips</v>
      </c>
      <c r="E12" t="str">
        <f>VLOOKUP($B12,All_structures!$B$2:$J$249,3,0)</f>
        <v>Lips</v>
      </c>
      <c r="F12" t="str">
        <f>VLOOKUP(B12,All_structures!$B$2:$J$249,8,0)</f>
        <v>Magenta:255,000,255</v>
      </c>
      <c r="G12">
        <f>VLOOKUP(B12,All_structures!$B$2:$J$249,9,0)</f>
        <v>0</v>
      </c>
      <c r="H12" t="str">
        <f>VLOOKUP($B12,All_structures!$B$2:$J$249,4,0)</f>
        <v>Levres</v>
      </c>
      <c r="I12" t="str">
        <f>VLOOKUP($B12,All_structures!$B$2:$J$249,5,0)</f>
        <v>Levres</v>
      </c>
      <c r="J12" t="str">
        <f>VLOOKUP($B12,All_structures!$B$2:$J$249,6,0)</f>
        <v>Labios</v>
      </c>
      <c r="K12" t="str">
        <f>VLOOKUP($B12,All_structures!$B$2:$J$249,7,0)</f>
        <v>Labios</v>
      </c>
    </row>
    <row r="13" spans="1:11" x14ac:dyDescent="0.2">
      <c r="A13" t="s">
        <v>0</v>
      </c>
      <c r="B13" t="s">
        <v>4</v>
      </c>
      <c r="C13" t="s">
        <v>15</v>
      </c>
      <c r="D13" t="str">
        <f>VLOOKUP($B13,All_structures!$B$2:$J$249,2,0)</f>
        <v>Lung_L</v>
      </c>
      <c r="E13" t="str">
        <f>VLOOKUP($B13,All_structures!$B$2:$J$249,3,0)</f>
        <v>L_Lung</v>
      </c>
      <c r="F13" t="str">
        <f>VLOOKUP(B13,All_structures!$B$2:$J$249,8,0)</f>
        <v>Aquamarine:127,255,212</v>
      </c>
      <c r="G13">
        <f>VLOOKUP(B13,All_structures!$B$2:$J$249,9,0)</f>
        <v>0</v>
      </c>
      <c r="H13" t="str">
        <f>VLOOKUP($B13,All_structures!$B$2:$J$249,4,0)</f>
        <v>Poumon_G</v>
      </c>
      <c r="I13" t="str">
        <f>VLOOKUP($B13,All_structures!$B$2:$J$249,5,0)</f>
        <v>G_Poumon</v>
      </c>
      <c r="J13" t="str">
        <f>VLOOKUP($B13,All_structures!$B$2:$J$249,6,0)</f>
        <v>Pulmon_I</v>
      </c>
      <c r="K13" t="str">
        <f>VLOOKUP($B13,All_structures!$B$2:$J$249,7,0)</f>
        <v>I_Pulmon</v>
      </c>
    </row>
    <row r="14" spans="1:11" x14ac:dyDescent="0.2">
      <c r="A14" t="s">
        <v>0</v>
      </c>
      <c r="B14" t="s">
        <v>5</v>
      </c>
      <c r="C14" t="s">
        <v>15</v>
      </c>
      <c r="D14" t="str">
        <f>VLOOKUP($B14,All_structures!$B$2:$J$249,2,0)</f>
        <v>Lung_R</v>
      </c>
      <c r="E14" t="str">
        <f>VLOOKUP($B14,All_structures!$B$2:$J$249,3,0)</f>
        <v>R_Lung</v>
      </c>
      <c r="F14" t="str">
        <f>VLOOKUP(B14,All_structures!$B$2:$J$249,8,0)</f>
        <v>Teal:034,255,233</v>
      </c>
      <c r="G14">
        <f>VLOOKUP(B14,All_structures!$B$2:$J$249,9,0)</f>
        <v>0</v>
      </c>
      <c r="H14" t="str">
        <f>VLOOKUP($B14,All_structures!$B$2:$J$249,4,0)</f>
        <v>Poumon_D</v>
      </c>
      <c r="I14" t="str">
        <f>VLOOKUP($B14,All_structures!$B$2:$J$249,5,0)</f>
        <v>D_Poumon</v>
      </c>
      <c r="J14" t="str">
        <f>VLOOKUP($B14,All_structures!$B$2:$J$249,6,0)</f>
        <v>Pulmon_D</v>
      </c>
      <c r="K14" t="str">
        <f>VLOOKUP($B14,All_structures!$B$2:$J$249,7,0)</f>
        <v>D_Pulmon</v>
      </c>
    </row>
    <row r="15" spans="1:11" x14ac:dyDescent="0.2">
      <c r="A15" t="s">
        <v>0</v>
      </c>
      <c r="B15" t="s">
        <v>6</v>
      </c>
      <c r="C15" t="s">
        <v>15</v>
      </c>
      <c r="D15" t="str">
        <f>VLOOKUP($B15,All_structures!$B$2:$J$249,2,0)</f>
        <v>Lungs</v>
      </c>
      <c r="E15" t="str">
        <f>VLOOKUP($B15,All_structures!$B$2:$J$249,3,0)</f>
        <v>Lungs</v>
      </c>
      <c r="F15" t="str">
        <f>VLOOKUP(B15,All_structures!$B$2:$J$249,8,0)</f>
        <v>Navy Blue:006,082,255</v>
      </c>
      <c r="G15">
        <f>VLOOKUP(B15,All_structures!$B$2:$J$249,9,0)</f>
        <v>0</v>
      </c>
      <c r="H15" t="str">
        <f>VLOOKUP($B15,All_structures!$B$2:$J$249,4,0)</f>
        <v>Poumons</v>
      </c>
      <c r="I15" t="str">
        <f>VLOOKUP($B15,All_structures!$B$2:$J$249,5,0)</f>
        <v>Poumons</v>
      </c>
      <c r="J15" t="str">
        <f>VLOOKUP($B15,All_structures!$B$2:$J$249,6,0)</f>
        <v>Pulmones</v>
      </c>
      <c r="K15" t="str">
        <f>VLOOKUP($B15,All_structures!$B$2:$J$249,7,0)</f>
        <v>Pulmones</v>
      </c>
    </row>
    <row r="16" spans="1:11" x14ac:dyDescent="0.2">
      <c r="A16" t="s">
        <v>0</v>
      </c>
      <c r="B16" t="s">
        <v>45</v>
      </c>
      <c r="C16" t="s">
        <v>15</v>
      </c>
      <c r="D16" t="str">
        <f>VLOOKUP($B16,All_structures!$B$2:$J$249,2,0)</f>
        <v>Bone_Mandible</v>
      </c>
      <c r="E16" t="str">
        <f>VLOOKUP($B16,All_structures!$B$2:$J$249,3,0)</f>
        <v>Mandible_Bone</v>
      </c>
      <c r="F16" t="str">
        <f>VLOOKUP(B16,All_structures!$B$2:$J$249,8,0)</f>
        <v>Orange:255,165,000</v>
      </c>
      <c r="G16" t="str">
        <f>VLOOKUP(B16,All_structures!$B$2:$J$249,9,0)</f>
        <v>Bone_Mandible</v>
      </c>
      <c r="H16" t="str">
        <f>VLOOKUP($B16,All_structures!$B$2:$J$249,4,0)</f>
        <v>Os_Mandibule</v>
      </c>
      <c r="I16" t="str">
        <f>VLOOKUP($B16,All_structures!$B$2:$J$249,5,0)</f>
        <v>Mandibule_Os</v>
      </c>
      <c r="J16" t="str">
        <f>VLOOKUP($B16,All_structures!$B$2:$J$249,6,0)</f>
        <v>Hueso_Mandibula</v>
      </c>
      <c r="K16" t="str">
        <f>VLOOKUP($B16,All_structures!$B$2:$J$249,7,0)</f>
        <v>Mandibula_Hueso</v>
      </c>
    </row>
    <row r="17" spans="1:11" x14ac:dyDescent="0.2">
      <c r="A17" t="s">
        <v>0</v>
      </c>
      <c r="B17" t="s">
        <v>46</v>
      </c>
      <c r="C17" t="s">
        <v>15</v>
      </c>
      <c r="D17" t="str">
        <f>VLOOKUP($B17,All_structures!$B$2:$J$249,2,0)</f>
        <v>Cavity_Oral</v>
      </c>
      <c r="E17" t="str">
        <f>VLOOKUP($B17,All_structures!$B$2:$J$249,3,0)</f>
        <v>Oral_Cavity</v>
      </c>
      <c r="F17" t="str">
        <f>VLOOKUP(B17,All_structures!$B$2:$J$249,8,0)</f>
        <v>Khaki:240,230,140</v>
      </c>
      <c r="G17" t="str">
        <f>VLOOKUP(B17,All_structures!$B$2:$J$249,9,0)</f>
        <v>Cavity_Oral</v>
      </c>
      <c r="H17" t="str">
        <f>VLOOKUP($B17,All_structures!$B$2:$J$249,4,0)</f>
        <v>Cavite_Orale</v>
      </c>
      <c r="I17" t="str">
        <f>VLOOKUP($B17,All_structures!$B$2:$J$249,5,0)</f>
        <v>Orale_Cavite</v>
      </c>
      <c r="J17" t="str">
        <f>VLOOKUP($B17,All_structures!$B$2:$J$249,6,0)</f>
        <v>Cavidad_Oral</v>
      </c>
      <c r="K17" t="str">
        <f>VLOOKUP($B17,All_structures!$B$2:$J$249,7,0)</f>
        <v>Oral_Cavidad</v>
      </c>
    </row>
    <row r="18" spans="1:11" x14ac:dyDescent="0.2">
      <c r="A18" t="s">
        <v>0</v>
      </c>
      <c r="B18" t="s">
        <v>47</v>
      </c>
      <c r="C18" t="s">
        <v>15</v>
      </c>
      <c r="D18" t="str">
        <f>VLOOKUP($B18,All_structures!$B$2:$J$249,2,0)</f>
        <v>Parotid_L</v>
      </c>
      <c r="E18" t="str">
        <f>VLOOKUP($B18,All_structures!$B$2:$J$249,3,0)</f>
        <v>L_Parotid</v>
      </c>
      <c r="F18" t="str">
        <f>VLOOKUP(B18,All_structures!$B$2:$J$249,8,0)</f>
        <v>Mauve:200,180,255</v>
      </c>
      <c r="G18" t="str">
        <f>VLOOKUP(B18,All_structures!$B$2:$J$249,9,0)</f>
        <v>L_Parotid</v>
      </c>
      <c r="H18" t="str">
        <f>VLOOKUP($B18,All_structures!$B$2:$J$249,4,0)</f>
        <v>Parotide_G</v>
      </c>
      <c r="I18" t="str">
        <f>VLOOKUP($B18,All_structures!$B$2:$J$249,5,0)</f>
        <v>G_Parotide</v>
      </c>
      <c r="J18" t="str">
        <f>VLOOKUP($B18,All_structures!$B$2:$J$249,6,0)</f>
        <v>Parotida_I</v>
      </c>
      <c r="K18" t="str">
        <f>VLOOKUP($B18,All_structures!$B$2:$J$249,7,0)</f>
        <v>I_Parotida</v>
      </c>
    </row>
    <row r="19" spans="1:11" x14ac:dyDescent="0.2">
      <c r="A19" t="s">
        <v>0</v>
      </c>
      <c r="B19" t="s">
        <v>48</v>
      </c>
      <c r="C19" t="s">
        <v>15</v>
      </c>
      <c r="D19" t="str">
        <f>VLOOKUP($B19,All_structures!$B$2:$J$249,2,0)</f>
        <v>Parotid_R</v>
      </c>
      <c r="E19" t="str">
        <f>VLOOKUP($B19,All_structures!$B$2:$J$249,3,0)</f>
        <v>R_Parotid</v>
      </c>
      <c r="F19" t="str">
        <f>VLOOKUP(B19,All_structures!$B$2:$J$249,8,0)</f>
        <v>Dodger Blue:000,127,255</v>
      </c>
      <c r="G19" t="str">
        <f>VLOOKUP(B19,All_structures!$B$2:$J$249,9,0)</f>
        <v>R_Parotid</v>
      </c>
      <c r="H19" t="str">
        <f>VLOOKUP($B19,All_structures!$B$2:$J$249,4,0)</f>
        <v>Parotide_D</v>
      </c>
      <c r="I19" t="str">
        <f>VLOOKUP($B19,All_structures!$B$2:$J$249,5,0)</f>
        <v>D_Parotide</v>
      </c>
      <c r="J19" t="str">
        <f>VLOOKUP($B19,All_structures!$B$2:$J$249,6,0)</f>
        <v>Parotida_D</v>
      </c>
      <c r="K19" t="str">
        <f>VLOOKUP($B19,All_structures!$B$2:$J$249,7,0)</f>
        <v>D_Parotida</v>
      </c>
    </row>
    <row r="20" spans="1:11" x14ac:dyDescent="0.2">
      <c r="A20" t="s">
        <v>0</v>
      </c>
      <c r="B20" t="s">
        <v>20</v>
      </c>
      <c r="C20" t="s">
        <v>15</v>
      </c>
      <c r="D20" t="str">
        <f>VLOOKUP($B20,All_structures!$B$2:$J$249,2,0)</f>
        <v>SpinalCanal</v>
      </c>
      <c r="E20" t="str">
        <f>VLOOKUP($B20,All_structures!$B$2:$J$249,3,0)</f>
        <v>SpinalCanal</v>
      </c>
      <c r="F20" t="str">
        <f>VLOOKUP(B20,All_structures!$B$2:$J$249,8,0)</f>
        <v>Mintgreen:138,255,173</v>
      </c>
      <c r="G20">
        <f>VLOOKUP(B20,All_structures!$B$2:$J$249,9,0)</f>
        <v>0</v>
      </c>
      <c r="H20" t="str">
        <f>VLOOKUP($B20,All_structures!$B$2:$J$249,4,0)</f>
        <v>CanalRach</v>
      </c>
      <c r="I20" t="str">
        <f>VLOOKUP($B20,All_structures!$B$2:$J$249,5,0)</f>
        <v>CanalRach</v>
      </c>
      <c r="J20" t="str">
        <f>VLOOKUP($B20,All_structures!$B$2:$J$249,6,0)</f>
        <v>CanalEspi</v>
      </c>
      <c r="K20" t="str">
        <f>VLOOKUP($B20,All_structures!$B$2:$J$249,7,0)</f>
        <v>CanalEspi</v>
      </c>
    </row>
    <row r="21" spans="1:11" x14ac:dyDescent="0.2">
      <c r="A21" t="s">
        <v>0</v>
      </c>
      <c r="B21" t="s">
        <v>49</v>
      </c>
      <c r="C21" t="s">
        <v>15</v>
      </c>
      <c r="D21" t="str">
        <f>VLOOKUP($B21,All_structures!$B$2:$J$249,2,0)</f>
        <v>Glnd_Submand_L</v>
      </c>
      <c r="E21" t="str">
        <f>VLOOKUP($B21,All_structures!$B$2:$J$249,3,0)</f>
        <v>L_Submand_Glnd</v>
      </c>
      <c r="F21" t="str">
        <f>VLOOKUP(B21,All_structures!$B$2:$J$249,8,0)</f>
        <v>Chartreuse:125,255,000</v>
      </c>
      <c r="G21" t="str">
        <f>VLOOKUP(B21,All_structures!$B$2:$J$249,9,0)</f>
        <v>L_Submand_Glnd,Glnd_Submand_L</v>
      </c>
      <c r="H21" t="str">
        <f>VLOOKUP($B21,All_structures!$B$2:$J$249,4,0)</f>
        <v>Glnd_Sousmax_G</v>
      </c>
      <c r="I21" t="str">
        <f>VLOOKUP($B21,All_structures!$B$2:$J$249,5,0)</f>
        <v>G_Sousmax_Glnd</v>
      </c>
      <c r="J21" t="str">
        <f>VLOOKUP($B21,All_structures!$B$2:$J$249,6,0)</f>
        <v>Glnd_Submand_I</v>
      </c>
      <c r="K21" t="str">
        <f>VLOOKUP($B21,All_structures!$B$2:$J$249,7,0)</f>
        <v>I_Submand_Glnd</v>
      </c>
    </row>
    <row r="22" spans="1:11" x14ac:dyDescent="0.2">
      <c r="A22" t="s">
        <v>0</v>
      </c>
      <c r="B22" t="s">
        <v>50</v>
      </c>
      <c r="C22" t="s">
        <v>15</v>
      </c>
      <c r="D22" t="str">
        <f>VLOOKUP($B22,All_structures!$B$2:$J$249,2,0)</f>
        <v>Glnd_Submand_R</v>
      </c>
      <c r="E22" t="str">
        <f>VLOOKUP($B22,All_structures!$B$2:$J$249,3,0)</f>
        <v>R_Submand_Glnd</v>
      </c>
      <c r="F22" t="str">
        <f>VLOOKUP(B22,All_structures!$B$2:$J$249,8,0)</f>
        <v>Mintgreen:138,255,173</v>
      </c>
      <c r="G22" t="str">
        <f>VLOOKUP(B22,All_structures!$B$2:$J$249,9,0)</f>
        <v>R_Submand_Glnd,Glnd_Submand_R</v>
      </c>
      <c r="H22" t="str">
        <f>VLOOKUP($B22,All_structures!$B$2:$J$249,4,0)</f>
        <v>Glnd_Sousmax_D</v>
      </c>
      <c r="I22" t="str">
        <f>VLOOKUP($B22,All_structures!$B$2:$J$249,5,0)</f>
        <v>D_Sousmax_Glnd</v>
      </c>
      <c r="J22" t="str">
        <f>VLOOKUP($B22,All_structures!$B$2:$J$249,6,0)</f>
        <v>Glnd_Submand_D</v>
      </c>
      <c r="K22" t="str">
        <f>VLOOKUP($B22,All_structures!$B$2:$J$249,7,0)</f>
        <v>D_Submand_Glnd</v>
      </c>
    </row>
    <row r="23" spans="1:11" x14ac:dyDescent="0.2">
      <c r="A23" t="s">
        <v>0</v>
      </c>
      <c r="B23" t="s">
        <v>51</v>
      </c>
      <c r="C23" t="s">
        <v>15</v>
      </c>
      <c r="D23" t="str">
        <f>VLOOKUP($B23,All_structures!$B$2:$J$249,2,0)</f>
        <v>Glnd_Thyroid</v>
      </c>
      <c r="E23" t="str">
        <f>VLOOKUP($B23,All_structures!$B$2:$J$249,3,0)</f>
        <v>Thyroid_Glnd</v>
      </c>
      <c r="F23" t="str">
        <f>VLOOKUP(B23,All_structures!$B$2:$J$249,8,0)</f>
        <v>Teal:034,255,233</v>
      </c>
      <c r="G23" t="str">
        <f>VLOOKUP(B23,All_structures!$B$2:$J$249,9,0)</f>
        <v>Glnd_Thyroid</v>
      </c>
      <c r="H23" t="str">
        <f>VLOOKUP($B23,All_structures!$B$2:$J$249,4,0)</f>
        <v>Glnd_Thyroide</v>
      </c>
      <c r="I23" t="str">
        <f>VLOOKUP($B23,All_structures!$B$2:$J$249,5,0)</f>
        <v>Thyroide_Glnd</v>
      </c>
      <c r="J23" t="str">
        <f>VLOOKUP($B23,All_structures!$B$2:$J$249,6,0)</f>
        <v>Glnd_Tiroidea</v>
      </c>
      <c r="K23" t="str">
        <f>VLOOKUP($B23,All_structures!$B$2:$J$249,7,0)</f>
        <v>Tiroidea_Glnd</v>
      </c>
    </row>
    <row r="24" spans="1:11" x14ac:dyDescent="0.2">
      <c r="A24" t="s">
        <v>9</v>
      </c>
      <c r="B24" t="s">
        <v>22</v>
      </c>
      <c r="C24" t="s">
        <v>15</v>
      </c>
      <c r="D24" t="str">
        <f>VLOOKUP($B24,All_structures!$B$2:$J$249,2,0)</f>
        <v>PTV_Low</v>
      </c>
      <c r="E24" t="str">
        <f>VLOOKUP($B24,All_structures!$B$2:$J$249,3,0)</f>
        <v>PTV_Low</v>
      </c>
      <c r="F24" t="str">
        <f>VLOOKUP(B24,All_structures!$B$2:$J$249,8,0)</f>
        <v>Yellow:255,255,000</v>
      </c>
      <c r="G24">
        <f>VLOOKUP(B24,All_structures!$B$2:$J$249,9,0)</f>
        <v>0</v>
      </c>
      <c r="H24">
        <f>VLOOKUP($B24,All_structures!$B$2:$J$249,4,0)</f>
        <v>0</v>
      </c>
      <c r="I24">
        <f>VLOOKUP($B24,All_structures!$B$2:$J$249,5,0)</f>
        <v>0</v>
      </c>
      <c r="J24">
        <f>VLOOKUP($B24,All_structures!$B$2:$J$249,6,0)</f>
        <v>0</v>
      </c>
      <c r="K24">
        <f>VLOOKUP($B24,All_structures!$B$2:$J$249,7,0)</f>
        <v>0</v>
      </c>
    </row>
    <row r="25" spans="1:11" x14ac:dyDescent="0.2">
      <c r="A25" t="s">
        <v>9</v>
      </c>
      <c r="B25" t="s">
        <v>23</v>
      </c>
      <c r="C25" t="s">
        <v>15</v>
      </c>
      <c r="D25" t="str">
        <f>VLOOKUP($B25,All_structures!$B$2:$J$249,2,0)</f>
        <v>PTV_High</v>
      </c>
      <c r="E25" t="str">
        <f>VLOOKUP($B25,All_structures!$B$2:$J$249,3,0)</f>
        <v>PTV_High</v>
      </c>
      <c r="F25" t="str">
        <f>VLOOKUP(B25,All_structures!$B$2:$J$249,8,0)</f>
        <v>Red:255,000,000</v>
      </c>
      <c r="G25">
        <f>VLOOKUP(B25,All_structures!$B$2:$J$249,9,0)</f>
        <v>0</v>
      </c>
      <c r="H25">
        <f>VLOOKUP($B25,All_structures!$B$2:$J$249,4,0)</f>
        <v>0</v>
      </c>
      <c r="I25">
        <f>VLOOKUP($B25,All_structures!$B$2:$J$249,5,0)</f>
        <v>0</v>
      </c>
      <c r="J25">
        <f>VLOOKUP($B25,All_structures!$B$2:$J$249,6,0)</f>
        <v>0</v>
      </c>
      <c r="K25">
        <f>VLOOKUP($B25,All_structures!$B$2:$J$249,7,0)</f>
        <v>0</v>
      </c>
    </row>
    <row r="26" spans="1:11" x14ac:dyDescent="0.2">
      <c r="A26" t="s">
        <v>10</v>
      </c>
      <c r="B26" t="s">
        <v>24</v>
      </c>
      <c r="C26" t="s">
        <v>15</v>
      </c>
      <c r="D26" t="str">
        <f>VLOOKUP($B26,All_structures!$B$2:$J$249,2,0)</f>
        <v>CTV_Low</v>
      </c>
      <c r="E26" t="str">
        <f>VLOOKUP($B26,All_structures!$B$2:$J$249,3,0)</f>
        <v>CTV_Low</v>
      </c>
      <c r="F26" t="str">
        <f>VLOOKUP(B26,All_structures!$B$2:$J$249,8,0)</f>
        <v>Yellow:255,255,000</v>
      </c>
      <c r="G26">
        <f>VLOOKUP(B26,All_structures!$B$2:$J$249,9,0)</f>
        <v>0</v>
      </c>
      <c r="H26">
        <f>VLOOKUP($B26,All_structures!$B$2:$J$249,4,0)</f>
        <v>0</v>
      </c>
      <c r="I26">
        <f>VLOOKUP($B26,All_structures!$B$2:$J$249,5,0)</f>
        <v>0</v>
      </c>
      <c r="J26">
        <f>VLOOKUP($B26,All_structures!$B$2:$J$249,6,0)</f>
        <v>0</v>
      </c>
      <c r="K26">
        <f>VLOOKUP($B26,All_structures!$B$2:$J$249,7,0)</f>
        <v>0</v>
      </c>
    </row>
    <row r="27" spans="1:11" x14ac:dyDescent="0.2">
      <c r="A27" t="s">
        <v>10</v>
      </c>
      <c r="B27" t="s">
        <v>25</v>
      </c>
      <c r="C27" t="s">
        <v>15</v>
      </c>
      <c r="D27" t="str">
        <f>VLOOKUP($B27,All_structures!$B$2:$J$249,2,0)</f>
        <v>CTV_High</v>
      </c>
      <c r="E27" t="str">
        <f>VLOOKUP($B27,All_structures!$B$2:$J$249,3,0)</f>
        <v>CTV_High</v>
      </c>
      <c r="F27" t="str">
        <f>VLOOKUP(B27,All_structures!$B$2:$J$249,8,0)</f>
        <v>Red:255,000,000</v>
      </c>
      <c r="G27">
        <f>VLOOKUP(B27,All_structures!$B$2:$J$249,9,0)</f>
        <v>0</v>
      </c>
      <c r="H27">
        <f>VLOOKUP($B27,All_structures!$B$2:$J$249,4,0)</f>
        <v>0</v>
      </c>
      <c r="I27">
        <f>VLOOKUP($B27,All_structures!$B$2:$J$249,5,0)</f>
        <v>0</v>
      </c>
      <c r="J27">
        <f>VLOOKUP($B27,All_structures!$B$2:$J$249,6,0)</f>
        <v>0</v>
      </c>
      <c r="K27">
        <f>VLOOKUP($B27,All_structures!$B$2:$J$249,7,0)</f>
        <v>0</v>
      </c>
    </row>
    <row r="28" spans="1:11" x14ac:dyDescent="0.2">
      <c r="A28" t="s">
        <v>10</v>
      </c>
      <c r="B28" t="s">
        <v>52</v>
      </c>
      <c r="C28" t="s">
        <v>15</v>
      </c>
      <c r="D28" t="str">
        <f>VLOOKUP($B28,All_structures!$B$2:$J$249,2,0)</f>
        <v>CTVsb</v>
      </c>
      <c r="E28" t="str">
        <f>VLOOKUP($B28,All_structures!$B$2:$J$249,3,0)</f>
        <v>CTVsb</v>
      </c>
      <c r="F28" t="str">
        <f>VLOOKUP(B28,All_structures!$B$2:$J$249,8,0)</f>
        <v>Red:255,000,000</v>
      </c>
      <c r="G28" t="str">
        <f>VLOOKUP(B28,All_structures!$B$2:$J$249,9,0)</f>
        <v>CTV_Lumpectomy,CTV_Cavity</v>
      </c>
      <c r="H28">
        <f>VLOOKUP($B28,All_structures!$B$2:$J$249,4,0)</f>
        <v>0</v>
      </c>
      <c r="I28">
        <f>VLOOKUP($B28,All_structures!$B$2:$J$249,5,0)</f>
        <v>0</v>
      </c>
      <c r="J28" t="str">
        <f>VLOOKUP($B28,All_structures!$B$2:$J$249,6,0)</f>
        <v>CTVlq</v>
      </c>
      <c r="K28" t="str">
        <f>VLOOKUP($B28,All_structures!$B$2:$J$249,7,0)</f>
        <v>CTVlq</v>
      </c>
    </row>
    <row r="29" spans="1:11" x14ac:dyDescent="0.2">
      <c r="A29" t="s">
        <v>11</v>
      </c>
      <c r="B29" t="s">
        <v>39</v>
      </c>
      <c r="C29" t="s">
        <v>15</v>
      </c>
      <c r="D29" t="str">
        <f>VLOOKUP($B29,All_structures!$B$2:$J$249,2,0)</f>
        <v>GTVn</v>
      </c>
      <c r="E29" t="str">
        <f>VLOOKUP($B29,All_structures!$B$2:$J$249,3,0)</f>
        <v>GTVn</v>
      </c>
      <c r="F29" t="str">
        <f>VLOOKUP(B29,All_structures!$B$2:$J$249,8,0)</f>
        <v>Chartreuse:125,255,000</v>
      </c>
      <c r="G29">
        <f>VLOOKUP(B29,All_structures!$B$2:$J$249,9,0)</f>
        <v>0</v>
      </c>
      <c r="H29">
        <f>VLOOKUP($B29,All_structures!$B$2:$J$249,4,0)</f>
        <v>0</v>
      </c>
      <c r="I29">
        <f>VLOOKUP($B29,All_structures!$B$2:$J$249,5,0)</f>
        <v>0</v>
      </c>
      <c r="J29" t="str">
        <f>VLOOKUP($B29,All_structures!$B$2:$J$249,6,0)</f>
        <v>GTVn</v>
      </c>
      <c r="K29" t="str">
        <f>VLOOKUP($B29,All_structures!$B$2:$J$249,7,0)</f>
        <v>GTVn</v>
      </c>
    </row>
    <row r="30" spans="1:11" x14ac:dyDescent="0.2">
      <c r="A30" t="s">
        <v>11</v>
      </c>
      <c r="B30" t="s">
        <v>53</v>
      </c>
      <c r="C30" t="s">
        <v>15</v>
      </c>
      <c r="D30" t="str">
        <f>VLOOKUP($B30,All_structures!$B$2:$J$249,2,0)</f>
        <v>GTVsb</v>
      </c>
      <c r="E30" t="str">
        <f>VLOOKUP($B30,All_structures!$B$2:$J$249,3,0)</f>
        <v>GTVsb</v>
      </c>
      <c r="F30" t="str">
        <f>VLOOKUP(B30,All_structures!$B$2:$J$249,8,0)</f>
        <v>Chartreuse:125,255,000</v>
      </c>
      <c r="G30" t="str">
        <f>VLOOKUP(B30,All_structures!$B$2:$J$249,9,0)</f>
        <v>GTV_Lumpectomy,Lumpectomy,Cavity</v>
      </c>
      <c r="H30">
        <f>VLOOKUP($B30,All_structures!$B$2:$J$249,4,0)</f>
        <v>0</v>
      </c>
      <c r="I30">
        <f>VLOOKUP($B30,All_structures!$B$2:$J$249,5,0)</f>
        <v>0</v>
      </c>
      <c r="J30" t="str">
        <f>VLOOKUP($B30,All_structures!$B$2:$J$249,6,0)</f>
        <v>GTVlq</v>
      </c>
      <c r="K30" t="str">
        <f>VLOOKUP($B30,All_structures!$B$2:$J$249,7,0)</f>
        <v>GTVlq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F7EA5-BD5A-474C-927C-C48EFF739439}">
  <dimension ref="A1:K26"/>
  <sheetViews>
    <sheetView workbookViewId="0">
      <selection activeCell="B1" sqref="B1"/>
    </sheetView>
  </sheetViews>
  <sheetFormatPr baseColWidth="10" defaultRowHeight="16" x14ac:dyDescent="0.2"/>
  <cols>
    <col min="2" max="2" width="16.33203125" bestFit="1" customWidth="1"/>
    <col min="3" max="3" width="13.5" bestFit="1" customWidth="1"/>
    <col min="4" max="4" width="19.5" bestFit="1" customWidth="1"/>
    <col min="5" max="5" width="19.6640625" bestFit="1" customWidth="1"/>
    <col min="6" max="6" width="22.5" bestFit="1" customWidth="1"/>
    <col min="7" max="7" width="20.33203125" bestFit="1" customWidth="1"/>
    <col min="8" max="8" width="19" bestFit="1" customWidth="1"/>
    <col min="9" max="9" width="19.1640625" bestFit="1" customWidth="1"/>
    <col min="10" max="10" width="19.83203125" bestFit="1" customWidth="1"/>
    <col min="11" max="11" width="20" bestFit="1" customWidth="1"/>
  </cols>
  <sheetData>
    <row r="1" spans="1:11" s="1" customFormat="1" x14ac:dyDescent="0.2">
      <c r="A1" s="1" t="s">
        <v>136</v>
      </c>
      <c r="B1" s="9" t="s">
        <v>329</v>
      </c>
      <c r="C1" s="1" t="s">
        <v>176</v>
      </c>
      <c r="D1" s="8" t="s">
        <v>328</v>
      </c>
      <c r="E1" s="8" t="s">
        <v>330</v>
      </c>
      <c r="F1" s="1" t="s">
        <v>177</v>
      </c>
      <c r="G1" s="1" t="s">
        <v>178</v>
      </c>
      <c r="H1" s="8" t="s">
        <v>428</v>
      </c>
      <c r="I1" s="8" t="s">
        <v>429</v>
      </c>
      <c r="J1" s="8" t="s">
        <v>430</v>
      </c>
      <c r="K1" s="8" t="s">
        <v>431</v>
      </c>
    </row>
    <row r="2" spans="1:11" x14ac:dyDescent="0.2">
      <c r="A2" t="s">
        <v>0</v>
      </c>
      <c r="B2" t="s">
        <v>1</v>
      </c>
      <c r="C2" t="s">
        <v>2</v>
      </c>
      <c r="D2" t="str">
        <f>VLOOKUP($B2,All_structures!$B$2:$J$249,2,0)</f>
        <v>Esophagus</v>
      </c>
      <c r="E2" t="str">
        <f>VLOOKUP($B2,All_structures!$B$2:$J$249,3,0)</f>
        <v>Esophagus</v>
      </c>
      <c r="F2" t="str">
        <f>VLOOKUP(B2,All_structures!$B$2:$J$249,8,0)</f>
        <v>Orange:255,165,000</v>
      </c>
      <c r="G2">
        <f>VLOOKUP(B2,All_structures!$B$2:$J$249,9,0)</f>
        <v>0</v>
      </c>
      <c r="H2" t="str">
        <f>VLOOKUP($B2,All_structures!$B$2:$J$249,4,0)</f>
        <v>Oesophage</v>
      </c>
      <c r="I2" t="str">
        <f>VLOOKUP($B2,All_structures!$B$2:$J$249,5,0)</f>
        <v>Oesophage</v>
      </c>
      <c r="J2" t="str">
        <f>VLOOKUP($B2,All_structures!$B$2:$J$249,6,0)</f>
        <v>Esofago</v>
      </c>
      <c r="K2" t="str">
        <f>VLOOKUP($B2,All_structures!$B$2:$J$249,7,0)</f>
        <v>Esofago</v>
      </c>
    </row>
    <row r="3" spans="1:11" x14ac:dyDescent="0.2">
      <c r="A3" t="s">
        <v>0</v>
      </c>
      <c r="B3" t="s">
        <v>3</v>
      </c>
      <c r="C3" t="s">
        <v>2</v>
      </c>
      <c r="D3" t="str">
        <f>VLOOKUP($B3,All_structures!$B$2:$J$249,2,0)</f>
        <v>Heart</v>
      </c>
      <c r="E3" t="str">
        <f>VLOOKUP($B3,All_structures!$B$2:$J$249,3,0)</f>
        <v>Heart</v>
      </c>
      <c r="F3" t="str">
        <f>VLOOKUP(B3,All_structures!$B$2:$J$249,8,0)</f>
        <v>Red:255,000,000</v>
      </c>
      <c r="G3">
        <f>VLOOKUP(B3,All_structures!$B$2:$J$249,9,0)</f>
        <v>0</v>
      </c>
      <c r="H3" t="str">
        <f>VLOOKUP($B3,All_structures!$B$2:$J$249,4,0)</f>
        <v>Coeur</v>
      </c>
      <c r="I3" t="str">
        <f>VLOOKUP($B3,All_structures!$B$2:$J$249,5,0)</f>
        <v>Coeur</v>
      </c>
      <c r="J3" t="str">
        <f>VLOOKUP($B3,All_structures!$B$2:$J$249,6,0)</f>
        <v>Corazon</v>
      </c>
      <c r="K3" t="str">
        <f>VLOOKUP($B3,All_structures!$B$2:$J$249,7,0)</f>
        <v>Corazon</v>
      </c>
    </row>
    <row r="4" spans="1:11" x14ac:dyDescent="0.2">
      <c r="A4" t="s">
        <v>0</v>
      </c>
      <c r="B4" t="s">
        <v>4</v>
      </c>
      <c r="C4" t="s">
        <v>2</v>
      </c>
      <c r="D4" t="str">
        <f>VLOOKUP($B4,All_structures!$B$2:$J$249,2,0)</f>
        <v>Lung_L</v>
      </c>
      <c r="E4" t="str">
        <f>VLOOKUP($B4,All_structures!$B$2:$J$249,3,0)</f>
        <v>L_Lung</v>
      </c>
      <c r="F4" t="str">
        <f>VLOOKUP(B4,All_structures!$B$2:$J$249,8,0)</f>
        <v>Aquamarine:127,255,212</v>
      </c>
      <c r="G4">
        <f>VLOOKUP(B4,All_structures!$B$2:$J$249,9,0)</f>
        <v>0</v>
      </c>
      <c r="H4" t="str">
        <f>VLOOKUP($B4,All_structures!$B$2:$J$249,4,0)</f>
        <v>Poumon_G</v>
      </c>
      <c r="I4" t="str">
        <f>VLOOKUP($B4,All_structures!$B$2:$J$249,5,0)</f>
        <v>G_Poumon</v>
      </c>
      <c r="J4" t="str">
        <f>VLOOKUP($B4,All_structures!$B$2:$J$249,6,0)</f>
        <v>Pulmon_I</v>
      </c>
      <c r="K4" t="str">
        <f>VLOOKUP($B4,All_structures!$B$2:$J$249,7,0)</f>
        <v>I_Pulmon</v>
      </c>
    </row>
    <row r="5" spans="1:11" x14ac:dyDescent="0.2">
      <c r="A5" t="s">
        <v>0</v>
      </c>
      <c r="B5" t="s">
        <v>5</v>
      </c>
      <c r="C5" t="s">
        <v>2</v>
      </c>
      <c r="D5" t="str">
        <f>VLOOKUP($B5,All_structures!$B$2:$J$249,2,0)</f>
        <v>Lung_R</v>
      </c>
      <c r="E5" t="str">
        <f>VLOOKUP($B5,All_structures!$B$2:$J$249,3,0)</f>
        <v>R_Lung</v>
      </c>
      <c r="F5" t="str">
        <f>VLOOKUP(B5,All_structures!$B$2:$J$249,8,0)</f>
        <v>Teal:034,255,233</v>
      </c>
      <c r="G5">
        <f>VLOOKUP(B5,All_structures!$B$2:$J$249,9,0)</f>
        <v>0</v>
      </c>
      <c r="H5" t="str">
        <f>VLOOKUP($B5,All_structures!$B$2:$J$249,4,0)</f>
        <v>Poumon_D</v>
      </c>
      <c r="I5" t="str">
        <f>VLOOKUP($B5,All_structures!$B$2:$J$249,5,0)</f>
        <v>D_Poumon</v>
      </c>
      <c r="J5" t="str">
        <f>VLOOKUP($B5,All_structures!$B$2:$J$249,6,0)</f>
        <v>Pulmon_D</v>
      </c>
      <c r="K5" t="str">
        <f>VLOOKUP($B5,All_structures!$B$2:$J$249,7,0)</f>
        <v>D_Pulmon</v>
      </c>
    </row>
    <row r="6" spans="1:11" x14ac:dyDescent="0.2">
      <c r="A6" t="s">
        <v>0</v>
      </c>
      <c r="B6" t="s">
        <v>6</v>
      </c>
      <c r="C6" t="s">
        <v>2</v>
      </c>
      <c r="D6" t="str">
        <f>VLOOKUP($B6,All_structures!$B$2:$J$249,2,0)</f>
        <v>Lungs</v>
      </c>
      <c r="E6" t="str">
        <f>VLOOKUP($B6,All_structures!$B$2:$J$249,3,0)</f>
        <v>Lungs</v>
      </c>
      <c r="F6" t="str">
        <f>VLOOKUP(B6,All_structures!$B$2:$J$249,8,0)</f>
        <v>Navy Blue:006,082,255</v>
      </c>
      <c r="G6">
        <f>VLOOKUP(B6,All_structures!$B$2:$J$249,9,0)</f>
        <v>0</v>
      </c>
      <c r="H6" t="str">
        <f>VLOOKUP($B6,All_structures!$B$2:$J$249,4,0)</f>
        <v>Poumons</v>
      </c>
      <c r="I6" t="str">
        <f>VLOOKUP($B6,All_structures!$B$2:$J$249,5,0)</f>
        <v>Poumons</v>
      </c>
      <c r="J6" t="str">
        <f>VLOOKUP($B6,All_structures!$B$2:$J$249,6,0)</f>
        <v>Pulmones</v>
      </c>
      <c r="K6" t="str">
        <f>VLOOKUP($B6,All_structures!$B$2:$J$249,7,0)</f>
        <v>Pulmones</v>
      </c>
    </row>
    <row r="7" spans="1:11" x14ac:dyDescent="0.2">
      <c r="A7" t="s">
        <v>0</v>
      </c>
      <c r="B7" t="s">
        <v>8</v>
      </c>
      <c r="C7" t="s">
        <v>2</v>
      </c>
      <c r="D7" t="str">
        <f>VLOOKUP($B7,All_structures!$B$2:$J$249,2,0)</f>
        <v>SpinalCord</v>
      </c>
      <c r="E7" t="str">
        <f>VLOOKUP($B7,All_structures!$B$2:$J$249,3,0)</f>
        <v>SpinalCord</v>
      </c>
      <c r="F7" t="str">
        <f>VLOOKUP(B7,All_structures!$B$2:$J$249,8,0)</f>
        <v>Chartreuse:125,255,000</v>
      </c>
      <c r="G7">
        <f>VLOOKUP(B7,All_structures!$B$2:$J$249,9,0)</f>
        <v>0</v>
      </c>
      <c r="H7" t="str">
        <f>VLOOKUP($B7,All_structures!$B$2:$J$249,4,0)</f>
        <v>Moelle</v>
      </c>
      <c r="I7" t="str">
        <f>VLOOKUP($B7,All_structures!$B$2:$J$249,5,0)</f>
        <v>Moelle</v>
      </c>
      <c r="J7" t="str">
        <f>VLOOKUP($B7,All_structures!$B$2:$J$249,6,0)</f>
        <v>MedulaEspi</v>
      </c>
      <c r="K7" t="str">
        <f>VLOOKUP($B7,All_structures!$B$2:$J$249,7,0)</f>
        <v>MedulaEspi</v>
      </c>
    </row>
    <row r="8" spans="1:11" x14ac:dyDescent="0.2">
      <c r="A8" t="s">
        <v>0</v>
      </c>
      <c r="B8" t="s">
        <v>30</v>
      </c>
      <c r="C8" t="s">
        <v>2</v>
      </c>
      <c r="D8" t="str">
        <f>VLOOKUP($B8,All_structures!$B$2:$J$249,2,0)</f>
        <v>Stomach</v>
      </c>
      <c r="E8" t="str">
        <f>VLOOKUP($B8,All_structures!$B$2:$J$249,3,0)</f>
        <v>Stomach</v>
      </c>
      <c r="F8" t="str">
        <f>VLOOKUP(B8,All_structures!$B$2:$J$249,8,0)</f>
        <v>Sangria:164,000,000</v>
      </c>
      <c r="G8">
        <f>VLOOKUP(B8,All_structures!$B$2:$J$249,9,0)</f>
        <v>0</v>
      </c>
      <c r="H8" t="str">
        <f>VLOOKUP($B8,All_structures!$B$2:$J$249,4,0)</f>
        <v>Estomac</v>
      </c>
      <c r="I8" t="str">
        <f>VLOOKUP($B8,All_structures!$B$2:$J$249,5,0)</f>
        <v>Estomac</v>
      </c>
      <c r="J8" t="str">
        <f>VLOOKUP($B8,All_structures!$B$2:$J$249,6,0)</f>
        <v>Estomago</v>
      </c>
      <c r="K8" t="str">
        <f>VLOOKUP($B8,All_structures!$B$2:$J$249,7,0)</f>
        <v>Estomago</v>
      </c>
    </row>
    <row r="9" spans="1:11" x14ac:dyDescent="0.2">
      <c r="A9" t="s">
        <v>9</v>
      </c>
      <c r="B9" t="s">
        <v>9</v>
      </c>
      <c r="C9" t="s">
        <v>2</v>
      </c>
      <c r="D9" t="str">
        <f>VLOOKUP($B9,All_structures!$B$2:$J$249,2,0)</f>
        <v>PTV</v>
      </c>
      <c r="E9" t="str">
        <f>VLOOKUP($B9,All_structures!$B$2:$J$249,3,0)</f>
        <v>PTV</v>
      </c>
      <c r="F9" t="str">
        <f>VLOOKUP(B9,All_structures!$B$2:$J$249,8,0)</f>
        <v>Red:255,000,000</v>
      </c>
      <c r="G9">
        <f>VLOOKUP(B9,All_structures!$B$2:$J$249,9,0)</f>
        <v>0</v>
      </c>
      <c r="H9">
        <f>VLOOKUP($B9,All_structures!$B$2:$J$249,4,0)</f>
        <v>0</v>
      </c>
      <c r="I9">
        <f>VLOOKUP($B9,All_structures!$B$2:$J$249,5,0)</f>
        <v>0</v>
      </c>
      <c r="J9" t="str">
        <f>VLOOKUP($B9,All_structures!$B$2:$J$249,6,0)</f>
        <v>PTV</v>
      </c>
      <c r="K9" t="str">
        <f>VLOOKUP($B9,All_structures!$B$2:$J$249,7,0)</f>
        <v>PTV</v>
      </c>
    </row>
    <row r="10" spans="1:11" x14ac:dyDescent="0.2">
      <c r="A10" t="s">
        <v>10</v>
      </c>
      <c r="B10" t="s">
        <v>10</v>
      </c>
      <c r="C10" t="s">
        <v>2</v>
      </c>
      <c r="D10" t="str">
        <f>VLOOKUP($B10,All_structures!$B$2:$J$249,2,0)</f>
        <v>CTV</v>
      </c>
      <c r="E10" t="str">
        <f>VLOOKUP($B10,All_structures!$B$2:$J$249,3,0)</f>
        <v>CTV</v>
      </c>
      <c r="F10" t="str">
        <f>VLOOKUP(B10,All_structures!$B$2:$J$249,8,0)</f>
        <v>Red:255,000,000</v>
      </c>
      <c r="G10">
        <f>VLOOKUP(B10,All_structures!$B$2:$J$249,9,0)</f>
        <v>0</v>
      </c>
      <c r="H10" t="str">
        <f>VLOOKUP($B10,All_structures!$B$2:$J$249,4,0)</f>
        <v>CTV</v>
      </c>
      <c r="I10" t="str">
        <f>VLOOKUP($B10,All_structures!$B$2:$J$249,5,0)</f>
        <v>CTV</v>
      </c>
      <c r="J10" t="str">
        <f>VLOOKUP($B10,All_structures!$B$2:$J$249,6,0)</f>
        <v>CTV</v>
      </c>
      <c r="K10" t="str">
        <f>VLOOKUP($B10,All_structures!$B$2:$J$249,7,0)</f>
        <v>CTV</v>
      </c>
    </row>
    <row r="11" spans="1:11" x14ac:dyDescent="0.2">
      <c r="A11" t="s">
        <v>11</v>
      </c>
      <c r="B11" t="s">
        <v>11</v>
      </c>
      <c r="C11" t="s">
        <v>2</v>
      </c>
      <c r="D11" t="str">
        <f>VLOOKUP($B11,All_structures!$B$2:$J$249,2,0)</f>
        <v>GTV</v>
      </c>
      <c r="E11" t="str">
        <f>VLOOKUP($B11,All_structures!$B$2:$J$249,3,0)</f>
        <v>GTV</v>
      </c>
      <c r="F11" t="str">
        <f>VLOOKUP(B11,All_structures!$B$2:$J$249,8,0)</f>
        <v>Chartreuse:125,255,000</v>
      </c>
      <c r="G11">
        <f>VLOOKUP(B11,All_structures!$B$2:$J$249,9,0)</f>
        <v>0</v>
      </c>
      <c r="H11" t="str">
        <f>VLOOKUP($B11,All_structures!$B$2:$J$249,4,0)</f>
        <v>GTV</v>
      </c>
      <c r="I11" t="str">
        <f>VLOOKUP($B11,All_structures!$B$2:$J$249,5,0)</f>
        <v>GTV</v>
      </c>
      <c r="J11" t="str">
        <f>VLOOKUP($B11,All_structures!$B$2:$J$249,6,0)</f>
        <v>GTV</v>
      </c>
      <c r="K11" t="str">
        <f>VLOOKUP($B11,All_structures!$B$2:$J$249,7,0)</f>
        <v>GTV</v>
      </c>
    </row>
    <row r="12" spans="1:11" x14ac:dyDescent="0.2">
      <c r="A12" t="s">
        <v>12</v>
      </c>
      <c r="B12" t="s">
        <v>13</v>
      </c>
      <c r="C12" t="s">
        <v>2</v>
      </c>
      <c r="D12" t="str">
        <f>VLOOKUP($B12,All_structures!$B$2:$J$249,2,0)</f>
        <v>BODY</v>
      </c>
      <c r="E12" t="str">
        <f>VLOOKUP($B12,All_structures!$B$2:$J$249,3,0)</f>
        <v>BODY</v>
      </c>
      <c r="F12" t="str">
        <f>VLOOKUP(B12,All_structures!$B$2:$J$249,8,0)</f>
        <v>Lime:000,255,000</v>
      </c>
      <c r="G12">
        <f>VLOOKUP(B12,All_structures!$B$2:$J$249,9,0)</f>
        <v>0</v>
      </c>
      <c r="H12" t="str">
        <f>VLOOKUP($B12,All_structures!$B$2:$J$249,4,0)</f>
        <v>Corps</v>
      </c>
      <c r="I12" t="str">
        <f>VLOOKUP($B12,All_structures!$B$2:$J$249,5,0)</f>
        <v>Corps</v>
      </c>
      <c r="J12" t="str">
        <f>VLOOKUP($B12,All_structures!$B$2:$J$249,6,0)</f>
        <v>Cuerpo</v>
      </c>
      <c r="K12" t="str">
        <f>VLOOKUP($B12,All_structures!$B$2:$J$249,7,0)</f>
        <v>Cuerpo</v>
      </c>
    </row>
    <row r="13" spans="1:11" x14ac:dyDescent="0.2">
      <c r="A13" t="s">
        <v>0</v>
      </c>
      <c r="B13" t="s">
        <v>27</v>
      </c>
      <c r="C13" t="s">
        <v>15</v>
      </c>
      <c r="D13" t="str">
        <f>VLOOKUP($B13,All_structures!$B$2:$J$249,2,0)</f>
        <v>BrachialPlex_L</v>
      </c>
      <c r="E13" t="str">
        <f>VLOOKUP($B13,All_structures!$B$2:$J$249,3,0)</f>
        <v>L_BrachialPlex</v>
      </c>
      <c r="F13" t="str">
        <f>VLOOKUP(B13,All_structures!$B$2:$J$249,8,0)</f>
        <v>Cerulean:000,119,170</v>
      </c>
      <c r="G13">
        <f>VLOOKUP(B13,All_structures!$B$2:$J$249,9,0)</f>
        <v>0</v>
      </c>
      <c r="H13" t="str">
        <f>VLOOKUP($B13,All_structures!$B$2:$J$249,4,0)</f>
        <v>PlexBrachial_G</v>
      </c>
      <c r="I13" t="str">
        <f>VLOOKUP($B13,All_structures!$B$2:$J$249,5,0)</f>
        <v>G_PlexBracial</v>
      </c>
      <c r="J13" t="str">
        <f>VLOOKUP($B13,All_structures!$B$2:$J$249,6,0)</f>
        <v>PlexoBraquial_I</v>
      </c>
      <c r="K13" t="str">
        <f>VLOOKUP($B13,All_structures!$B$2:$J$249,7,0)</f>
        <v>I_PlexoBraquial</v>
      </c>
    </row>
    <row r="14" spans="1:11" x14ac:dyDescent="0.2">
      <c r="A14" t="s">
        <v>0</v>
      </c>
      <c r="B14" t="s">
        <v>28</v>
      </c>
      <c r="C14" t="s">
        <v>15</v>
      </c>
      <c r="D14" t="str">
        <f>VLOOKUP($B14,All_structures!$B$2:$J$249,2,0)</f>
        <v>BrachialPlex_R</v>
      </c>
      <c r="E14" t="str">
        <f>VLOOKUP($B14,All_structures!$B$2:$J$249,3,0)</f>
        <v>R_BrachialPlex</v>
      </c>
      <c r="F14" t="str">
        <f>VLOOKUP(B14,All_structures!$B$2:$J$249,8,0)</f>
        <v>Baby Blue:100,255,233</v>
      </c>
      <c r="G14">
        <f>VLOOKUP(B14,All_structures!$B$2:$J$249,9,0)</f>
        <v>0</v>
      </c>
      <c r="H14" t="str">
        <f>VLOOKUP($B14,All_structures!$B$2:$J$249,4,0)</f>
        <v>PlexBrachial_D</v>
      </c>
      <c r="I14" t="str">
        <f>VLOOKUP($B14,All_structures!$B$2:$J$249,5,0)</f>
        <v>D_PlexBrachial</v>
      </c>
      <c r="J14" t="str">
        <f>VLOOKUP($B14,All_structures!$B$2:$J$249,6,0)</f>
        <v>PlexoBraquial_D</v>
      </c>
      <c r="K14" t="str">
        <f>VLOOKUP($B14,All_structures!$B$2:$J$249,7,0)</f>
        <v>D_PlexoBraquial</v>
      </c>
    </row>
    <row r="15" spans="1:11" x14ac:dyDescent="0.2">
      <c r="A15" t="s">
        <v>0</v>
      </c>
      <c r="B15" t="s">
        <v>32</v>
      </c>
      <c r="C15" t="s">
        <v>15</v>
      </c>
      <c r="D15" t="str">
        <f>VLOOKUP($B15,All_structures!$B$2:$J$249,2,0)</f>
        <v>Kidney_L</v>
      </c>
      <c r="E15" t="str">
        <f>VLOOKUP($B15,All_structures!$B$2:$J$249,3,0)</f>
        <v>L_Kidney</v>
      </c>
      <c r="F15" t="str">
        <f>VLOOKUP(B15,All_structures!$B$2:$J$249,8,0)</f>
        <v>Yellow:255,255,000</v>
      </c>
      <c r="G15">
        <f>VLOOKUP(B15,All_structures!$B$2:$J$249,9,0)</f>
        <v>0</v>
      </c>
      <c r="H15" t="str">
        <f>VLOOKUP($B15,All_structures!$B$2:$J$249,4,0)</f>
        <v>Rein_G</v>
      </c>
      <c r="I15" t="str">
        <f>VLOOKUP($B15,All_structures!$B$2:$J$249,5,0)</f>
        <v>G_Rein</v>
      </c>
      <c r="J15" t="str">
        <f>VLOOKUP($B15,All_structures!$B$2:$J$249,6,0)</f>
        <v>Rinones_I</v>
      </c>
      <c r="K15" t="str">
        <f>VLOOKUP($B15,All_structures!$B$2:$J$249,7,0)</f>
        <v>I_Rinones</v>
      </c>
    </row>
    <row r="16" spans="1:11" x14ac:dyDescent="0.2">
      <c r="A16" t="s">
        <v>0</v>
      </c>
      <c r="B16" t="s">
        <v>33</v>
      </c>
      <c r="C16" t="s">
        <v>15</v>
      </c>
      <c r="D16" t="str">
        <f>VLOOKUP($B16,All_structures!$B$2:$J$249,2,0)</f>
        <v>Kidney_R</v>
      </c>
      <c r="E16" t="str">
        <f>VLOOKUP($B16,All_structures!$B$2:$J$249,3,0)</f>
        <v>R_Kidney</v>
      </c>
      <c r="F16" t="str">
        <f>VLOOKUP(B16,All_structures!$B$2:$J$249,8,0)</f>
        <v>Mintgreen:138,255,173</v>
      </c>
      <c r="G16">
        <f>VLOOKUP(B16,All_structures!$B$2:$J$249,9,0)</f>
        <v>0</v>
      </c>
      <c r="H16" t="str">
        <f>VLOOKUP($B16,All_structures!$B$2:$J$249,4,0)</f>
        <v>Rein_D</v>
      </c>
      <c r="I16" t="str">
        <f>VLOOKUP($B16,All_structures!$B$2:$J$249,5,0)</f>
        <v>D_Rein</v>
      </c>
      <c r="J16" t="str">
        <f>VLOOKUP($B16,All_structures!$B$2:$J$249,6,0)</f>
        <v>Rinones_D</v>
      </c>
      <c r="K16" t="str">
        <f>VLOOKUP($B16,All_structures!$B$2:$J$249,7,0)</f>
        <v>D_Rinones</v>
      </c>
    </row>
    <row r="17" spans="1:11" x14ac:dyDescent="0.2">
      <c r="A17" t="s">
        <v>0</v>
      </c>
      <c r="B17" t="s">
        <v>34</v>
      </c>
      <c r="C17" t="s">
        <v>15</v>
      </c>
      <c r="D17" t="str">
        <f>VLOOKUP($B17,All_structures!$B$2:$J$249,2,0)</f>
        <v>Kidneys</v>
      </c>
      <c r="E17" t="str">
        <f>VLOOKUP($B17,All_structures!$B$2:$J$249,3,0)</f>
        <v>Kidneys</v>
      </c>
      <c r="F17" t="str">
        <f>VLOOKUP(B17,All_structures!$B$2:$J$249,8,0)</f>
        <v>Cerulean:000,119,170</v>
      </c>
      <c r="G17">
        <f>VLOOKUP(B17,All_structures!$B$2:$J$249,9,0)</f>
        <v>0</v>
      </c>
      <c r="H17" t="str">
        <f>VLOOKUP($B17,All_structures!$B$2:$J$249,4,0)</f>
        <v>Reins</v>
      </c>
      <c r="I17" t="str">
        <f>VLOOKUP($B17,All_structures!$B$2:$J$249,5,0)</f>
        <v>Reins</v>
      </c>
      <c r="J17" t="str">
        <f>VLOOKUP($B17,All_structures!$B$2:$J$249,6,0)</f>
        <v>Rinones</v>
      </c>
      <c r="K17" t="str">
        <f>VLOOKUP($B17,All_structures!$B$2:$J$249,7,0)</f>
        <v>Rinones</v>
      </c>
    </row>
    <row r="18" spans="1:11" x14ac:dyDescent="0.2">
      <c r="A18" t="s">
        <v>0</v>
      </c>
      <c r="B18" t="s">
        <v>41</v>
      </c>
      <c r="C18" t="s">
        <v>15</v>
      </c>
      <c r="D18" t="str">
        <f>VLOOKUP($B18,All_structures!$B$2:$J$249,2,0)</f>
        <v>Larynx</v>
      </c>
      <c r="E18" t="str">
        <f>VLOOKUP($B18,All_structures!$B$2:$J$249,3,0)</f>
        <v>Larynx</v>
      </c>
      <c r="F18" t="str">
        <f>VLOOKUP(B18,All_structures!$B$2:$J$249,8,0)</f>
        <v>Lemon Chiffon:255,255,187</v>
      </c>
      <c r="G18">
        <f>VLOOKUP(B18,All_structures!$B$2:$J$249,9,0)</f>
        <v>0</v>
      </c>
      <c r="H18" t="str">
        <f>VLOOKUP($B18,All_structures!$B$2:$J$249,4,0)</f>
        <v>Larynx</v>
      </c>
      <c r="I18" t="str">
        <f>VLOOKUP($B18,All_structures!$B$2:$J$249,5,0)</f>
        <v>Larynx</v>
      </c>
      <c r="J18" t="str">
        <f>VLOOKUP($B18,All_structures!$B$2:$J$249,6,0)</f>
        <v>Laringe</v>
      </c>
      <c r="K18" t="str">
        <f>VLOOKUP($B18,All_structures!$B$2:$J$249,7,0)</f>
        <v>Laringe</v>
      </c>
    </row>
    <row r="19" spans="1:11" x14ac:dyDescent="0.2">
      <c r="A19" t="s">
        <v>0</v>
      </c>
      <c r="B19" t="s">
        <v>29</v>
      </c>
      <c r="C19" t="s">
        <v>15</v>
      </c>
      <c r="D19" t="str">
        <f>VLOOKUP($B19,All_structures!$B$2:$J$249,2,0)</f>
        <v>Liver</v>
      </c>
      <c r="E19" t="str">
        <f>VLOOKUP($B19,All_structures!$B$2:$J$249,3,0)</f>
        <v>Liver</v>
      </c>
      <c r="F19" t="str">
        <f>VLOOKUP(B19,All_structures!$B$2:$J$249,8,0)</f>
        <v>Orange:255,165,000</v>
      </c>
      <c r="G19">
        <f>VLOOKUP(B19,All_structures!$B$2:$J$249,9,0)</f>
        <v>0</v>
      </c>
      <c r="H19" t="str">
        <f>VLOOKUP($B19,All_structures!$B$2:$J$249,4,0)</f>
        <v>Foie</v>
      </c>
      <c r="I19" t="str">
        <f>VLOOKUP($B19,All_structures!$B$2:$J$249,5,0)</f>
        <v>Foie</v>
      </c>
      <c r="J19" t="str">
        <f>VLOOKUP($B19,All_structures!$B$2:$J$249,6,0)</f>
        <v>Higado</v>
      </c>
      <c r="K19" t="str">
        <f>VLOOKUP($B19,All_structures!$B$2:$J$249,7,0)</f>
        <v>Higado</v>
      </c>
    </row>
    <row r="20" spans="1:11" x14ac:dyDescent="0.2">
      <c r="A20" t="s">
        <v>0</v>
      </c>
      <c r="B20" t="s">
        <v>20</v>
      </c>
      <c r="C20" t="s">
        <v>15</v>
      </c>
      <c r="D20" t="str">
        <f>VLOOKUP($B20,All_structures!$B$2:$J$249,2,0)</f>
        <v>SpinalCanal</v>
      </c>
      <c r="E20" t="str">
        <f>VLOOKUP($B20,All_structures!$B$2:$J$249,3,0)</f>
        <v>SpinalCanal</v>
      </c>
      <c r="F20" t="str">
        <f>VLOOKUP(B20,All_structures!$B$2:$J$249,8,0)</f>
        <v>Mintgreen:138,255,173</v>
      </c>
      <c r="G20">
        <f>VLOOKUP(B20,All_structures!$B$2:$J$249,9,0)</f>
        <v>0</v>
      </c>
      <c r="H20" t="str">
        <f>VLOOKUP($B20,All_structures!$B$2:$J$249,4,0)</f>
        <v>CanalRach</v>
      </c>
      <c r="I20" t="str">
        <f>VLOOKUP($B20,All_structures!$B$2:$J$249,5,0)</f>
        <v>CanalRach</v>
      </c>
      <c r="J20" t="str">
        <f>VLOOKUP($B20,All_structures!$B$2:$J$249,6,0)</f>
        <v>CanalEspi</v>
      </c>
      <c r="K20" t="str">
        <f>VLOOKUP($B20,All_structures!$B$2:$J$249,7,0)</f>
        <v>CanalEspi</v>
      </c>
    </row>
    <row r="21" spans="1:11" x14ac:dyDescent="0.2">
      <c r="A21" t="s">
        <v>9</v>
      </c>
      <c r="B21" t="s">
        <v>22</v>
      </c>
      <c r="C21" t="s">
        <v>15</v>
      </c>
      <c r="D21" t="str">
        <f>VLOOKUP($B21,All_structures!$B$2:$J$249,2,0)</f>
        <v>PTV_Low</v>
      </c>
      <c r="E21" t="str">
        <f>VLOOKUP($B21,All_structures!$B$2:$J$249,3,0)</f>
        <v>PTV_Low</v>
      </c>
      <c r="F21" t="str">
        <f>VLOOKUP(B21,All_structures!$B$2:$J$249,8,0)</f>
        <v>Yellow:255,255,000</v>
      </c>
      <c r="G21">
        <f>VLOOKUP(B21,All_structures!$B$2:$J$249,9,0)</f>
        <v>0</v>
      </c>
      <c r="H21">
        <f>VLOOKUP($B21,All_structures!$B$2:$J$249,4,0)</f>
        <v>0</v>
      </c>
      <c r="I21">
        <f>VLOOKUP($B21,All_structures!$B$2:$J$249,5,0)</f>
        <v>0</v>
      </c>
      <c r="J21">
        <f>VLOOKUP($B21,All_structures!$B$2:$J$249,6,0)</f>
        <v>0</v>
      </c>
      <c r="K21">
        <f>VLOOKUP($B21,All_structures!$B$2:$J$249,7,0)</f>
        <v>0</v>
      </c>
    </row>
    <row r="22" spans="1:11" x14ac:dyDescent="0.2">
      <c r="A22" t="s">
        <v>9</v>
      </c>
      <c r="B22" t="s">
        <v>23</v>
      </c>
      <c r="C22" t="s">
        <v>15</v>
      </c>
      <c r="D22" t="str">
        <f>VLOOKUP($B22,All_structures!$B$2:$J$249,2,0)</f>
        <v>PTV_High</v>
      </c>
      <c r="E22" t="str">
        <f>VLOOKUP($B22,All_structures!$B$2:$J$249,3,0)</f>
        <v>PTV_High</v>
      </c>
      <c r="F22" t="str">
        <f>VLOOKUP(B22,All_structures!$B$2:$J$249,8,0)</f>
        <v>Red:255,000,000</v>
      </c>
      <c r="G22">
        <f>VLOOKUP(B22,All_structures!$B$2:$J$249,9,0)</f>
        <v>0</v>
      </c>
      <c r="H22">
        <f>VLOOKUP($B22,All_structures!$B$2:$J$249,4,0)</f>
        <v>0</v>
      </c>
      <c r="I22">
        <f>VLOOKUP($B22,All_structures!$B$2:$J$249,5,0)</f>
        <v>0</v>
      </c>
      <c r="J22">
        <f>VLOOKUP($B22,All_structures!$B$2:$J$249,6,0)</f>
        <v>0</v>
      </c>
      <c r="K22">
        <f>VLOOKUP($B22,All_structures!$B$2:$J$249,7,0)</f>
        <v>0</v>
      </c>
    </row>
    <row r="23" spans="1:11" x14ac:dyDescent="0.2">
      <c r="A23" t="s">
        <v>10</v>
      </c>
      <c r="B23" t="s">
        <v>24</v>
      </c>
      <c r="C23" t="s">
        <v>15</v>
      </c>
      <c r="D23" t="str">
        <f>VLOOKUP($B23,All_structures!$B$2:$J$249,2,0)</f>
        <v>CTV_Low</v>
      </c>
      <c r="E23" t="str">
        <f>VLOOKUP($B23,All_structures!$B$2:$J$249,3,0)</f>
        <v>CTV_Low</v>
      </c>
      <c r="F23" t="str">
        <f>VLOOKUP(B23,All_structures!$B$2:$J$249,8,0)</f>
        <v>Yellow:255,255,000</v>
      </c>
      <c r="G23">
        <f>VLOOKUP(B23,All_structures!$B$2:$J$249,9,0)</f>
        <v>0</v>
      </c>
      <c r="H23">
        <f>VLOOKUP($B23,All_structures!$B$2:$J$249,4,0)</f>
        <v>0</v>
      </c>
      <c r="I23">
        <f>VLOOKUP($B23,All_structures!$B$2:$J$249,5,0)</f>
        <v>0</v>
      </c>
      <c r="J23">
        <f>VLOOKUP($B23,All_structures!$B$2:$J$249,6,0)</f>
        <v>0</v>
      </c>
      <c r="K23">
        <f>VLOOKUP($B23,All_structures!$B$2:$J$249,7,0)</f>
        <v>0</v>
      </c>
    </row>
    <row r="24" spans="1:11" x14ac:dyDescent="0.2">
      <c r="A24" t="s">
        <v>10</v>
      </c>
      <c r="B24" t="s">
        <v>25</v>
      </c>
      <c r="C24" t="s">
        <v>15</v>
      </c>
      <c r="D24" t="str">
        <f>VLOOKUP($B24,All_structures!$B$2:$J$249,2,0)</f>
        <v>CTV_High</v>
      </c>
      <c r="E24" t="str">
        <f>VLOOKUP($B24,All_structures!$B$2:$J$249,3,0)</f>
        <v>CTV_High</v>
      </c>
      <c r="F24" t="str">
        <f>VLOOKUP(B24,All_structures!$B$2:$J$249,8,0)</f>
        <v>Red:255,000,000</v>
      </c>
      <c r="G24">
        <f>VLOOKUP(B24,All_structures!$B$2:$J$249,9,0)</f>
        <v>0</v>
      </c>
      <c r="H24">
        <f>VLOOKUP($B24,All_structures!$B$2:$J$249,4,0)</f>
        <v>0</v>
      </c>
      <c r="I24">
        <f>VLOOKUP($B24,All_structures!$B$2:$J$249,5,0)</f>
        <v>0</v>
      </c>
      <c r="J24">
        <f>VLOOKUP($B24,All_structures!$B$2:$J$249,6,0)</f>
        <v>0</v>
      </c>
      <c r="K24">
        <f>VLOOKUP($B24,All_structures!$B$2:$J$249,7,0)</f>
        <v>0</v>
      </c>
    </row>
    <row r="25" spans="1:11" x14ac:dyDescent="0.2">
      <c r="A25" t="s">
        <v>11</v>
      </c>
      <c r="B25" t="s">
        <v>39</v>
      </c>
      <c r="C25" t="s">
        <v>15</v>
      </c>
      <c r="D25" t="str">
        <f>VLOOKUP($B25,All_structures!$B$2:$J$249,2,0)</f>
        <v>GTVn</v>
      </c>
      <c r="E25" t="str">
        <f>VLOOKUP($B25,All_structures!$B$2:$J$249,3,0)</f>
        <v>GTVn</v>
      </c>
      <c r="F25" t="str">
        <f>VLOOKUP(B25,All_structures!$B$2:$J$249,8,0)</f>
        <v>Chartreuse:125,255,000</v>
      </c>
      <c r="G25">
        <f>VLOOKUP(B25,All_structures!$B$2:$J$249,9,0)</f>
        <v>0</v>
      </c>
      <c r="H25">
        <f>VLOOKUP($B25,All_structures!$B$2:$J$249,4,0)</f>
        <v>0</v>
      </c>
      <c r="I25">
        <f>VLOOKUP($B25,All_structures!$B$2:$J$249,5,0)</f>
        <v>0</v>
      </c>
      <c r="J25" t="str">
        <f>VLOOKUP($B25,All_structures!$B$2:$J$249,6,0)</f>
        <v>GTVn</v>
      </c>
      <c r="K25" t="str">
        <f>VLOOKUP($B25,All_structures!$B$2:$J$249,7,0)</f>
        <v>GTVn</v>
      </c>
    </row>
    <row r="26" spans="1:11" x14ac:dyDescent="0.2">
      <c r="A26" t="s">
        <v>11</v>
      </c>
      <c r="B26" t="s">
        <v>40</v>
      </c>
      <c r="C26" t="s">
        <v>15</v>
      </c>
      <c r="D26" t="str">
        <f>VLOOKUP($B26,All_structures!$B$2:$J$249,2,0)</f>
        <v>GTVp</v>
      </c>
      <c r="E26" t="str">
        <f>VLOOKUP($B26,All_structures!$B$2:$J$249,3,0)</f>
        <v>GTVp</v>
      </c>
      <c r="F26" t="str">
        <f>VLOOKUP(B26,All_structures!$B$2:$J$249,8,0)</f>
        <v>Chartreuse:125,255,000</v>
      </c>
      <c r="G26">
        <f>VLOOKUP(B26,All_structures!$B$2:$J$249,9,0)</f>
        <v>0</v>
      </c>
      <c r="H26">
        <f>VLOOKUP($B26,All_structures!$B$2:$J$249,4,0)</f>
        <v>0</v>
      </c>
      <c r="I26">
        <f>VLOOKUP($B26,All_structures!$B$2:$J$249,5,0)</f>
        <v>0</v>
      </c>
      <c r="J26" t="str">
        <f>VLOOKUP($B26,All_structures!$B$2:$J$249,6,0)</f>
        <v>GTVp</v>
      </c>
      <c r="K26" t="str">
        <f>VLOOKUP($B26,All_structures!$B$2:$J$249,7,0)</f>
        <v>GTVp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BA66A-053C-DA4A-BA6B-2CF0AF6C50AB}">
  <dimension ref="A1:K28"/>
  <sheetViews>
    <sheetView workbookViewId="0">
      <selection activeCell="B1" sqref="B1"/>
    </sheetView>
  </sheetViews>
  <sheetFormatPr baseColWidth="10" defaultRowHeight="16" x14ac:dyDescent="0.2"/>
  <cols>
    <col min="2" max="2" width="16.33203125" bestFit="1" customWidth="1"/>
    <col min="3" max="3" width="13.5" bestFit="1" customWidth="1"/>
    <col min="4" max="4" width="19.5" bestFit="1" customWidth="1"/>
    <col min="5" max="5" width="19.6640625" bestFit="1" customWidth="1"/>
    <col min="6" max="6" width="22.1640625" bestFit="1" customWidth="1"/>
    <col min="7" max="7" width="20.33203125" bestFit="1" customWidth="1"/>
    <col min="8" max="8" width="19" bestFit="1" customWidth="1"/>
    <col min="9" max="9" width="19.1640625" bestFit="1" customWidth="1"/>
    <col min="10" max="10" width="19.83203125" bestFit="1" customWidth="1"/>
    <col min="11" max="11" width="20" bestFit="1" customWidth="1"/>
  </cols>
  <sheetData>
    <row r="1" spans="1:11" s="1" customFormat="1" x14ac:dyDescent="0.2">
      <c r="A1" s="1" t="s">
        <v>136</v>
      </c>
      <c r="B1" s="9" t="s">
        <v>329</v>
      </c>
      <c r="C1" s="1" t="s">
        <v>176</v>
      </c>
      <c r="D1" s="8" t="s">
        <v>328</v>
      </c>
      <c r="E1" s="8" t="s">
        <v>330</v>
      </c>
      <c r="F1" s="1" t="s">
        <v>177</v>
      </c>
      <c r="G1" s="1" t="s">
        <v>178</v>
      </c>
      <c r="H1" s="8" t="s">
        <v>428</v>
      </c>
      <c r="I1" s="8" t="s">
        <v>429</v>
      </c>
      <c r="J1" s="8" t="s">
        <v>430</v>
      </c>
      <c r="K1" s="8" t="s">
        <v>431</v>
      </c>
    </row>
    <row r="2" spans="1:11" x14ac:dyDescent="0.2">
      <c r="A2" t="s">
        <v>0</v>
      </c>
      <c r="B2" t="s">
        <v>31</v>
      </c>
      <c r="C2" t="s">
        <v>2</v>
      </c>
      <c r="D2" t="str">
        <f>VLOOKUP($B2,All_structures!$B$2:$J$249,2,0)</f>
        <v>Bowel_Small</v>
      </c>
      <c r="E2" t="str">
        <f>VLOOKUP($B2,All_structures!$B$2:$J$249,3,0)</f>
        <v>Small_Bowel</v>
      </c>
      <c r="F2" t="str">
        <f>VLOOKUP(B2,All_structures!$B$2:$J$249,8,0)</f>
        <v>Citrus:164,164,000</v>
      </c>
      <c r="G2">
        <f>VLOOKUP(B2,All_structures!$B$2:$J$249,9,0)</f>
        <v>0</v>
      </c>
      <c r="H2" t="str">
        <f>VLOOKUP($B2,All_structures!$B$2:$J$249,4,0)</f>
        <v>Intestin_Petit</v>
      </c>
      <c r="I2" t="str">
        <f>VLOOKUP($B2,All_structures!$B$2:$J$249,5,0)</f>
        <v>Petit_Intestin</v>
      </c>
      <c r="J2" t="str">
        <f>VLOOKUP($B2,All_structures!$B$2:$J$249,6,0)</f>
        <v>Intestino_Delg</v>
      </c>
      <c r="K2" t="str">
        <f>VLOOKUP($B2,All_structures!$B$2:$J$249,7,0)</f>
        <v>Delg_Intestino</v>
      </c>
    </row>
    <row r="3" spans="1:11" x14ac:dyDescent="0.2">
      <c r="A3" t="s">
        <v>0</v>
      </c>
      <c r="B3" t="s">
        <v>1</v>
      </c>
      <c r="C3" t="s">
        <v>2</v>
      </c>
      <c r="D3" t="str">
        <f>VLOOKUP($B3,All_structures!$B$2:$J$249,2,0)</f>
        <v>Esophagus</v>
      </c>
      <c r="E3" t="str">
        <f>VLOOKUP($B3,All_structures!$B$2:$J$249,3,0)</f>
        <v>Esophagus</v>
      </c>
      <c r="F3" t="str">
        <f>VLOOKUP(B3,All_structures!$B$2:$J$249,8,0)</f>
        <v>Orange:255,165,000</v>
      </c>
      <c r="G3">
        <f>VLOOKUP(B3,All_structures!$B$2:$J$249,9,0)</f>
        <v>0</v>
      </c>
      <c r="H3" t="str">
        <f>VLOOKUP($B3,All_structures!$B$2:$J$249,4,0)</f>
        <v>Oesophage</v>
      </c>
      <c r="I3" t="str">
        <f>VLOOKUP($B3,All_structures!$B$2:$J$249,5,0)</f>
        <v>Oesophage</v>
      </c>
      <c r="J3" t="str">
        <f>VLOOKUP($B3,All_structures!$B$2:$J$249,6,0)</f>
        <v>Esofago</v>
      </c>
      <c r="K3" t="str">
        <f>VLOOKUP($B3,All_structures!$B$2:$J$249,7,0)</f>
        <v>Esofago</v>
      </c>
    </row>
    <row r="4" spans="1:11" x14ac:dyDescent="0.2">
      <c r="A4" t="s">
        <v>0</v>
      </c>
      <c r="B4" t="s">
        <v>3</v>
      </c>
      <c r="C4" t="s">
        <v>2</v>
      </c>
      <c r="D4" t="str">
        <f>VLOOKUP($B4,All_structures!$B$2:$J$249,2,0)</f>
        <v>Heart</v>
      </c>
      <c r="E4" t="str">
        <f>VLOOKUP($B4,All_structures!$B$2:$J$249,3,0)</f>
        <v>Heart</v>
      </c>
      <c r="F4" t="str">
        <f>VLOOKUP(B4,All_structures!$B$2:$J$249,8,0)</f>
        <v>Red:255,000,000</v>
      </c>
      <c r="G4">
        <f>VLOOKUP(B4,All_structures!$B$2:$J$249,9,0)</f>
        <v>0</v>
      </c>
      <c r="H4" t="str">
        <f>VLOOKUP($B4,All_structures!$B$2:$J$249,4,0)</f>
        <v>Coeur</v>
      </c>
      <c r="I4" t="str">
        <f>VLOOKUP($B4,All_structures!$B$2:$J$249,5,0)</f>
        <v>Coeur</v>
      </c>
      <c r="J4" t="str">
        <f>VLOOKUP($B4,All_structures!$B$2:$J$249,6,0)</f>
        <v>Corazon</v>
      </c>
      <c r="K4" t="str">
        <f>VLOOKUP($B4,All_structures!$B$2:$J$249,7,0)</f>
        <v>Corazon</v>
      </c>
    </row>
    <row r="5" spans="1:11" x14ac:dyDescent="0.2">
      <c r="A5" t="s">
        <v>0</v>
      </c>
      <c r="B5" t="s">
        <v>32</v>
      </c>
      <c r="C5" t="s">
        <v>2</v>
      </c>
      <c r="D5" t="str">
        <f>VLOOKUP($B5,All_structures!$B$2:$J$249,2,0)</f>
        <v>Kidney_L</v>
      </c>
      <c r="E5" t="str">
        <f>VLOOKUP($B5,All_structures!$B$2:$J$249,3,0)</f>
        <v>L_Kidney</v>
      </c>
      <c r="F5" t="str">
        <f>VLOOKUP(B5,All_structures!$B$2:$J$249,8,0)</f>
        <v>Yellow:255,255,000</v>
      </c>
      <c r="G5">
        <f>VLOOKUP(B5,All_structures!$B$2:$J$249,9,0)</f>
        <v>0</v>
      </c>
      <c r="H5" t="str">
        <f>VLOOKUP($B5,All_structures!$B$2:$J$249,4,0)</f>
        <v>Rein_G</v>
      </c>
      <c r="I5" t="str">
        <f>VLOOKUP($B5,All_structures!$B$2:$J$249,5,0)</f>
        <v>G_Rein</v>
      </c>
      <c r="J5" t="str">
        <f>VLOOKUP($B5,All_structures!$B$2:$J$249,6,0)</f>
        <v>Rinones_I</v>
      </c>
      <c r="K5" t="str">
        <f>VLOOKUP($B5,All_structures!$B$2:$J$249,7,0)</f>
        <v>I_Rinones</v>
      </c>
    </row>
    <row r="6" spans="1:11" x14ac:dyDescent="0.2">
      <c r="A6" t="s">
        <v>0</v>
      </c>
      <c r="B6" t="s">
        <v>33</v>
      </c>
      <c r="C6" t="s">
        <v>2</v>
      </c>
      <c r="D6" t="str">
        <f>VLOOKUP($B6,All_structures!$B$2:$J$249,2,0)</f>
        <v>Kidney_R</v>
      </c>
      <c r="E6" t="str">
        <f>VLOOKUP($B6,All_structures!$B$2:$J$249,3,0)</f>
        <v>R_Kidney</v>
      </c>
      <c r="F6" t="str">
        <f>VLOOKUP(B6,All_structures!$B$2:$J$249,8,0)</f>
        <v>Mintgreen:138,255,173</v>
      </c>
      <c r="G6">
        <f>VLOOKUP(B6,All_structures!$B$2:$J$249,9,0)</f>
        <v>0</v>
      </c>
      <c r="H6" t="str">
        <f>VLOOKUP($B6,All_structures!$B$2:$J$249,4,0)</f>
        <v>Rein_D</v>
      </c>
      <c r="I6" t="str">
        <f>VLOOKUP($B6,All_structures!$B$2:$J$249,5,0)</f>
        <v>D_Rein</v>
      </c>
      <c r="J6" t="str">
        <f>VLOOKUP($B6,All_structures!$B$2:$J$249,6,0)</f>
        <v>Rinones_D</v>
      </c>
      <c r="K6" t="str">
        <f>VLOOKUP($B6,All_structures!$B$2:$J$249,7,0)</f>
        <v>D_Rinones</v>
      </c>
    </row>
    <row r="7" spans="1:11" x14ac:dyDescent="0.2">
      <c r="A7" t="s">
        <v>0</v>
      </c>
      <c r="B7" t="s">
        <v>34</v>
      </c>
      <c r="C7" t="s">
        <v>2</v>
      </c>
      <c r="D7" t="str">
        <f>VLOOKUP($B7,All_structures!$B$2:$J$249,2,0)</f>
        <v>Kidneys</v>
      </c>
      <c r="E7" t="str">
        <f>VLOOKUP($B7,All_structures!$B$2:$J$249,3,0)</f>
        <v>Kidneys</v>
      </c>
      <c r="F7" t="str">
        <f>VLOOKUP(B7,All_structures!$B$2:$J$249,8,0)</f>
        <v>Cerulean:000,119,170</v>
      </c>
      <c r="G7">
        <f>VLOOKUP(B7,All_structures!$B$2:$J$249,9,0)</f>
        <v>0</v>
      </c>
      <c r="H7" t="str">
        <f>VLOOKUP($B7,All_structures!$B$2:$J$249,4,0)</f>
        <v>Reins</v>
      </c>
      <c r="I7" t="str">
        <f>VLOOKUP($B7,All_structures!$B$2:$J$249,5,0)</f>
        <v>Reins</v>
      </c>
      <c r="J7" t="str">
        <f>VLOOKUP($B7,All_structures!$B$2:$J$249,6,0)</f>
        <v>Rinones</v>
      </c>
      <c r="K7" t="str">
        <f>VLOOKUP($B7,All_structures!$B$2:$J$249,7,0)</f>
        <v>Rinones</v>
      </c>
    </row>
    <row r="8" spans="1:11" x14ac:dyDescent="0.2">
      <c r="A8" t="s">
        <v>0</v>
      </c>
      <c r="B8" t="s">
        <v>29</v>
      </c>
      <c r="C8" t="s">
        <v>2</v>
      </c>
      <c r="D8" t="str">
        <f>VLOOKUP($B8,All_structures!$B$2:$J$249,2,0)</f>
        <v>Liver</v>
      </c>
      <c r="E8" t="str">
        <f>VLOOKUP($B8,All_structures!$B$2:$J$249,3,0)</f>
        <v>Liver</v>
      </c>
      <c r="F8" t="str">
        <f>VLOOKUP(B8,All_structures!$B$2:$J$249,8,0)</f>
        <v>Orange:255,165,000</v>
      </c>
      <c r="G8">
        <f>VLOOKUP(B8,All_structures!$B$2:$J$249,9,0)</f>
        <v>0</v>
      </c>
      <c r="H8" t="str">
        <f>VLOOKUP($B8,All_structures!$B$2:$J$249,4,0)</f>
        <v>Foie</v>
      </c>
      <c r="I8" t="str">
        <f>VLOOKUP($B8,All_structures!$B$2:$J$249,5,0)</f>
        <v>Foie</v>
      </c>
      <c r="J8" t="str">
        <f>VLOOKUP($B8,All_structures!$B$2:$J$249,6,0)</f>
        <v>Higado</v>
      </c>
      <c r="K8" t="str">
        <f>VLOOKUP($B8,All_structures!$B$2:$J$249,7,0)</f>
        <v>Higado</v>
      </c>
    </row>
    <row r="9" spans="1:11" x14ac:dyDescent="0.2">
      <c r="A9" t="s">
        <v>0</v>
      </c>
      <c r="B9" t="s">
        <v>4</v>
      </c>
      <c r="C9" t="s">
        <v>2</v>
      </c>
      <c r="D9" t="str">
        <f>VLOOKUP($B9,All_structures!$B$2:$J$249,2,0)</f>
        <v>Lung_L</v>
      </c>
      <c r="E9" t="str">
        <f>VLOOKUP($B9,All_structures!$B$2:$J$249,3,0)</f>
        <v>L_Lung</v>
      </c>
      <c r="F9" t="str">
        <f>VLOOKUP(B9,All_structures!$B$2:$J$249,8,0)</f>
        <v>Aquamarine:127,255,212</v>
      </c>
      <c r="G9">
        <f>VLOOKUP(B9,All_structures!$B$2:$J$249,9,0)</f>
        <v>0</v>
      </c>
      <c r="H9" t="str">
        <f>VLOOKUP($B9,All_structures!$B$2:$J$249,4,0)</f>
        <v>Poumon_G</v>
      </c>
      <c r="I9" t="str">
        <f>VLOOKUP($B9,All_structures!$B$2:$J$249,5,0)</f>
        <v>G_Poumon</v>
      </c>
      <c r="J9" t="str">
        <f>VLOOKUP($B9,All_structures!$B$2:$J$249,6,0)</f>
        <v>Pulmon_I</v>
      </c>
      <c r="K9" t="str">
        <f>VLOOKUP($B9,All_structures!$B$2:$J$249,7,0)</f>
        <v>I_Pulmon</v>
      </c>
    </row>
    <row r="10" spans="1:11" x14ac:dyDescent="0.2">
      <c r="A10" t="s">
        <v>0</v>
      </c>
      <c r="B10" t="s">
        <v>5</v>
      </c>
      <c r="C10" t="s">
        <v>2</v>
      </c>
      <c r="D10" t="str">
        <f>VLOOKUP($B10,All_structures!$B$2:$J$249,2,0)</f>
        <v>Lung_R</v>
      </c>
      <c r="E10" t="str">
        <f>VLOOKUP($B10,All_structures!$B$2:$J$249,3,0)</f>
        <v>R_Lung</v>
      </c>
      <c r="F10" t="str">
        <f>VLOOKUP(B10,All_structures!$B$2:$J$249,8,0)</f>
        <v>Teal:034,255,233</v>
      </c>
      <c r="G10">
        <f>VLOOKUP(B10,All_structures!$B$2:$J$249,9,0)</f>
        <v>0</v>
      </c>
      <c r="H10" t="str">
        <f>VLOOKUP($B10,All_structures!$B$2:$J$249,4,0)</f>
        <v>Poumon_D</v>
      </c>
      <c r="I10" t="str">
        <f>VLOOKUP($B10,All_structures!$B$2:$J$249,5,0)</f>
        <v>D_Poumon</v>
      </c>
      <c r="J10" t="str">
        <f>VLOOKUP($B10,All_structures!$B$2:$J$249,6,0)</f>
        <v>Pulmon_D</v>
      </c>
      <c r="K10" t="str">
        <f>VLOOKUP($B10,All_structures!$B$2:$J$249,7,0)</f>
        <v>D_Pulmon</v>
      </c>
    </row>
    <row r="11" spans="1:11" x14ac:dyDescent="0.2">
      <c r="A11" t="s">
        <v>0</v>
      </c>
      <c r="B11" t="s">
        <v>6</v>
      </c>
      <c r="C11" t="s">
        <v>2</v>
      </c>
      <c r="D11" t="str">
        <f>VLOOKUP($B11,All_structures!$B$2:$J$249,2,0)</f>
        <v>Lungs</v>
      </c>
      <c r="E11" t="str">
        <f>VLOOKUP($B11,All_structures!$B$2:$J$249,3,0)</f>
        <v>Lungs</v>
      </c>
      <c r="F11" t="str">
        <f>VLOOKUP(B11,All_structures!$B$2:$J$249,8,0)</f>
        <v>Navy Blue:006,082,255</v>
      </c>
      <c r="G11">
        <f>VLOOKUP(B11,All_structures!$B$2:$J$249,9,0)</f>
        <v>0</v>
      </c>
      <c r="H11" t="str">
        <f>VLOOKUP($B11,All_structures!$B$2:$J$249,4,0)</f>
        <v>Poumons</v>
      </c>
      <c r="I11" t="str">
        <f>VLOOKUP($B11,All_structures!$B$2:$J$249,5,0)</f>
        <v>Poumons</v>
      </c>
      <c r="J11" t="str">
        <f>VLOOKUP($B11,All_structures!$B$2:$J$249,6,0)</f>
        <v>Pulmones</v>
      </c>
      <c r="K11" t="str">
        <f>VLOOKUP($B11,All_structures!$B$2:$J$249,7,0)</f>
        <v>Pulmones</v>
      </c>
    </row>
    <row r="12" spans="1:11" x14ac:dyDescent="0.2">
      <c r="A12" t="s">
        <v>0</v>
      </c>
      <c r="B12" t="s">
        <v>8</v>
      </c>
      <c r="C12" t="s">
        <v>2</v>
      </c>
      <c r="D12" t="str">
        <f>VLOOKUP($B12,All_structures!$B$2:$J$249,2,0)</f>
        <v>SpinalCord</v>
      </c>
      <c r="E12" t="str">
        <f>VLOOKUP($B12,All_structures!$B$2:$J$249,3,0)</f>
        <v>SpinalCord</v>
      </c>
      <c r="F12" t="str">
        <f>VLOOKUP(B12,All_structures!$B$2:$J$249,8,0)</f>
        <v>Chartreuse:125,255,000</v>
      </c>
      <c r="G12">
        <f>VLOOKUP(B12,All_structures!$B$2:$J$249,9,0)</f>
        <v>0</v>
      </c>
      <c r="H12" t="str">
        <f>VLOOKUP($B12,All_structures!$B$2:$J$249,4,0)</f>
        <v>Moelle</v>
      </c>
      <c r="I12" t="str">
        <f>VLOOKUP($B12,All_structures!$B$2:$J$249,5,0)</f>
        <v>Moelle</v>
      </c>
      <c r="J12" t="str">
        <f>VLOOKUP($B12,All_structures!$B$2:$J$249,6,0)</f>
        <v>MedulaEspi</v>
      </c>
      <c r="K12" t="str">
        <f>VLOOKUP($B12,All_structures!$B$2:$J$249,7,0)</f>
        <v>MedulaEspi</v>
      </c>
    </row>
    <row r="13" spans="1:11" x14ac:dyDescent="0.2">
      <c r="A13" t="s">
        <v>0</v>
      </c>
      <c r="B13" t="s">
        <v>30</v>
      </c>
      <c r="C13" t="s">
        <v>2</v>
      </c>
      <c r="D13" t="str">
        <f>VLOOKUP($B13,All_structures!$B$2:$J$249,2,0)</f>
        <v>Stomach</v>
      </c>
      <c r="E13" t="str">
        <f>VLOOKUP($B13,All_structures!$B$2:$J$249,3,0)</f>
        <v>Stomach</v>
      </c>
      <c r="F13" t="str">
        <f>VLOOKUP(B13,All_structures!$B$2:$J$249,8,0)</f>
        <v>Sangria:164,000,000</v>
      </c>
      <c r="G13">
        <f>VLOOKUP(B13,All_structures!$B$2:$J$249,9,0)</f>
        <v>0</v>
      </c>
      <c r="H13" t="str">
        <f>VLOOKUP($B13,All_structures!$B$2:$J$249,4,0)</f>
        <v>Estomac</v>
      </c>
      <c r="I13" t="str">
        <f>VLOOKUP($B13,All_structures!$B$2:$J$249,5,0)</f>
        <v>Estomac</v>
      </c>
      <c r="J13" t="str">
        <f>VLOOKUP($B13,All_structures!$B$2:$J$249,6,0)</f>
        <v>Estomago</v>
      </c>
      <c r="K13" t="str">
        <f>VLOOKUP($B13,All_structures!$B$2:$J$249,7,0)</f>
        <v>Estomago</v>
      </c>
    </row>
    <row r="14" spans="1:11" x14ac:dyDescent="0.2">
      <c r="A14" t="s">
        <v>9</v>
      </c>
      <c r="B14" t="s">
        <v>9</v>
      </c>
      <c r="C14" t="s">
        <v>2</v>
      </c>
      <c r="D14" t="str">
        <f>VLOOKUP($B14,All_structures!$B$2:$J$249,2,0)</f>
        <v>PTV</v>
      </c>
      <c r="E14" t="str">
        <f>VLOOKUP($B14,All_structures!$B$2:$J$249,3,0)</f>
        <v>PTV</v>
      </c>
      <c r="F14" t="str">
        <f>VLOOKUP(B14,All_structures!$B$2:$J$249,8,0)</f>
        <v>Red:255,000,000</v>
      </c>
      <c r="G14">
        <f>VLOOKUP(B14,All_structures!$B$2:$J$249,9,0)</f>
        <v>0</v>
      </c>
      <c r="H14">
        <f>VLOOKUP($B14,All_structures!$B$2:$J$249,4,0)</f>
        <v>0</v>
      </c>
      <c r="I14">
        <f>VLOOKUP($B14,All_structures!$B$2:$J$249,5,0)</f>
        <v>0</v>
      </c>
      <c r="J14" t="str">
        <f>VLOOKUP($B14,All_structures!$B$2:$J$249,6,0)</f>
        <v>PTV</v>
      </c>
      <c r="K14" t="str">
        <f>VLOOKUP($B14,All_structures!$B$2:$J$249,7,0)</f>
        <v>PTV</v>
      </c>
    </row>
    <row r="15" spans="1:11" x14ac:dyDescent="0.2">
      <c r="A15" t="s">
        <v>10</v>
      </c>
      <c r="B15" t="s">
        <v>10</v>
      </c>
      <c r="C15" t="s">
        <v>2</v>
      </c>
      <c r="D15" t="str">
        <f>VLOOKUP($B15,All_structures!$B$2:$J$249,2,0)</f>
        <v>CTV</v>
      </c>
      <c r="E15" t="str">
        <f>VLOOKUP($B15,All_structures!$B$2:$J$249,3,0)</f>
        <v>CTV</v>
      </c>
      <c r="F15" t="str">
        <f>VLOOKUP(B15,All_structures!$B$2:$J$249,8,0)</f>
        <v>Red:255,000,000</v>
      </c>
      <c r="G15">
        <f>VLOOKUP(B15,All_structures!$B$2:$J$249,9,0)</f>
        <v>0</v>
      </c>
      <c r="H15" t="str">
        <f>VLOOKUP($B15,All_structures!$B$2:$J$249,4,0)</f>
        <v>CTV</v>
      </c>
      <c r="I15" t="str">
        <f>VLOOKUP($B15,All_structures!$B$2:$J$249,5,0)</f>
        <v>CTV</v>
      </c>
      <c r="J15" t="str">
        <f>VLOOKUP($B15,All_structures!$B$2:$J$249,6,0)</f>
        <v>CTV</v>
      </c>
      <c r="K15" t="str">
        <f>VLOOKUP($B15,All_structures!$B$2:$J$249,7,0)</f>
        <v>CTV</v>
      </c>
    </row>
    <row r="16" spans="1:11" x14ac:dyDescent="0.2">
      <c r="A16" t="s">
        <v>11</v>
      </c>
      <c r="B16" t="s">
        <v>11</v>
      </c>
      <c r="C16" t="s">
        <v>2</v>
      </c>
      <c r="D16" t="str">
        <f>VLOOKUP($B16,All_structures!$B$2:$J$249,2,0)</f>
        <v>GTV</v>
      </c>
      <c r="E16" t="str">
        <f>VLOOKUP($B16,All_structures!$B$2:$J$249,3,0)</f>
        <v>GTV</v>
      </c>
      <c r="F16" t="str">
        <f>VLOOKUP(B16,All_structures!$B$2:$J$249,8,0)</f>
        <v>Chartreuse:125,255,000</v>
      </c>
      <c r="G16">
        <f>VLOOKUP(B16,All_structures!$B$2:$J$249,9,0)</f>
        <v>0</v>
      </c>
      <c r="H16" t="str">
        <f>VLOOKUP($B16,All_structures!$B$2:$J$249,4,0)</f>
        <v>GTV</v>
      </c>
      <c r="I16" t="str">
        <f>VLOOKUP($B16,All_structures!$B$2:$J$249,5,0)</f>
        <v>GTV</v>
      </c>
      <c r="J16" t="str">
        <f>VLOOKUP($B16,All_structures!$B$2:$J$249,6,0)</f>
        <v>GTV</v>
      </c>
      <c r="K16" t="str">
        <f>VLOOKUP($B16,All_structures!$B$2:$J$249,7,0)</f>
        <v>GTV</v>
      </c>
    </row>
    <row r="17" spans="1:11" x14ac:dyDescent="0.2">
      <c r="A17" t="s">
        <v>12</v>
      </c>
      <c r="B17" t="s">
        <v>13</v>
      </c>
      <c r="C17" t="s">
        <v>2</v>
      </c>
      <c r="D17" t="str">
        <f>VLOOKUP($B17,All_structures!$B$2:$J$249,2,0)</f>
        <v>BODY</v>
      </c>
      <c r="E17" t="str">
        <f>VLOOKUP($B17,All_structures!$B$2:$J$249,3,0)</f>
        <v>BODY</v>
      </c>
      <c r="F17" t="str">
        <f>VLOOKUP(B17,All_structures!$B$2:$J$249,8,0)</f>
        <v>Lime:000,255,000</v>
      </c>
      <c r="G17">
        <f>VLOOKUP(B17,All_structures!$B$2:$J$249,9,0)</f>
        <v>0</v>
      </c>
      <c r="H17" t="str">
        <f>VLOOKUP($B17,All_structures!$B$2:$J$249,4,0)</f>
        <v>Corps</v>
      </c>
      <c r="I17" t="str">
        <f>VLOOKUP($B17,All_structures!$B$2:$J$249,5,0)</f>
        <v>Corps</v>
      </c>
      <c r="J17" t="str">
        <f>VLOOKUP($B17,All_structures!$B$2:$J$249,6,0)</f>
        <v>Cuerpo</v>
      </c>
      <c r="K17" t="str">
        <f>VLOOKUP($B17,All_structures!$B$2:$J$249,7,0)</f>
        <v>Cuerpo</v>
      </c>
    </row>
    <row r="18" spans="1:11" x14ac:dyDescent="0.2">
      <c r="A18" t="s">
        <v>0</v>
      </c>
      <c r="B18" t="s">
        <v>35</v>
      </c>
      <c r="C18" t="s">
        <v>15</v>
      </c>
      <c r="D18" t="str">
        <f>VLOOKUP($B18,All_structures!$B$2:$J$249,2,0)</f>
        <v>Bowel_Large</v>
      </c>
      <c r="E18" t="str">
        <f>VLOOKUP($B18,All_structures!$B$2:$J$249,3,0)</f>
        <v>Large_Bowel</v>
      </c>
      <c r="F18" t="str">
        <f>VLOOKUP(B18,All_structures!$B$2:$J$249,8,0)</f>
        <v>Chartreuse:125,255,000</v>
      </c>
      <c r="G18">
        <f>VLOOKUP(B18,All_structures!$B$2:$J$249,9,0)</f>
        <v>0</v>
      </c>
      <c r="H18" t="str">
        <f>VLOOKUP($B18,All_structures!$B$2:$J$249,4,0)</f>
        <v>Intestin_Grand</v>
      </c>
      <c r="I18" t="str">
        <f>VLOOKUP($B18,All_structures!$B$2:$J$249,5,0)</f>
        <v>Grand_Intestin</v>
      </c>
      <c r="J18" t="str">
        <f>VLOOKUP($B18,All_structures!$B$2:$J$249,6,0)</f>
        <v>Intestino_Grueso</v>
      </c>
      <c r="K18" t="str">
        <f>VLOOKUP($B18,All_structures!$B$2:$J$249,7,0)</f>
        <v>Grueso_Intestino</v>
      </c>
    </row>
    <row r="19" spans="1:11" x14ac:dyDescent="0.2">
      <c r="A19" t="s">
        <v>0</v>
      </c>
      <c r="B19" t="s">
        <v>20</v>
      </c>
      <c r="C19" t="s">
        <v>15</v>
      </c>
      <c r="D19" t="str">
        <f>VLOOKUP($B19,All_structures!$B$2:$J$249,2,0)</f>
        <v>SpinalCanal</v>
      </c>
      <c r="E19" t="str">
        <f>VLOOKUP($B19,All_structures!$B$2:$J$249,3,0)</f>
        <v>SpinalCanal</v>
      </c>
      <c r="F19" t="str">
        <f>VLOOKUP(B19,All_structures!$B$2:$J$249,8,0)</f>
        <v>Mintgreen:138,255,173</v>
      </c>
      <c r="G19">
        <f>VLOOKUP(B19,All_structures!$B$2:$J$249,9,0)</f>
        <v>0</v>
      </c>
      <c r="H19" t="str">
        <f>VLOOKUP($B19,All_structures!$B$2:$J$249,4,0)</f>
        <v>CanalRach</v>
      </c>
      <c r="I19" t="str">
        <f>VLOOKUP($B19,All_structures!$B$2:$J$249,5,0)</f>
        <v>CanalRach</v>
      </c>
      <c r="J19" t="str">
        <f>VLOOKUP($B19,All_structures!$B$2:$J$249,6,0)</f>
        <v>CanalEspi</v>
      </c>
      <c r="K19" t="str">
        <f>VLOOKUP($B19,All_structures!$B$2:$J$249,7,0)</f>
        <v>CanalEspi</v>
      </c>
    </row>
    <row r="20" spans="1:11" x14ac:dyDescent="0.2">
      <c r="A20" t="s">
        <v>0</v>
      </c>
      <c r="B20" t="s">
        <v>36</v>
      </c>
      <c r="C20" t="s">
        <v>15</v>
      </c>
      <c r="D20" t="str">
        <f>VLOOKUP($B20,All_structures!$B$2:$J$249,2,0)</f>
        <v>Spleen</v>
      </c>
      <c r="E20" t="str">
        <f>VLOOKUP($B20,All_structures!$B$2:$J$249,3,0)</f>
        <v>Spleen</v>
      </c>
      <c r="F20" t="str">
        <f>VLOOKUP(B20,All_structures!$B$2:$J$249,8,0)</f>
        <v>Orange:255,165,000</v>
      </c>
      <c r="G20">
        <f>VLOOKUP(B20,All_structures!$B$2:$J$249,9,0)</f>
        <v>0</v>
      </c>
      <c r="H20" t="str">
        <f>VLOOKUP($B20,All_structures!$B$2:$J$249,4,0)</f>
        <v>Rate</v>
      </c>
      <c r="I20" t="str">
        <f>VLOOKUP($B20,All_structures!$B$2:$J$249,5,0)</f>
        <v>Rate</v>
      </c>
      <c r="J20" t="str">
        <f>VLOOKUP($B20,All_structures!$B$2:$J$249,6,0)</f>
        <v>Bazo</v>
      </c>
      <c r="K20" t="str">
        <f>VLOOKUP($B20,All_structures!$B$2:$J$249,7,0)</f>
        <v>Bazo</v>
      </c>
    </row>
    <row r="21" spans="1:11" x14ac:dyDescent="0.2">
      <c r="A21" t="s">
        <v>9</v>
      </c>
      <c r="B21" t="s">
        <v>22</v>
      </c>
      <c r="C21" t="s">
        <v>15</v>
      </c>
      <c r="D21" t="str">
        <f>VLOOKUP($B21,All_structures!$B$2:$J$249,2,0)</f>
        <v>PTV_Low</v>
      </c>
      <c r="E21" t="str">
        <f>VLOOKUP($B21,All_structures!$B$2:$J$249,3,0)</f>
        <v>PTV_Low</v>
      </c>
      <c r="F21" t="str">
        <f>VLOOKUP(B21,All_structures!$B$2:$J$249,8,0)</f>
        <v>Yellow:255,255,000</v>
      </c>
      <c r="G21">
        <f>VLOOKUP(B21,All_structures!$B$2:$J$249,9,0)</f>
        <v>0</v>
      </c>
      <c r="H21">
        <f>VLOOKUP($B21,All_structures!$B$2:$J$249,4,0)</f>
        <v>0</v>
      </c>
      <c r="I21">
        <f>VLOOKUP($B21,All_structures!$B$2:$J$249,5,0)</f>
        <v>0</v>
      </c>
      <c r="J21">
        <f>VLOOKUP($B21,All_structures!$B$2:$J$249,6,0)</f>
        <v>0</v>
      </c>
      <c r="K21">
        <f>VLOOKUP($B21,All_structures!$B$2:$J$249,7,0)</f>
        <v>0</v>
      </c>
    </row>
    <row r="22" spans="1:11" x14ac:dyDescent="0.2">
      <c r="A22" t="s">
        <v>9</v>
      </c>
      <c r="B22" t="s">
        <v>37</v>
      </c>
      <c r="C22" t="s">
        <v>15</v>
      </c>
      <c r="D22" t="str">
        <f>VLOOKUP($B22,All_structures!$B$2:$J$249,2,0)</f>
        <v>PTV_Mid</v>
      </c>
      <c r="E22" t="str">
        <f>VLOOKUP($B22,All_structures!$B$2:$J$249,3,0)</f>
        <v>PTV_Mid</v>
      </c>
      <c r="F22" t="str">
        <f>VLOOKUP(B22,All_structures!$B$2:$J$249,8,0)</f>
        <v>Navy Blue:006,082,255</v>
      </c>
      <c r="G22">
        <f>VLOOKUP(B22,All_structures!$B$2:$J$249,9,0)</f>
        <v>0</v>
      </c>
      <c r="H22">
        <f>VLOOKUP($B22,All_structures!$B$2:$J$249,4,0)</f>
        <v>0</v>
      </c>
      <c r="I22">
        <f>VLOOKUP($B22,All_structures!$B$2:$J$249,5,0)</f>
        <v>0</v>
      </c>
      <c r="J22">
        <f>VLOOKUP($B22,All_structures!$B$2:$J$249,6,0)</f>
        <v>0</v>
      </c>
      <c r="K22">
        <f>VLOOKUP($B22,All_structures!$B$2:$J$249,7,0)</f>
        <v>0</v>
      </c>
    </row>
    <row r="23" spans="1:11" x14ac:dyDescent="0.2">
      <c r="A23" t="s">
        <v>9</v>
      </c>
      <c r="B23" t="s">
        <v>23</v>
      </c>
      <c r="C23" t="s">
        <v>15</v>
      </c>
      <c r="D23" t="str">
        <f>VLOOKUP($B23,All_structures!$B$2:$J$249,2,0)</f>
        <v>PTV_High</v>
      </c>
      <c r="E23" t="str">
        <f>VLOOKUP($B23,All_structures!$B$2:$J$249,3,0)</f>
        <v>PTV_High</v>
      </c>
      <c r="F23" t="str">
        <f>VLOOKUP(B23,All_structures!$B$2:$J$249,8,0)</f>
        <v>Red:255,000,000</v>
      </c>
      <c r="G23">
        <f>VLOOKUP(B23,All_structures!$B$2:$J$249,9,0)</f>
        <v>0</v>
      </c>
      <c r="H23">
        <f>VLOOKUP($B23,All_structures!$B$2:$J$249,4,0)</f>
        <v>0</v>
      </c>
      <c r="I23">
        <f>VLOOKUP($B23,All_structures!$B$2:$J$249,5,0)</f>
        <v>0</v>
      </c>
      <c r="J23">
        <f>VLOOKUP($B23,All_structures!$B$2:$J$249,6,0)</f>
        <v>0</v>
      </c>
      <c r="K23">
        <f>VLOOKUP($B23,All_structures!$B$2:$J$249,7,0)</f>
        <v>0</v>
      </c>
    </row>
    <row r="24" spans="1:11" x14ac:dyDescent="0.2">
      <c r="A24" t="s">
        <v>10</v>
      </c>
      <c r="B24" t="s">
        <v>24</v>
      </c>
      <c r="C24" t="s">
        <v>15</v>
      </c>
      <c r="D24" t="str">
        <f>VLOOKUP($B24,All_structures!$B$2:$J$249,2,0)</f>
        <v>CTV_Low</v>
      </c>
      <c r="E24" t="str">
        <f>VLOOKUP($B24,All_structures!$B$2:$J$249,3,0)</f>
        <v>CTV_Low</v>
      </c>
      <c r="F24" t="str">
        <f>VLOOKUP(B24,All_structures!$B$2:$J$249,8,0)</f>
        <v>Yellow:255,255,000</v>
      </c>
      <c r="G24">
        <f>VLOOKUP(B24,All_structures!$B$2:$J$249,9,0)</f>
        <v>0</v>
      </c>
      <c r="H24">
        <f>VLOOKUP($B24,All_structures!$B$2:$J$249,4,0)</f>
        <v>0</v>
      </c>
      <c r="I24">
        <f>VLOOKUP($B24,All_structures!$B$2:$J$249,5,0)</f>
        <v>0</v>
      </c>
      <c r="J24">
        <f>VLOOKUP($B24,All_structures!$B$2:$J$249,6,0)</f>
        <v>0</v>
      </c>
      <c r="K24">
        <f>VLOOKUP($B24,All_structures!$B$2:$J$249,7,0)</f>
        <v>0</v>
      </c>
    </row>
    <row r="25" spans="1:11" x14ac:dyDescent="0.2">
      <c r="A25" t="s">
        <v>10</v>
      </c>
      <c r="B25" t="s">
        <v>38</v>
      </c>
      <c r="C25" t="s">
        <v>15</v>
      </c>
      <c r="D25" t="str">
        <f>VLOOKUP($B25,All_structures!$B$2:$J$249,2,0)</f>
        <v>CTV_Mid</v>
      </c>
      <c r="E25" t="str">
        <f>VLOOKUP($B25,All_structures!$B$2:$J$249,3,0)</f>
        <v>CTV_Mid</v>
      </c>
      <c r="F25" t="str">
        <f>VLOOKUP(B25,All_structures!$B$2:$J$249,8,0)</f>
        <v>Navy Blue:006,082,255</v>
      </c>
      <c r="G25">
        <f>VLOOKUP(B25,All_structures!$B$2:$J$249,9,0)</f>
        <v>0</v>
      </c>
      <c r="H25">
        <f>VLOOKUP($B25,All_structures!$B$2:$J$249,4,0)</f>
        <v>0</v>
      </c>
      <c r="I25">
        <f>VLOOKUP($B25,All_structures!$B$2:$J$249,5,0)</f>
        <v>0</v>
      </c>
      <c r="J25">
        <f>VLOOKUP($B25,All_structures!$B$2:$J$249,6,0)</f>
        <v>0</v>
      </c>
      <c r="K25">
        <f>VLOOKUP($B25,All_structures!$B$2:$J$249,7,0)</f>
        <v>0</v>
      </c>
    </row>
    <row r="26" spans="1:11" x14ac:dyDescent="0.2">
      <c r="A26" t="s">
        <v>10</v>
      </c>
      <c r="B26" t="s">
        <v>25</v>
      </c>
      <c r="C26" t="s">
        <v>15</v>
      </c>
      <c r="D26" t="str">
        <f>VLOOKUP($B26,All_structures!$B$2:$J$249,2,0)</f>
        <v>CTV_High</v>
      </c>
      <c r="E26" t="str">
        <f>VLOOKUP($B26,All_structures!$B$2:$J$249,3,0)</f>
        <v>CTV_High</v>
      </c>
      <c r="F26" t="str">
        <f>VLOOKUP(B26,All_structures!$B$2:$J$249,8,0)</f>
        <v>Red:255,000,000</v>
      </c>
      <c r="G26">
        <f>VLOOKUP(B26,All_structures!$B$2:$J$249,9,0)</f>
        <v>0</v>
      </c>
      <c r="H26">
        <f>VLOOKUP($B26,All_structures!$B$2:$J$249,4,0)</f>
        <v>0</v>
      </c>
      <c r="I26">
        <f>VLOOKUP($B26,All_structures!$B$2:$J$249,5,0)</f>
        <v>0</v>
      </c>
      <c r="J26">
        <f>VLOOKUP($B26,All_structures!$B$2:$J$249,6,0)</f>
        <v>0</v>
      </c>
      <c r="K26">
        <f>VLOOKUP($B26,All_structures!$B$2:$J$249,7,0)</f>
        <v>0</v>
      </c>
    </row>
    <row r="27" spans="1:11" x14ac:dyDescent="0.2">
      <c r="A27" t="s">
        <v>11</v>
      </c>
      <c r="B27" t="s">
        <v>39</v>
      </c>
      <c r="C27" t="s">
        <v>15</v>
      </c>
      <c r="D27" t="str">
        <f>VLOOKUP($B27,All_structures!$B$2:$J$249,2,0)</f>
        <v>GTVn</v>
      </c>
      <c r="E27" t="str">
        <f>VLOOKUP($B27,All_structures!$B$2:$J$249,3,0)</f>
        <v>GTVn</v>
      </c>
      <c r="F27" t="str">
        <f>VLOOKUP(B27,All_structures!$B$2:$J$249,8,0)</f>
        <v>Chartreuse:125,255,000</v>
      </c>
      <c r="G27">
        <f>VLOOKUP(B27,All_structures!$B$2:$J$249,9,0)</f>
        <v>0</v>
      </c>
      <c r="H27">
        <f>VLOOKUP($B27,All_structures!$B$2:$J$249,4,0)</f>
        <v>0</v>
      </c>
      <c r="I27">
        <f>VLOOKUP($B27,All_structures!$B$2:$J$249,5,0)</f>
        <v>0</v>
      </c>
      <c r="J27" t="str">
        <f>VLOOKUP($B27,All_structures!$B$2:$J$249,6,0)</f>
        <v>GTVn</v>
      </c>
      <c r="K27" t="str">
        <f>VLOOKUP($B27,All_structures!$B$2:$J$249,7,0)</f>
        <v>GTVn</v>
      </c>
    </row>
    <row r="28" spans="1:11" x14ac:dyDescent="0.2">
      <c r="A28" t="s">
        <v>11</v>
      </c>
      <c r="B28" t="s">
        <v>40</v>
      </c>
      <c r="C28" t="s">
        <v>15</v>
      </c>
      <c r="D28" t="str">
        <f>VLOOKUP($B28,All_structures!$B$2:$J$249,2,0)</f>
        <v>GTVp</v>
      </c>
      <c r="E28" t="str">
        <f>VLOOKUP($B28,All_structures!$B$2:$J$249,3,0)</f>
        <v>GTVp</v>
      </c>
      <c r="F28" t="str">
        <f>VLOOKUP(B28,All_structures!$B$2:$J$249,8,0)</f>
        <v>Chartreuse:125,255,000</v>
      </c>
      <c r="G28">
        <f>VLOOKUP(B28,All_structures!$B$2:$J$249,9,0)</f>
        <v>0</v>
      </c>
      <c r="H28">
        <f>VLOOKUP($B28,All_structures!$B$2:$J$249,4,0)</f>
        <v>0</v>
      </c>
      <c r="I28">
        <f>VLOOKUP($B28,All_structures!$B$2:$J$249,5,0)</f>
        <v>0</v>
      </c>
      <c r="J28" t="str">
        <f>VLOOKUP($B28,All_structures!$B$2:$J$249,6,0)</f>
        <v>GTVp</v>
      </c>
      <c r="K28" t="str">
        <f>VLOOKUP($B28,All_structures!$B$2:$J$249,7,0)</f>
        <v>GTVp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EF5AF-46ED-524D-9E49-8AF1630D90B9}">
  <dimension ref="A1:K29"/>
  <sheetViews>
    <sheetView workbookViewId="0">
      <selection activeCell="B1" sqref="B1:B1048576"/>
    </sheetView>
  </sheetViews>
  <sheetFormatPr baseColWidth="10" defaultRowHeight="16" x14ac:dyDescent="0.2"/>
  <cols>
    <col min="2" max="2" width="16.33203125" bestFit="1" customWidth="1"/>
    <col min="3" max="3" width="13.5" bestFit="1" customWidth="1"/>
    <col min="4" max="4" width="19.5" bestFit="1" customWidth="1"/>
    <col min="5" max="5" width="19.6640625" bestFit="1" customWidth="1"/>
    <col min="6" max="6" width="22.5" bestFit="1" customWidth="1"/>
    <col min="7" max="7" width="20.33203125" bestFit="1" customWidth="1"/>
    <col min="8" max="8" width="19" bestFit="1" customWidth="1"/>
    <col min="9" max="9" width="19.1640625" bestFit="1" customWidth="1"/>
    <col min="10" max="10" width="19.83203125" bestFit="1" customWidth="1"/>
    <col min="11" max="11" width="20" bestFit="1" customWidth="1"/>
  </cols>
  <sheetData>
    <row r="1" spans="1:11" s="1" customFormat="1" x14ac:dyDescent="0.2">
      <c r="A1" s="1" t="s">
        <v>136</v>
      </c>
      <c r="B1" s="1" t="s">
        <v>329</v>
      </c>
      <c r="C1" s="1" t="s">
        <v>176</v>
      </c>
      <c r="D1" s="8" t="s">
        <v>328</v>
      </c>
      <c r="E1" s="8" t="s">
        <v>330</v>
      </c>
      <c r="F1" s="1" t="s">
        <v>177</v>
      </c>
      <c r="G1" s="1" t="s">
        <v>178</v>
      </c>
      <c r="H1" s="8" t="s">
        <v>428</v>
      </c>
      <c r="I1" s="8" t="s">
        <v>429</v>
      </c>
      <c r="J1" s="8" t="s">
        <v>430</v>
      </c>
      <c r="K1" s="8" t="s">
        <v>431</v>
      </c>
    </row>
    <row r="2" spans="1:11" x14ac:dyDescent="0.2">
      <c r="A2" t="s">
        <v>0</v>
      </c>
      <c r="B2" t="s">
        <v>1</v>
      </c>
      <c r="C2" t="s">
        <v>2</v>
      </c>
      <c r="D2" t="str">
        <f>VLOOKUP($B2,All_structures!$B$2:$J$249,2,0)</f>
        <v>Esophagus</v>
      </c>
      <c r="E2" t="str">
        <f>VLOOKUP($B2,All_structures!$B$2:$J$249,3,0)</f>
        <v>Esophagus</v>
      </c>
      <c r="F2" t="str">
        <f>VLOOKUP(B2,All_structures!$B$2:$J$249,8,0)</f>
        <v>Orange:255,165,000</v>
      </c>
      <c r="G2">
        <f>VLOOKUP(B2,All_structures!$B$2:$J$249,9,0)</f>
        <v>0</v>
      </c>
      <c r="H2" t="str">
        <f>VLOOKUP($B2,All_structures!$B$2:$J$249,4,0)</f>
        <v>Oesophage</v>
      </c>
      <c r="I2" t="str">
        <f>VLOOKUP($B2,All_structures!$B$2:$J$249,5,0)</f>
        <v>Oesophage</v>
      </c>
      <c r="J2" t="str">
        <f>VLOOKUP($B2,All_structures!$B$2:$J$249,6,0)</f>
        <v>Esofago</v>
      </c>
      <c r="K2" t="str">
        <f>VLOOKUP($B2,All_structures!$B$2:$J$249,7,0)</f>
        <v>Esofago</v>
      </c>
    </row>
    <row r="3" spans="1:11" x14ac:dyDescent="0.2">
      <c r="A3" t="s">
        <v>0</v>
      </c>
      <c r="B3" t="s">
        <v>3</v>
      </c>
      <c r="C3" t="s">
        <v>2</v>
      </c>
      <c r="D3" t="str">
        <f>VLOOKUP($B3,All_structures!$B$2:$J$249,2,0)</f>
        <v>Heart</v>
      </c>
      <c r="E3" t="str">
        <f>VLOOKUP($B3,All_structures!$B$2:$J$249,3,0)</f>
        <v>Heart</v>
      </c>
      <c r="F3" t="str">
        <f>VLOOKUP(B3,All_structures!$B$2:$J$249,8,0)</f>
        <v>Red:255,000,000</v>
      </c>
      <c r="G3">
        <f>VLOOKUP(B3,All_structures!$B$2:$J$249,9,0)</f>
        <v>0</v>
      </c>
      <c r="H3" t="str">
        <f>VLOOKUP($B3,All_structures!$B$2:$J$249,4,0)</f>
        <v>Coeur</v>
      </c>
      <c r="I3" t="str">
        <f>VLOOKUP($B3,All_structures!$B$2:$J$249,5,0)</f>
        <v>Coeur</v>
      </c>
      <c r="J3" t="str">
        <f>VLOOKUP($B3,All_structures!$B$2:$J$249,6,0)</f>
        <v>Corazon</v>
      </c>
      <c r="K3" t="str">
        <f>VLOOKUP($B3,All_structures!$B$2:$J$249,7,0)</f>
        <v>Corazon</v>
      </c>
    </row>
    <row r="4" spans="1:11" x14ac:dyDescent="0.2">
      <c r="A4" t="s">
        <v>0</v>
      </c>
      <c r="B4" t="s">
        <v>4</v>
      </c>
      <c r="C4" t="s">
        <v>2</v>
      </c>
      <c r="D4" t="str">
        <f>VLOOKUP($B4,All_structures!$B$2:$J$249,2,0)</f>
        <v>Lung_L</v>
      </c>
      <c r="E4" t="str">
        <f>VLOOKUP($B4,All_structures!$B$2:$J$249,3,0)</f>
        <v>L_Lung</v>
      </c>
      <c r="F4" t="str">
        <f>VLOOKUP(B4,All_structures!$B$2:$J$249,8,0)</f>
        <v>Aquamarine:127,255,212</v>
      </c>
      <c r="G4">
        <f>VLOOKUP(B4,All_structures!$B$2:$J$249,9,0)</f>
        <v>0</v>
      </c>
      <c r="H4" t="str">
        <f>VLOOKUP($B4,All_structures!$B$2:$J$249,4,0)</f>
        <v>Poumon_G</v>
      </c>
      <c r="I4" t="str">
        <f>VLOOKUP($B4,All_structures!$B$2:$J$249,5,0)</f>
        <v>G_Poumon</v>
      </c>
      <c r="J4" t="str">
        <f>VLOOKUP($B4,All_structures!$B$2:$J$249,6,0)</f>
        <v>Pulmon_I</v>
      </c>
      <c r="K4" t="str">
        <f>VLOOKUP($B4,All_structures!$B$2:$J$249,7,0)</f>
        <v>I_Pulmon</v>
      </c>
    </row>
    <row r="5" spans="1:11" x14ac:dyDescent="0.2">
      <c r="A5" t="s">
        <v>0</v>
      </c>
      <c r="B5" t="s">
        <v>5</v>
      </c>
      <c r="C5" t="s">
        <v>2</v>
      </c>
      <c r="D5" t="str">
        <f>VLOOKUP($B5,All_structures!$B$2:$J$249,2,0)</f>
        <v>Lung_R</v>
      </c>
      <c r="E5" t="str">
        <f>VLOOKUP($B5,All_structures!$B$2:$J$249,3,0)</f>
        <v>R_Lung</v>
      </c>
      <c r="F5" t="str">
        <f>VLOOKUP(B5,All_structures!$B$2:$J$249,8,0)</f>
        <v>Teal:034,255,233</v>
      </c>
      <c r="G5">
        <f>VLOOKUP(B5,All_structures!$B$2:$J$249,9,0)</f>
        <v>0</v>
      </c>
      <c r="H5" t="str">
        <f>VLOOKUP($B5,All_structures!$B$2:$J$249,4,0)</f>
        <v>Poumon_D</v>
      </c>
      <c r="I5" t="str">
        <f>VLOOKUP($B5,All_structures!$B$2:$J$249,5,0)</f>
        <v>D_Poumon</v>
      </c>
      <c r="J5" t="str">
        <f>VLOOKUP($B5,All_structures!$B$2:$J$249,6,0)</f>
        <v>Pulmon_D</v>
      </c>
      <c r="K5" t="str">
        <f>VLOOKUP($B5,All_structures!$B$2:$J$249,7,0)</f>
        <v>D_Pulmon</v>
      </c>
    </row>
    <row r="6" spans="1:11" x14ac:dyDescent="0.2">
      <c r="A6" t="s">
        <v>0</v>
      </c>
      <c r="B6" t="s">
        <v>6</v>
      </c>
      <c r="C6" t="s">
        <v>2</v>
      </c>
      <c r="D6" t="str">
        <f>VLOOKUP($B6,All_structures!$B$2:$J$249,2,0)</f>
        <v>Lungs</v>
      </c>
      <c r="E6" t="str">
        <f>VLOOKUP($B6,All_structures!$B$2:$J$249,3,0)</f>
        <v>Lungs</v>
      </c>
      <c r="F6" t="str">
        <f>VLOOKUP(B6,All_structures!$B$2:$J$249,8,0)</f>
        <v>Navy Blue:006,082,255</v>
      </c>
      <c r="G6">
        <f>VLOOKUP(B6,All_structures!$B$2:$J$249,9,0)</f>
        <v>0</v>
      </c>
      <c r="H6" t="str">
        <f>VLOOKUP($B6,All_structures!$B$2:$J$249,4,0)</f>
        <v>Poumons</v>
      </c>
      <c r="I6" t="str">
        <f>VLOOKUP($B6,All_structures!$B$2:$J$249,5,0)</f>
        <v>Poumons</v>
      </c>
      <c r="J6" t="str">
        <f>VLOOKUP($B6,All_structures!$B$2:$J$249,6,0)</f>
        <v>Pulmones</v>
      </c>
      <c r="K6" t="str">
        <f>VLOOKUP($B6,All_structures!$B$2:$J$249,7,0)</f>
        <v>Pulmones</v>
      </c>
    </row>
    <row r="7" spans="1:11" x14ac:dyDescent="0.2">
      <c r="A7" t="s">
        <v>0</v>
      </c>
      <c r="B7" t="s">
        <v>7</v>
      </c>
      <c r="C7" t="s">
        <v>2</v>
      </c>
      <c r="D7" t="str">
        <f>VLOOKUP($B7,All_structures!$B$2:$J$249,2,0)</f>
        <v>Lungs-GTV</v>
      </c>
      <c r="E7" t="str">
        <f>VLOOKUP($B7,All_structures!$B$2:$J$249,3,0)</f>
        <v>Lungs-GTV</v>
      </c>
      <c r="F7" t="str">
        <f>VLOOKUP(B7,All_structures!$B$2:$J$249,8,0)</f>
        <v>Magenta:255,000,255</v>
      </c>
      <c r="G7">
        <f>VLOOKUP(B7,All_structures!$B$2:$J$249,9,0)</f>
        <v>0</v>
      </c>
      <c r="H7" t="str">
        <f>VLOOKUP($B7,All_structures!$B$2:$J$249,4,0)</f>
        <v>Poumons-GTV</v>
      </c>
      <c r="I7" t="str">
        <f>VLOOKUP($B7,All_structures!$B$2:$J$249,5,0)</f>
        <v>Poumons-GTV</v>
      </c>
      <c r="J7" t="str">
        <f>VLOOKUP($B7,All_structures!$B$2:$J$249,6,0)</f>
        <v>Pulmones-GTV</v>
      </c>
      <c r="K7" t="str">
        <f>VLOOKUP($B7,All_structures!$B$2:$J$249,7,0)</f>
        <v>Pulmones-GTV</v>
      </c>
    </row>
    <row r="8" spans="1:11" x14ac:dyDescent="0.2">
      <c r="A8" t="s">
        <v>0</v>
      </c>
      <c r="B8" t="s">
        <v>8</v>
      </c>
      <c r="C8" t="s">
        <v>2</v>
      </c>
      <c r="D8" t="str">
        <f>VLOOKUP($B8,All_structures!$B$2:$J$249,2,0)</f>
        <v>SpinalCord</v>
      </c>
      <c r="E8" t="str">
        <f>VLOOKUP($B8,All_structures!$B$2:$J$249,3,0)</f>
        <v>SpinalCord</v>
      </c>
      <c r="F8" t="str">
        <f>VLOOKUP(B8,All_structures!$B$2:$J$249,8,0)</f>
        <v>Chartreuse:125,255,000</v>
      </c>
      <c r="G8">
        <f>VLOOKUP(B8,All_structures!$B$2:$J$249,9,0)</f>
        <v>0</v>
      </c>
      <c r="H8" t="str">
        <f>VLOOKUP($B8,All_structures!$B$2:$J$249,4,0)</f>
        <v>Moelle</v>
      </c>
      <c r="I8" t="str">
        <f>VLOOKUP($B8,All_structures!$B$2:$J$249,5,0)</f>
        <v>Moelle</v>
      </c>
      <c r="J8" t="str">
        <f>VLOOKUP($B8,All_structures!$B$2:$J$249,6,0)</f>
        <v>MedulaEspi</v>
      </c>
      <c r="K8" t="str">
        <f>VLOOKUP($B8,All_structures!$B$2:$J$249,7,0)</f>
        <v>MedulaEspi</v>
      </c>
    </row>
    <row r="9" spans="1:11" x14ac:dyDescent="0.2">
      <c r="A9" t="s">
        <v>9</v>
      </c>
      <c r="B9" t="s">
        <v>9</v>
      </c>
      <c r="C9" t="s">
        <v>2</v>
      </c>
      <c r="D9" t="str">
        <f>VLOOKUP($B9,All_structures!$B$2:$J$249,2,0)</f>
        <v>PTV</v>
      </c>
      <c r="E9" t="str">
        <f>VLOOKUP($B9,All_structures!$B$2:$J$249,3,0)</f>
        <v>PTV</v>
      </c>
      <c r="F9" t="str">
        <f>VLOOKUP(B9,All_structures!$B$2:$J$249,8,0)</f>
        <v>Red:255,000,000</v>
      </c>
      <c r="G9">
        <f>VLOOKUP(B9,All_structures!$B$2:$J$249,9,0)</f>
        <v>0</v>
      </c>
      <c r="H9">
        <f>VLOOKUP($B9,All_structures!$B$2:$J$249,4,0)</f>
        <v>0</v>
      </c>
      <c r="I9">
        <f>VLOOKUP($B9,All_structures!$B$2:$J$249,5,0)</f>
        <v>0</v>
      </c>
      <c r="J9" t="str">
        <f>VLOOKUP($B9,All_structures!$B$2:$J$249,6,0)</f>
        <v>PTV</v>
      </c>
      <c r="K9" t="str">
        <f>VLOOKUP($B9,All_structures!$B$2:$J$249,7,0)</f>
        <v>PTV</v>
      </c>
    </row>
    <row r="10" spans="1:11" x14ac:dyDescent="0.2">
      <c r="A10" t="s">
        <v>10</v>
      </c>
      <c r="B10" t="s">
        <v>10</v>
      </c>
      <c r="C10" t="s">
        <v>2</v>
      </c>
      <c r="D10" t="str">
        <f>VLOOKUP($B10,All_structures!$B$2:$J$249,2,0)</f>
        <v>CTV</v>
      </c>
      <c r="E10" t="str">
        <f>VLOOKUP($B10,All_structures!$B$2:$J$249,3,0)</f>
        <v>CTV</v>
      </c>
      <c r="F10" t="str">
        <f>VLOOKUP(B10,All_structures!$B$2:$J$249,8,0)</f>
        <v>Red:255,000,000</v>
      </c>
      <c r="G10">
        <f>VLOOKUP(B10,All_structures!$B$2:$J$249,9,0)</f>
        <v>0</v>
      </c>
      <c r="H10" t="str">
        <f>VLOOKUP($B10,All_structures!$B$2:$J$249,4,0)</f>
        <v>CTV</v>
      </c>
      <c r="I10" t="str">
        <f>VLOOKUP($B10,All_structures!$B$2:$J$249,5,0)</f>
        <v>CTV</v>
      </c>
      <c r="J10" t="str">
        <f>VLOOKUP($B10,All_structures!$B$2:$J$249,6,0)</f>
        <v>CTV</v>
      </c>
      <c r="K10" t="str">
        <f>VLOOKUP($B10,All_structures!$B$2:$J$249,7,0)</f>
        <v>CTV</v>
      </c>
    </row>
    <row r="11" spans="1:11" x14ac:dyDescent="0.2">
      <c r="A11" t="s">
        <v>10</v>
      </c>
      <c r="B11" t="s">
        <v>26</v>
      </c>
      <c r="C11" t="s">
        <v>2</v>
      </c>
      <c r="D11" t="str">
        <f>VLOOKUP($B11,All_structures!$B$2:$J$249,2,0)</f>
        <v>ITV</v>
      </c>
      <c r="E11" t="str">
        <f>VLOOKUP($B11,All_structures!$B$2:$J$249,3,0)</f>
        <v>ITV</v>
      </c>
      <c r="F11" t="str">
        <f>VLOOKUP(B11,All_structures!$B$2:$J$249,8,0)</f>
        <v>Orange:255,165,000</v>
      </c>
      <c r="G11">
        <f>VLOOKUP(B11,All_structures!$B$2:$J$249,9,0)</f>
        <v>0</v>
      </c>
      <c r="H11">
        <f>VLOOKUP($B11,All_structures!$B$2:$J$249,4,0)</f>
        <v>0</v>
      </c>
      <c r="I11">
        <f>VLOOKUP($B11,All_structures!$B$2:$J$249,5,0)</f>
        <v>0</v>
      </c>
      <c r="J11" t="str">
        <f>VLOOKUP($B11,All_structures!$B$2:$J$249,6,0)</f>
        <v>ITV</v>
      </c>
      <c r="K11" t="str">
        <f>VLOOKUP($B11,All_structures!$B$2:$J$249,7,0)</f>
        <v>ITV</v>
      </c>
    </row>
    <row r="12" spans="1:11" x14ac:dyDescent="0.2">
      <c r="A12" t="s">
        <v>11</v>
      </c>
      <c r="B12" t="s">
        <v>11</v>
      </c>
      <c r="C12" t="s">
        <v>2</v>
      </c>
      <c r="D12" t="str">
        <f>VLOOKUP($B12,All_structures!$B$2:$J$249,2,0)</f>
        <v>GTV</v>
      </c>
      <c r="E12" t="str">
        <f>VLOOKUP($B12,All_structures!$B$2:$J$249,3,0)</f>
        <v>GTV</v>
      </c>
      <c r="F12" t="str">
        <f>VLOOKUP(B12,All_structures!$B$2:$J$249,8,0)</f>
        <v>Chartreuse:125,255,000</v>
      </c>
      <c r="G12">
        <f>VLOOKUP(B12,All_structures!$B$2:$J$249,9,0)</f>
        <v>0</v>
      </c>
      <c r="H12" t="str">
        <f>VLOOKUP($B12,All_structures!$B$2:$J$249,4,0)</f>
        <v>GTV</v>
      </c>
      <c r="I12" t="str">
        <f>VLOOKUP($B12,All_structures!$B$2:$J$249,5,0)</f>
        <v>GTV</v>
      </c>
      <c r="J12" t="str">
        <f>VLOOKUP($B12,All_structures!$B$2:$J$249,6,0)</f>
        <v>GTV</v>
      </c>
      <c r="K12" t="str">
        <f>VLOOKUP($B12,All_structures!$B$2:$J$249,7,0)</f>
        <v>GTV</v>
      </c>
    </row>
    <row r="13" spans="1:11" x14ac:dyDescent="0.2">
      <c r="A13" t="s">
        <v>12</v>
      </c>
      <c r="B13" t="s">
        <v>13</v>
      </c>
      <c r="C13" t="s">
        <v>2</v>
      </c>
      <c r="D13" t="str">
        <f>VLOOKUP($B13,All_structures!$B$2:$J$249,2,0)</f>
        <v>BODY</v>
      </c>
      <c r="E13" t="str">
        <f>VLOOKUP($B13,All_structures!$B$2:$J$249,3,0)</f>
        <v>BODY</v>
      </c>
      <c r="F13" t="str">
        <f>VLOOKUP(B13,All_structures!$B$2:$J$249,8,0)</f>
        <v>Lime:000,255,000</v>
      </c>
      <c r="G13">
        <f>VLOOKUP(B13,All_structures!$B$2:$J$249,9,0)</f>
        <v>0</v>
      </c>
      <c r="H13" t="str">
        <f>VLOOKUP($B13,All_structures!$B$2:$J$249,4,0)</f>
        <v>Corps</v>
      </c>
      <c r="I13" t="str">
        <f>VLOOKUP($B13,All_structures!$B$2:$J$249,5,0)</f>
        <v>Corps</v>
      </c>
      <c r="J13" t="str">
        <f>VLOOKUP($B13,All_structures!$B$2:$J$249,6,0)</f>
        <v>Cuerpo</v>
      </c>
      <c r="K13" t="str">
        <f>VLOOKUP($B13,All_structures!$B$2:$J$249,7,0)</f>
        <v>Cuerpo</v>
      </c>
    </row>
    <row r="14" spans="1:11" x14ac:dyDescent="0.2">
      <c r="A14" t="s">
        <v>0</v>
      </c>
      <c r="B14" t="s">
        <v>14</v>
      </c>
      <c r="C14" t="s">
        <v>15</v>
      </c>
      <c r="D14" t="str">
        <f>VLOOKUP($B14,All_structures!$B$2:$J$249,2,0)</f>
        <v>A_LAD</v>
      </c>
      <c r="E14" t="str">
        <f>VLOOKUP($B14,All_structures!$B$2:$J$249,3,0)</f>
        <v>LAD_A</v>
      </c>
      <c r="F14" t="str">
        <f>VLOOKUP(B14,All_structures!$B$2:$J$249,8,0)</f>
        <v>Persimmon:233,067,067</v>
      </c>
      <c r="G14" t="str">
        <f>VLOOKUP(B14,All_structures!$B$2:$J$249,9,0)</f>
        <v>LAD_A</v>
      </c>
      <c r="H14">
        <f>VLOOKUP($B14,All_structures!$B$2:$J$249,4,0)</f>
        <v>0</v>
      </c>
      <c r="I14">
        <f>VLOOKUP($B14,All_structures!$B$2:$J$249,5,0)</f>
        <v>0</v>
      </c>
      <c r="J14" t="str">
        <f>VLOOKUP($B14,All_structures!$B$2:$J$249,6,0)</f>
        <v>A_DAI</v>
      </c>
      <c r="K14" t="str">
        <f>VLOOKUP($B14,All_structures!$B$2:$J$249,7,0)</f>
        <v>DAI_A</v>
      </c>
    </row>
    <row r="15" spans="1:11" x14ac:dyDescent="0.2">
      <c r="A15" t="s">
        <v>0</v>
      </c>
      <c r="B15" t="s">
        <v>27</v>
      </c>
      <c r="C15" t="s">
        <v>15</v>
      </c>
      <c r="D15" t="str">
        <f>VLOOKUP($B15,All_structures!$B$2:$J$249,2,0)</f>
        <v>BrachialPlex_L</v>
      </c>
      <c r="E15" t="str">
        <f>VLOOKUP($B15,All_structures!$B$2:$J$249,3,0)</f>
        <v>L_BrachialPlex</v>
      </c>
      <c r="F15" t="str">
        <f>VLOOKUP(B15,All_structures!$B$2:$J$249,8,0)</f>
        <v>Cerulean:000,119,170</v>
      </c>
      <c r="G15">
        <f>VLOOKUP(B15,All_structures!$B$2:$J$249,9,0)</f>
        <v>0</v>
      </c>
      <c r="H15" t="str">
        <f>VLOOKUP($B15,All_structures!$B$2:$J$249,4,0)</f>
        <v>PlexBrachial_G</v>
      </c>
      <c r="I15" t="str">
        <f>VLOOKUP($B15,All_structures!$B$2:$J$249,5,0)</f>
        <v>G_PlexBracial</v>
      </c>
      <c r="J15" t="str">
        <f>VLOOKUP($B15,All_structures!$B$2:$J$249,6,0)</f>
        <v>PlexoBraquial_I</v>
      </c>
      <c r="K15" t="str">
        <f>VLOOKUP($B15,All_structures!$B$2:$J$249,7,0)</f>
        <v>I_PlexoBraquial</v>
      </c>
    </row>
    <row r="16" spans="1:11" x14ac:dyDescent="0.2">
      <c r="A16" t="s">
        <v>0</v>
      </c>
      <c r="B16" t="s">
        <v>28</v>
      </c>
      <c r="C16" t="s">
        <v>15</v>
      </c>
      <c r="D16" t="str">
        <f>VLOOKUP($B16,All_structures!$B$2:$J$249,2,0)</f>
        <v>BrachialPlex_R</v>
      </c>
      <c r="E16" t="str">
        <f>VLOOKUP($B16,All_structures!$B$2:$J$249,3,0)</f>
        <v>R_BrachialPlex</v>
      </c>
      <c r="F16" t="str">
        <f>VLOOKUP(B16,All_structures!$B$2:$J$249,8,0)</f>
        <v>Baby Blue:100,255,233</v>
      </c>
      <c r="G16">
        <f>VLOOKUP(B16,All_structures!$B$2:$J$249,9,0)</f>
        <v>0</v>
      </c>
      <c r="H16" t="str">
        <f>VLOOKUP($B16,All_structures!$B$2:$J$249,4,0)</f>
        <v>PlexBrachial_D</v>
      </c>
      <c r="I16" t="str">
        <f>VLOOKUP($B16,All_structures!$B$2:$J$249,5,0)</f>
        <v>D_PlexBrachial</v>
      </c>
      <c r="J16" t="str">
        <f>VLOOKUP($B16,All_structures!$B$2:$J$249,6,0)</f>
        <v>PlexoBraquial_D</v>
      </c>
      <c r="K16" t="str">
        <f>VLOOKUP($B16,All_structures!$B$2:$J$249,7,0)</f>
        <v>D_PlexoBraquial</v>
      </c>
    </row>
    <row r="17" spans="1:11" x14ac:dyDescent="0.2">
      <c r="A17" t="s">
        <v>0</v>
      </c>
      <c r="B17" t="s">
        <v>16</v>
      </c>
      <c r="C17" t="s">
        <v>15</v>
      </c>
      <c r="D17" t="str">
        <f>VLOOKUP($B17,All_structures!$B$2:$J$249,2,0)</f>
        <v>Bronchus_L</v>
      </c>
      <c r="E17" t="str">
        <f>VLOOKUP($B17,All_structures!$B$2:$J$249,3,0)</f>
        <v>L_Bronchus</v>
      </c>
      <c r="F17" t="str">
        <f>VLOOKUP(B17,All_structures!$B$2:$J$249,8,0)</f>
        <v>Mintgreen:138,255,173</v>
      </c>
      <c r="G17">
        <f>VLOOKUP(B17,All_structures!$B$2:$J$249,9,0)</f>
        <v>0</v>
      </c>
      <c r="H17" t="str">
        <f>VLOOKUP($B17,All_structures!$B$2:$J$249,4,0)</f>
        <v>Bronche_G</v>
      </c>
      <c r="I17" t="str">
        <f>VLOOKUP($B17,All_structures!$B$2:$J$249,5,0)</f>
        <v>G_Bronche</v>
      </c>
      <c r="J17" t="str">
        <f>VLOOKUP($B17,All_structures!$B$2:$J$249,6,0)</f>
        <v>Bronquio_I</v>
      </c>
      <c r="K17" t="str">
        <f>VLOOKUP($B17,All_structures!$B$2:$J$249,7,0)</f>
        <v>I_Bronquio</v>
      </c>
    </row>
    <row r="18" spans="1:11" x14ac:dyDescent="0.2">
      <c r="A18" t="s">
        <v>0</v>
      </c>
      <c r="B18" t="s">
        <v>17</v>
      </c>
      <c r="C18" t="s">
        <v>15</v>
      </c>
      <c r="D18" t="str">
        <f>VLOOKUP($B18,All_structures!$B$2:$J$249,2,0)</f>
        <v>Bronchus_Main</v>
      </c>
      <c r="E18" t="str">
        <f>VLOOKUP($B18,All_structures!$B$2:$J$249,3,0)</f>
        <v>Main_Bronchus</v>
      </c>
      <c r="F18" t="str">
        <f>VLOOKUP(B18,All_structures!$B$2:$J$249,8,0)</f>
        <v>Orange:255,165,000</v>
      </c>
      <c r="G18">
        <f>VLOOKUP(B18,All_structures!$B$2:$J$249,9,0)</f>
        <v>0</v>
      </c>
      <c r="H18" t="str">
        <f>VLOOKUP($B18,All_structures!$B$2:$J$249,4,0)</f>
        <v>Bronche_Princ</v>
      </c>
      <c r="I18" t="str">
        <f>VLOOKUP($B18,All_structures!$B$2:$J$249,5,0)</f>
        <v>Princ_Bronche</v>
      </c>
      <c r="J18" t="str">
        <f>VLOOKUP($B18,All_structures!$B$2:$J$249,6,0)</f>
        <v>Bronquio_Ppal</v>
      </c>
      <c r="K18" t="str">
        <f>VLOOKUP($B18,All_structures!$B$2:$J$249,7,0)</f>
        <v>Ppal_Bronquio</v>
      </c>
    </row>
    <row r="19" spans="1:11" x14ac:dyDescent="0.2">
      <c r="A19" t="s">
        <v>0</v>
      </c>
      <c r="B19" t="s">
        <v>18</v>
      </c>
      <c r="C19" t="s">
        <v>15</v>
      </c>
      <c r="D19" t="str">
        <f>VLOOKUP($B19,All_structures!$B$2:$J$249,2,0)</f>
        <v>Bronchus_R</v>
      </c>
      <c r="E19" t="str">
        <f>VLOOKUP($B19,All_structures!$B$2:$J$249,3,0)</f>
        <v>R_Bronchus</v>
      </c>
      <c r="F19" t="str">
        <f>VLOOKUP(B19,All_structures!$B$2:$J$249,8,0)</f>
        <v>Lemon Chiffon:255,255,187</v>
      </c>
      <c r="G19">
        <f>VLOOKUP(B19,All_structures!$B$2:$J$249,9,0)</f>
        <v>0</v>
      </c>
      <c r="H19" t="str">
        <f>VLOOKUP($B19,All_structures!$B$2:$J$249,4,0)</f>
        <v>Broche_D</v>
      </c>
      <c r="I19" t="str">
        <f>VLOOKUP($B19,All_structures!$B$2:$J$249,5,0)</f>
        <v>D_Bronche</v>
      </c>
      <c r="J19" t="str">
        <f>VLOOKUP($B19,All_structures!$B$2:$J$249,6,0)</f>
        <v>Bronquio_D</v>
      </c>
      <c r="K19" t="str">
        <f>VLOOKUP($B19,All_structures!$B$2:$J$249,7,0)</f>
        <v>D_Bronquio</v>
      </c>
    </row>
    <row r="20" spans="1:11" x14ac:dyDescent="0.2">
      <c r="A20" t="s">
        <v>0</v>
      </c>
      <c r="B20" t="s">
        <v>19</v>
      </c>
      <c r="C20" t="s">
        <v>15</v>
      </c>
      <c r="D20" t="str">
        <f>VLOOKUP($B20,All_structures!$B$2:$J$249,2,0)</f>
        <v>Chestwall</v>
      </c>
      <c r="E20" t="str">
        <f>VLOOKUP($B20,All_structures!$B$2:$J$249,3,0)</f>
        <v>Chestwall</v>
      </c>
      <c r="F20" t="str">
        <f>VLOOKUP(B20,All_structures!$B$2:$J$249,8,0)</f>
        <v>Baby Blue:100,255,233</v>
      </c>
      <c r="G20">
        <f>VLOOKUP(B20,All_structures!$B$2:$J$249,9,0)</f>
        <v>0</v>
      </c>
      <c r="H20" t="str">
        <f>VLOOKUP($B20,All_structures!$B$2:$J$249,4,0)</f>
        <v>ParoiThoraciq</v>
      </c>
      <c r="I20" t="str">
        <f>VLOOKUP($B20,All_structures!$B$2:$J$249,5,0)</f>
        <v>ParoiThoraciq</v>
      </c>
      <c r="J20" t="str">
        <f>VLOOKUP($B20,All_structures!$B$2:$J$249,6,0)</f>
        <v>ParedToracica</v>
      </c>
      <c r="K20" t="str">
        <f>VLOOKUP($B20,All_structures!$B$2:$J$249,7,0)</f>
        <v>ParedToracica</v>
      </c>
    </row>
    <row r="21" spans="1:11" x14ac:dyDescent="0.2">
      <c r="A21" t="s">
        <v>0</v>
      </c>
      <c r="B21" t="s">
        <v>310</v>
      </c>
      <c r="C21" t="s">
        <v>15</v>
      </c>
      <c r="D21" t="str">
        <f>VLOOKUP($B21,All_structures!$B$2:$J$249,2,0)</f>
        <v>GreatVes</v>
      </c>
      <c r="E21" t="str">
        <f>VLOOKUP($B21,All_structures!$B$2:$J$249,3,0)</f>
        <v>GreatVes</v>
      </c>
      <c r="F21" t="str">
        <f>VLOOKUP(B21,All_structures!$B$2:$J$249,8,0)</f>
        <v>Sangria:164,000,000</v>
      </c>
      <c r="G21">
        <f>VLOOKUP(B21,All_structures!$B$2:$J$249,9,0)</f>
        <v>0</v>
      </c>
      <c r="H21" t="str">
        <f>VLOOKUP($B21,All_structures!$B$2:$J$249,4,0)</f>
        <v>GrosVais</v>
      </c>
      <c r="I21" t="str">
        <f>VLOOKUP($B21,All_structures!$B$2:$J$249,5,0)</f>
        <v>GrosVais</v>
      </c>
      <c r="J21" t="str">
        <f>VLOOKUP($B21,All_structures!$B$2:$J$249,6,0)</f>
        <v>GranVasos</v>
      </c>
      <c r="K21" t="str">
        <f>VLOOKUP($B21,All_structures!$B$2:$J$249,7,0)</f>
        <v>GranVasos</v>
      </c>
    </row>
    <row r="22" spans="1:11" x14ac:dyDescent="0.2">
      <c r="A22" t="s">
        <v>0</v>
      </c>
      <c r="B22" t="s">
        <v>29</v>
      </c>
      <c r="C22" t="s">
        <v>15</v>
      </c>
      <c r="D22" t="str">
        <f>VLOOKUP($B22,All_structures!$B$2:$J$249,2,0)</f>
        <v>Liver</v>
      </c>
      <c r="E22" t="str">
        <f>VLOOKUP($B22,All_structures!$B$2:$J$249,3,0)</f>
        <v>Liver</v>
      </c>
      <c r="F22" t="str">
        <f>VLOOKUP(B22,All_structures!$B$2:$J$249,8,0)</f>
        <v>Orange:255,165,000</v>
      </c>
      <c r="G22">
        <f>VLOOKUP(B22,All_structures!$B$2:$J$249,9,0)</f>
        <v>0</v>
      </c>
      <c r="H22" t="str">
        <f>VLOOKUP($B22,All_structures!$B$2:$J$249,4,0)</f>
        <v>Foie</v>
      </c>
      <c r="I22" t="str">
        <f>VLOOKUP($B22,All_structures!$B$2:$J$249,5,0)</f>
        <v>Foie</v>
      </c>
      <c r="J22" t="str">
        <f>VLOOKUP($B22,All_structures!$B$2:$J$249,6,0)</f>
        <v>Higado</v>
      </c>
      <c r="K22" t="str">
        <f>VLOOKUP($B22,All_structures!$B$2:$J$249,7,0)</f>
        <v>Higado</v>
      </c>
    </row>
    <row r="23" spans="1:11" x14ac:dyDescent="0.2">
      <c r="A23" t="s">
        <v>0</v>
      </c>
      <c r="B23" t="s">
        <v>20</v>
      </c>
      <c r="C23" t="s">
        <v>15</v>
      </c>
      <c r="D23" t="str">
        <f>VLOOKUP($B23,All_structures!$B$2:$J$249,2,0)</f>
        <v>SpinalCanal</v>
      </c>
      <c r="E23" t="str">
        <f>VLOOKUP($B23,All_structures!$B$2:$J$249,3,0)</f>
        <v>SpinalCanal</v>
      </c>
      <c r="F23" t="str">
        <f>VLOOKUP(B23,All_structures!$B$2:$J$249,8,0)</f>
        <v>Mintgreen:138,255,173</v>
      </c>
      <c r="G23">
        <f>VLOOKUP(B23,All_structures!$B$2:$J$249,9,0)</f>
        <v>0</v>
      </c>
      <c r="H23" t="str">
        <f>VLOOKUP($B23,All_structures!$B$2:$J$249,4,0)</f>
        <v>CanalRach</v>
      </c>
      <c r="I23" t="str">
        <f>VLOOKUP($B23,All_structures!$B$2:$J$249,5,0)</f>
        <v>CanalRach</v>
      </c>
      <c r="J23" t="str">
        <f>VLOOKUP($B23,All_structures!$B$2:$J$249,6,0)</f>
        <v>CanalEspi</v>
      </c>
      <c r="K23" t="str">
        <f>VLOOKUP($B23,All_structures!$B$2:$J$249,7,0)</f>
        <v>CanalEspi</v>
      </c>
    </row>
    <row r="24" spans="1:11" x14ac:dyDescent="0.2">
      <c r="A24" t="s">
        <v>0</v>
      </c>
      <c r="B24" t="s">
        <v>30</v>
      </c>
      <c r="C24" t="s">
        <v>15</v>
      </c>
      <c r="D24" t="str">
        <f>VLOOKUP($B24,All_structures!$B$2:$J$249,2,0)</f>
        <v>Stomach</v>
      </c>
      <c r="E24" t="str">
        <f>VLOOKUP($B24,All_structures!$B$2:$J$249,3,0)</f>
        <v>Stomach</v>
      </c>
      <c r="F24" t="str">
        <f>VLOOKUP(B24,All_structures!$B$2:$J$249,8,0)</f>
        <v>Sangria:164,000,000</v>
      </c>
      <c r="G24">
        <f>VLOOKUP(B24,All_structures!$B$2:$J$249,9,0)</f>
        <v>0</v>
      </c>
      <c r="H24" t="str">
        <f>VLOOKUP($B24,All_structures!$B$2:$J$249,4,0)</f>
        <v>Estomac</v>
      </c>
      <c r="I24" t="str">
        <f>VLOOKUP($B24,All_structures!$B$2:$J$249,5,0)</f>
        <v>Estomac</v>
      </c>
      <c r="J24" t="str">
        <f>VLOOKUP($B24,All_structures!$B$2:$J$249,6,0)</f>
        <v>Estomago</v>
      </c>
      <c r="K24" t="str">
        <f>VLOOKUP($B24,All_structures!$B$2:$J$249,7,0)</f>
        <v>Estomago</v>
      </c>
    </row>
    <row r="25" spans="1:11" x14ac:dyDescent="0.2">
      <c r="A25" t="s">
        <v>0</v>
      </c>
      <c r="B25" t="s">
        <v>21</v>
      </c>
      <c r="C25" t="s">
        <v>15</v>
      </c>
      <c r="D25" t="str">
        <f>VLOOKUP($B25,All_structures!$B$2:$J$249,2,0)</f>
        <v>Trachea</v>
      </c>
      <c r="E25" t="str">
        <f>VLOOKUP($B25,All_structures!$B$2:$J$249,3,0)</f>
        <v>Trachea</v>
      </c>
      <c r="F25" t="str">
        <f>VLOOKUP(B25,All_structures!$B$2:$J$249,8,0)</f>
        <v>Orange:255,165,000</v>
      </c>
      <c r="G25">
        <f>VLOOKUP(B25,All_structures!$B$2:$J$249,9,0)</f>
        <v>0</v>
      </c>
      <c r="H25" t="str">
        <f>VLOOKUP($B25,All_structures!$B$2:$J$249,4,0)</f>
        <v>Trachee</v>
      </c>
      <c r="I25" t="str">
        <f>VLOOKUP($B25,All_structures!$B$2:$J$249,5,0)</f>
        <v>Trachee</v>
      </c>
      <c r="J25" t="str">
        <f>VLOOKUP($B25,All_structures!$B$2:$J$249,6,0)</f>
        <v>Traquea</v>
      </c>
      <c r="K25" t="str">
        <f>VLOOKUP($B25,All_structures!$B$2:$J$249,7,0)</f>
        <v>Traquea</v>
      </c>
    </row>
    <row r="26" spans="1:11" x14ac:dyDescent="0.2">
      <c r="A26" t="s">
        <v>9</v>
      </c>
      <c r="B26" t="s">
        <v>22</v>
      </c>
      <c r="C26" t="s">
        <v>15</v>
      </c>
      <c r="D26" t="str">
        <f>VLOOKUP($B26,All_structures!$B$2:$J$249,2,0)</f>
        <v>PTV_Low</v>
      </c>
      <c r="E26" t="str">
        <f>VLOOKUP($B26,All_structures!$B$2:$J$249,3,0)</f>
        <v>PTV_Low</v>
      </c>
      <c r="F26" t="str">
        <f>VLOOKUP(B26,All_structures!$B$2:$J$249,8,0)</f>
        <v>Yellow:255,255,000</v>
      </c>
      <c r="G26">
        <f>VLOOKUP(B26,All_structures!$B$2:$J$249,9,0)</f>
        <v>0</v>
      </c>
      <c r="H26">
        <f>VLOOKUP($B26,All_structures!$B$2:$J$249,4,0)</f>
        <v>0</v>
      </c>
      <c r="I26">
        <f>VLOOKUP($B26,All_structures!$B$2:$J$249,5,0)</f>
        <v>0</v>
      </c>
      <c r="J26">
        <f>VLOOKUP($B26,All_structures!$B$2:$J$249,6,0)</f>
        <v>0</v>
      </c>
      <c r="K26">
        <f>VLOOKUP($B26,All_structures!$B$2:$J$249,7,0)</f>
        <v>0</v>
      </c>
    </row>
    <row r="27" spans="1:11" x14ac:dyDescent="0.2">
      <c r="A27" t="s">
        <v>9</v>
      </c>
      <c r="B27" t="s">
        <v>23</v>
      </c>
      <c r="C27" t="s">
        <v>15</v>
      </c>
      <c r="D27" t="str">
        <f>VLOOKUP($B27,All_structures!$B$2:$J$249,2,0)</f>
        <v>PTV_High</v>
      </c>
      <c r="E27" t="str">
        <f>VLOOKUP($B27,All_structures!$B$2:$J$249,3,0)</f>
        <v>PTV_High</v>
      </c>
      <c r="F27" t="str">
        <f>VLOOKUP(B27,All_structures!$B$2:$J$249,8,0)</f>
        <v>Red:255,000,000</v>
      </c>
      <c r="G27">
        <f>VLOOKUP(B27,All_structures!$B$2:$J$249,9,0)</f>
        <v>0</v>
      </c>
      <c r="H27">
        <f>VLOOKUP($B27,All_structures!$B$2:$J$249,4,0)</f>
        <v>0</v>
      </c>
      <c r="I27">
        <f>VLOOKUP($B27,All_structures!$B$2:$J$249,5,0)</f>
        <v>0</v>
      </c>
      <c r="J27">
        <f>VLOOKUP($B27,All_structures!$B$2:$J$249,6,0)</f>
        <v>0</v>
      </c>
      <c r="K27">
        <f>VLOOKUP($B27,All_structures!$B$2:$J$249,7,0)</f>
        <v>0</v>
      </c>
    </row>
    <row r="28" spans="1:11" x14ac:dyDescent="0.2">
      <c r="A28" t="s">
        <v>10</v>
      </c>
      <c r="B28" t="s">
        <v>24</v>
      </c>
      <c r="C28" t="s">
        <v>15</v>
      </c>
      <c r="D28" t="str">
        <f>VLOOKUP($B28,All_structures!$B$2:$J$249,2,0)</f>
        <v>CTV_Low</v>
      </c>
      <c r="E28" t="str">
        <f>VLOOKUP($B28,All_structures!$B$2:$J$249,3,0)</f>
        <v>CTV_Low</v>
      </c>
      <c r="F28" t="str">
        <f>VLOOKUP(B28,All_structures!$B$2:$J$249,8,0)</f>
        <v>Yellow:255,255,000</v>
      </c>
      <c r="G28">
        <f>VLOOKUP(B28,All_structures!$B$2:$J$249,9,0)</f>
        <v>0</v>
      </c>
      <c r="H28">
        <f>VLOOKUP($B28,All_structures!$B$2:$J$249,4,0)</f>
        <v>0</v>
      </c>
      <c r="I28">
        <f>VLOOKUP($B28,All_structures!$B$2:$J$249,5,0)</f>
        <v>0</v>
      </c>
      <c r="J28">
        <f>VLOOKUP($B28,All_structures!$B$2:$J$249,6,0)</f>
        <v>0</v>
      </c>
      <c r="K28">
        <f>VLOOKUP($B28,All_structures!$B$2:$J$249,7,0)</f>
        <v>0</v>
      </c>
    </row>
    <row r="29" spans="1:11" x14ac:dyDescent="0.2">
      <c r="A29" t="s">
        <v>10</v>
      </c>
      <c r="B29" t="s">
        <v>25</v>
      </c>
      <c r="C29" t="s">
        <v>15</v>
      </c>
      <c r="D29" t="str">
        <f>VLOOKUP($B29,All_structures!$B$2:$J$249,2,0)</f>
        <v>CTV_High</v>
      </c>
      <c r="E29" t="str">
        <f>VLOOKUP($B29,All_structures!$B$2:$J$249,3,0)</f>
        <v>CTV_High</v>
      </c>
      <c r="F29" t="str">
        <f>VLOOKUP(B29,All_structures!$B$2:$J$249,8,0)</f>
        <v>Red:255,000,000</v>
      </c>
      <c r="G29">
        <f>VLOOKUP(B29,All_structures!$B$2:$J$249,9,0)</f>
        <v>0</v>
      </c>
      <c r="H29">
        <f>VLOOKUP($B29,All_structures!$B$2:$J$249,4,0)</f>
        <v>0</v>
      </c>
      <c r="I29">
        <f>VLOOKUP($B29,All_structures!$B$2:$J$249,5,0)</f>
        <v>0</v>
      </c>
      <c r="J29">
        <f>VLOOKUP($B29,All_structures!$B$2:$J$249,6,0)</f>
        <v>0</v>
      </c>
      <c r="K29">
        <f>VLOOKUP($B29,All_structures!$B$2:$J$249,7,0)</f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4EDB8-C08F-CB48-8236-78EBF9C8F896}">
  <dimension ref="A1:K24"/>
  <sheetViews>
    <sheetView workbookViewId="0">
      <selection activeCell="B1" sqref="B1"/>
    </sheetView>
  </sheetViews>
  <sheetFormatPr baseColWidth="10" defaultRowHeight="16" x14ac:dyDescent="0.2"/>
  <cols>
    <col min="2" max="2" width="16.33203125" bestFit="1" customWidth="1"/>
    <col min="3" max="3" width="13.5" bestFit="1" customWidth="1"/>
    <col min="4" max="4" width="19.5" bestFit="1" customWidth="1"/>
    <col min="5" max="5" width="19.6640625" bestFit="1" customWidth="1"/>
    <col min="6" max="6" width="22.5" bestFit="1" customWidth="1"/>
    <col min="7" max="7" width="20.33203125" bestFit="1" customWidth="1"/>
    <col min="8" max="8" width="19" bestFit="1" customWidth="1"/>
    <col min="9" max="9" width="19.1640625" bestFit="1" customWidth="1"/>
    <col min="10" max="10" width="19.83203125" bestFit="1" customWidth="1"/>
    <col min="11" max="11" width="20" bestFit="1" customWidth="1"/>
  </cols>
  <sheetData>
    <row r="1" spans="1:11" s="1" customFormat="1" x14ac:dyDescent="0.2">
      <c r="A1" s="1" t="s">
        <v>136</v>
      </c>
      <c r="B1" s="9" t="s">
        <v>329</v>
      </c>
      <c r="C1" s="1" t="s">
        <v>176</v>
      </c>
      <c r="D1" s="8" t="s">
        <v>328</v>
      </c>
      <c r="E1" s="8" t="s">
        <v>330</v>
      </c>
      <c r="F1" s="1" t="s">
        <v>177</v>
      </c>
      <c r="G1" s="1" t="s">
        <v>178</v>
      </c>
      <c r="H1" s="8" t="s">
        <v>428</v>
      </c>
      <c r="I1" s="8" t="s">
        <v>429</v>
      </c>
      <c r="J1" s="8" t="s">
        <v>430</v>
      </c>
      <c r="K1" s="8" t="s">
        <v>431</v>
      </c>
    </row>
    <row r="2" spans="1:11" x14ac:dyDescent="0.2">
      <c r="A2" t="s">
        <v>0</v>
      </c>
      <c r="B2" t="s">
        <v>1</v>
      </c>
      <c r="C2" t="s">
        <v>2</v>
      </c>
      <c r="D2" t="str">
        <f>VLOOKUP($B2,All_structures!$B$2:$J$249,2,0)</f>
        <v>Esophagus</v>
      </c>
      <c r="E2" t="str">
        <f>VLOOKUP($B2,All_structures!$B$2:$J$249,3,0)</f>
        <v>Esophagus</v>
      </c>
      <c r="F2" t="str">
        <f>VLOOKUP(B2,All_structures!$B$2:$J$249,8,0)</f>
        <v>Orange:255,165,000</v>
      </c>
      <c r="G2">
        <f>VLOOKUP(B2,All_structures!$B$2:$J$249,9,0)</f>
        <v>0</v>
      </c>
      <c r="H2" t="str">
        <f>VLOOKUP($B2,All_structures!$B$2:$J$249,4,0)</f>
        <v>Oesophage</v>
      </c>
      <c r="I2" t="str">
        <f>VLOOKUP($B2,All_structures!$B$2:$J$249,5,0)</f>
        <v>Oesophage</v>
      </c>
      <c r="J2" t="str">
        <f>VLOOKUP($B2,All_structures!$B$2:$J$249,6,0)</f>
        <v>Esofago</v>
      </c>
      <c r="K2" t="str">
        <f>VLOOKUP($B2,All_structures!$B$2:$J$249,7,0)</f>
        <v>Esofago</v>
      </c>
    </row>
    <row r="3" spans="1:11" x14ac:dyDescent="0.2">
      <c r="A3" t="s">
        <v>0</v>
      </c>
      <c r="B3" t="s">
        <v>3</v>
      </c>
      <c r="C3" t="s">
        <v>2</v>
      </c>
      <c r="D3" t="str">
        <f>VLOOKUP($B3,All_structures!$B$2:$J$249,2,0)</f>
        <v>Heart</v>
      </c>
      <c r="E3" t="str">
        <f>VLOOKUP($B3,All_structures!$B$2:$J$249,3,0)</f>
        <v>Heart</v>
      </c>
      <c r="F3" t="str">
        <f>VLOOKUP(B3,All_structures!$B$2:$J$249,8,0)</f>
        <v>Red:255,000,000</v>
      </c>
      <c r="G3">
        <f>VLOOKUP(B3,All_structures!$B$2:$J$249,9,0)</f>
        <v>0</v>
      </c>
      <c r="H3" t="str">
        <f>VLOOKUP($B3,All_structures!$B$2:$J$249,4,0)</f>
        <v>Coeur</v>
      </c>
      <c r="I3" t="str">
        <f>VLOOKUP($B3,All_structures!$B$2:$J$249,5,0)</f>
        <v>Coeur</v>
      </c>
      <c r="J3" t="str">
        <f>VLOOKUP($B3,All_structures!$B$2:$J$249,6,0)</f>
        <v>Corazon</v>
      </c>
      <c r="K3" t="str">
        <f>VLOOKUP($B3,All_structures!$B$2:$J$249,7,0)</f>
        <v>Corazon</v>
      </c>
    </row>
    <row r="4" spans="1:11" x14ac:dyDescent="0.2">
      <c r="A4" t="s">
        <v>0</v>
      </c>
      <c r="B4" t="s">
        <v>4</v>
      </c>
      <c r="C4" t="s">
        <v>2</v>
      </c>
      <c r="D4" t="str">
        <f>VLOOKUP($B4,All_structures!$B$2:$J$249,2,0)</f>
        <v>Lung_L</v>
      </c>
      <c r="E4" t="str">
        <f>VLOOKUP($B4,All_structures!$B$2:$J$249,3,0)</f>
        <v>L_Lung</v>
      </c>
      <c r="F4" t="str">
        <f>VLOOKUP(B4,All_structures!$B$2:$J$249,8,0)</f>
        <v>Aquamarine:127,255,212</v>
      </c>
      <c r="G4">
        <f>VLOOKUP(B4,All_structures!$B$2:$J$249,9,0)</f>
        <v>0</v>
      </c>
      <c r="H4" t="str">
        <f>VLOOKUP($B4,All_structures!$B$2:$J$249,4,0)</f>
        <v>Poumon_G</v>
      </c>
      <c r="I4" t="str">
        <f>VLOOKUP($B4,All_structures!$B$2:$J$249,5,0)</f>
        <v>G_Poumon</v>
      </c>
      <c r="J4" t="str">
        <f>VLOOKUP($B4,All_structures!$B$2:$J$249,6,0)</f>
        <v>Pulmon_I</v>
      </c>
      <c r="K4" t="str">
        <f>VLOOKUP($B4,All_structures!$B$2:$J$249,7,0)</f>
        <v>I_Pulmon</v>
      </c>
    </row>
    <row r="5" spans="1:11" x14ac:dyDescent="0.2">
      <c r="A5" t="s">
        <v>0</v>
      </c>
      <c r="B5" t="s">
        <v>5</v>
      </c>
      <c r="C5" t="s">
        <v>2</v>
      </c>
      <c r="D5" t="str">
        <f>VLOOKUP($B5,All_structures!$B$2:$J$249,2,0)</f>
        <v>Lung_R</v>
      </c>
      <c r="E5" t="str">
        <f>VLOOKUP($B5,All_structures!$B$2:$J$249,3,0)</f>
        <v>R_Lung</v>
      </c>
      <c r="F5" t="str">
        <f>VLOOKUP(B5,All_structures!$B$2:$J$249,8,0)</f>
        <v>Teal:034,255,233</v>
      </c>
      <c r="G5">
        <f>VLOOKUP(B5,All_structures!$B$2:$J$249,9,0)</f>
        <v>0</v>
      </c>
      <c r="H5" t="str">
        <f>VLOOKUP($B5,All_structures!$B$2:$J$249,4,0)</f>
        <v>Poumon_D</v>
      </c>
      <c r="I5" t="str">
        <f>VLOOKUP($B5,All_structures!$B$2:$J$249,5,0)</f>
        <v>D_Poumon</v>
      </c>
      <c r="J5" t="str">
        <f>VLOOKUP($B5,All_structures!$B$2:$J$249,6,0)</f>
        <v>Pulmon_D</v>
      </c>
      <c r="K5" t="str">
        <f>VLOOKUP($B5,All_structures!$B$2:$J$249,7,0)</f>
        <v>D_Pulmon</v>
      </c>
    </row>
    <row r="6" spans="1:11" x14ac:dyDescent="0.2">
      <c r="A6" t="s">
        <v>0</v>
      </c>
      <c r="B6" t="s">
        <v>6</v>
      </c>
      <c r="C6" t="s">
        <v>2</v>
      </c>
      <c r="D6" t="str">
        <f>VLOOKUP($B6,All_structures!$B$2:$J$249,2,0)</f>
        <v>Lungs</v>
      </c>
      <c r="E6" t="str">
        <f>VLOOKUP($B6,All_structures!$B$2:$J$249,3,0)</f>
        <v>Lungs</v>
      </c>
      <c r="F6" t="str">
        <f>VLOOKUP(B6,All_structures!$B$2:$J$249,8,0)</f>
        <v>Navy Blue:006,082,255</v>
      </c>
      <c r="G6">
        <f>VLOOKUP(B6,All_structures!$B$2:$J$249,9,0)</f>
        <v>0</v>
      </c>
      <c r="H6" t="str">
        <f>VLOOKUP($B6,All_structures!$B$2:$J$249,4,0)</f>
        <v>Poumons</v>
      </c>
      <c r="I6" t="str">
        <f>VLOOKUP($B6,All_structures!$B$2:$J$249,5,0)</f>
        <v>Poumons</v>
      </c>
      <c r="J6" t="str">
        <f>VLOOKUP($B6,All_structures!$B$2:$J$249,6,0)</f>
        <v>Pulmones</v>
      </c>
      <c r="K6" t="str">
        <f>VLOOKUP($B6,All_structures!$B$2:$J$249,7,0)</f>
        <v>Pulmones</v>
      </c>
    </row>
    <row r="7" spans="1:11" x14ac:dyDescent="0.2">
      <c r="A7" t="s">
        <v>0</v>
      </c>
      <c r="B7" t="s">
        <v>7</v>
      </c>
      <c r="C7" t="s">
        <v>2</v>
      </c>
      <c r="D7" t="str">
        <f>VLOOKUP($B7,All_structures!$B$2:$J$249,2,0)</f>
        <v>Lungs-GTV</v>
      </c>
      <c r="E7" t="str">
        <f>VLOOKUP($B7,All_structures!$B$2:$J$249,3,0)</f>
        <v>Lungs-GTV</v>
      </c>
      <c r="F7" t="str">
        <f>VLOOKUP(B7,All_structures!$B$2:$J$249,8,0)</f>
        <v>Magenta:255,000,255</v>
      </c>
      <c r="G7">
        <f>VLOOKUP(B7,All_structures!$B$2:$J$249,9,0)</f>
        <v>0</v>
      </c>
      <c r="H7" t="str">
        <f>VLOOKUP($B7,All_structures!$B$2:$J$249,4,0)</f>
        <v>Poumons-GTV</v>
      </c>
      <c r="I7" t="str">
        <f>VLOOKUP($B7,All_structures!$B$2:$J$249,5,0)</f>
        <v>Poumons-GTV</v>
      </c>
      <c r="J7" t="str">
        <f>VLOOKUP($B7,All_structures!$B$2:$J$249,6,0)</f>
        <v>Pulmones-GTV</v>
      </c>
      <c r="K7" t="str">
        <f>VLOOKUP($B7,All_structures!$B$2:$J$249,7,0)</f>
        <v>Pulmones-GTV</v>
      </c>
    </row>
    <row r="8" spans="1:11" x14ac:dyDescent="0.2">
      <c r="A8" t="s">
        <v>0</v>
      </c>
      <c r="B8" t="s">
        <v>8</v>
      </c>
      <c r="C8" t="s">
        <v>2</v>
      </c>
      <c r="D8" t="str">
        <f>VLOOKUP($B8,All_structures!$B$2:$J$249,2,0)</f>
        <v>SpinalCord</v>
      </c>
      <c r="E8" t="str">
        <f>VLOOKUP($B8,All_structures!$B$2:$J$249,3,0)</f>
        <v>SpinalCord</v>
      </c>
      <c r="F8" t="str">
        <f>VLOOKUP(B8,All_structures!$B$2:$J$249,8,0)</f>
        <v>Chartreuse:125,255,000</v>
      </c>
      <c r="G8">
        <f>VLOOKUP(B8,All_structures!$B$2:$J$249,9,0)</f>
        <v>0</v>
      </c>
      <c r="H8" t="str">
        <f>VLOOKUP($B8,All_structures!$B$2:$J$249,4,0)</f>
        <v>Moelle</v>
      </c>
      <c r="I8" t="str">
        <f>VLOOKUP($B8,All_structures!$B$2:$J$249,5,0)</f>
        <v>Moelle</v>
      </c>
      <c r="J8" t="str">
        <f>VLOOKUP($B8,All_structures!$B$2:$J$249,6,0)</f>
        <v>MedulaEspi</v>
      </c>
      <c r="K8" t="str">
        <f>VLOOKUP($B8,All_structures!$B$2:$J$249,7,0)</f>
        <v>MedulaEspi</v>
      </c>
    </row>
    <row r="9" spans="1:11" x14ac:dyDescent="0.2">
      <c r="A9" t="s">
        <v>9</v>
      </c>
      <c r="B9" t="s">
        <v>9</v>
      </c>
      <c r="C9" t="s">
        <v>2</v>
      </c>
      <c r="D9" t="str">
        <f>VLOOKUP($B9,All_structures!$B$2:$J$249,2,0)</f>
        <v>PTV</v>
      </c>
      <c r="E9" t="str">
        <f>VLOOKUP($B9,All_structures!$B$2:$J$249,3,0)</f>
        <v>PTV</v>
      </c>
      <c r="F9" t="str">
        <f>VLOOKUP(B9,All_structures!$B$2:$J$249,8,0)</f>
        <v>Red:255,000,000</v>
      </c>
      <c r="G9">
        <f>VLOOKUP(B9,All_structures!$B$2:$J$249,9,0)</f>
        <v>0</v>
      </c>
      <c r="H9">
        <f>VLOOKUP($B9,All_structures!$B$2:$J$249,4,0)</f>
        <v>0</v>
      </c>
      <c r="I9">
        <f>VLOOKUP($B9,All_structures!$B$2:$J$249,5,0)</f>
        <v>0</v>
      </c>
      <c r="J9" t="str">
        <f>VLOOKUP($B9,All_structures!$B$2:$J$249,6,0)</f>
        <v>PTV</v>
      </c>
      <c r="K9" t="str">
        <f>VLOOKUP($B9,All_structures!$B$2:$J$249,7,0)</f>
        <v>PTV</v>
      </c>
    </row>
    <row r="10" spans="1:11" x14ac:dyDescent="0.2">
      <c r="A10" t="s">
        <v>10</v>
      </c>
      <c r="B10" t="s">
        <v>10</v>
      </c>
      <c r="C10" t="s">
        <v>2</v>
      </c>
      <c r="D10" t="str">
        <f>VLOOKUP($B10,All_structures!$B$2:$J$249,2,0)</f>
        <v>CTV</v>
      </c>
      <c r="E10" t="str">
        <f>VLOOKUP($B10,All_structures!$B$2:$J$249,3,0)</f>
        <v>CTV</v>
      </c>
      <c r="F10" t="str">
        <f>VLOOKUP(B10,All_structures!$B$2:$J$249,8,0)</f>
        <v>Red:255,000,000</v>
      </c>
      <c r="G10">
        <f>VLOOKUP(B10,All_structures!$B$2:$J$249,9,0)</f>
        <v>0</v>
      </c>
      <c r="H10" t="str">
        <f>VLOOKUP($B10,All_structures!$B$2:$J$249,4,0)</f>
        <v>CTV</v>
      </c>
      <c r="I10" t="str">
        <f>VLOOKUP($B10,All_structures!$B$2:$J$249,5,0)</f>
        <v>CTV</v>
      </c>
      <c r="J10" t="str">
        <f>VLOOKUP($B10,All_structures!$B$2:$J$249,6,0)</f>
        <v>CTV</v>
      </c>
      <c r="K10" t="str">
        <f>VLOOKUP($B10,All_structures!$B$2:$J$249,7,0)</f>
        <v>CTV</v>
      </c>
    </row>
    <row r="11" spans="1:11" x14ac:dyDescent="0.2">
      <c r="A11" t="s">
        <v>11</v>
      </c>
      <c r="B11" t="s">
        <v>11</v>
      </c>
      <c r="C11" t="s">
        <v>2</v>
      </c>
      <c r="D11" t="str">
        <f>VLOOKUP($B11,All_structures!$B$2:$J$249,2,0)</f>
        <v>GTV</v>
      </c>
      <c r="E11" t="str">
        <f>VLOOKUP($B11,All_structures!$B$2:$J$249,3,0)</f>
        <v>GTV</v>
      </c>
      <c r="F11" t="str">
        <f>VLOOKUP(B11,All_structures!$B$2:$J$249,8,0)</f>
        <v>Chartreuse:125,255,000</v>
      </c>
      <c r="G11">
        <f>VLOOKUP(B11,All_structures!$B$2:$J$249,9,0)</f>
        <v>0</v>
      </c>
      <c r="H11" t="str">
        <f>VLOOKUP($B11,All_structures!$B$2:$J$249,4,0)</f>
        <v>GTV</v>
      </c>
      <c r="I11" t="str">
        <f>VLOOKUP($B11,All_structures!$B$2:$J$249,5,0)</f>
        <v>GTV</v>
      </c>
      <c r="J11" t="str">
        <f>VLOOKUP($B11,All_structures!$B$2:$J$249,6,0)</f>
        <v>GTV</v>
      </c>
      <c r="K11" t="str">
        <f>VLOOKUP($B11,All_structures!$B$2:$J$249,7,0)</f>
        <v>GTV</v>
      </c>
    </row>
    <row r="12" spans="1:11" x14ac:dyDescent="0.2">
      <c r="A12" t="s">
        <v>12</v>
      </c>
      <c r="B12" t="s">
        <v>13</v>
      </c>
      <c r="C12" t="s">
        <v>2</v>
      </c>
      <c r="D12" t="str">
        <f>VLOOKUP($B12,All_structures!$B$2:$J$249,2,0)</f>
        <v>BODY</v>
      </c>
      <c r="E12" t="str">
        <f>VLOOKUP($B12,All_structures!$B$2:$J$249,3,0)</f>
        <v>BODY</v>
      </c>
      <c r="F12" t="str">
        <f>VLOOKUP(B12,All_structures!$B$2:$J$249,8,0)</f>
        <v>Lime:000,255,000</v>
      </c>
      <c r="G12">
        <f>VLOOKUP(B12,All_structures!$B$2:$J$249,9,0)</f>
        <v>0</v>
      </c>
      <c r="H12" t="str">
        <f>VLOOKUP($B12,All_structures!$B$2:$J$249,4,0)</f>
        <v>Corps</v>
      </c>
      <c r="I12" t="str">
        <f>VLOOKUP($B12,All_structures!$B$2:$J$249,5,0)</f>
        <v>Corps</v>
      </c>
      <c r="J12" t="str">
        <f>VLOOKUP($B12,All_structures!$B$2:$J$249,6,0)</f>
        <v>Cuerpo</v>
      </c>
      <c r="K12" t="str">
        <f>VLOOKUP($B12,All_structures!$B$2:$J$249,7,0)</f>
        <v>Cuerpo</v>
      </c>
    </row>
    <row r="13" spans="1:11" x14ac:dyDescent="0.2">
      <c r="A13" t="s">
        <v>0</v>
      </c>
      <c r="B13" t="s">
        <v>14</v>
      </c>
      <c r="C13" t="s">
        <v>15</v>
      </c>
      <c r="D13" t="str">
        <f>VLOOKUP($B13,All_structures!$B$2:$J$249,2,0)</f>
        <v>A_LAD</v>
      </c>
      <c r="E13" t="str">
        <f>VLOOKUP($B13,All_structures!$B$2:$J$249,3,0)</f>
        <v>LAD_A</v>
      </c>
      <c r="F13" t="str">
        <f>VLOOKUP(B13,All_structures!$B$2:$J$249,8,0)</f>
        <v>Persimmon:233,067,067</v>
      </c>
      <c r="G13" t="str">
        <f>VLOOKUP(B13,All_structures!$B$2:$J$249,9,0)</f>
        <v>LAD_A</v>
      </c>
      <c r="H13">
        <f>VLOOKUP($B13,All_structures!$B$2:$J$249,4,0)</f>
        <v>0</v>
      </c>
      <c r="I13">
        <f>VLOOKUP($B13,All_structures!$B$2:$J$249,5,0)</f>
        <v>0</v>
      </c>
      <c r="J13" t="str">
        <f>VLOOKUP($B13,All_structures!$B$2:$J$249,6,0)</f>
        <v>A_DAI</v>
      </c>
      <c r="K13" t="str">
        <f>VLOOKUP($B13,All_structures!$B$2:$J$249,7,0)</f>
        <v>DAI_A</v>
      </c>
    </row>
    <row r="14" spans="1:11" x14ac:dyDescent="0.2">
      <c r="A14" t="s">
        <v>0</v>
      </c>
      <c r="B14" t="s">
        <v>16</v>
      </c>
      <c r="C14" t="s">
        <v>15</v>
      </c>
      <c r="D14" t="str">
        <f>VLOOKUP($B14,All_structures!$B$2:$J$249,2,0)</f>
        <v>Bronchus_L</v>
      </c>
      <c r="E14" t="str">
        <f>VLOOKUP($B14,All_structures!$B$2:$J$249,3,0)</f>
        <v>L_Bronchus</v>
      </c>
      <c r="F14" t="str">
        <f>VLOOKUP(B14,All_structures!$B$2:$J$249,8,0)</f>
        <v>Mintgreen:138,255,173</v>
      </c>
      <c r="G14">
        <f>VLOOKUP(B14,All_structures!$B$2:$J$249,9,0)</f>
        <v>0</v>
      </c>
      <c r="H14" t="str">
        <f>VLOOKUP($B14,All_structures!$B$2:$J$249,4,0)</f>
        <v>Bronche_G</v>
      </c>
      <c r="I14" t="str">
        <f>VLOOKUP($B14,All_structures!$B$2:$J$249,5,0)</f>
        <v>G_Bronche</v>
      </c>
      <c r="J14" t="str">
        <f>VLOOKUP($B14,All_structures!$B$2:$J$249,6,0)</f>
        <v>Bronquio_I</v>
      </c>
      <c r="K14" t="str">
        <f>VLOOKUP($B14,All_structures!$B$2:$J$249,7,0)</f>
        <v>I_Bronquio</v>
      </c>
    </row>
    <row r="15" spans="1:11" x14ac:dyDescent="0.2">
      <c r="A15" t="s">
        <v>0</v>
      </c>
      <c r="B15" t="s">
        <v>17</v>
      </c>
      <c r="C15" t="s">
        <v>15</v>
      </c>
      <c r="D15" t="str">
        <f>VLOOKUP($B15,All_structures!$B$2:$J$249,2,0)</f>
        <v>Bronchus_Main</v>
      </c>
      <c r="E15" t="str">
        <f>VLOOKUP($B15,All_structures!$B$2:$J$249,3,0)</f>
        <v>Main_Bronchus</v>
      </c>
      <c r="F15" t="str">
        <f>VLOOKUP(B15,All_structures!$B$2:$J$249,8,0)</f>
        <v>Orange:255,165,000</v>
      </c>
      <c r="G15">
        <f>VLOOKUP(B15,All_structures!$B$2:$J$249,9,0)</f>
        <v>0</v>
      </c>
      <c r="H15" t="str">
        <f>VLOOKUP($B15,All_structures!$B$2:$J$249,4,0)</f>
        <v>Bronche_Princ</v>
      </c>
      <c r="I15" t="str">
        <f>VLOOKUP($B15,All_structures!$B$2:$J$249,5,0)</f>
        <v>Princ_Bronche</v>
      </c>
      <c r="J15" t="str">
        <f>VLOOKUP($B15,All_structures!$B$2:$J$249,6,0)</f>
        <v>Bronquio_Ppal</v>
      </c>
      <c r="K15" t="str">
        <f>VLOOKUP($B15,All_structures!$B$2:$J$249,7,0)</f>
        <v>Ppal_Bronquio</v>
      </c>
    </row>
    <row r="16" spans="1:11" x14ac:dyDescent="0.2">
      <c r="A16" t="s">
        <v>0</v>
      </c>
      <c r="B16" t="s">
        <v>18</v>
      </c>
      <c r="C16" t="s">
        <v>15</v>
      </c>
      <c r="D16" t="str">
        <f>VLOOKUP($B16,All_structures!$B$2:$J$249,2,0)</f>
        <v>Bronchus_R</v>
      </c>
      <c r="E16" t="str">
        <f>VLOOKUP($B16,All_structures!$B$2:$J$249,3,0)</f>
        <v>R_Bronchus</v>
      </c>
      <c r="F16" t="str">
        <f>VLOOKUP(B16,All_structures!$B$2:$J$249,8,0)</f>
        <v>Lemon Chiffon:255,255,187</v>
      </c>
      <c r="G16">
        <f>VLOOKUP(B16,All_structures!$B$2:$J$249,9,0)</f>
        <v>0</v>
      </c>
      <c r="H16" t="str">
        <f>VLOOKUP($B16,All_structures!$B$2:$J$249,4,0)</f>
        <v>Broche_D</v>
      </c>
      <c r="I16" t="str">
        <f>VLOOKUP($B16,All_structures!$B$2:$J$249,5,0)</f>
        <v>D_Bronche</v>
      </c>
      <c r="J16" t="str">
        <f>VLOOKUP($B16,All_structures!$B$2:$J$249,6,0)</f>
        <v>Bronquio_D</v>
      </c>
      <c r="K16" t="str">
        <f>VLOOKUP($B16,All_structures!$B$2:$J$249,7,0)</f>
        <v>D_Bronquio</v>
      </c>
    </row>
    <row r="17" spans="1:11" x14ac:dyDescent="0.2">
      <c r="A17" t="s">
        <v>0</v>
      </c>
      <c r="B17" t="s">
        <v>19</v>
      </c>
      <c r="C17" t="s">
        <v>15</v>
      </c>
      <c r="D17" t="str">
        <f>VLOOKUP($B17,All_structures!$B$2:$J$249,2,0)</f>
        <v>Chestwall</v>
      </c>
      <c r="E17" t="str">
        <f>VLOOKUP($B17,All_structures!$B$2:$J$249,3,0)</f>
        <v>Chestwall</v>
      </c>
      <c r="F17" t="str">
        <f>VLOOKUP(B17,All_structures!$B$2:$J$249,8,0)</f>
        <v>Baby Blue:100,255,233</v>
      </c>
      <c r="G17">
        <f>VLOOKUP(B17,All_structures!$B$2:$J$249,9,0)</f>
        <v>0</v>
      </c>
      <c r="H17" t="str">
        <f>VLOOKUP($B17,All_structures!$B$2:$J$249,4,0)</f>
        <v>ParoiThoraciq</v>
      </c>
      <c r="I17" t="str">
        <f>VLOOKUP($B17,All_structures!$B$2:$J$249,5,0)</f>
        <v>ParoiThoraciq</v>
      </c>
      <c r="J17" t="str">
        <f>VLOOKUP($B17,All_structures!$B$2:$J$249,6,0)</f>
        <v>ParedToracica</v>
      </c>
      <c r="K17" t="str">
        <f>VLOOKUP($B17,All_structures!$B$2:$J$249,7,0)</f>
        <v>ParedToracica</v>
      </c>
    </row>
    <row r="18" spans="1:11" x14ac:dyDescent="0.2">
      <c r="A18" t="s">
        <v>0</v>
      </c>
      <c r="B18" t="s">
        <v>310</v>
      </c>
      <c r="C18" t="s">
        <v>15</v>
      </c>
      <c r="D18" t="str">
        <f>VLOOKUP($B18,All_structures!$B$2:$J$249,2,0)</f>
        <v>GreatVes</v>
      </c>
      <c r="E18" t="str">
        <f>VLOOKUP($B18,All_structures!$B$2:$J$249,3,0)</f>
        <v>GreatVes</v>
      </c>
      <c r="F18" t="str">
        <f>VLOOKUP(B18,All_structures!$B$2:$J$249,8,0)</f>
        <v>Sangria:164,000,000</v>
      </c>
      <c r="G18">
        <f>VLOOKUP(B18,All_structures!$B$2:$J$249,9,0)</f>
        <v>0</v>
      </c>
      <c r="H18" t="str">
        <f>VLOOKUP($B18,All_structures!$B$2:$J$249,4,0)</f>
        <v>GrosVais</v>
      </c>
      <c r="I18" t="str">
        <f>VLOOKUP($B18,All_structures!$B$2:$J$249,5,0)</f>
        <v>GrosVais</v>
      </c>
      <c r="J18" t="str">
        <f>VLOOKUP($B18,All_structures!$B$2:$J$249,6,0)</f>
        <v>GranVasos</v>
      </c>
      <c r="K18" t="str">
        <f>VLOOKUP($B18,All_structures!$B$2:$J$249,7,0)</f>
        <v>GranVasos</v>
      </c>
    </row>
    <row r="19" spans="1:11" x14ac:dyDescent="0.2">
      <c r="A19" t="s">
        <v>0</v>
      </c>
      <c r="B19" t="s">
        <v>20</v>
      </c>
      <c r="C19" t="s">
        <v>15</v>
      </c>
      <c r="D19" t="str">
        <f>VLOOKUP($B19,All_structures!$B$2:$J$249,2,0)</f>
        <v>SpinalCanal</v>
      </c>
      <c r="E19" t="str">
        <f>VLOOKUP($B19,All_structures!$B$2:$J$249,3,0)</f>
        <v>SpinalCanal</v>
      </c>
      <c r="F19" t="str">
        <f>VLOOKUP(B19,All_structures!$B$2:$J$249,8,0)</f>
        <v>Mintgreen:138,255,173</v>
      </c>
      <c r="G19">
        <f>VLOOKUP(B19,All_structures!$B$2:$J$249,9,0)</f>
        <v>0</v>
      </c>
      <c r="H19" t="str">
        <f>VLOOKUP($B19,All_structures!$B$2:$J$249,4,0)</f>
        <v>CanalRach</v>
      </c>
      <c r="I19" t="str">
        <f>VLOOKUP($B19,All_structures!$B$2:$J$249,5,0)</f>
        <v>CanalRach</v>
      </c>
      <c r="J19" t="str">
        <f>VLOOKUP($B19,All_structures!$B$2:$J$249,6,0)</f>
        <v>CanalEspi</v>
      </c>
      <c r="K19" t="str">
        <f>VLOOKUP($B19,All_structures!$B$2:$J$249,7,0)</f>
        <v>CanalEspi</v>
      </c>
    </row>
    <row r="20" spans="1:11" x14ac:dyDescent="0.2">
      <c r="A20" t="s">
        <v>0</v>
      </c>
      <c r="B20" t="s">
        <v>21</v>
      </c>
      <c r="C20" t="s">
        <v>15</v>
      </c>
      <c r="D20" t="str">
        <f>VLOOKUP($B20,All_structures!$B$2:$J$249,2,0)</f>
        <v>Trachea</v>
      </c>
      <c r="E20" t="str">
        <f>VLOOKUP($B20,All_structures!$B$2:$J$249,3,0)</f>
        <v>Trachea</v>
      </c>
      <c r="F20" t="str">
        <f>VLOOKUP(B20,All_structures!$B$2:$J$249,8,0)</f>
        <v>Orange:255,165,000</v>
      </c>
      <c r="G20">
        <f>VLOOKUP(B20,All_structures!$B$2:$J$249,9,0)</f>
        <v>0</v>
      </c>
      <c r="H20" t="str">
        <f>VLOOKUP($B20,All_structures!$B$2:$J$249,4,0)</f>
        <v>Trachee</v>
      </c>
      <c r="I20" t="str">
        <f>VLOOKUP($B20,All_structures!$B$2:$J$249,5,0)</f>
        <v>Trachee</v>
      </c>
      <c r="J20" t="str">
        <f>VLOOKUP($B20,All_structures!$B$2:$J$249,6,0)</f>
        <v>Traquea</v>
      </c>
      <c r="K20" t="str">
        <f>VLOOKUP($B20,All_structures!$B$2:$J$249,7,0)</f>
        <v>Traquea</v>
      </c>
    </row>
    <row r="21" spans="1:11" x14ac:dyDescent="0.2">
      <c r="A21" t="s">
        <v>9</v>
      </c>
      <c r="B21" t="s">
        <v>22</v>
      </c>
      <c r="C21" t="s">
        <v>15</v>
      </c>
      <c r="D21" t="str">
        <f>VLOOKUP($B21,All_structures!$B$2:$J$249,2,0)</f>
        <v>PTV_Low</v>
      </c>
      <c r="E21" t="str">
        <f>VLOOKUP($B21,All_structures!$B$2:$J$249,3,0)</f>
        <v>PTV_Low</v>
      </c>
      <c r="F21" t="str">
        <f>VLOOKUP(B21,All_structures!$B$2:$J$249,8,0)</f>
        <v>Yellow:255,255,000</v>
      </c>
      <c r="G21">
        <f>VLOOKUP(B21,All_structures!$B$2:$J$249,9,0)</f>
        <v>0</v>
      </c>
      <c r="H21">
        <f>VLOOKUP($B21,All_structures!$B$2:$J$249,4,0)</f>
        <v>0</v>
      </c>
      <c r="I21">
        <f>VLOOKUP($B21,All_structures!$B$2:$J$249,5,0)</f>
        <v>0</v>
      </c>
      <c r="J21">
        <f>VLOOKUP($B21,All_structures!$B$2:$J$249,6,0)</f>
        <v>0</v>
      </c>
      <c r="K21">
        <f>VLOOKUP($B21,All_structures!$B$2:$J$249,7,0)</f>
        <v>0</v>
      </c>
    </row>
    <row r="22" spans="1:11" x14ac:dyDescent="0.2">
      <c r="A22" t="s">
        <v>9</v>
      </c>
      <c r="B22" t="s">
        <v>23</v>
      </c>
      <c r="C22" t="s">
        <v>15</v>
      </c>
      <c r="D22" t="str">
        <f>VLOOKUP($B22,All_structures!$B$2:$J$249,2,0)</f>
        <v>PTV_High</v>
      </c>
      <c r="E22" t="str">
        <f>VLOOKUP($B22,All_structures!$B$2:$J$249,3,0)</f>
        <v>PTV_High</v>
      </c>
      <c r="F22" t="str">
        <f>VLOOKUP(B22,All_structures!$B$2:$J$249,8,0)</f>
        <v>Red:255,000,000</v>
      </c>
      <c r="G22">
        <f>VLOOKUP(B22,All_structures!$B$2:$J$249,9,0)</f>
        <v>0</v>
      </c>
      <c r="H22">
        <f>VLOOKUP($B22,All_structures!$B$2:$J$249,4,0)</f>
        <v>0</v>
      </c>
      <c r="I22">
        <f>VLOOKUP($B22,All_structures!$B$2:$J$249,5,0)</f>
        <v>0</v>
      </c>
      <c r="J22">
        <f>VLOOKUP($B22,All_structures!$B$2:$J$249,6,0)</f>
        <v>0</v>
      </c>
      <c r="K22">
        <f>VLOOKUP($B22,All_structures!$B$2:$J$249,7,0)</f>
        <v>0</v>
      </c>
    </row>
    <row r="23" spans="1:11" x14ac:dyDescent="0.2">
      <c r="A23" t="s">
        <v>10</v>
      </c>
      <c r="B23" t="s">
        <v>24</v>
      </c>
      <c r="C23" t="s">
        <v>15</v>
      </c>
      <c r="D23" t="str">
        <f>VLOOKUP($B23,All_structures!$B$2:$J$249,2,0)</f>
        <v>CTV_Low</v>
      </c>
      <c r="E23" t="str">
        <f>VLOOKUP($B23,All_structures!$B$2:$J$249,3,0)</f>
        <v>CTV_Low</v>
      </c>
      <c r="F23" t="str">
        <f>VLOOKUP(B23,All_structures!$B$2:$J$249,8,0)</f>
        <v>Yellow:255,255,000</v>
      </c>
      <c r="G23">
        <f>VLOOKUP(B23,All_structures!$B$2:$J$249,9,0)</f>
        <v>0</v>
      </c>
      <c r="H23">
        <f>VLOOKUP($B23,All_structures!$B$2:$J$249,4,0)</f>
        <v>0</v>
      </c>
      <c r="I23">
        <f>VLOOKUP($B23,All_structures!$B$2:$J$249,5,0)</f>
        <v>0</v>
      </c>
      <c r="J23">
        <f>VLOOKUP($B23,All_structures!$B$2:$J$249,6,0)</f>
        <v>0</v>
      </c>
      <c r="K23">
        <f>VLOOKUP($B23,All_structures!$B$2:$J$249,7,0)</f>
        <v>0</v>
      </c>
    </row>
    <row r="24" spans="1:11" x14ac:dyDescent="0.2">
      <c r="A24" t="s">
        <v>10</v>
      </c>
      <c r="B24" t="s">
        <v>25</v>
      </c>
      <c r="C24" t="s">
        <v>15</v>
      </c>
      <c r="D24" t="str">
        <f>VLOOKUP($B24,All_structures!$B$2:$J$249,2,0)</f>
        <v>CTV_High</v>
      </c>
      <c r="E24" t="str">
        <f>VLOOKUP($B24,All_structures!$B$2:$J$249,3,0)</f>
        <v>CTV_High</v>
      </c>
      <c r="F24" t="str">
        <f>VLOOKUP(B24,All_structures!$B$2:$J$249,8,0)</f>
        <v>Red:255,000,000</v>
      </c>
      <c r="G24">
        <f>VLOOKUP(B24,All_structures!$B$2:$J$249,9,0)</f>
        <v>0</v>
      </c>
      <c r="H24">
        <f>VLOOKUP($B24,All_structures!$B$2:$J$249,4,0)</f>
        <v>0</v>
      </c>
      <c r="I24">
        <f>VLOOKUP($B24,All_structures!$B$2:$J$249,5,0)</f>
        <v>0</v>
      </c>
      <c r="J24">
        <f>VLOOKUP($B24,All_structures!$B$2:$J$249,6,0)</f>
        <v>0</v>
      </c>
      <c r="K24">
        <f>VLOOKUP($B24,All_structures!$B$2:$J$249,7,0)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BFB2D-1440-3441-B183-5F471EA1D186}">
  <dimension ref="A1:K11"/>
  <sheetViews>
    <sheetView workbookViewId="0">
      <selection activeCell="B1" sqref="B1"/>
    </sheetView>
  </sheetViews>
  <sheetFormatPr baseColWidth="10" defaultRowHeight="16" x14ac:dyDescent="0.2"/>
  <cols>
    <col min="2" max="2" width="16.33203125" bestFit="1" customWidth="1"/>
    <col min="3" max="3" width="11.5" bestFit="1" customWidth="1"/>
    <col min="4" max="4" width="19.5" bestFit="1" customWidth="1"/>
    <col min="5" max="5" width="19.6640625" bestFit="1" customWidth="1"/>
    <col min="6" max="6" width="17.83203125" bestFit="1" customWidth="1"/>
    <col min="7" max="7" width="20.33203125" bestFit="1" customWidth="1"/>
    <col min="8" max="8" width="19" bestFit="1" customWidth="1"/>
    <col min="9" max="9" width="19.1640625" bestFit="1" customWidth="1"/>
    <col min="10" max="10" width="19.83203125" bestFit="1" customWidth="1"/>
    <col min="11" max="11" width="20" bestFit="1" customWidth="1"/>
  </cols>
  <sheetData>
    <row r="1" spans="1:11" x14ac:dyDescent="0.2">
      <c r="A1" s="1" t="s">
        <v>136</v>
      </c>
      <c r="B1" s="8" t="s">
        <v>329</v>
      </c>
      <c r="C1" s="1" t="s">
        <v>176</v>
      </c>
      <c r="D1" s="8" t="s">
        <v>328</v>
      </c>
      <c r="E1" s="8" t="s">
        <v>330</v>
      </c>
      <c r="F1" s="1" t="s">
        <v>177</v>
      </c>
      <c r="G1" s="1" t="s">
        <v>178</v>
      </c>
      <c r="H1" s="8" t="s">
        <v>428</v>
      </c>
      <c r="I1" s="8" t="s">
        <v>429</v>
      </c>
      <c r="J1" s="8" t="s">
        <v>430</v>
      </c>
      <c r="K1" s="8" t="s">
        <v>431</v>
      </c>
    </row>
    <row r="2" spans="1:11" x14ac:dyDescent="0.2">
      <c r="A2" t="s">
        <v>11</v>
      </c>
      <c r="B2" t="s">
        <v>11</v>
      </c>
      <c r="C2" t="s">
        <v>56</v>
      </c>
      <c r="D2" t="str">
        <f>VLOOKUP($B2,All_structures!$B$2:$J$249,2,0)</f>
        <v>GTV</v>
      </c>
      <c r="E2" t="str">
        <f>VLOOKUP($B2,All_structures!$B$2:$J$249,3,0)</f>
        <v>GTV</v>
      </c>
      <c r="F2" t="str">
        <f>VLOOKUP(B2,All_structures!$B$2:$J$249,8,0)</f>
        <v>Chartreuse:125,255,000</v>
      </c>
      <c r="G2">
        <f>VLOOKUP(B2,All_structures!$B$2:$J$249,9,0)</f>
        <v>0</v>
      </c>
      <c r="H2" t="str">
        <f>VLOOKUP($B2,All_structures!$B$2:$J$249,4,0)</f>
        <v>GTV</v>
      </c>
      <c r="I2" t="str">
        <f>VLOOKUP($B2,All_structures!$B$2:$J$249,5,0)</f>
        <v>GTV</v>
      </c>
      <c r="J2" t="str">
        <f>VLOOKUP($B2,All_structures!$B$2:$J$249,6,0)</f>
        <v>GTV</v>
      </c>
      <c r="K2" t="str">
        <f>VLOOKUP($B2,All_structures!$B$2:$J$249,7,0)</f>
        <v>GTV</v>
      </c>
    </row>
    <row r="3" spans="1:11" x14ac:dyDescent="0.2">
      <c r="A3" t="s">
        <v>10</v>
      </c>
      <c r="B3" t="s">
        <v>24</v>
      </c>
      <c r="C3" t="s">
        <v>56</v>
      </c>
      <c r="D3" t="str">
        <f>VLOOKUP($B3,All_structures!$B$2:$J$249,2,0)</f>
        <v>CTV_Low</v>
      </c>
      <c r="E3" t="str">
        <f>VLOOKUP($B3,All_structures!$B$2:$J$249,3,0)</f>
        <v>CTV_Low</v>
      </c>
      <c r="F3" t="str">
        <f>VLOOKUP(B3,All_structures!$B$2:$J$249,8,0)</f>
        <v>Yellow:255,255,000</v>
      </c>
      <c r="G3">
        <f>VLOOKUP(B3,All_structures!$B$2:$J$249,9,0)</f>
        <v>0</v>
      </c>
      <c r="H3">
        <f>VLOOKUP($B3,All_structures!$B$2:$J$249,4,0)</f>
        <v>0</v>
      </c>
      <c r="I3">
        <f>VLOOKUP($B3,All_structures!$B$2:$J$249,5,0)</f>
        <v>0</v>
      </c>
      <c r="J3">
        <f>VLOOKUP($B3,All_structures!$B$2:$J$249,6,0)</f>
        <v>0</v>
      </c>
      <c r="K3">
        <f>VLOOKUP($B3,All_structures!$B$2:$J$249,7,0)</f>
        <v>0</v>
      </c>
    </row>
    <row r="4" spans="1:11" x14ac:dyDescent="0.2">
      <c r="A4" t="s">
        <v>10</v>
      </c>
      <c r="B4" t="s">
        <v>25</v>
      </c>
      <c r="C4" t="s">
        <v>56</v>
      </c>
      <c r="D4" t="str">
        <f>VLOOKUP($B4,All_structures!$B$2:$J$249,2,0)</f>
        <v>CTV_High</v>
      </c>
      <c r="E4" t="str">
        <f>VLOOKUP($B4,All_structures!$B$2:$J$249,3,0)</f>
        <v>CTV_High</v>
      </c>
      <c r="F4" t="str">
        <f>VLOOKUP(B4,All_structures!$B$2:$J$249,8,0)</f>
        <v>Red:255,000,000</v>
      </c>
      <c r="G4">
        <f>VLOOKUP(B4,All_structures!$B$2:$J$249,9,0)</f>
        <v>0</v>
      </c>
      <c r="H4">
        <f>VLOOKUP($B4,All_structures!$B$2:$J$249,4,0)</f>
        <v>0</v>
      </c>
      <c r="I4">
        <f>VLOOKUP($B4,All_structures!$B$2:$J$249,5,0)</f>
        <v>0</v>
      </c>
      <c r="J4">
        <f>VLOOKUP($B4,All_structures!$B$2:$J$249,6,0)</f>
        <v>0</v>
      </c>
      <c r="K4">
        <f>VLOOKUP($B4,All_structures!$B$2:$J$249,7,0)</f>
        <v>0</v>
      </c>
    </row>
    <row r="5" spans="1:11" x14ac:dyDescent="0.2">
      <c r="A5" t="s">
        <v>9</v>
      </c>
      <c r="B5" t="s">
        <v>22</v>
      </c>
      <c r="C5" t="s">
        <v>56</v>
      </c>
      <c r="D5" t="str">
        <f>VLOOKUP($B5,All_structures!$B$2:$J$249,2,0)</f>
        <v>PTV_Low</v>
      </c>
      <c r="E5" t="str">
        <f>VLOOKUP($B5,All_structures!$B$2:$J$249,3,0)</f>
        <v>PTV_Low</v>
      </c>
      <c r="F5" t="str">
        <f>VLOOKUP(B5,All_structures!$B$2:$J$249,8,0)</f>
        <v>Yellow:255,255,000</v>
      </c>
      <c r="G5">
        <f>VLOOKUP(B5,All_structures!$B$2:$J$249,9,0)</f>
        <v>0</v>
      </c>
      <c r="H5">
        <f>VLOOKUP($B5,All_structures!$B$2:$J$249,4,0)</f>
        <v>0</v>
      </c>
      <c r="I5">
        <f>VLOOKUP($B5,All_structures!$B$2:$J$249,5,0)</f>
        <v>0</v>
      </c>
      <c r="J5">
        <f>VLOOKUP($B5,All_structures!$B$2:$J$249,6,0)</f>
        <v>0</v>
      </c>
      <c r="K5">
        <f>VLOOKUP($B5,All_structures!$B$2:$J$249,7,0)</f>
        <v>0</v>
      </c>
    </row>
    <row r="6" spans="1:11" x14ac:dyDescent="0.2">
      <c r="A6" t="s">
        <v>9</v>
      </c>
      <c r="B6" t="s">
        <v>23</v>
      </c>
      <c r="C6" t="s">
        <v>56</v>
      </c>
      <c r="D6" t="str">
        <f>VLOOKUP($B6,All_structures!$B$2:$J$249,2,0)</f>
        <v>PTV_High</v>
      </c>
      <c r="E6" t="str">
        <f>VLOOKUP($B6,All_structures!$B$2:$J$249,3,0)</f>
        <v>PTV_High</v>
      </c>
      <c r="F6" t="str">
        <f>VLOOKUP(B6,All_structures!$B$2:$J$249,8,0)</f>
        <v>Red:255,000,000</v>
      </c>
      <c r="G6">
        <f>VLOOKUP(B6,All_structures!$B$2:$J$249,9,0)</f>
        <v>0</v>
      </c>
      <c r="H6">
        <f>VLOOKUP($B6,All_structures!$B$2:$J$249,4,0)</f>
        <v>0</v>
      </c>
      <c r="I6">
        <f>VLOOKUP($B6,All_structures!$B$2:$J$249,5,0)</f>
        <v>0</v>
      </c>
      <c r="J6">
        <f>VLOOKUP($B6,All_structures!$B$2:$J$249,6,0)</f>
        <v>0</v>
      </c>
      <c r="K6">
        <f>VLOOKUP($B6,All_structures!$B$2:$J$249,7,0)</f>
        <v>0</v>
      </c>
    </row>
    <row r="7" spans="1:11" x14ac:dyDescent="0.2">
      <c r="A7" t="s">
        <v>11</v>
      </c>
      <c r="B7" t="s">
        <v>39</v>
      </c>
      <c r="C7" t="s">
        <v>15</v>
      </c>
      <c r="D7" t="str">
        <f>VLOOKUP($B7,All_structures!$B$2:$J$249,2,0)</f>
        <v>GTVn</v>
      </c>
      <c r="E7" t="str">
        <f>VLOOKUP($B7,All_structures!$B$2:$J$249,3,0)</f>
        <v>GTVn</v>
      </c>
      <c r="F7" t="str">
        <f>VLOOKUP(B7,All_structures!$B$2:$J$249,8,0)</f>
        <v>Chartreuse:125,255,000</v>
      </c>
      <c r="G7">
        <f>VLOOKUP(B7,All_structures!$B$2:$J$249,9,0)</f>
        <v>0</v>
      </c>
      <c r="H7">
        <f>VLOOKUP($B7,All_structures!$B$2:$J$249,4,0)</f>
        <v>0</v>
      </c>
      <c r="I7">
        <f>VLOOKUP($B7,All_structures!$B$2:$J$249,5,0)</f>
        <v>0</v>
      </c>
      <c r="J7" t="str">
        <f>VLOOKUP($B7,All_structures!$B$2:$J$249,6,0)</f>
        <v>GTVn</v>
      </c>
      <c r="K7" t="str">
        <f>VLOOKUP($B7,All_structures!$B$2:$J$249,7,0)</f>
        <v>GTVn</v>
      </c>
    </row>
    <row r="8" spans="1:11" x14ac:dyDescent="0.2">
      <c r="A8" t="s">
        <v>11</v>
      </c>
      <c r="B8" t="s">
        <v>40</v>
      </c>
      <c r="C8" t="s">
        <v>15</v>
      </c>
      <c r="D8" t="str">
        <f>VLOOKUP($B8,All_structures!$B$2:$J$249,2,0)</f>
        <v>GTVp</v>
      </c>
      <c r="E8" t="str">
        <f>VLOOKUP($B8,All_structures!$B$2:$J$249,3,0)</f>
        <v>GTVp</v>
      </c>
      <c r="F8" t="str">
        <f>VLOOKUP(B8,All_structures!$B$2:$J$249,8,0)</f>
        <v>Chartreuse:125,255,000</v>
      </c>
      <c r="G8">
        <f>VLOOKUP(B8,All_structures!$B$2:$J$249,9,0)</f>
        <v>0</v>
      </c>
      <c r="H8">
        <f>VLOOKUP($B8,All_structures!$B$2:$J$249,4,0)</f>
        <v>0</v>
      </c>
      <c r="I8">
        <f>VLOOKUP($B8,All_structures!$B$2:$J$249,5,0)</f>
        <v>0</v>
      </c>
      <c r="J8" t="str">
        <f>VLOOKUP($B8,All_structures!$B$2:$J$249,6,0)</f>
        <v>GTVp</v>
      </c>
      <c r="K8" t="str">
        <f>VLOOKUP($B8,All_structures!$B$2:$J$249,7,0)</f>
        <v>GTVp</v>
      </c>
    </row>
    <row r="9" spans="1:11" x14ac:dyDescent="0.2">
      <c r="A9" t="s">
        <v>10</v>
      </c>
      <c r="B9" t="s">
        <v>126</v>
      </c>
      <c r="C9" t="s">
        <v>15</v>
      </c>
      <c r="D9" t="str">
        <f>VLOOKUP($B9,All_structures!$B$2:$J$249,2,0)</f>
        <v>CTVp</v>
      </c>
      <c r="E9" t="str">
        <f>VLOOKUP($B9,All_structures!$B$2:$J$249,3,0)</f>
        <v>CTVp</v>
      </c>
      <c r="F9" t="str">
        <f>VLOOKUP(B9,All_structures!$B$2:$J$249,8,0)</f>
        <v>Red:255,000,000</v>
      </c>
      <c r="G9">
        <f>VLOOKUP(B9,All_structures!$B$2:$J$249,9,0)</f>
        <v>0</v>
      </c>
      <c r="H9">
        <f>VLOOKUP($B9,All_structures!$B$2:$J$249,4,0)</f>
        <v>0</v>
      </c>
      <c r="I9">
        <f>VLOOKUP($B9,All_structures!$B$2:$J$249,5,0)</f>
        <v>0</v>
      </c>
      <c r="J9" t="str">
        <f>VLOOKUP($B9,All_structures!$B$2:$J$249,6,0)</f>
        <v>CTVp</v>
      </c>
      <c r="K9" t="str">
        <f>VLOOKUP($B9,All_structures!$B$2:$J$249,7,0)</f>
        <v>CTVp</v>
      </c>
    </row>
    <row r="10" spans="1:11" x14ac:dyDescent="0.2">
      <c r="A10" t="s">
        <v>10</v>
      </c>
      <c r="B10" t="s">
        <v>127</v>
      </c>
      <c r="C10" t="s">
        <v>15</v>
      </c>
      <c r="D10" t="str">
        <f>VLOOKUP($B10,All_structures!$B$2:$J$249,2,0)</f>
        <v>CTVn</v>
      </c>
      <c r="E10" t="str">
        <f>VLOOKUP($B10,All_structures!$B$2:$J$249,3,0)</f>
        <v>CTVn</v>
      </c>
      <c r="F10" t="str">
        <f>VLOOKUP(B10,All_structures!$B$2:$J$249,8,0)</f>
        <v>Red:255,000,000</v>
      </c>
      <c r="G10">
        <f>VLOOKUP(B10,All_structures!$B$2:$J$249,9,0)</f>
        <v>0</v>
      </c>
      <c r="H10">
        <f>VLOOKUP($B10,All_structures!$B$2:$J$249,4,0)</f>
        <v>0</v>
      </c>
      <c r="I10">
        <f>VLOOKUP($B10,All_structures!$B$2:$J$249,5,0)</f>
        <v>0</v>
      </c>
      <c r="J10" t="str">
        <f>VLOOKUP($B10,All_structures!$B$2:$J$249,6,0)</f>
        <v>CTVn</v>
      </c>
      <c r="K10" t="str">
        <f>VLOOKUP($B10,All_structures!$B$2:$J$249,7,0)</f>
        <v>CTVn</v>
      </c>
    </row>
    <row r="11" spans="1:11" x14ac:dyDescent="0.2">
      <c r="A11" t="s">
        <v>10</v>
      </c>
      <c r="B11" t="s">
        <v>26</v>
      </c>
      <c r="C11" t="s">
        <v>15</v>
      </c>
      <c r="D11" t="str">
        <f>VLOOKUP($B11,All_structures!$B$2:$J$249,2,0)</f>
        <v>ITV</v>
      </c>
      <c r="E11" t="str">
        <f>VLOOKUP($B11,All_structures!$B$2:$J$249,3,0)</f>
        <v>ITV</v>
      </c>
      <c r="F11" t="str">
        <f>VLOOKUP(B11,All_structures!$B$2:$J$249,8,0)</f>
        <v>Orange:255,165,000</v>
      </c>
      <c r="G11">
        <f>VLOOKUP(B11,All_structures!$B$2:$J$249,9,0)</f>
        <v>0</v>
      </c>
      <c r="H11">
        <f>VLOOKUP($B11,All_structures!$B$2:$J$249,4,0)</f>
        <v>0</v>
      </c>
      <c r="I11">
        <f>VLOOKUP($B11,All_structures!$B$2:$J$249,5,0)</f>
        <v>0</v>
      </c>
      <c r="J11" t="str">
        <f>VLOOKUP($B11,All_structures!$B$2:$J$249,6,0)</f>
        <v>ITV</v>
      </c>
      <c r="K11" t="str">
        <f>VLOOKUP($B11,All_structures!$B$2:$J$249,7,0)</f>
        <v>ITV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343B0-6221-704E-8B0F-9D4D73D1EAF6}">
  <dimension ref="A1:K13"/>
  <sheetViews>
    <sheetView workbookViewId="0">
      <selection activeCell="B1" sqref="B1"/>
    </sheetView>
  </sheetViews>
  <sheetFormatPr baseColWidth="10" defaultRowHeight="16" x14ac:dyDescent="0.2"/>
  <cols>
    <col min="2" max="2" width="16.33203125" bestFit="1" customWidth="1"/>
    <col min="3" max="3" width="11.5" bestFit="1" customWidth="1"/>
    <col min="4" max="4" width="19.5" bestFit="1" customWidth="1"/>
    <col min="5" max="5" width="19.6640625" bestFit="1" customWidth="1"/>
    <col min="6" max="6" width="17.83203125" bestFit="1" customWidth="1"/>
    <col min="7" max="7" width="20.33203125" bestFit="1" customWidth="1"/>
    <col min="8" max="8" width="19" bestFit="1" customWidth="1"/>
    <col min="9" max="9" width="19.1640625" bestFit="1" customWidth="1"/>
    <col min="10" max="10" width="19.83203125" bestFit="1" customWidth="1"/>
    <col min="11" max="11" width="20" bestFit="1" customWidth="1"/>
  </cols>
  <sheetData>
    <row r="1" spans="1:11" x14ac:dyDescent="0.2">
      <c r="A1" s="1" t="s">
        <v>136</v>
      </c>
      <c r="B1" s="8" t="s">
        <v>329</v>
      </c>
      <c r="C1" s="1" t="s">
        <v>176</v>
      </c>
      <c r="D1" s="8" t="s">
        <v>328</v>
      </c>
      <c r="E1" s="8" t="s">
        <v>330</v>
      </c>
      <c r="F1" s="1" t="s">
        <v>177</v>
      </c>
      <c r="G1" s="1" t="s">
        <v>178</v>
      </c>
      <c r="H1" s="8" t="s">
        <v>428</v>
      </c>
      <c r="I1" s="8" t="s">
        <v>429</v>
      </c>
      <c r="J1" s="8" t="s">
        <v>430</v>
      </c>
      <c r="K1" s="8" t="s">
        <v>431</v>
      </c>
    </row>
    <row r="2" spans="1:11" x14ac:dyDescent="0.2">
      <c r="A2" t="s">
        <v>11</v>
      </c>
      <c r="B2" t="s">
        <v>11</v>
      </c>
      <c r="C2" t="s">
        <v>56</v>
      </c>
      <c r="D2" t="str">
        <f>VLOOKUP($B2,All_structures!$B$2:$J$249,2,0)</f>
        <v>GTV</v>
      </c>
      <c r="E2" t="str">
        <f>VLOOKUP($B2,All_structures!$B$2:$J$249,3,0)</f>
        <v>GTV</v>
      </c>
      <c r="F2" t="str">
        <f>VLOOKUP(B2,All_structures!$B$2:$J$249,8,0)</f>
        <v>Chartreuse:125,255,000</v>
      </c>
      <c r="G2">
        <f>VLOOKUP(B2,All_structures!$B$2:$J$249,9,0)</f>
        <v>0</v>
      </c>
      <c r="H2" t="str">
        <f>VLOOKUP($B2,All_structures!$B$2:$J$249,4,0)</f>
        <v>GTV</v>
      </c>
      <c r="I2" t="str">
        <f>VLOOKUP($B2,All_structures!$B$2:$J$249,5,0)</f>
        <v>GTV</v>
      </c>
      <c r="J2" t="str">
        <f>VLOOKUP($B2,All_structures!$B$2:$J$249,6,0)</f>
        <v>GTV</v>
      </c>
      <c r="K2" t="str">
        <f>VLOOKUP($B2,All_structures!$B$2:$J$249,7,0)</f>
        <v>GTV</v>
      </c>
    </row>
    <row r="3" spans="1:11" x14ac:dyDescent="0.2">
      <c r="A3" t="s">
        <v>10</v>
      </c>
      <c r="B3" t="s">
        <v>24</v>
      </c>
      <c r="C3" t="s">
        <v>56</v>
      </c>
      <c r="D3" t="str">
        <f>VLOOKUP($B3,All_structures!$B$2:$J$249,2,0)</f>
        <v>CTV_Low</v>
      </c>
      <c r="E3" t="str">
        <f>VLOOKUP($B3,All_structures!$B$2:$J$249,3,0)</f>
        <v>CTV_Low</v>
      </c>
      <c r="F3" t="str">
        <f>VLOOKUP(B3,All_structures!$B$2:$J$249,8,0)</f>
        <v>Yellow:255,255,000</v>
      </c>
      <c r="G3">
        <f>VLOOKUP(B3,All_structures!$B$2:$J$249,9,0)</f>
        <v>0</v>
      </c>
      <c r="H3">
        <f>VLOOKUP($B3,All_structures!$B$2:$J$249,4,0)</f>
        <v>0</v>
      </c>
      <c r="I3">
        <f>VLOOKUP($B3,All_structures!$B$2:$J$249,5,0)</f>
        <v>0</v>
      </c>
      <c r="J3">
        <f>VLOOKUP($B3,All_structures!$B$2:$J$249,6,0)</f>
        <v>0</v>
      </c>
      <c r="K3">
        <f>VLOOKUP($B3,All_structures!$B$2:$J$249,7,0)</f>
        <v>0</v>
      </c>
    </row>
    <row r="4" spans="1:11" x14ac:dyDescent="0.2">
      <c r="A4" t="s">
        <v>10</v>
      </c>
      <c r="B4" t="s">
        <v>38</v>
      </c>
      <c r="C4" t="s">
        <v>56</v>
      </c>
      <c r="D4" t="str">
        <f>VLOOKUP($B4,All_structures!$B$2:$J$249,2,0)</f>
        <v>CTV_Mid</v>
      </c>
      <c r="E4" t="str">
        <f>VLOOKUP($B4,All_structures!$B$2:$J$249,3,0)</f>
        <v>CTV_Mid</v>
      </c>
      <c r="F4" t="str">
        <f>VLOOKUP(B4,All_structures!$B$2:$J$249,8,0)</f>
        <v>Navy Blue:006,082,255</v>
      </c>
      <c r="G4">
        <f>VLOOKUP(B4,All_structures!$B$2:$J$249,9,0)</f>
        <v>0</v>
      </c>
      <c r="H4">
        <f>VLOOKUP($B4,All_structures!$B$2:$J$249,4,0)</f>
        <v>0</v>
      </c>
      <c r="I4">
        <f>VLOOKUP($B4,All_structures!$B$2:$J$249,5,0)</f>
        <v>0</v>
      </c>
      <c r="J4">
        <f>VLOOKUP($B4,All_structures!$B$2:$J$249,6,0)</f>
        <v>0</v>
      </c>
      <c r="K4">
        <f>VLOOKUP($B4,All_structures!$B$2:$J$249,7,0)</f>
        <v>0</v>
      </c>
    </row>
    <row r="5" spans="1:11" x14ac:dyDescent="0.2">
      <c r="A5" t="s">
        <v>10</v>
      </c>
      <c r="B5" t="s">
        <v>25</v>
      </c>
      <c r="C5" t="s">
        <v>56</v>
      </c>
      <c r="D5" t="str">
        <f>VLOOKUP($B5,All_structures!$B$2:$J$249,2,0)</f>
        <v>CTV_High</v>
      </c>
      <c r="E5" t="str">
        <f>VLOOKUP($B5,All_structures!$B$2:$J$249,3,0)</f>
        <v>CTV_High</v>
      </c>
      <c r="F5" t="str">
        <f>VLOOKUP(B5,All_structures!$B$2:$J$249,8,0)</f>
        <v>Red:255,000,000</v>
      </c>
      <c r="G5">
        <f>VLOOKUP(B5,All_structures!$B$2:$J$249,9,0)</f>
        <v>0</v>
      </c>
      <c r="H5">
        <f>VLOOKUP($B5,All_structures!$B$2:$J$249,4,0)</f>
        <v>0</v>
      </c>
      <c r="I5">
        <f>VLOOKUP($B5,All_structures!$B$2:$J$249,5,0)</f>
        <v>0</v>
      </c>
      <c r="J5">
        <f>VLOOKUP($B5,All_structures!$B$2:$J$249,6,0)</f>
        <v>0</v>
      </c>
      <c r="K5">
        <f>VLOOKUP($B5,All_structures!$B$2:$J$249,7,0)</f>
        <v>0</v>
      </c>
    </row>
    <row r="6" spans="1:11" x14ac:dyDescent="0.2">
      <c r="A6" t="s">
        <v>9</v>
      </c>
      <c r="B6" t="s">
        <v>22</v>
      </c>
      <c r="C6" t="s">
        <v>56</v>
      </c>
      <c r="D6" t="str">
        <f>VLOOKUP($B6,All_structures!$B$2:$J$249,2,0)</f>
        <v>PTV_Low</v>
      </c>
      <c r="E6" t="str">
        <f>VLOOKUP($B6,All_structures!$B$2:$J$249,3,0)</f>
        <v>PTV_Low</v>
      </c>
      <c r="F6" t="str">
        <f>VLOOKUP(B6,All_structures!$B$2:$J$249,8,0)</f>
        <v>Yellow:255,255,000</v>
      </c>
      <c r="G6">
        <f>VLOOKUP(B6,All_structures!$B$2:$J$249,9,0)</f>
        <v>0</v>
      </c>
      <c r="H6">
        <f>VLOOKUP($B6,All_structures!$B$2:$J$249,4,0)</f>
        <v>0</v>
      </c>
      <c r="I6">
        <f>VLOOKUP($B6,All_structures!$B$2:$J$249,5,0)</f>
        <v>0</v>
      </c>
      <c r="J6">
        <f>VLOOKUP($B6,All_structures!$B$2:$J$249,6,0)</f>
        <v>0</v>
      </c>
      <c r="K6">
        <f>VLOOKUP($B6,All_structures!$B$2:$J$249,7,0)</f>
        <v>0</v>
      </c>
    </row>
    <row r="7" spans="1:11" x14ac:dyDescent="0.2">
      <c r="A7" t="s">
        <v>9</v>
      </c>
      <c r="B7" t="s">
        <v>37</v>
      </c>
      <c r="C7" t="s">
        <v>56</v>
      </c>
      <c r="D7" t="str">
        <f>VLOOKUP($B7,All_structures!$B$2:$J$249,2,0)</f>
        <v>PTV_Mid</v>
      </c>
      <c r="E7" t="str">
        <f>VLOOKUP($B7,All_structures!$B$2:$J$249,3,0)</f>
        <v>PTV_Mid</v>
      </c>
      <c r="F7" t="str">
        <f>VLOOKUP(B7,All_structures!$B$2:$J$249,8,0)</f>
        <v>Navy Blue:006,082,255</v>
      </c>
      <c r="G7">
        <f>VLOOKUP(B7,All_structures!$B$2:$J$249,9,0)</f>
        <v>0</v>
      </c>
      <c r="H7">
        <f>VLOOKUP($B7,All_structures!$B$2:$J$249,4,0)</f>
        <v>0</v>
      </c>
      <c r="I7">
        <f>VLOOKUP($B7,All_structures!$B$2:$J$249,5,0)</f>
        <v>0</v>
      </c>
      <c r="J7">
        <f>VLOOKUP($B7,All_structures!$B$2:$J$249,6,0)</f>
        <v>0</v>
      </c>
      <c r="K7">
        <f>VLOOKUP($B7,All_structures!$B$2:$J$249,7,0)</f>
        <v>0</v>
      </c>
    </row>
    <row r="8" spans="1:11" x14ac:dyDescent="0.2">
      <c r="A8" t="s">
        <v>9</v>
      </c>
      <c r="B8" t="s">
        <v>23</v>
      </c>
      <c r="C8" t="s">
        <v>56</v>
      </c>
      <c r="D8" t="str">
        <f>VLOOKUP($B8,All_structures!$B$2:$J$249,2,0)</f>
        <v>PTV_High</v>
      </c>
      <c r="E8" t="str">
        <f>VLOOKUP($B8,All_structures!$B$2:$J$249,3,0)</f>
        <v>PTV_High</v>
      </c>
      <c r="F8" t="str">
        <f>VLOOKUP(B8,All_structures!$B$2:$J$249,8,0)</f>
        <v>Red:255,000,000</v>
      </c>
      <c r="G8">
        <f>VLOOKUP(B8,All_structures!$B$2:$J$249,9,0)</f>
        <v>0</v>
      </c>
      <c r="H8">
        <f>VLOOKUP($B8,All_structures!$B$2:$J$249,4,0)</f>
        <v>0</v>
      </c>
      <c r="I8">
        <f>VLOOKUP($B8,All_structures!$B$2:$J$249,5,0)</f>
        <v>0</v>
      </c>
      <c r="J8">
        <f>VLOOKUP($B8,All_structures!$B$2:$J$249,6,0)</f>
        <v>0</v>
      </c>
      <c r="K8">
        <f>VLOOKUP($B8,All_structures!$B$2:$J$249,7,0)</f>
        <v>0</v>
      </c>
    </row>
    <row r="9" spans="1:11" x14ac:dyDescent="0.2">
      <c r="A9" t="s">
        <v>11</v>
      </c>
      <c r="B9" t="s">
        <v>39</v>
      </c>
      <c r="C9" t="s">
        <v>15</v>
      </c>
      <c r="D9" t="str">
        <f>VLOOKUP($B9,All_structures!$B$2:$J$249,2,0)</f>
        <v>GTVn</v>
      </c>
      <c r="E9" t="str">
        <f>VLOOKUP($B9,All_structures!$B$2:$J$249,3,0)</f>
        <v>GTVn</v>
      </c>
      <c r="F9" t="str">
        <f>VLOOKUP(B9,All_structures!$B$2:$J$249,8,0)</f>
        <v>Chartreuse:125,255,000</v>
      </c>
      <c r="G9">
        <f>VLOOKUP(B9,All_structures!$B$2:$J$249,9,0)</f>
        <v>0</v>
      </c>
      <c r="H9">
        <f>VLOOKUP($B9,All_structures!$B$2:$J$249,4,0)</f>
        <v>0</v>
      </c>
      <c r="I9">
        <f>VLOOKUP($B9,All_structures!$B$2:$J$249,5,0)</f>
        <v>0</v>
      </c>
      <c r="J9" t="str">
        <f>VLOOKUP($B9,All_structures!$B$2:$J$249,6,0)</f>
        <v>GTVn</v>
      </c>
      <c r="K9" t="str">
        <f>VLOOKUP($B9,All_structures!$B$2:$J$249,7,0)</f>
        <v>GTVn</v>
      </c>
    </row>
    <row r="10" spans="1:11" x14ac:dyDescent="0.2">
      <c r="A10" t="s">
        <v>11</v>
      </c>
      <c r="B10" t="s">
        <v>40</v>
      </c>
      <c r="C10" t="s">
        <v>15</v>
      </c>
      <c r="D10" t="str">
        <f>VLOOKUP($B10,All_structures!$B$2:$J$249,2,0)</f>
        <v>GTVp</v>
      </c>
      <c r="E10" t="str">
        <f>VLOOKUP($B10,All_structures!$B$2:$J$249,3,0)</f>
        <v>GTVp</v>
      </c>
      <c r="F10" t="str">
        <f>VLOOKUP(B10,All_structures!$B$2:$J$249,8,0)</f>
        <v>Chartreuse:125,255,000</v>
      </c>
      <c r="G10">
        <f>VLOOKUP(B10,All_structures!$B$2:$J$249,9,0)</f>
        <v>0</v>
      </c>
      <c r="H10">
        <f>VLOOKUP($B10,All_structures!$B$2:$J$249,4,0)</f>
        <v>0</v>
      </c>
      <c r="I10">
        <f>VLOOKUP($B10,All_structures!$B$2:$J$249,5,0)</f>
        <v>0</v>
      </c>
      <c r="J10" t="str">
        <f>VLOOKUP($B10,All_structures!$B$2:$J$249,6,0)</f>
        <v>GTVp</v>
      </c>
      <c r="K10" t="str">
        <f>VLOOKUP($B10,All_structures!$B$2:$J$249,7,0)</f>
        <v>GTVp</v>
      </c>
    </row>
    <row r="11" spans="1:11" x14ac:dyDescent="0.2">
      <c r="A11" t="s">
        <v>10</v>
      </c>
      <c r="B11" t="s">
        <v>126</v>
      </c>
      <c r="C11" t="s">
        <v>15</v>
      </c>
      <c r="D11" t="str">
        <f>VLOOKUP($B11,All_structures!$B$2:$J$249,2,0)</f>
        <v>CTVp</v>
      </c>
      <c r="E11" t="str">
        <f>VLOOKUP($B11,All_structures!$B$2:$J$249,3,0)</f>
        <v>CTVp</v>
      </c>
      <c r="F11" t="str">
        <f>VLOOKUP(B11,All_structures!$B$2:$J$249,8,0)</f>
        <v>Red:255,000,000</v>
      </c>
      <c r="G11">
        <f>VLOOKUP(B11,All_structures!$B$2:$J$249,9,0)</f>
        <v>0</v>
      </c>
      <c r="H11">
        <f>VLOOKUP($B11,All_structures!$B$2:$J$249,4,0)</f>
        <v>0</v>
      </c>
      <c r="I11">
        <f>VLOOKUP($B11,All_structures!$B$2:$J$249,5,0)</f>
        <v>0</v>
      </c>
      <c r="J11" t="str">
        <f>VLOOKUP($B11,All_structures!$B$2:$J$249,6,0)</f>
        <v>CTVp</v>
      </c>
      <c r="K11" t="str">
        <f>VLOOKUP($B11,All_structures!$B$2:$J$249,7,0)</f>
        <v>CTVp</v>
      </c>
    </row>
    <row r="12" spans="1:11" x14ac:dyDescent="0.2">
      <c r="A12" t="s">
        <v>10</v>
      </c>
      <c r="B12" t="s">
        <v>127</v>
      </c>
      <c r="C12" t="s">
        <v>15</v>
      </c>
      <c r="D12" t="str">
        <f>VLOOKUP($B12,All_structures!$B$2:$J$249,2,0)</f>
        <v>CTVn</v>
      </c>
      <c r="E12" t="str">
        <f>VLOOKUP($B12,All_structures!$B$2:$J$249,3,0)</f>
        <v>CTVn</v>
      </c>
      <c r="F12" t="str">
        <f>VLOOKUP(B12,All_structures!$B$2:$J$249,8,0)</f>
        <v>Red:255,000,000</v>
      </c>
      <c r="G12">
        <f>VLOOKUP(B12,All_structures!$B$2:$J$249,9,0)</f>
        <v>0</v>
      </c>
      <c r="H12">
        <f>VLOOKUP($B12,All_structures!$B$2:$J$249,4,0)</f>
        <v>0</v>
      </c>
      <c r="I12">
        <f>VLOOKUP($B12,All_structures!$B$2:$J$249,5,0)</f>
        <v>0</v>
      </c>
      <c r="J12" t="str">
        <f>VLOOKUP($B12,All_structures!$B$2:$J$249,6,0)</f>
        <v>CTVn</v>
      </c>
      <c r="K12" t="str">
        <f>VLOOKUP($B12,All_structures!$B$2:$J$249,7,0)</f>
        <v>CTVn</v>
      </c>
    </row>
    <row r="13" spans="1:11" x14ac:dyDescent="0.2">
      <c r="A13" t="s">
        <v>10</v>
      </c>
      <c r="B13" t="s">
        <v>26</v>
      </c>
      <c r="C13" t="s">
        <v>15</v>
      </c>
      <c r="D13" t="str">
        <f>VLOOKUP($B13,All_structures!$B$2:$J$249,2,0)</f>
        <v>ITV</v>
      </c>
      <c r="E13" t="str">
        <f>VLOOKUP($B13,All_structures!$B$2:$J$249,3,0)</f>
        <v>ITV</v>
      </c>
      <c r="F13" t="str">
        <f>VLOOKUP(B13,All_structures!$B$2:$J$249,8,0)</f>
        <v>Orange:255,165,000</v>
      </c>
      <c r="G13">
        <f>VLOOKUP(B13,All_structures!$B$2:$J$249,9,0)</f>
        <v>0</v>
      </c>
      <c r="H13">
        <f>VLOOKUP($B13,All_structures!$B$2:$J$249,4,0)</f>
        <v>0</v>
      </c>
      <c r="I13">
        <f>VLOOKUP($B13,All_structures!$B$2:$J$249,5,0)</f>
        <v>0</v>
      </c>
      <c r="J13" t="str">
        <f>VLOOKUP($B13,All_structures!$B$2:$J$249,6,0)</f>
        <v>ITV</v>
      </c>
      <c r="K13" t="str">
        <f>VLOOKUP($B13,All_structures!$B$2:$J$249,7,0)</f>
        <v>ITV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0F351-BDAE-A346-9751-650B67675CFF}">
  <dimension ref="A1:K15"/>
  <sheetViews>
    <sheetView workbookViewId="0">
      <selection activeCell="B1" sqref="B1"/>
    </sheetView>
  </sheetViews>
  <sheetFormatPr baseColWidth="10" defaultRowHeight="16" x14ac:dyDescent="0.2"/>
  <cols>
    <col min="2" max="2" width="16.33203125" bestFit="1" customWidth="1"/>
    <col min="3" max="3" width="11.5" bestFit="1" customWidth="1"/>
    <col min="4" max="4" width="19.5" bestFit="1" customWidth="1"/>
    <col min="5" max="5" width="19.6640625" bestFit="1" customWidth="1"/>
    <col min="6" max="6" width="17.83203125" bestFit="1" customWidth="1"/>
    <col min="7" max="7" width="20.33203125" bestFit="1" customWidth="1"/>
    <col min="8" max="8" width="19" bestFit="1" customWidth="1"/>
    <col min="9" max="9" width="19.1640625" bestFit="1" customWidth="1"/>
    <col min="10" max="10" width="19.83203125" bestFit="1" customWidth="1"/>
    <col min="11" max="11" width="20" bestFit="1" customWidth="1"/>
  </cols>
  <sheetData>
    <row r="1" spans="1:11" x14ac:dyDescent="0.2">
      <c r="A1" s="1" t="s">
        <v>136</v>
      </c>
      <c r="B1" s="8" t="s">
        <v>329</v>
      </c>
      <c r="C1" s="1" t="s">
        <v>176</v>
      </c>
      <c r="D1" s="8" t="s">
        <v>328</v>
      </c>
      <c r="E1" s="8" t="s">
        <v>330</v>
      </c>
      <c r="F1" s="1" t="s">
        <v>177</v>
      </c>
      <c r="G1" s="1" t="s">
        <v>178</v>
      </c>
      <c r="H1" s="8" t="s">
        <v>428</v>
      </c>
      <c r="I1" s="8" t="s">
        <v>429</v>
      </c>
      <c r="J1" s="8" t="s">
        <v>430</v>
      </c>
      <c r="K1" s="8" t="s">
        <v>431</v>
      </c>
    </row>
    <row r="2" spans="1:11" x14ac:dyDescent="0.2">
      <c r="A2" t="s">
        <v>11</v>
      </c>
      <c r="B2" t="s">
        <v>11</v>
      </c>
      <c r="C2" t="s">
        <v>56</v>
      </c>
      <c r="D2" t="str">
        <f>VLOOKUP($B2,All_structures!$B$2:$J$249,2,0)</f>
        <v>GTV</v>
      </c>
      <c r="E2" t="str">
        <f>VLOOKUP($B2,All_structures!$B$2:$J$249,3,0)</f>
        <v>GTV</v>
      </c>
      <c r="F2" t="str">
        <f>VLOOKUP(B2,All_structures!$B$2:$J$249,8,0)</f>
        <v>Chartreuse:125,255,000</v>
      </c>
      <c r="G2">
        <f>VLOOKUP(B2,All_structures!$B$2:$J$249,9,0)</f>
        <v>0</v>
      </c>
      <c r="H2" t="str">
        <f>VLOOKUP($B2,All_structures!$B$2:$J$249,4,0)</f>
        <v>GTV</v>
      </c>
      <c r="I2" t="str">
        <f>VLOOKUP($B2,All_structures!$B$2:$J$249,5,0)</f>
        <v>GTV</v>
      </c>
      <c r="J2" t="str">
        <f>VLOOKUP($B2,All_structures!$B$2:$J$249,6,0)</f>
        <v>GTV</v>
      </c>
      <c r="K2" t="str">
        <f>VLOOKUP($B2,All_structures!$B$2:$J$249,7,0)</f>
        <v>GTV</v>
      </c>
    </row>
    <row r="3" spans="1:11" x14ac:dyDescent="0.2">
      <c r="A3" t="s">
        <v>10</v>
      </c>
      <c r="B3" t="s">
        <v>24</v>
      </c>
      <c r="C3" t="s">
        <v>56</v>
      </c>
      <c r="D3" t="str">
        <f>VLOOKUP($B3,All_structures!$B$2:$J$249,2,0)</f>
        <v>CTV_Low</v>
      </c>
      <c r="E3" t="str">
        <f>VLOOKUP($B3,All_structures!$B$2:$J$249,3,0)</f>
        <v>CTV_Low</v>
      </c>
      <c r="F3" t="str">
        <f>VLOOKUP(B3,All_structures!$B$2:$J$249,8,0)</f>
        <v>Yellow:255,255,000</v>
      </c>
      <c r="G3">
        <f>VLOOKUP(B3,All_structures!$B$2:$J$249,9,0)</f>
        <v>0</v>
      </c>
      <c r="H3">
        <f>VLOOKUP($B3,All_structures!$B$2:$J$249,4,0)</f>
        <v>0</v>
      </c>
      <c r="I3">
        <f>VLOOKUP($B3,All_structures!$B$2:$J$249,5,0)</f>
        <v>0</v>
      </c>
      <c r="J3">
        <f>VLOOKUP($B3,All_structures!$B$2:$J$249,6,0)</f>
        <v>0</v>
      </c>
      <c r="K3">
        <f>VLOOKUP($B3,All_structures!$B$2:$J$249,7,0)</f>
        <v>0</v>
      </c>
    </row>
    <row r="4" spans="1:11" x14ac:dyDescent="0.2">
      <c r="A4" t="s">
        <v>10</v>
      </c>
      <c r="B4" t="s">
        <v>179</v>
      </c>
      <c r="C4" t="s">
        <v>56</v>
      </c>
      <c r="D4" t="str">
        <f>VLOOKUP($B4,All_structures!$B$2:$J$249,2,0)</f>
        <v>CTV_Mid01</v>
      </c>
      <c r="E4" t="str">
        <f>VLOOKUP($B4,All_structures!$B$2:$J$249,3,0)</f>
        <v>CTV_Mid01</v>
      </c>
      <c r="F4" t="str">
        <f>VLOOKUP(B4,All_structures!$B$2:$J$249,8,0)</f>
        <v>Navy Blue:006,082,255</v>
      </c>
      <c r="G4">
        <f>VLOOKUP(B4,All_structures!$B$2:$J$249,9,0)</f>
        <v>0</v>
      </c>
      <c r="H4">
        <f>VLOOKUP($B4,All_structures!$B$2:$J$249,4,0)</f>
        <v>0</v>
      </c>
      <c r="I4">
        <f>VLOOKUP($B4,All_structures!$B$2:$J$249,5,0)</f>
        <v>0</v>
      </c>
      <c r="J4">
        <f>VLOOKUP($B4,All_structures!$B$2:$J$249,6,0)</f>
        <v>0</v>
      </c>
      <c r="K4">
        <f>VLOOKUP($B4,All_structures!$B$2:$J$249,7,0)</f>
        <v>0</v>
      </c>
    </row>
    <row r="5" spans="1:11" x14ac:dyDescent="0.2">
      <c r="A5" t="s">
        <v>10</v>
      </c>
      <c r="B5" t="s">
        <v>180</v>
      </c>
      <c r="C5" t="s">
        <v>56</v>
      </c>
      <c r="D5" t="str">
        <f>VLOOKUP($B5,All_structures!$B$2:$J$249,2,0)</f>
        <v>CTV_Mid02</v>
      </c>
      <c r="E5" t="str">
        <f>VLOOKUP($B5,All_structures!$B$2:$J$249,3,0)</f>
        <v>CTV_Mid02</v>
      </c>
      <c r="F5" t="str">
        <f>VLOOKUP(B5,All_structures!$B$2:$J$249,8,0)</f>
        <v>Navy Blue:006,082,255</v>
      </c>
      <c r="G5">
        <f>VLOOKUP(B5,All_structures!$B$2:$J$249,9,0)</f>
        <v>0</v>
      </c>
      <c r="H5">
        <f>VLOOKUP($B5,All_structures!$B$2:$J$249,4,0)</f>
        <v>0</v>
      </c>
      <c r="I5">
        <f>VLOOKUP($B5,All_structures!$B$2:$J$249,5,0)</f>
        <v>0</v>
      </c>
      <c r="J5">
        <f>VLOOKUP($B5,All_structures!$B$2:$J$249,6,0)</f>
        <v>0</v>
      </c>
      <c r="K5">
        <f>VLOOKUP($B5,All_structures!$B$2:$J$249,7,0)</f>
        <v>0</v>
      </c>
    </row>
    <row r="6" spans="1:11" x14ac:dyDescent="0.2">
      <c r="A6" t="s">
        <v>10</v>
      </c>
      <c r="B6" t="s">
        <v>25</v>
      </c>
      <c r="C6" t="s">
        <v>56</v>
      </c>
      <c r="D6" t="str">
        <f>VLOOKUP($B6,All_structures!$B$2:$J$249,2,0)</f>
        <v>CTV_High</v>
      </c>
      <c r="E6" t="str">
        <f>VLOOKUP($B6,All_structures!$B$2:$J$249,3,0)</f>
        <v>CTV_High</v>
      </c>
      <c r="F6" t="str">
        <f>VLOOKUP(B6,All_structures!$B$2:$J$249,8,0)</f>
        <v>Red:255,000,000</v>
      </c>
      <c r="G6">
        <f>VLOOKUP(B6,All_structures!$B$2:$J$249,9,0)</f>
        <v>0</v>
      </c>
      <c r="H6">
        <f>VLOOKUP($B6,All_structures!$B$2:$J$249,4,0)</f>
        <v>0</v>
      </c>
      <c r="I6">
        <f>VLOOKUP($B6,All_structures!$B$2:$J$249,5,0)</f>
        <v>0</v>
      </c>
      <c r="J6">
        <f>VLOOKUP($B6,All_structures!$B$2:$J$249,6,0)</f>
        <v>0</v>
      </c>
      <c r="K6">
        <f>VLOOKUP($B6,All_structures!$B$2:$J$249,7,0)</f>
        <v>0</v>
      </c>
    </row>
    <row r="7" spans="1:11" x14ac:dyDescent="0.2">
      <c r="A7" t="s">
        <v>9</v>
      </c>
      <c r="B7" t="s">
        <v>22</v>
      </c>
      <c r="C7" t="s">
        <v>56</v>
      </c>
      <c r="D7" t="str">
        <f>VLOOKUP($B7,All_structures!$B$2:$J$249,2,0)</f>
        <v>PTV_Low</v>
      </c>
      <c r="E7" t="str">
        <f>VLOOKUP($B7,All_structures!$B$2:$J$249,3,0)</f>
        <v>PTV_Low</v>
      </c>
      <c r="F7" t="str">
        <f>VLOOKUP(B7,All_structures!$B$2:$J$249,8,0)</f>
        <v>Yellow:255,255,000</v>
      </c>
      <c r="G7">
        <f>VLOOKUP(B7,All_structures!$B$2:$J$249,9,0)</f>
        <v>0</v>
      </c>
      <c r="H7">
        <f>VLOOKUP($B7,All_structures!$B$2:$J$249,4,0)</f>
        <v>0</v>
      </c>
      <c r="I7">
        <f>VLOOKUP($B7,All_structures!$B$2:$J$249,5,0)</f>
        <v>0</v>
      </c>
      <c r="J7">
        <f>VLOOKUP($B7,All_structures!$B$2:$J$249,6,0)</f>
        <v>0</v>
      </c>
      <c r="K7">
        <f>VLOOKUP($B7,All_structures!$B$2:$J$249,7,0)</f>
        <v>0</v>
      </c>
    </row>
    <row r="8" spans="1:11" x14ac:dyDescent="0.2">
      <c r="A8" t="s">
        <v>9</v>
      </c>
      <c r="B8" t="s">
        <v>181</v>
      </c>
      <c r="C8" t="s">
        <v>56</v>
      </c>
      <c r="D8" t="str">
        <f>VLOOKUP($B8,All_structures!$B$2:$J$249,2,0)</f>
        <v>PTV_Mid01</v>
      </c>
      <c r="E8" t="str">
        <f>VLOOKUP($B8,All_structures!$B$2:$J$249,3,0)</f>
        <v>PTV_Mid01</v>
      </c>
      <c r="F8" t="str">
        <f>VLOOKUP(B8,All_structures!$B$2:$J$249,8,0)</f>
        <v>Navy Blue:006,082,255</v>
      </c>
      <c r="G8">
        <f>VLOOKUP(B8,All_structures!$B$2:$J$249,9,0)</f>
        <v>0</v>
      </c>
      <c r="H8">
        <f>VLOOKUP($B8,All_structures!$B$2:$J$249,4,0)</f>
        <v>0</v>
      </c>
      <c r="I8">
        <f>VLOOKUP($B8,All_structures!$B$2:$J$249,5,0)</f>
        <v>0</v>
      </c>
      <c r="J8">
        <f>VLOOKUP($B8,All_structures!$B$2:$J$249,6,0)</f>
        <v>0</v>
      </c>
      <c r="K8">
        <f>VLOOKUP($B8,All_structures!$B$2:$J$249,7,0)</f>
        <v>0</v>
      </c>
    </row>
    <row r="9" spans="1:11" x14ac:dyDescent="0.2">
      <c r="A9" t="s">
        <v>9</v>
      </c>
      <c r="B9" t="s">
        <v>182</v>
      </c>
      <c r="C9" t="s">
        <v>56</v>
      </c>
      <c r="D9" t="str">
        <f>VLOOKUP($B9,All_structures!$B$2:$J$249,2,0)</f>
        <v>PTV_Mid02</v>
      </c>
      <c r="E9" t="str">
        <f>VLOOKUP($B9,All_structures!$B$2:$J$249,3,0)</f>
        <v>PTV_Mid02</v>
      </c>
      <c r="F9" t="str">
        <f>VLOOKUP(B9,All_structures!$B$2:$J$249,8,0)</f>
        <v>Navy Blue:006,082,255</v>
      </c>
      <c r="G9">
        <f>VLOOKUP(B9,All_structures!$B$2:$J$249,9,0)</f>
        <v>0</v>
      </c>
      <c r="H9">
        <f>VLOOKUP($B9,All_structures!$B$2:$J$249,4,0)</f>
        <v>0</v>
      </c>
      <c r="I9">
        <f>VLOOKUP($B9,All_structures!$B$2:$J$249,5,0)</f>
        <v>0</v>
      </c>
      <c r="J9">
        <f>VLOOKUP($B9,All_structures!$B$2:$J$249,6,0)</f>
        <v>0</v>
      </c>
      <c r="K9">
        <f>VLOOKUP($B9,All_structures!$B$2:$J$249,7,0)</f>
        <v>0</v>
      </c>
    </row>
    <row r="10" spans="1:11" x14ac:dyDescent="0.2">
      <c r="A10" t="s">
        <v>9</v>
      </c>
      <c r="B10" t="s">
        <v>23</v>
      </c>
      <c r="C10" t="s">
        <v>56</v>
      </c>
      <c r="D10" t="str">
        <f>VLOOKUP($B10,All_structures!$B$2:$J$249,2,0)</f>
        <v>PTV_High</v>
      </c>
      <c r="E10" t="str">
        <f>VLOOKUP($B10,All_structures!$B$2:$J$249,3,0)</f>
        <v>PTV_High</v>
      </c>
      <c r="F10" t="str">
        <f>VLOOKUP(B10,All_structures!$B$2:$J$249,8,0)</f>
        <v>Red:255,000,000</v>
      </c>
      <c r="G10">
        <f>VLOOKUP(B10,All_structures!$B$2:$J$249,9,0)</f>
        <v>0</v>
      </c>
      <c r="H10">
        <f>VLOOKUP($B10,All_structures!$B$2:$J$249,4,0)</f>
        <v>0</v>
      </c>
      <c r="I10">
        <f>VLOOKUP($B10,All_structures!$B$2:$J$249,5,0)</f>
        <v>0</v>
      </c>
      <c r="J10">
        <f>VLOOKUP($B10,All_structures!$B$2:$J$249,6,0)</f>
        <v>0</v>
      </c>
      <c r="K10">
        <f>VLOOKUP($B10,All_structures!$B$2:$J$249,7,0)</f>
        <v>0</v>
      </c>
    </row>
    <row r="11" spans="1:11" x14ac:dyDescent="0.2">
      <c r="A11" t="s">
        <v>11</v>
      </c>
      <c r="B11" t="s">
        <v>39</v>
      </c>
      <c r="C11" t="s">
        <v>15</v>
      </c>
      <c r="D11" t="str">
        <f>VLOOKUP($B11,All_structures!$B$2:$J$249,2,0)</f>
        <v>GTVn</v>
      </c>
      <c r="E11" t="str">
        <f>VLOOKUP($B11,All_structures!$B$2:$J$249,3,0)</f>
        <v>GTVn</v>
      </c>
      <c r="F11" t="str">
        <f>VLOOKUP(B11,All_structures!$B$2:$J$249,8,0)</f>
        <v>Chartreuse:125,255,000</v>
      </c>
      <c r="G11">
        <f>VLOOKUP(B11,All_structures!$B$2:$J$249,9,0)</f>
        <v>0</v>
      </c>
      <c r="H11">
        <f>VLOOKUP($B11,All_structures!$B$2:$J$249,4,0)</f>
        <v>0</v>
      </c>
      <c r="I11">
        <f>VLOOKUP($B11,All_structures!$B$2:$J$249,5,0)</f>
        <v>0</v>
      </c>
      <c r="J11" t="str">
        <f>VLOOKUP($B11,All_structures!$B$2:$J$249,6,0)</f>
        <v>GTVn</v>
      </c>
      <c r="K11" t="str">
        <f>VLOOKUP($B11,All_structures!$B$2:$J$249,7,0)</f>
        <v>GTVn</v>
      </c>
    </row>
    <row r="12" spans="1:11" x14ac:dyDescent="0.2">
      <c r="A12" t="s">
        <v>11</v>
      </c>
      <c r="B12" t="s">
        <v>40</v>
      </c>
      <c r="C12" t="s">
        <v>15</v>
      </c>
      <c r="D12" t="str">
        <f>VLOOKUP($B12,All_structures!$B$2:$J$249,2,0)</f>
        <v>GTVp</v>
      </c>
      <c r="E12" t="str">
        <f>VLOOKUP($B12,All_structures!$B$2:$J$249,3,0)</f>
        <v>GTVp</v>
      </c>
      <c r="F12" t="str">
        <f>VLOOKUP(B12,All_structures!$B$2:$J$249,8,0)</f>
        <v>Chartreuse:125,255,000</v>
      </c>
      <c r="G12">
        <f>VLOOKUP(B12,All_structures!$B$2:$J$249,9,0)</f>
        <v>0</v>
      </c>
      <c r="H12">
        <f>VLOOKUP($B12,All_structures!$B$2:$J$249,4,0)</f>
        <v>0</v>
      </c>
      <c r="I12">
        <f>VLOOKUP($B12,All_structures!$B$2:$J$249,5,0)</f>
        <v>0</v>
      </c>
      <c r="J12" t="str">
        <f>VLOOKUP($B12,All_structures!$B$2:$J$249,6,0)</f>
        <v>GTVp</v>
      </c>
      <c r="K12" t="str">
        <f>VLOOKUP($B12,All_structures!$B$2:$J$249,7,0)</f>
        <v>GTVp</v>
      </c>
    </row>
    <row r="13" spans="1:11" x14ac:dyDescent="0.2">
      <c r="A13" t="s">
        <v>10</v>
      </c>
      <c r="B13" t="s">
        <v>126</v>
      </c>
      <c r="C13" t="s">
        <v>15</v>
      </c>
      <c r="D13" t="str">
        <f>VLOOKUP($B13,All_structures!$B$2:$J$249,2,0)</f>
        <v>CTVp</v>
      </c>
      <c r="E13" t="str">
        <f>VLOOKUP($B13,All_structures!$B$2:$J$249,3,0)</f>
        <v>CTVp</v>
      </c>
      <c r="F13" t="str">
        <f>VLOOKUP(B13,All_structures!$B$2:$J$249,8,0)</f>
        <v>Red:255,000,000</v>
      </c>
      <c r="G13">
        <f>VLOOKUP(B13,All_structures!$B$2:$J$249,9,0)</f>
        <v>0</v>
      </c>
      <c r="H13">
        <f>VLOOKUP($B13,All_structures!$B$2:$J$249,4,0)</f>
        <v>0</v>
      </c>
      <c r="I13">
        <f>VLOOKUP($B13,All_structures!$B$2:$J$249,5,0)</f>
        <v>0</v>
      </c>
      <c r="J13" t="str">
        <f>VLOOKUP($B13,All_structures!$B$2:$J$249,6,0)</f>
        <v>CTVp</v>
      </c>
      <c r="K13" t="str">
        <f>VLOOKUP($B13,All_structures!$B$2:$J$249,7,0)</f>
        <v>CTVp</v>
      </c>
    </row>
    <row r="14" spans="1:11" x14ac:dyDescent="0.2">
      <c r="A14" t="s">
        <v>10</v>
      </c>
      <c r="B14" t="s">
        <v>127</v>
      </c>
      <c r="C14" t="s">
        <v>15</v>
      </c>
      <c r="D14" t="str">
        <f>VLOOKUP($B14,All_structures!$B$2:$J$249,2,0)</f>
        <v>CTVn</v>
      </c>
      <c r="E14" t="str">
        <f>VLOOKUP($B14,All_structures!$B$2:$J$249,3,0)</f>
        <v>CTVn</v>
      </c>
      <c r="F14" t="str">
        <f>VLOOKUP(B14,All_structures!$B$2:$J$249,8,0)</f>
        <v>Red:255,000,000</v>
      </c>
      <c r="G14">
        <f>VLOOKUP(B14,All_structures!$B$2:$J$249,9,0)</f>
        <v>0</v>
      </c>
      <c r="H14">
        <f>VLOOKUP($B14,All_structures!$B$2:$J$249,4,0)</f>
        <v>0</v>
      </c>
      <c r="I14">
        <f>VLOOKUP($B14,All_structures!$B$2:$J$249,5,0)</f>
        <v>0</v>
      </c>
      <c r="J14" t="str">
        <f>VLOOKUP($B14,All_structures!$B$2:$J$249,6,0)</f>
        <v>CTVn</v>
      </c>
      <c r="K14" t="str">
        <f>VLOOKUP($B14,All_structures!$B$2:$J$249,7,0)</f>
        <v>CTVn</v>
      </c>
    </row>
    <row r="15" spans="1:11" x14ac:dyDescent="0.2">
      <c r="A15" t="s">
        <v>10</v>
      </c>
      <c r="B15" t="s">
        <v>26</v>
      </c>
      <c r="C15" t="s">
        <v>15</v>
      </c>
      <c r="D15" t="str">
        <f>VLOOKUP($B15,All_structures!$B$2:$J$249,2,0)</f>
        <v>ITV</v>
      </c>
      <c r="E15" t="str">
        <f>VLOOKUP($B15,All_structures!$B$2:$J$249,3,0)</f>
        <v>ITV</v>
      </c>
      <c r="F15" t="str">
        <f>VLOOKUP(B15,All_structures!$B$2:$J$249,8,0)</f>
        <v>Orange:255,165,000</v>
      </c>
      <c r="G15">
        <f>VLOOKUP(B15,All_structures!$B$2:$J$249,9,0)</f>
        <v>0</v>
      </c>
      <c r="H15">
        <f>VLOOKUP($B15,All_structures!$B$2:$J$249,4,0)</f>
        <v>0</v>
      </c>
      <c r="I15">
        <f>VLOOKUP($B15,All_structures!$B$2:$J$249,5,0)</f>
        <v>0</v>
      </c>
      <c r="J15" t="str">
        <f>VLOOKUP($B15,All_structures!$B$2:$J$249,6,0)</f>
        <v>ITV</v>
      </c>
      <c r="K15" t="str">
        <f>VLOOKUP($B15,All_structures!$B$2:$J$249,7,0)</f>
        <v>ITV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0FAF6-E665-B742-A90B-239BB61FB4B5}">
  <dimension ref="A1:K23"/>
  <sheetViews>
    <sheetView workbookViewId="0">
      <selection activeCell="C1" sqref="C1:C1048576"/>
    </sheetView>
  </sheetViews>
  <sheetFormatPr baseColWidth="10" defaultRowHeight="16" x14ac:dyDescent="0.2"/>
  <cols>
    <col min="2" max="2" width="22.33203125" bestFit="1" customWidth="1"/>
    <col min="3" max="3" width="11.5" bestFit="1" customWidth="1"/>
    <col min="4" max="5" width="22.33203125" bestFit="1" customWidth="1"/>
    <col min="6" max="6" width="17.83203125" bestFit="1" customWidth="1"/>
    <col min="7" max="7" width="34.1640625" bestFit="1" customWidth="1"/>
    <col min="8" max="8" width="19" bestFit="1" customWidth="1"/>
    <col min="9" max="9" width="19.1640625" bestFit="1" customWidth="1"/>
    <col min="10" max="10" width="19.83203125" bestFit="1" customWidth="1"/>
    <col min="11" max="11" width="20" bestFit="1" customWidth="1"/>
  </cols>
  <sheetData>
    <row r="1" spans="1:11" s="1" customFormat="1" x14ac:dyDescent="0.2">
      <c r="A1" s="1" t="s">
        <v>136</v>
      </c>
      <c r="B1" s="1" t="s">
        <v>329</v>
      </c>
      <c r="C1" s="1" t="s">
        <v>176</v>
      </c>
      <c r="D1" s="8" t="s">
        <v>328</v>
      </c>
      <c r="E1" s="8" t="s">
        <v>330</v>
      </c>
      <c r="F1" s="1" t="s">
        <v>177</v>
      </c>
      <c r="G1" s="1" t="s">
        <v>178</v>
      </c>
      <c r="H1" s="8" t="s">
        <v>428</v>
      </c>
      <c r="I1" s="8" t="s">
        <v>429</v>
      </c>
      <c r="J1" s="8" t="s">
        <v>430</v>
      </c>
      <c r="K1" s="8" t="s">
        <v>431</v>
      </c>
    </row>
    <row r="2" spans="1:11" x14ac:dyDescent="0.2">
      <c r="A2" t="s">
        <v>11</v>
      </c>
      <c r="B2" t="s">
        <v>11</v>
      </c>
      <c r="C2" t="s">
        <v>56</v>
      </c>
      <c r="D2" t="str">
        <f>VLOOKUP($B2,All_structures!$B$2:$J$249,2,0)</f>
        <v>GTV</v>
      </c>
      <c r="E2" t="str">
        <f>VLOOKUP($B2,All_structures!$B$2:$J$249,3,0)</f>
        <v>GTV</v>
      </c>
      <c r="F2" t="str">
        <f>VLOOKUP(B2,All_structures!$B$2:$J$249,8,0)</f>
        <v>Chartreuse:125,255,000</v>
      </c>
      <c r="G2">
        <f>VLOOKUP(B2,All_structures!$B$2:$J$249,9,0)</f>
        <v>0</v>
      </c>
      <c r="H2" t="str">
        <f>VLOOKUP($B2,All_structures!$B$2:$J$249,4,0)</f>
        <v>GTV</v>
      </c>
      <c r="I2" t="str">
        <f>VLOOKUP($B2,All_structures!$B$2:$J$249,5,0)</f>
        <v>GTV</v>
      </c>
      <c r="J2" t="str">
        <f>VLOOKUP($B2,All_structures!$B$2:$J$249,6,0)</f>
        <v>GTV</v>
      </c>
      <c r="K2" t="str">
        <f>VLOOKUP($B2,All_structures!$B$2:$J$249,7,0)</f>
        <v>GTV</v>
      </c>
    </row>
    <row r="3" spans="1:11" x14ac:dyDescent="0.2">
      <c r="A3" t="s">
        <v>10</v>
      </c>
      <c r="B3" t="s">
        <v>10</v>
      </c>
      <c r="C3" t="s">
        <v>56</v>
      </c>
      <c r="D3" t="str">
        <f>VLOOKUP($B3,All_structures!$B$2:$J$249,2,0)</f>
        <v>CTV</v>
      </c>
      <c r="E3" t="str">
        <f>VLOOKUP($B3,All_structures!$B$2:$J$249,3,0)</f>
        <v>CTV</v>
      </c>
      <c r="F3" t="str">
        <f>VLOOKUP(B3,All_structures!$B$2:$J$249,8,0)</f>
        <v>Red:255,000,000</v>
      </c>
      <c r="G3">
        <f>VLOOKUP(B3,All_structures!$B$2:$J$249,9,0)</f>
        <v>0</v>
      </c>
      <c r="H3" t="str">
        <f>VLOOKUP($B3,All_structures!$B$2:$J$249,4,0)</f>
        <v>CTV</v>
      </c>
      <c r="I3" t="str">
        <f>VLOOKUP($B3,All_structures!$B$2:$J$249,5,0)</f>
        <v>CTV</v>
      </c>
      <c r="J3" t="str">
        <f>VLOOKUP($B3,All_structures!$B$2:$J$249,6,0)</f>
        <v>CTV</v>
      </c>
      <c r="K3" t="str">
        <f>VLOOKUP($B3,All_structures!$B$2:$J$249,7,0)</f>
        <v>CTV</v>
      </c>
    </row>
    <row r="4" spans="1:11" x14ac:dyDescent="0.2">
      <c r="A4" t="s">
        <v>9</v>
      </c>
      <c r="B4" t="s">
        <v>9</v>
      </c>
      <c r="C4" t="s">
        <v>56</v>
      </c>
      <c r="D4" t="str">
        <f>VLOOKUP($B4,All_structures!$B$2:$J$249,2,0)</f>
        <v>PTV</v>
      </c>
      <c r="E4" t="str">
        <f>VLOOKUP($B4,All_structures!$B$2:$J$249,3,0)</f>
        <v>PTV</v>
      </c>
      <c r="F4" t="str">
        <f>VLOOKUP(B4,All_structures!$B$2:$J$249,8,0)</f>
        <v>Red:255,000,000</v>
      </c>
      <c r="G4">
        <f>VLOOKUP(B4,All_structures!$B$2:$J$249,9,0)</f>
        <v>0</v>
      </c>
      <c r="H4">
        <f>VLOOKUP($B4,All_structures!$B$2:$J$249,4,0)</f>
        <v>0</v>
      </c>
      <c r="I4">
        <f>VLOOKUP($B4,All_structures!$B$2:$J$249,5,0)</f>
        <v>0</v>
      </c>
      <c r="J4" t="str">
        <f>VLOOKUP($B4,All_structures!$B$2:$J$249,6,0)</f>
        <v>PTV</v>
      </c>
      <c r="K4" t="str">
        <f>VLOOKUP($B4,All_structures!$B$2:$J$249,7,0)</f>
        <v>PTV</v>
      </c>
    </row>
    <row r="5" spans="1:11" x14ac:dyDescent="0.2">
      <c r="A5" t="s">
        <v>11</v>
      </c>
      <c r="B5" t="s">
        <v>39</v>
      </c>
      <c r="C5" t="s">
        <v>15</v>
      </c>
      <c r="D5" t="str">
        <f>VLOOKUP($B5,All_structures!$B$2:$J$249,2,0)</f>
        <v>GTVn</v>
      </c>
      <c r="E5" t="str">
        <f>VLOOKUP($B5,All_structures!$B$2:$J$249,3,0)</f>
        <v>GTVn</v>
      </c>
      <c r="F5" t="str">
        <f>VLOOKUP(B5,All_structures!$B$2:$J$249,8,0)</f>
        <v>Chartreuse:125,255,000</v>
      </c>
      <c r="G5">
        <f>VLOOKUP(B5,All_structures!$B$2:$J$249,9,0)</f>
        <v>0</v>
      </c>
      <c r="H5">
        <f>VLOOKUP($B5,All_structures!$B$2:$J$249,4,0)</f>
        <v>0</v>
      </c>
      <c r="I5">
        <f>VLOOKUP($B5,All_structures!$B$2:$J$249,5,0)</f>
        <v>0</v>
      </c>
      <c r="J5" t="str">
        <f>VLOOKUP($B5,All_structures!$B$2:$J$249,6,0)</f>
        <v>GTVn</v>
      </c>
      <c r="K5" t="str">
        <f>VLOOKUP($B5,All_structures!$B$2:$J$249,7,0)</f>
        <v>GTVn</v>
      </c>
    </row>
    <row r="6" spans="1:11" x14ac:dyDescent="0.2">
      <c r="A6" t="s">
        <v>11</v>
      </c>
      <c r="B6" t="s">
        <v>40</v>
      </c>
      <c r="C6" t="s">
        <v>15</v>
      </c>
      <c r="D6" t="str">
        <f>VLOOKUP($B6,All_structures!$B$2:$J$249,2,0)</f>
        <v>GTVp</v>
      </c>
      <c r="E6" t="str">
        <f>VLOOKUP($B6,All_structures!$B$2:$J$249,3,0)</f>
        <v>GTVp</v>
      </c>
      <c r="F6" t="str">
        <f>VLOOKUP(B6,All_structures!$B$2:$J$249,8,0)</f>
        <v>Chartreuse:125,255,000</v>
      </c>
      <c r="G6">
        <f>VLOOKUP(B6,All_structures!$B$2:$J$249,9,0)</f>
        <v>0</v>
      </c>
      <c r="H6">
        <f>VLOOKUP($B6,All_structures!$B$2:$J$249,4,0)</f>
        <v>0</v>
      </c>
      <c r="I6">
        <f>VLOOKUP($B6,All_structures!$B$2:$J$249,5,0)</f>
        <v>0</v>
      </c>
      <c r="J6" t="str">
        <f>VLOOKUP($B6,All_structures!$B$2:$J$249,6,0)</f>
        <v>GTVp</v>
      </c>
      <c r="K6" t="str">
        <f>VLOOKUP($B6,All_structures!$B$2:$J$249,7,0)</f>
        <v>GTVp</v>
      </c>
    </row>
    <row r="7" spans="1:11" x14ac:dyDescent="0.2">
      <c r="A7" t="s">
        <v>11</v>
      </c>
      <c r="B7" t="s">
        <v>53</v>
      </c>
      <c r="C7" t="s">
        <v>15</v>
      </c>
      <c r="D7" t="str">
        <f>VLOOKUP($B7,All_structures!$B$2:$J$249,2,0)</f>
        <v>GTVsb</v>
      </c>
      <c r="E7" t="str">
        <f>VLOOKUP($B7,All_structures!$B$2:$J$249,3,0)</f>
        <v>GTVsb</v>
      </c>
      <c r="F7" t="str">
        <f>VLOOKUP(B7,All_structures!$B$2:$J$249,8,0)</f>
        <v>Chartreuse:125,255,000</v>
      </c>
      <c r="G7" t="str">
        <f>VLOOKUP(B7,All_structures!$B$2:$J$249,9,0)</f>
        <v>GTV_Lumpectomy,Lumpectomy,Cavity</v>
      </c>
      <c r="H7">
        <f>VLOOKUP($B7,All_structures!$B$2:$J$249,4,0)</f>
        <v>0</v>
      </c>
      <c r="I7">
        <f>VLOOKUP($B7,All_structures!$B$2:$J$249,5,0)</f>
        <v>0</v>
      </c>
      <c r="J7" t="str">
        <f>VLOOKUP($B7,All_structures!$B$2:$J$249,6,0)</f>
        <v>GTVlq</v>
      </c>
      <c r="K7" t="str">
        <f>VLOOKUP($B7,All_structures!$B$2:$J$249,7,0)</f>
        <v>GTVlq</v>
      </c>
    </row>
    <row r="8" spans="1:11" x14ac:dyDescent="0.2">
      <c r="A8" t="s">
        <v>10</v>
      </c>
      <c r="B8" t="s">
        <v>131</v>
      </c>
      <c r="C8" t="s">
        <v>15</v>
      </c>
      <c r="D8" t="str">
        <f>VLOOKUP($B8,All_structures!$B$2:$J$249,2,0)</f>
        <v>CTV1^GTV/Cervix/Uterus</v>
      </c>
      <c r="E8" t="str">
        <f>VLOOKUP($B8,All_structures!$B$2:$J$249,3,0)</f>
        <v>CTV1^GTV/Cervix/Uterus</v>
      </c>
      <c r="F8" t="str">
        <f>VLOOKUP(B8,All_structures!$B$2:$J$249,8,0)</f>
        <v>Navy Blue:006,082,255</v>
      </c>
      <c r="G8">
        <f>VLOOKUP(B8,All_structures!$B$2:$J$249,9,0)</f>
        <v>0</v>
      </c>
      <c r="H8">
        <f>VLOOKUP($B8,All_structures!$B$2:$J$249,4,0)</f>
        <v>0</v>
      </c>
      <c r="I8">
        <f>VLOOKUP($B8,All_structures!$B$2:$J$249,5,0)</f>
        <v>0</v>
      </c>
      <c r="J8">
        <f>VLOOKUP($B8,All_structures!$B$2:$J$249,6,0)</f>
        <v>0</v>
      </c>
      <c r="K8">
        <f>VLOOKUP($B8,All_structures!$B$2:$J$249,7,0)</f>
        <v>0</v>
      </c>
    </row>
    <row r="9" spans="1:11" x14ac:dyDescent="0.2">
      <c r="A9" t="s">
        <v>10</v>
      </c>
      <c r="B9" t="s">
        <v>132</v>
      </c>
      <c r="C9" t="s">
        <v>15</v>
      </c>
      <c r="D9" t="str">
        <f>VLOOKUP($B9,All_structures!$B$2:$J$249,2,0)</f>
        <v>CTV2^Parametria/Vagina</v>
      </c>
      <c r="E9" t="str">
        <f>VLOOKUP($B9,All_structures!$B$2:$J$249,3,0)</f>
        <v>CTV2^Parametria/Vagina</v>
      </c>
      <c r="F9" t="str">
        <f>VLOOKUP(B9,All_structures!$B$2:$J$249,8,0)</f>
        <v>Navy Blue:006,082,255</v>
      </c>
      <c r="G9">
        <f>VLOOKUP(B9,All_structures!$B$2:$J$249,9,0)</f>
        <v>0</v>
      </c>
      <c r="H9">
        <f>VLOOKUP($B9,All_structures!$B$2:$J$249,4,0)</f>
        <v>0</v>
      </c>
      <c r="I9">
        <f>VLOOKUP($B9,All_structures!$B$2:$J$249,5,0)</f>
        <v>0</v>
      </c>
      <c r="J9">
        <f>VLOOKUP($B9,All_structures!$B$2:$J$249,6,0)</f>
        <v>0</v>
      </c>
      <c r="K9">
        <f>VLOOKUP($B9,All_structures!$B$2:$J$249,7,0)</f>
        <v>0</v>
      </c>
    </row>
    <row r="10" spans="1:11" x14ac:dyDescent="0.2">
      <c r="A10" t="s">
        <v>10</v>
      </c>
      <c r="B10" t="s">
        <v>24</v>
      </c>
      <c r="C10" t="s">
        <v>15</v>
      </c>
      <c r="D10" t="str">
        <f>VLOOKUP($B10,All_structures!$B$2:$J$249,2,0)</f>
        <v>CTV_Low</v>
      </c>
      <c r="E10" t="str">
        <f>VLOOKUP($B10,All_structures!$B$2:$J$249,3,0)</f>
        <v>CTV_Low</v>
      </c>
      <c r="F10" t="str">
        <f>VLOOKUP(B10,All_structures!$B$2:$J$249,8,0)</f>
        <v>Yellow:255,255,000</v>
      </c>
      <c r="G10">
        <f>VLOOKUP(B10,All_structures!$B$2:$J$249,9,0)</f>
        <v>0</v>
      </c>
      <c r="H10">
        <f>VLOOKUP($B10,All_structures!$B$2:$J$249,4,0)</f>
        <v>0</v>
      </c>
      <c r="I10">
        <f>VLOOKUP($B10,All_structures!$B$2:$J$249,5,0)</f>
        <v>0</v>
      </c>
      <c r="J10">
        <f>VLOOKUP($B10,All_structures!$B$2:$J$249,6,0)</f>
        <v>0</v>
      </c>
      <c r="K10">
        <f>VLOOKUP($B10,All_structures!$B$2:$J$249,7,0)</f>
        <v>0</v>
      </c>
    </row>
    <row r="11" spans="1:11" x14ac:dyDescent="0.2">
      <c r="A11" t="s">
        <v>10</v>
      </c>
      <c r="B11" t="s">
        <v>38</v>
      </c>
      <c r="C11" t="s">
        <v>15</v>
      </c>
      <c r="D11" t="str">
        <f>VLOOKUP($B11,All_structures!$B$2:$J$249,2,0)</f>
        <v>CTV_Mid</v>
      </c>
      <c r="E11" t="str">
        <f>VLOOKUP($B11,All_structures!$B$2:$J$249,3,0)</f>
        <v>CTV_Mid</v>
      </c>
      <c r="F11" t="str">
        <f>VLOOKUP(B11,All_structures!$B$2:$J$249,8,0)</f>
        <v>Navy Blue:006,082,255</v>
      </c>
      <c r="G11">
        <f>VLOOKUP(B11,All_structures!$B$2:$J$249,9,0)</f>
        <v>0</v>
      </c>
      <c r="H11">
        <f>VLOOKUP($B11,All_structures!$B$2:$J$249,4,0)</f>
        <v>0</v>
      </c>
      <c r="I11">
        <f>VLOOKUP($B11,All_structures!$B$2:$J$249,5,0)</f>
        <v>0</v>
      </c>
      <c r="J11">
        <f>VLOOKUP($B11,All_structures!$B$2:$J$249,6,0)</f>
        <v>0</v>
      </c>
      <c r="K11">
        <f>VLOOKUP($B11,All_structures!$B$2:$J$249,7,0)</f>
        <v>0</v>
      </c>
    </row>
    <row r="12" spans="1:11" x14ac:dyDescent="0.2">
      <c r="A12" t="s">
        <v>10</v>
      </c>
      <c r="B12" t="s">
        <v>25</v>
      </c>
      <c r="C12" t="s">
        <v>15</v>
      </c>
      <c r="D12" t="str">
        <f>VLOOKUP($B12,All_structures!$B$2:$J$249,2,0)</f>
        <v>CTV_High</v>
      </c>
      <c r="E12" t="str">
        <f>VLOOKUP($B12,All_structures!$B$2:$J$249,3,0)</f>
        <v>CTV_High</v>
      </c>
      <c r="F12" t="str">
        <f>VLOOKUP(B12,All_structures!$B$2:$J$249,8,0)</f>
        <v>Red:255,000,000</v>
      </c>
      <c r="G12">
        <f>VLOOKUP(B12,All_structures!$B$2:$J$249,9,0)</f>
        <v>0</v>
      </c>
      <c r="H12">
        <f>VLOOKUP($B12,All_structures!$B$2:$J$249,4,0)</f>
        <v>0</v>
      </c>
      <c r="I12">
        <f>VLOOKUP($B12,All_structures!$B$2:$J$249,5,0)</f>
        <v>0</v>
      </c>
      <c r="J12">
        <f>VLOOKUP($B12,All_structures!$B$2:$J$249,6,0)</f>
        <v>0</v>
      </c>
      <c r="K12">
        <f>VLOOKUP($B12,All_structures!$B$2:$J$249,7,0)</f>
        <v>0</v>
      </c>
    </row>
    <row r="13" spans="1:11" x14ac:dyDescent="0.2">
      <c r="A13" t="s">
        <v>10</v>
      </c>
      <c r="B13" t="s">
        <v>126</v>
      </c>
      <c r="C13" t="s">
        <v>15</v>
      </c>
      <c r="D13" t="str">
        <f>VLOOKUP($B13,All_structures!$B$2:$J$249,2,0)</f>
        <v>CTVp</v>
      </c>
      <c r="E13" t="str">
        <f>VLOOKUP($B13,All_structures!$B$2:$J$249,3,0)</f>
        <v>CTVp</v>
      </c>
      <c r="F13" t="str">
        <f>VLOOKUP(B13,All_structures!$B$2:$J$249,8,0)</f>
        <v>Red:255,000,000</v>
      </c>
      <c r="G13">
        <f>VLOOKUP(B13,All_structures!$B$2:$J$249,9,0)</f>
        <v>0</v>
      </c>
      <c r="H13">
        <f>VLOOKUP($B13,All_structures!$B$2:$J$249,4,0)</f>
        <v>0</v>
      </c>
      <c r="I13">
        <f>VLOOKUP($B13,All_structures!$B$2:$J$249,5,0)</f>
        <v>0</v>
      </c>
      <c r="J13" t="str">
        <f>VLOOKUP($B13,All_structures!$B$2:$J$249,6,0)</f>
        <v>CTVp</v>
      </c>
      <c r="K13" t="str">
        <f>VLOOKUP($B13,All_structures!$B$2:$J$249,7,0)</f>
        <v>CTVp</v>
      </c>
    </row>
    <row r="14" spans="1:11" x14ac:dyDescent="0.2">
      <c r="A14" t="s">
        <v>10</v>
      </c>
      <c r="B14" t="s">
        <v>127</v>
      </c>
      <c r="C14" t="s">
        <v>15</v>
      </c>
      <c r="D14" t="str">
        <f>VLOOKUP($B14,All_structures!$B$2:$J$249,2,0)</f>
        <v>CTVn</v>
      </c>
      <c r="E14" t="str">
        <f>VLOOKUP($B14,All_structures!$B$2:$J$249,3,0)</f>
        <v>CTVn</v>
      </c>
      <c r="F14" t="str">
        <f>VLOOKUP(B14,All_structures!$B$2:$J$249,8,0)</f>
        <v>Red:255,000,000</v>
      </c>
      <c r="G14">
        <f>VLOOKUP(B14,All_structures!$B$2:$J$249,9,0)</f>
        <v>0</v>
      </c>
      <c r="H14">
        <f>VLOOKUP($B14,All_structures!$B$2:$J$249,4,0)</f>
        <v>0</v>
      </c>
      <c r="I14">
        <f>VLOOKUP($B14,All_structures!$B$2:$J$249,5,0)</f>
        <v>0</v>
      </c>
      <c r="J14" t="str">
        <f>VLOOKUP($B14,All_structures!$B$2:$J$249,6,0)</f>
        <v>CTVn</v>
      </c>
      <c r="K14" t="str">
        <f>VLOOKUP($B14,All_structures!$B$2:$J$249,7,0)</f>
        <v>CTVn</v>
      </c>
    </row>
    <row r="15" spans="1:11" x14ac:dyDescent="0.2">
      <c r="A15" t="s">
        <v>10</v>
      </c>
      <c r="B15" t="s">
        <v>52</v>
      </c>
      <c r="C15" t="s">
        <v>15</v>
      </c>
      <c r="D15" t="str">
        <f>VLOOKUP($B15,All_structures!$B$2:$J$249,2,0)</f>
        <v>CTVsb</v>
      </c>
      <c r="E15" t="str">
        <f>VLOOKUP($B15,All_structures!$B$2:$J$249,3,0)</f>
        <v>CTVsb</v>
      </c>
      <c r="F15" t="str">
        <f>VLOOKUP(B15,All_structures!$B$2:$J$249,8,0)</f>
        <v>Red:255,000,000</v>
      </c>
      <c r="G15" t="str">
        <f>VLOOKUP(B15,All_structures!$B$2:$J$249,9,0)</f>
        <v>CTV_Lumpectomy,CTV_Cavity</v>
      </c>
      <c r="H15">
        <f>VLOOKUP($B15,All_structures!$B$2:$J$249,4,0)</f>
        <v>0</v>
      </c>
      <c r="I15">
        <f>VLOOKUP($B15,All_structures!$B$2:$J$249,5,0)</f>
        <v>0</v>
      </c>
      <c r="J15" t="str">
        <f>VLOOKUP($B15,All_structures!$B$2:$J$249,6,0)</f>
        <v>CTVlq</v>
      </c>
      <c r="K15" t="str">
        <f>VLOOKUP($B15,All_structures!$B$2:$J$249,7,0)</f>
        <v>CTVlq</v>
      </c>
    </row>
    <row r="16" spans="1:11" x14ac:dyDescent="0.2">
      <c r="A16" t="s">
        <v>10</v>
      </c>
      <c r="B16" t="s">
        <v>129</v>
      </c>
      <c r="C16" t="s">
        <v>15</v>
      </c>
      <c r="D16" t="str">
        <f>VLOOKUP($B16,All_structures!$B$2:$J$249,2,0)</f>
        <v>CTV_MidˆLN_3cm-</v>
      </c>
      <c r="E16" t="str">
        <f>VLOOKUP($B16,All_structures!$B$2:$J$249,3,0)</f>
        <v>CTV_MidˆLN_3cm-</v>
      </c>
      <c r="F16" t="str">
        <f>VLOOKUP(B16,All_structures!$B$2:$J$249,8,0)</f>
        <v>Navy Blue:006,082,255</v>
      </c>
      <c r="G16">
        <f>VLOOKUP(B16,All_structures!$B$2:$J$249,9,0)</f>
        <v>0</v>
      </c>
      <c r="H16">
        <f>VLOOKUP($B16,All_structures!$B$2:$J$249,4,0)</f>
        <v>0</v>
      </c>
      <c r="I16">
        <f>VLOOKUP($B16,All_structures!$B$2:$J$249,5,0)</f>
        <v>0</v>
      </c>
      <c r="J16">
        <f>VLOOKUP($B16,All_structures!$B$2:$J$249,6,0)</f>
        <v>0</v>
      </c>
      <c r="K16">
        <f>VLOOKUP($B16,All_structures!$B$2:$J$249,7,0)</f>
        <v>0</v>
      </c>
    </row>
    <row r="17" spans="1:11" x14ac:dyDescent="0.2">
      <c r="A17" t="s">
        <v>10</v>
      </c>
      <c r="B17" t="s">
        <v>130</v>
      </c>
      <c r="C17" t="s">
        <v>15</v>
      </c>
      <c r="D17" t="str">
        <f>VLOOKUP($B17,All_structures!$B$2:$J$249,2,0)</f>
        <v>CTV_HighˆLN_3cm+</v>
      </c>
      <c r="E17" t="str">
        <f>VLOOKUP($B17,All_structures!$B$2:$J$249,3,0)</f>
        <v>CTV_HighˆLN_3cm+</v>
      </c>
      <c r="F17" t="str">
        <f>VLOOKUP(B17,All_structures!$B$2:$J$249,8,0)</f>
        <v>Red:255,000,000</v>
      </c>
      <c r="G17">
        <f>VLOOKUP(B17,All_structures!$B$2:$J$249,9,0)</f>
        <v>0</v>
      </c>
      <c r="H17">
        <f>VLOOKUP($B17,All_structures!$B$2:$J$249,4,0)</f>
        <v>0</v>
      </c>
      <c r="I17">
        <f>VLOOKUP($B17,All_structures!$B$2:$J$249,5,0)</f>
        <v>0</v>
      </c>
      <c r="J17">
        <f>VLOOKUP($B17,All_structures!$B$2:$J$249,6,0)</f>
        <v>0</v>
      </c>
      <c r="K17">
        <f>VLOOKUP($B17,All_structures!$B$2:$J$249,7,0)</f>
        <v>0</v>
      </c>
    </row>
    <row r="18" spans="1:11" x14ac:dyDescent="0.2">
      <c r="A18" t="s">
        <v>10</v>
      </c>
      <c r="B18" t="s">
        <v>26</v>
      </c>
      <c r="C18" t="s">
        <v>15</v>
      </c>
      <c r="D18" t="str">
        <f>VLOOKUP($B18,All_structures!$B$2:$J$249,2,0)</f>
        <v>ITV</v>
      </c>
      <c r="E18" t="str">
        <f>VLOOKUP($B18,All_structures!$B$2:$J$249,3,0)</f>
        <v>ITV</v>
      </c>
      <c r="F18" t="str">
        <f>VLOOKUP(B18,All_structures!$B$2:$J$249,8,0)</f>
        <v>Orange:255,165,000</v>
      </c>
      <c r="G18">
        <f>VLOOKUP(B18,All_structures!$B$2:$J$249,9,0)</f>
        <v>0</v>
      </c>
      <c r="H18">
        <f>VLOOKUP($B18,All_structures!$B$2:$J$249,4,0)</f>
        <v>0</v>
      </c>
      <c r="I18">
        <f>VLOOKUP($B18,All_structures!$B$2:$J$249,5,0)</f>
        <v>0</v>
      </c>
      <c r="J18" t="str">
        <f>VLOOKUP($B18,All_structures!$B$2:$J$249,6,0)</f>
        <v>ITV</v>
      </c>
      <c r="K18" t="str">
        <f>VLOOKUP($B18,All_structures!$B$2:$J$249,7,0)</f>
        <v>ITV</v>
      </c>
    </row>
    <row r="19" spans="1:11" x14ac:dyDescent="0.2">
      <c r="A19" t="s">
        <v>9</v>
      </c>
      <c r="B19" t="s">
        <v>22</v>
      </c>
      <c r="C19" t="s">
        <v>15</v>
      </c>
      <c r="D19" t="str">
        <f>VLOOKUP($B19,All_structures!$B$2:$J$249,2,0)</f>
        <v>PTV_Low</v>
      </c>
      <c r="E19" t="str">
        <f>VLOOKUP($B19,All_structures!$B$2:$J$249,3,0)</f>
        <v>PTV_Low</v>
      </c>
      <c r="F19" t="str">
        <f>VLOOKUP(B19,All_structures!$B$2:$J$249,8,0)</f>
        <v>Yellow:255,255,000</v>
      </c>
      <c r="G19">
        <f>VLOOKUP(B19,All_structures!$B$2:$J$249,9,0)</f>
        <v>0</v>
      </c>
      <c r="H19">
        <f>VLOOKUP($B19,All_structures!$B$2:$J$249,4,0)</f>
        <v>0</v>
      </c>
      <c r="I19">
        <f>VLOOKUP($B19,All_structures!$B$2:$J$249,5,0)</f>
        <v>0</v>
      </c>
      <c r="J19">
        <f>VLOOKUP($B19,All_structures!$B$2:$J$249,6,0)</f>
        <v>0</v>
      </c>
      <c r="K19">
        <f>VLOOKUP($B19,All_structures!$B$2:$J$249,7,0)</f>
        <v>0</v>
      </c>
    </row>
    <row r="20" spans="1:11" x14ac:dyDescent="0.2">
      <c r="A20" t="s">
        <v>9</v>
      </c>
      <c r="B20" t="s">
        <v>37</v>
      </c>
      <c r="C20" t="s">
        <v>15</v>
      </c>
      <c r="D20" t="str">
        <f>VLOOKUP($B20,All_structures!$B$2:$J$249,2,0)</f>
        <v>PTV_Mid</v>
      </c>
      <c r="E20" t="str">
        <f>VLOOKUP($B20,All_structures!$B$2:$J$249,3,0)</f>
        <v>PTV_Mid</v>
      </c>
      <c r="F20" t="str">
        <f>VLOOKUP(B20,All_structures!$B$2:$J$249,8,0)</f>
        <v>Navy Blue:006,082,255</v>
      </c>
      <c r="G20">
        <f>VLOOKUP(B20,All_structures!$B$2:$J$249,9,0)</f>
        <v>0</v>
      </c>
      <c r="H20">
        <f>VLOOKUP($B20,All_structures!$B$2:$J$249,4,0)</f>
        <v>0</v>
      </c>
      <c r="I20">
        <f>VLOOKUP($B20,All_structures!$B$2:$J$249,5,0)</f>
        <v>0</v>
      </c>
      <c r="J20">
        <f>VLOOKUP($B20,All_structures!$B$2:$J$249,6,0)</f>
        <v>0</v>
      </c>
      <c r="K20">
        <f>VLOOKUP($B20,All_structures!$B$2:$J$249,7,0)</f>
        <v>0</v>
      </c>
    </row>
    <row r="21" spans="1:11" x14ac:dyDescent="0.2">
      <c r="A21" t="s">
        <v>9</v>
      </c>
      <c r="B21" t="s">
        <v>23</v>
      </c>
      <c r="C21" t="s">
        <v>15</v>
      </c>
      <c r="D21" t="str">
        <f>VLOOKUP($B21,All_structures!$B$2:$J$249,2,0)</f>
        <v>PTV_High</v>
      </c>
      <c r="E21" t="str">
        <f>VLOOKUP($B21,All_structures!$B$2:$J$249,3,0)</f>
        <v>PTV_High</v>
      </c>
      <c r="F21" t="str">
        <f>VLOOKUP(B21,All_structures!$B$2:$J$249,8,0)</f>
        <v>Red:255,000,000</v>
      </c>
      <c r="G21">
        <f>VLOOKUP(B21,All_structures!$B$2:$J$249,9,0)</f>
        <v>0</v>
      </c>
      <c r="H21">
        <f>VLOOKUP($B21,All_structures!$B$2:$J$249,4,0)</f>
        <v>0</v>
      </c>
      <c r="I21">
        <f>VLOOKUP($B21,All_structures!$B$2:$J$249,5,0)</f>
        <v>0</v>
      </c>
      <c r="J21">
        <f>VLOOKUP($B21,All_structures!$B$2:$J$249,6,0)</f>
        <v>0</v>
      </c>
      <c r="K21">
        <f>VLOOKUP($B21,All_structures!$B$2:$J$249,7,0)</f>
        <v>0</v>
      </c>
    </row>
    <row r="22" spans="1:11" x14ac:dyDescent="0.2">
      <c r="A22" t="s">
        <v>9</v>
      </c>
      <c r="B22" t="s">
        <v>122</v>
      </c>
      <c r="C22" t="s">
        <v>15</v>
      </c>
      <c r="D22" t="str">
        <f>VLOOKUP($B22,All_structures!$B$2:$J$249,2,0)</f>
        <v>zPTV_Mid</v>
      </c>
      <c r="E22" t="str">
        <f>VLOOKUP($B22,All_structures!$B$2:$J$249,3,0)</f>
        <v>zPTV_Mid</v>
      </c>
      <c r="F22" t="str">
        <f>VLOOKUP(B22,All_structures!$B$2:$J$249,8,0)</f>
        <v>Yellow:255,255,000</v>
      </c>
      <c r="G22">
        <f>VLOOKUP(B22,All_structures!$B$2:$J$249,9,0)</f>
        <v>0</v>
      </c>
      <c r="H22">
        <f>VLOOKUP($B22,All_structures!$B$2:$J$249,4,0)</f>
        <v>0</v>
      </c>
      <c r="I22">
        <f>VLOOKUP($B22,All_structures!$B$2:$J$249,5,0)</f>
        <v>0</v>
      </c>
      <c r="J22">
        <f>VLOOKUP($B22,All_structures!$B$2:$J$249,6,0)</f>
        <v>0</v>
      </c>
      <c r="K22">
        <f>VLOOKUP($B22,All_structures!$B$2:$J$249,7,0)</f>
        <v>0</v>
      </c>
    </row>
    <row r="23" spans="1:11" x14ac:dyDescent="0.2">
      <c r="A23" t="s">
        <v>9</v>
      </c>
      <c r="B23" t="s">
        <v>123</v>
      </c>
      <c r="C23" t="s">
        <v>15</v>
      </c>
      <c r="D23" t="str">
        <f>VLOOKUP($B23,All_structures!$B$2:$J$249,2,0)</f>
        <v>zPTV_High</v>
      </c>
      <c r="E23" t="str">
        <f>VLOOKUP($B23,All_structures!$B$2:$J$249,3,0)</f>
        <v>zPTV_High</v>
      </c>
      <c r="F23" t="str">
        <f>VLOOKUP(B23,All_structures!$B$2:$J$249,8,0)</f>
        <v>Yellow:255,255,000</v>
      </c>
      <c r="G23">
        <f>VLOOKUP(B23,All_structures!$B$2:$J$249,9,0)</f>
        <v>0</v>
      </c>
      <c r="H23">
        <f>VLOOKUP($B23,All_structures!$B$2:$J$249,4,0)</f>
        <v>0</v>
      </c>
      <c r="I23">
        <f>VLOOKUP($B23,All_structures!$B$2:$J$249,5,0)</f>
        <v>0</v>
      </c>
      <c r="J23">
        <f>VLOOKUP($B23,All_structures!$B$2:$J$249,6,0)</f>
        <v>0</v>
      </c>
      <c r="K23">
        <f>VLOOKUP($B23,All_structures!$B$2:$J$249,7,0)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Overview</vt:lpstr>
      <vt:lpstr>All_structures</vt:lpstr>
      <vt:lpstr>_Miscellaneous</vt:lpstr>
      <vt:lpstr>_Targets_Basic</vt:lpstr>
      <vt:lpstr>_Targets_1Level</vt:lpstr>
      <vt:lpstr>_Targets_2Levels</vt:lpstr>
      <vt:lpstr>_Targets_3Levels</vt:lpstr>
      <vt:lpstr>_Targets_4Levels</vt:lpstr>
      <vt:lpstr>_Targets_Details</vt:lpstr>
      <vt:lpstr>_Targets_Breast</vt:lpstr>
      <vt:lpstr>_Targets_CW</vt:lpstr>
      <vt:lpstr>_Targets_RNI</vt:lpstr>
      <vt:lpstr>AbdPelv_Anal</vt:lpstr>
      <vt:lpstr>AbdPelv_Bladder</vt:lpstr>
      <vt:lpstr>AbdPelv_Gyn</vt:lpstr>
      <vt:lpstr>AbdPelv_Liver</vt:lpstr>
      <vt:lpstr>AbdPelv_Pancreas</vt:lpstr>
      <vt:lpstr>AbdPelv_Paraaortic</vt:lpstr>
      <vt:lpstr>AbdPelv_Prostate</vt:lpstr>
      <vt:lpstr>AbdPelv_ProstBed</vt:lpstr>
      <vt:lpstr>AbdPelv_Rectum</vt:lpstr>
      <vt:lpstr>AbdPelv_RenalAdrenal</vt:lpstr>
      <vt:lpstr>AbdPelv_RetroperitonealSpace</vt:lpstr>
      <vt:lpstr>AbdPelv_Spleen</vt:lpstr>
      <vt:lpstr>AbdPelv_Stomach</vt:lpstr>
      <vt:lpstr>Brachy_Breast</vt:lpstr>
      <vt:lpstr>Brachy_Endobronch</vt:lpstr>
      <vt:lpstr>Brachy_Gyn</vt:lpstr>
      <vt:lpstr>Brachy_Ocular</vt:lpstr>
      <vt:lpstr>Brachy_Prostate</vt:lpstr>
      <vt:lpstr>Brachy_Skin</vt:lpstr>
      <vt:lpstr>CNS_Brain</vt:lpstr>
      <vt:lpstr>CNS_Cervical</vt:lpstr>
      <vt:lpstr>CNS_Thoracic</vt:lpstr>
      <vt:lpstr>CNS_Lumbar</vt:lpstr>
      <vt:lpstr>CNS_Sacral</vt:lpstr>
      <vt:lpstr>CNS_Craniospinal</vt:lpstr>
      <vt:lpstr>Extremities</vt:lpstr>
      <vt:lpstr>H&amp;N_Face_Parotid</vt:lpstr>
      <vt:lpstr>H&amp;N_LX_HPX_Thyroid</vt:lpstr>
      <vt:lpstr>H&amp;N_Nasopharynx</vt:lpstr>
      <vt:lpstr>H&amp;N_Neck</vt:lpstr>
      <vt:lpstr>H&amp;N_Orbit</vt:lpstr>
      <vt:lpstr>H&amp;N_Oropharynx</vt:lpstr>
      <vt:lpstr>H&amp;N_Sinonasal</vt:lpstr>
      <vt:lpstr>Thorax_BreastPBI</vt:lpstr>
      <vt:lpstr>Thorax_BreastWBI</vt:lpstr>
      <vt:lpstr>Thorax_BreastRNI</vt:lpstr>
      <vt:lpstr>Thorax_CWRNI</vt:lpstr>
      <vt:lpstr>Thorax_AxillaSCN</vt:lpstr>
      <vt:lpstr>Thorax_Esoph_S</vt:lpstr>
      <vt:lpstr>Thorax_Esoph</vt:lpstr>
      <vt:lpstr>Thorax_EsophGEJ</vt:lpstr>
      <vt:lpstr>Thorax_Lung</vt:lpstr>
      <vt:lpstr>Thorax_Mediastinum_Thymus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2022-07-27T15:37:17Z</dcterms:created>
  <dcterms:modified xsi:type="dcterms:W3CDTF">2023-08-08T21:54:37Z</dcterms:modified>
</cp:coreProperties>
</file>