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b16ba3594388c4/Documents/My Games/"/>
    </mc:Choice>
  </mc:AlternateContent>
  <xr:revisionPtr revIDLastSave="209" documentId="8_{B8E12607-4963-44DA-AC9F-93E104662BA6}" xr6:coauthVersionLast="47" xr6:coauthVersionMax="47" xr10:uidLastSave="{64484E7D-778E-4C89-8029-6734870AAA69}"/>
  <bookViews>
    <workbookView xWindow="-120" yWindow="-120" windowWidth="29040" windowHeight="15840" xr2:uid="{E93A6B85-4D84-40BD-A2FD-AAE5B2901357}"/>
  </bookViews>
  <sheets>
    <sheet name="Runewords" sheetId="1" r:id="rId1"/>
    <sheet name="Monsters" sheetId="2" r:id="rId2"/>
    <sheet name="Currency" sheetId="4" r:id="rId3"/>
    <sheet name="Minerals" sheetId="3" r:id="rId4"/>
    <sheet name="Weapons" sheetId="5" r:id="rId5"/>
    <sheet name="Shields" sheetId="9" r:id="rId6"/>
    <sheet name="General Items" sheetId="6" r:id="rId7"/>
    <sheet name="Pickaxes" sheetId="7" r:id="rId8"/>
    <sheet name="Runestone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B39" i="1"/>
  <c r="B37" i="1"/>
  <c r="B36" i="1"/>
  <c r="B35" i="1"/>
  <c r="B44" i="1"/>
  <c r="B46" i="1"/>
  <c r="B42" i="1"/>
  <c r="B38" i="1"/>
  <c r="B47" i="1"/>
  <c r="B40" i="1"/>
  <c r="B43" i="1"/>
  <c r="B45" i="1"/>
  <c r="B34" i="1"/>
  <c r="B31" i="1"/>
  <c r="B33" i="1"/>
  <c r="B32" i="1"/>
  <c r="B27" i="1"/>
  <c r="B25" i="1"/>
  <c r="B23" i="1"/>
  <c r="B24" i="1"/>
  <c r="B28" i="1"/>
  <c r="B22" i="1"/>
  <c r="B18" i="1"/>
  <c r="B11" i="1"/>
  <c r="B6" i="1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B30" i="1"/>
  <c r="B21" i="1"/>
  <c r="B14" i="1"/>
  <c r="B19" i="1"/>
  <c r="B13" i="1"/>
  <c r="B5" i="1"/>
  <c r="B29" i="1"/>
  <c r="B9" i="1"/>
  <c r="B16" i="1"/>
  <c r="B10" i="1"/>
  <c r="B8" i="1"/>
  <c r="B2" i="1"/>
  <c r="B26" i="1"/>
  <c r="B20" i="1"/>
  <c r="B15" i="1"/>
  <c r="B12" i="1"/>
  <c r="B17" i="1"/>
  <c r="B7" i="1"/>
  <c r="B4" i="1"/>
  <c r="B3" i="1"/>
  <c r="B11" i="8"/>
  <c r="B10" i="8"/>
  <c r="B9" i="8"/>
  <c r="B8" i="8"/>
  <c r="B7" i="8"/>
  <c r="B6" i="8"/>
  <c r="B5" i="8"/>
  <c r="B4" i="8"/>
</calcChain>
</file>

<file path=xl/sharedStrings.xml><?xml version="1.0" encoding="utf-8"?>
<sst xmlns="http://schemas.openxmlformats.org/spreadsheetml/2006/main" count="324" uniqueCount="226">
  <si>
    <t>Name</t>
  </si>
  <si>
    <t>Rune 1 Cost</t>
  </si>
  <si>
    <t>Rune 2 Cost</t>
  </si>
  <si>
    <t>Rune 3 Cost</t>
  </si>
  <si>
    <t>Effect</t>
  </si>
  <si>
    <t>Required Item</t>
  </si>
  <si>
    <t>Defenders Faith</t>
  </si>
  <si>
    <t>Patience Is Gold</t>
  </si>
  <si>
    <t>Location</t>
  </si>
  <si>
    <t>Enemy Attack Slower By 10%</t>
  </si>
  <si>
    <t>Leeches Touch</t>
  </si>
  <si>
    <t>Life Steal: 5% of Base Attack</t>
  </si>
  <si>
    <t>Elemental Ward</t>
  </si>
  <si>
    <t>Run 4 Cost</t>
  </si>
  <si>
    <t>The Bone Crusher</t>
  </si>
  <si>
    <t>Deep Snow</t>
  </si>
  <si>
    <t>Enemy Attack Slower By 20%</t>
  </si>
  <si>
    <t>Ice Floe</t>
  </si>
  <si>
    <t>Arson</t>
  </si>
  <si>
    <t>Life Steal: 25% of Base Attack</t>
  </si>
  <si>
    <t>Dragon Crust</t>
  </si>
  <si>
    <t>Swift Wings</t>
  </si>
  <si>
    <t>Increases Attack Speed By 25%; Enemy Attack Slower By 25%</t>
  </si>
  <si>
    <t>Ancient Scale</t>
  </si>
  <si>
    <t>Burning Sky</t>
  </si>
  <si>
    <t>Increases Attack Speed By 30%; Enement Attack Slower By 30%</t>
  </si>
  <si>
    <t>Dragon's Shield</t>
  </si>
  <si>
    <t>Ruby Cave</t>
  </si>
  <si>
    <t>Hp</t>
  </si>
  <si>
    <t>Def</t>
  </si>
  <si>
    <t>Atk</t>
  </si>
  <si>
    <t>Rat</t>
  </si>
  <si>
    <t>Drop 1</t>
  </si>
  <si>
    <t>Drop 2</t>
  </si>
  <si>
    <t>Drop 3</t>
  </si>
  <si>
    <t>Drop 4</t>
  </si>
  <si>
    <t>Drop 5</t>
  </si>
  <si>
    <t>Stone Skin</t>
  </si>
  <si>
    <t>Enemy Defense Lower By 5%</t>
  </si>
  <si>
    <t>Dungeon Level 1</t>
  </si>
  <si>
    <t>Fast Than Light</t>
  </si>
  <si>
    <t>Incrases Attack Speed By 10%</t>
  </si>
  <si>
    <t>Bone Shield</t>
  </si>
  <si>
    <t>Inner Strength</t>
  </si>
  <si>
    <t>Increases Attack Speed By 15%; Enemy Defense Lower By 10%</t>
  </si>
  <si>
    <t>Elven Protector</t>
  </si>
  <si>
    <t>Warriors Way</t>
  </si>
  <si>
    <t>10% Chance for 100% Extra Defense</t>
  </si>
  <si>
    <t>15% Chance For 3s Enemy Stun; 20% Chance for 200% Extra Defense; Enement Attack Slower By 20%; Life Steal 25% of Base Attack</t>
  </si>
  <si>
    <t>10% Chance for 300% Critical Hit; Increases Attack Speed By 20%; Enemy Defense Lower By 20%; Enemy Attack Slower By 15%</t>
  </si>
  <si>
    <t>Nightmare Shield</t>
  </si>
  <si>
    <t>Dragon Skin</t>
  </si>
  <si>
    <t>20% Chance for 180% Extra Defense</t>
  </si>
  <si>
    <t>Dragon's Claw</t>
  </si>
  <si>
    <t>White Mirror</t>
  </si>
  <si>
    <t>20% Chance for 350% Extra Defense; Enemy Defense Lower By 30%</t>
  </si>
  <si>
    <t>Ice Storm Blade</t>
  </si>
  <si>
    <t>Slime</t>
  </si>
  <si>
    <t>Spd (seconds)</t>
  </si>
  <si>
    <t>Exp</t>
  </si>
  <si>
    <t>Slime Drop</t>
  </si>
  <si>
    <t>Value</t>
  </si>
  <si>
    <t>Meat</t>
  </si>
  <si>
    <t>Rat Claw</t>
  </si>
  <si>
    <t>Goblin</t>
  </si>
  <si>
    <t>Dungeon 1</t>
  </si>
  <si>
    <t>Dungeon 2</t>
  </si>
  <si>
    <t>Dungeon 3</t>
  </si>
  <si>
    <t>Goblin Leader</t>
  </si>
  <si>
    <t>Dungeon 5</t>
  </si>
  <si>
    <t>Dungeon 4</t>
  </si>
  <si>
    <t>Essence Empty Vial</t>
  </si>
  <si>
    <t>Oculothorax</t>
  </si>
  <si>
    <t>Bandit</t>
  </si>
  <si>
    <t>Pure Luck</t>
  </si>
  <si>
    <t>5% Chance for 2s Enemy Stun</t>
  </si>
  <si>
    <t>Dungeon 6</t>
  </si>
  <si>
    <t>Dungeon Level 6</t>
  </si>
  <si>
    <t>Heroic Knock Out</t>
  </si>
  <si>
    <t>15% Chance for 4s Enemy Stun; Increases Attack Speed By 15%</t>
  </si>
  <si>
    <t>Undead Wall</t>
  </si>
  <si>
    <t>Demonic Blackout</t>
  </si>
  <si>
    <t>15% Chance for 6s Enemy Stun; Increases Attack Speed By 20%; Enemy Defense Lower By 15%; Enemy Attack Slower By 15%</t>
  </si>
  <si>
    <t>Elven Queen's Shield</t>
  </si>
  <si>
    <t>Time Freeze</t>
  </si>
  <si>
    <t>20% Chance for 5s Enemy Stun</t>
  </si>
  <si>
    <t>Ice Shard</t>
  </si>
  <si>
    <t>Burning Ground</t>
  </si>
  <si>
    <t>15% Chance for 6s Enemy Stun; Life Steal: 30% of Base Attack</t>
  </si>
  <si>
    <t>Fiery Fang</t>
  </si>
  <si>
    <t>Binding Flames</t>
  </si>
  <si>
    <t>Blade of Fire</t>
  </si>
  <si>
    <t>Ogr</t>
  </si>
  <si>
    <t>Dungeon 7</t>
  </si>
  <si>
    <t>Dungeon 8</t>
  </si>
  <si>
    <t>Troll</t>
  </si>
  <si>
    <t>Fire Wisp</t>
  </si>
  <si>
    <t>Dungeon 9</t>
  </si>
  <si>
    <t>Water Wisp</t>
  </si>
  <si>
    <t>Dungeon 10</t>
  </si>
  <si>
    <t>Wind Wisp</t>
  </si>
  <si>
    <t>Dungeon 11</t>
  </si>
  <si>
    <t>Earth Elemental</t>
  </si>
  <si>
    <t>Dungeon 12</t>
  </si>
  <si>
    <t>Dungeon King</t>
  </si>
  <si>
    <t>Dungeon 13</t>
  </si>
  <si>
    <t>Dropped By</t>
  </si>
  <si>
    <t>HP</t>
  </si>
  <si>
    <t>Abilities</t>
  </si>
  <si>
    <t>Power</t>
  </si>
  <si>
    <t>Demonic Pickaxe</t>
  </si>
  <si>
    <t>Strong Pick</t>
  </si>
  <si>
    <t>Common Pick</t>
  </si>
  <si>
    <t>Iron Pick</t>
  </si>
  <si>
    <t>Rune Stone</t>
  </si>
  <si>
    <t>Rune Stone Cost</t>
  </si>
  <si>
    <t>Tier</t>
  </si>
  <si>
    <t>Rune 1</t>
  </si>
  <si>
    <t>Rune 2</t>
  </si>
  <si>
    <t>Rune 3</t>
  </si>
  <si>
    <t>Rune 4</t>
  </si>
  <si>
    <t>Rune 5</t>
  </si>
  <si>
    <t>Rune 6</t>
  </si>
  <si>
    <t>Rune 7</t>
  </si>
  <si>
    <t>Rune 8</t>
  </si>
  <si>
    <t>Rune 9</t>
  </si>
  <si>
    <t>Total Rune Stone Cost</t>
  </si>
  <si>
    <t>Dagger</t>
  </si>
  <si>
    <t>Sword</t>
  </si>
  <si>
    <t>Elven Blade</t>
  </si>
  <si>
    <t>Elven Legend</t>
  </si>
  <si>
    <t>Sword of the Lost King</t>
  </si>
  <si>
    <t>Bone Stick</t>
  </si>
  <si>
    <t>DPS</t>
  </si>
  <si>
    <t>Wooden Shield</t>
  </si>
  <si>
    <t>Covered Shield</t>
  </si>
  <si>
    <t>Iron Shield</t>
  </si>
  <si>
    <t>Elven Shield</t>
  </si>
  <si>
    <t>Necromancer Altar 2</t>
  </si>
  <si>
    <t>Skeleton</t>
  </si>
  <si>
    <t>Leather</t>
  </si>
  <si>
    <t>Sword Scheme</t>
  </si>
  <si>
    <t>Shield Scheme</t>
  </si>
  <si>
    <t>Magic Dust</t>
  </si>
  <si>
    <t>Steak</t>
  </si>
  <si>
    <t>Drop 6</t>
  </si>
  <si>
    <t>Berserker Wrath</t>
  </si>
  <si>
    <t>20% Chance for 6s Enemy Stun; Life Steal: 40% of Base Attack</t>
  </si>
  <si>
    <t>10% Chance for 200% Critical Hit</t>
  </si>
  <si>
    <t>Dungeon Level 10</t>
  </si>
  <si>
    <t>Empowering Barrier</t>
  </si>
  <si>
    <t>Enemy Attack Slower By 20%; Life Steal: 15% of Base Attack</t>
  </si>
  <si>
    <t>Demolishing Blast</t>
  </si>
  <si>
    <t>15% Chance for 600% Critical Hit; Increases Attack Speed By 15%; Enemy Defence Lower By 20%; Life Steal: 15% of Base Attack</t>
  </si>
  <si>
    <t>The Sword of Marriage</t>
  </si>
  <si>
    <t>Dunegon Level 10</t>
  </si>
  <si>
    <t>Ice Shock</t>
  </si>
  <si>
    <t>20% Chance for 700% Critical Hit; Increases Attack Speed By 25%</t>
  </si>
  <si>
    <t>Hoarfrost Shield</t>
  </si>
  <si>
    <t>White Storm</t>
  </si>
  <si>
    <t>15% Chance for 900% Critical Hit; Increases Attack Speed By 30%</t>
  </si>
  <si>
    <t>White Shell</t>
  </si>
  <si>
    <t>Dragon Heart</t>
  </si>
  <si>
    <t>15% Chance for 400% Critical Hit; 15% Chance for 150% Extra Defense; Increases Attack Speed By 25%; Enemy Defence Lower by 25%; Enemy Attack Slower by 15%; Life Steal: 25% of Base Attack</t>
  </si>
  <si>
    <t>Blade of the Damned</t>
  </si>
  <si>
    <t>Necromancer Lair 4</t>
  </si>
  <si>
    <t>Void Wall</t>
  </si>
  <si>
    <t>20% Chance for 3s Enemy Stun; 20% Chance for 300% Extra Defense; Increases Attack Speed by 15%; Enemy Defence Lower by 20%; Enemy Attack Slower By 25%; Life Steal: 35% of Base Attack</t>
  </si>
  <si>
    <t>The King's Judgement</t>
  </si>
  <si>
    <t>Blackhole Shock</t>
  </si>
  <si>
    <t>20% Chance for 6s Enemy Stun;15% Chance for 250% Extra Defense; Increases Attack Speed by 25%; Enemy Defence Lower by 15%; Enemy Attack Slower by 15%; Life Steal: 15% of Base Attack</t>
  </si>
  <si>
    <t>Ward of Souls</t>
  </si>
  <si>
    <t>Anihilation Strike</t>
  </si>
  <si>
    <t>15% Chance for 800% Critical Hit; 20% Chance for 200% Extra Defence; Increases Attack Speed by 15%; Enemy Defence Lower by 25%; Enemy Attack Slower by 10%; Life Steal: 15% of Base Attack</t>
  </si>
  <si>
    <t>Royal Blessing</t>
  </si>
  <si>
    <t>Snow Barrier</t>
  </si>
  <si>
    <t>20% Chance for 400% Extra Defence; Enemy Defence Lower by 35%</t>
  </si>
  <si>
    <t>Dragon's Wrath</t>
  </si>
  <si>
    <t>Inferno</t>
  </si>
  <si>
    <t>Increases Attack Speed By 35%; Enemy Attack Slower by 35%</t>
  </si>
  <si>
    <t>Glacier Wall</t>
  </si>
  <si>
    <t>White Avalance</t>
  </si>
  <si>
    <t>15% Chance for 1000% Critical Hit; Increases Attack Speed by 35%</t>
  </si>
  <si>
    <t>Primal Ward</t>
  </si>
  <si>
    <t>Wall of Fire</t>
  </si>
  <si>
    <t>20% Chance for 7s Enemy Stun; Life Steal: 45% of Base Attack</t>
  </si>
  <si>
    <t>Blizzard of Doom</t>
  </si>
  <si>
    <t>Blink of an Eye</t>
  </si>
  <si>
    <t>Increases Attack Speed By 40%; Enemy Attack Slower By 40%</t>
  </si>
  <si>
    <t>Final Stand</t>
  </si>
  <si>
    <t>Shall Not Pass</t>
  </si>
  <si>
    <t>20% Chance for 500% Extra Defence; Enemy Defence Lower By 40%</t>
  </si>
  <si>
    <t>Willbreaker</t>
  </si>
  <si>
    <t>One Shot One Kill</t>
  </si>
  <si>
    <t>15 % Chance for 1200% Critical Hit; Increases Attack Speed By 40%</t>
  </si>
  <si>
    <t>Thousand Soul</t>
  </si>
  <si>
    <t>Succubus</t>
  </si>
  <si>
    <t>20% Chance for 8s Enemy Stun; Life Steal: 50% of Base Attack</t>
  </si>
  <si>
    <t>Silent String</t>
  </si>
  <si>
    <t>The End</t>
  </si>
  <si>
    <t>13% Chance for 1200% Critical Hit; Enemy Attack Slower By 40%</t>
  </si>
  <si>
    <t>Barrier of None</t>
  </si>
  <si>
    <t>Infatuation</t>
  </si>
  <si>
    <t>20% Chance for 8s Enemy Stun; Enemy Defence Lower By 40%</t>
  </si>
  <si>
    <t>Titanslayer</t>
  </si>
  <si>
    <t>Deadly Infection</t>
  </si>
  <si>
    <t>Enemy Defence Lower By 40%; Life Steal: 50% of Base Attack</t>
  </si>
  <si>
    <t>Souleater</t>
  </si>
  <si>
    <t>Defenders Luck</t>
  </si>
  <si>
    <t>20% Chance for 500% Extra Defence; Life Steal: 50% of Base Attack</t>
  </si>
  <si>
    <t>Nightguard</t>
  </si>
  <si>
    <t>Nightstrike</t>
  </si>
  <si>
    <t>Increases Attack Speed By 40%</t>
  </si>
  <si>
    <t>My Will</t>
  </si>
  <si>
    <t>15% Chance for 15s Enemy Stun</t>
  </si>
  <si>
    <t>Assassins Move</t>
  </si>
  <si>
    <t>Enemy Attacks Slower By 35%</t>
  </si>
  <si>
    <t>Perfect Hit</t>
  </si>
  <si>
    <t>10% Chance for 3000% Critical Hit</t>
  </si>
  <si>
    <t>Bloodthirsty</t>
  </si>
  <si>
    <t>Life Steal: 75% of Base Attack</t>
  </si>
  <si>
    <t>Skeleton Shield</t>
  </si>
  <si>
    <t>Skelton Mage</t>
  </si>
  <si>
    <t>Life Steal: % of Base Attack</t>
  </si>
  <si>
    <t>Ghost</t>
  </si>
  <si>
    <t>Enemy Defence Lower by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</si>
</sst>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E8B3-9D5A-4519-BC32-5291911AF6E9}">
  <dimension ref="A1:I47"/>
  <sheetViews>
    <sheetView tabSelected="1" workbookViewId="0">
      <selection activeCell="G11" sqref="G11"/>
    </sheetView>
  </sheetViews>
  <sheetFormatPr defaultRowHeight="15" x14ac:dyDescent="0.25"/>
  <cols>
    <col min="1" max="1" width="18.85546875" bestFit="1" customWidth="1"/>
    <col min="2" max="2" width="20.5703125" customWidth="1"/>
    <col min="3" max="5" width="11.28515625" bestFit="1" customWidth="1"/>
    <col min="6" max="6" width="10.140625" bestFit="1" customWidth="1"/>
    <col min="7" max="7" width="174.7109375" bestFit="1" customWidth="1"/>
    <col min="8" max="8" width="21.140625" bestFit="1" customWidth="1"/>
    <col min="9" max="9" width="18.140625" bestFit="1" customWidth="1"/>
  </cols>
  <sheetData>
    <row r="1" spans="1:9" x14ac:dyDescent="0.25">
      <c r="A1" t="s">
        <v>0</v>
      </c>
      <c r="B1" t="s">
        <v>126</v>
      </c>
      <c r="C1" t="s">
        <v>1</v>
      </c>
      <c r="D1" t="s">
        <v>2</v>
      </c>
      <c r="E1" t="s">
        <v>3</v>
      </c>
      <c r="F1" t="s">
        <v>13</v>
      </c>
      <c r="G1" t="s">
        <v>4</v>
      </c>
      <c r="H1" t="s">
        <v>5</v>
      </c>
      <c r="I1" t="s">
        <v>8</v>
      </c>
    </row>
    <row r="2" spans="1:9" x14ac:dyDescent="0.25">
      <c r="A2" t="s">
        <v>37</v>
      </c>
      <c r="B2">
        <f>IF(ISNUMBER(C2),3^C2,0)+IF(ISNUMBER(D2), 3^D2, 0)+IF(ISNUMBER(E2),3^E2,0)+IF(ISNUMBER(F2),3^F2,0)</f>
        <v>3</v>
      </c>
      <c r="C2">
        <v>1</v>
      </c>
      <c r="G2" t="s">
        <v>38</v>
      </c>
      <c r="I2" t="s">
        <v>39</v>
      </c>
    </row>
    <row r="3" spans="1:9" x14ac:dyDescent="0.25">
      <c r="A3" t="s">
        <v>6</v>
      </c>
      <c r="B3">
        <f>IF(ISNUMBER(C3),3^C3,0)+IF(ISNUMBER(D3), 3^D3, 0)+IF(ISNUMBER(E3),3^E3,0)+IF(ISNUMBER(F3),3^F3,0)</f>
        <v>6</v>
      </c>
      <c r="C3">
        <v>1</v>
      </c>
      <c r="D3">
        <v>1</v>
      </c>
      <c r="G3" t="s">
        <v>47</v>
      </c>
      <c r="I3" t="s">
        <v>27</v>
      </c>
    </row>
    <row r="4" spans="1:9" x14ac:dyDescent="0.25">
      <c r="A4" t="s">
        <v>7</v>
      </c>
      <c r="B4">
        <f>IF(ISNUMBER(C4),3^C4,0)+IF(ISNUMBER(D4), 3^D4, 0)+IF(ISNUMBER(E4),3^E4,0)+IF(ISNUMBER(F4),3^F4,0)</f>
        <v>9</v>
      </c>
      <c r="C4">
        <v>2</v>
      </c>
      <c r="G4" t="s">
        <v>9</v>
      </c>
      <c r="I4" t="s">
        <v>27</v>
      </c>
    </row>
    <row r="5" spans="1:9" x14ac:dyDescent="0.25">
      <c r="A5" t="s">
        <v>74</v>
      </c>
      <c r="B5">
        <f>IF(ISNUMBER(C5),3^C5,0)+IF(ISNUMBER(D5), 3^D5, 0)+IF(ISNUMBER(E5),3^E5,0)+IF(ISNUMBER(F5),3^F5,0)</f>
        <v>9</v>
      </c>
      <c r="C5">
        <v>1</v>
      </c>
      <c r="D5">
        <v>1</v>
      </c>
      <c r="E5">
        <v>1</v>
      </c>
      <c r="G5" t="s">
        <v>75</v>
      </c>
      <c r="I5" t="s">
        <v>77</v>
      </c>
    </row>
    <row r="6" spans="1:9" x14ac:dyDescent="0.25">
      <c r="A6" t="s">
        <v>146</v>
      </c>
      <c r="B6">
        <f>IF(ISNUMBER(C6),3^C6,0)+IF(ISNUMBER(D6), 3^D6, 0)+IF(ISNUMBER(E6),3^E6,0)+IF(ISNUMBER(F6),3^F6,0)</f>
        <v>12</v>
      </c>
      <c r="C6">
        <v>2</v>
      </c>
      <c r="D6">
        <v>1</v>
      </c>
      <c r="G6" t="s">
        <v>148</v>
      </c>
      <c r="I6" t="s">
        <v>149</v>
      </c>
    </row>
    <row r="7" spans="1:9" x14ac:dyDescent="0.25">
      <c r="A7" t="s">
        <v>10</v>
      </c>
      <c r="B7">
        <f>IF(ISNUMBER(C7),3^C7,0)+IF(ISNUMBER(D7), 3^D7, 0)+IF(ISNUMBER(E7),3^E7,0)+IF(ISNUMBER(F7),3^F7,0)</f>
        <v>15</v>
      </c>
      <c r="C7">
        <v>1</v>
      </c>
      <c r="D7">
        <v>2</v>
      </c>
      <c r="E7">
        <v>1</v>
      </c>
      <c r="G7" t="s">
        <v>11</v>
      </c>
      <c r="I7" t="s">
        <v>27</v>
      </c>
    </row>
    <row r="8" spans="1:9" x14ac:dyDescent="0.25">
      <c r="A8" t="s">
        <v>40</v>
      </c>
      <c r="B8">
        <f>IF(ISNUMBER(C8),3^C8,0)+IF(ISNUMBER(D8), 3^D8, 0)+IF(ISNUMBER(E8),3^E8,0)+IF(ISNUMBER(F8),3^F8,0)</f>
        <v>18</v>
      </c>
      <c r="C8">
        <v>2</v>
      </c>
      <c r="D8">
        <v>2</v>
      </c>
      <c r="G8" t="s">
        <v>41</v>
      </c>
      <c r="H8" t="s">
        <v>42</v>
      </c>
      <c r="I8" t="s">
        <v>39</v>
      </c>
    </row>
    <row r="9" spans="1:9" x14ac:dyDescent="0.25">
      <c r="A9" t="s">
        <v>51</v>
      </c>
      <c r="B9">
        <f>IF(ISNUMBER(C9),3^C9,0)+IF(ISNUMBER(D9), 3^D9, 0)+IF(ISNUMBER(E9),3^E9,0)+IF(ISNUMBER(F9),3^F9,0)</f>
        <v>27</v>
      </c>
      <c r="C9">
        <v>3</v>
      </c>
      <c r="G9" t="s">
        <v>52</v>
      </c>
      <c r="H9" t="s">
        <v>53</v>
      </c>
      <c r="I9" t="s">
        <v>39</v>
      </c>
    </row>
    <row r="10" spans="1:9" x14ac:dyDescent="0.25">
      <c r="A10" t="s">
        <v>43</v>
      </c>
      <c r="B10">
        <f>IF(ISNUMBER(C10),3^C10,0)+IF(ISNUMBER(D10), 3^D10, 0)+IF(ISNUMBER(E10),3^E10,0)+IF(ISNUMBER(F10),3^F10,0)</f>
        <v>57</v>
      </c>
      <c r="C10">
        <v>1</v>
      </c>
      <c r="D10">
        <v>3</v>
      </c>
      <c r="E10">
        <v>3</v>
      </c>
      <c r="G10" t="s">
        <v>44</v>
      </c>
      <c r="H10" t="s">
        <v>45</v>
      </c>
      <c r="I10" t="s">
        <v>39</v>
      </c>
    </row>
    <row r="11" spans="1:9" x14ac:dyDescent="0.25">
      <c r="A11" t="s">
        <v>150</v>
      </c>
      <c r="B11">
        <f>IF(ISNUMBER(C11),3^C11,0)+IF(ISNUMBER(D11), 3^D11, 0)+IF(ISNUMBER(E11),3^E11,0)+IF(ISNUMBER(F11),3^F11,0)</f>
        <v>63</v>
      </c>
      <c r="C11">
        <v>3</v>
      </c>
      <c r="D11">
        <v>2</v>
      </c>
      <c r="E11">
        <v>3</v>
      </c>
      <c r="G11" t="s">
        <v>151</v>
      </c>
      <c r="H11" t="s">
        <v>130</v>
      </c>
      <c r="I11" t="s">
        <v>149</v>
      </c>
    </row>
    <row r="12" spans="1:9" x14ac:dyDescent="0.25">
      <c r="A12" t="s">
        <v>15</v>
      </c>
      <c r="B12">
        <f>IF(ISNUMBER(C12),3^C12,0)+IF(ISNUMBER(D12), 3^D12, 0)+IF(ISNUMBER(E12),3^E12,0)+IF(ISNUMBER(F12),3^F12,0)</f>
        <v>81</v>
      </c>
      <c r="C12">
        <v>4</v>
      </c>
      <c r="G12" t="s">
        <v>16</v>
      </c>
      <c r="H12" t="s">
        <v>17</v>
      </c>
      <c r="I12" t="s">
        <v>27</v>
      </c>
    </row>
    <row r="13" spans="1:9" x14ac:dyDescent="0.25">
      <c r="A13" t="s">
        <v>78</v>
      </c>
      <c r="B13">
        <f>IF(ISNUMBER(C13),3^C13,0)+IF(ISNUMBER(D13), 3^D13, 0)+IF(ISNUMBER(E13),3^E13,0)+IF(ISNUMBER(F13),3^F13,0)</f>
        <v>81</v>
      </c>
      <c r="C13">
        <v>3</v>
      </c>
      <c r="D13">
        <v>3</v>
      </c>
      <c r="E13">
        <v>3</v>
      </c>
      <c r="G13" t="s">
        <v>79</v>
      </c>
      <c r="H13" t="s">
        <v>80</v>
      </c>
      <c r="I13" t="s">
        <v>77</v>
      </c>
    </row>
    <row r="14" spans="1:9" x14ac:dyDescent="0.25">
      <c r="A14" t="s">
        <v>84</v>
      </c>
      <c r="B14">
        <f>IF(ISNUMBER(C14),3^C14,0)+IF(ISNUMBER(D14), 3^D14, 0)+IF(ISNUMBER(E14),3^E14,0)+IF(ISNUMBER(F14),3^F14,0)</f>
        <v>108</v>
      </c>
      <c r="C14">
        <v>4</v>
      </c>
      <c r="D14">
        <v>3</v>
      </c>
      <c r="G14" t="s">
        <v>85</v>
      </c>
      <c r="H14" t="s">
        <v>86</v>
      </c>
      <c r="I14" t="s">
        <v>77</v>
      </c>
    </row>
    <row r="15" spans="1:9" x14ac:dyDescent="0.25">
      <c r="A15" t="s">
        <v>18</v>
      </c>
      <c r="B15">
        <f>IF(ISNUMBER(C15),3^C15,0)+IF(ISNUMBER(D15), 3^D15, 0)+IF(ISNUMBER(E15),3^E15,0)+IF(ISNUMBER(F15),3^F15,0)</f>
        <v>243</v>
      </c>
      <c r="C15">
        <v>5</v>
      </c>
      <c r="G15" t="s">
        <v>19</v>
      </c>
      <c r="H15" t="s">
        <v>20</v>
      </c>
      <c r="I15" t="s">
        <v>27</v>
      </c>
    </row>
    <row r="16" spans="1:9" x14ac:dyDescent="0.25">
      <c r="A16" t="s">
        <v>46</v>
      </c>
      <c r="B16">
        <f>IF(ISNUMBER(C16),3^C16,0)+IF(ISNUMBER(D16), 3^D16, 0)+IF(ISNUMBER(E16),3^E16,0)+IF(ISNUMBER(F16),3^F16,0)</f>
        <v>336</v>
      </c>
      <c r="C16">
        <v>4</v>
      </c>
      <c r="D16">
        <v>5</v>
      </c>
      <c r="E16">
        <v>2</v>
      </c>
      <c r="F16">
        <v>1</v>
      </c>
      <c r="G16" t="s">
        <v>49</v>
      </c>
      <c r="H16" t="s">
        <v>50</v>
      </c>
      <c r="I16" t="s">
        <v>39</v>
      </c>
    </row>
    <row r="17" spans="1:9" x14ac:dyDescent="0.25">
      <c r="A17" t="s">
        <v>12</v>
      </c>
      <c r="B17">
        <f>IF(ISNUMBER(C17),3^C17,0)+IF(ISNUMBER(D17), 3^D17, 0)+IF(ISNUMBER(E17),3^E17,0)+IF(ISNUMBER(F17),3^F17,0)</f>
        <v>354</v>
      </c>
      <c r="C17">
        <v>3</v>
      </c>
      <c r="D17">
        <v>5</v>
      </c>
      <c r="E17">
        <v>4</v>
      </c>
      <c r="F17">
        <v>1</v>
      </c>
      <c r="G17" t="s">
        <v>48</v>
      </c>
      <c r="H17" t="s">
        <v>14</v>
      </c>
      <c r="I17" t="s">
        <v>27</v>
      </c>
    </row>
    <row r="18" spans="1:9" x14ac:dyDescent="0.25">
      <c r="A18" t="s">
        <v>152</v>
      </c>
      <c r="B18">
        <f>IF(ISNUMBER(C18),3^C18,0)+IF(ISNUMBER(D18), 3^D18, 0)+IF(ISNUMBER(E18),3^E18,0)+IF(ISNUMBER(F18),3^F18,0)</f>
        <v>378</v>
      </c>
      <c r="C18">
        <v>3</v>
      </c>
      <c r="D18">
        <v>4</v>
      </c>
      <c r="E18">
        <v>5</v>
      </c>
      <c r="F18">
        <v>3</v>
      </c>
      <c r="G18" t="s">
        <v>153</v>
      </c>
      <c r="H18" t="s">
        <v>154</v>
      </c>
      <c r="I18" t="s">
        <v>155</v>
      </c>
    </row>
    <row r="19" spans="1:9" x14ac:dyDescent="0.25">
      <c r="A19" t="s">
        <v>81</v>
      </c>
      <c r="B19">
        <f>IF(ISNUMBER(C19),3^C19,0)+IF(ISNUMBER(D19), 3^D19, 0)+IF(ISNUMBER(E19),3^E19,0)+IF(ISNUMBER(F19),3^F19,0)</f>
        <v>408</v>
      </c>
      <c r="C19">
        <v>4</v>
      </c>
      <c r="D19">
        <v>4</v>
      </c>
      <c r="E19">
        <v>5</v>
      </c>
      <c r="F19">
        <v>1</v>
      </c>
      <c r="G19" t="s">
        <v>82</v>
      </c>
      <c r="H19" t="s">
        <v>83</v>
      </c>
      <c r="I19" t="s">
        <v>77</v>
      </c>
    </row>
    <row r="20" spans="1:9" x14ac:dyDescent="0.25">
      <c r="A20" t="s">
        <v>21</v>
      </c>
      <c r="B20">
        <f>IF(ISNUMBER(C20),3^C20,0)+IF(ISNUMBER(D20), 3^D20, 0)+IF(ISNUMBER(E20),3^E20,0)+IF(ISNUMBER(F20),3^F20,0)</f>
        <v>729</v>
      </c>
      <c r="C20">
        <v>6</v>
      </c>
      <c r="G20" t="s">
        <v>22</v>
      </c>
      <c r="H20" t="s">
        <v>23</v>
      </c>
      <c r="I20" t="s">
        <v>27</v>
      </c>
    </row>
    <row r="21" spans="1:9" x14ac:dyDescent="0.25">
      <c r="A21" t="s">
        <v>87</v>
      </c>
      <c r="B21">
        <f>IF(ISNUMBER(C21),3^C21,0)+IF(ISNUMBER(D21), 3^D21, 0)+IF(ISNUMBER(E21),3^E21,0)+IF(ISNUMBER(F21),3^F21,0)</f>
        <v>756</v>
      </c>
      <c r="C21">
        <v>6</v>
      </c>
      <c r="D21">
        <v>3</v>
      </c>
      <c r="G21" t="s">
        <v>88</v>
      </c>
      <c r="H21" t="s">
        <v>89</v>
      </c>
      <c r="I21" t="s">
        <v>77</v>
      </c>
    </row>
    <row r="22" spans="1:9" x14ac:dyDescent="0.25">
      <c r="A22" t="s">
        <v>156</v>
      </c>
      <c r="B22">
        <f>IF(ISNUMBER(C22),3^C22,0)+IF(ISNUMBER(D22), 3^D22, 0)+IF(ISNUMBER(E22),3^E22,0)+IF(ISNUMBER(F22),3^F22,0)</f>
        <v>810</v>
      </c>
      <c r="C22">
        <v>4</v>
      </c>
      <c r="D22">
        <v>6</v>
      </c>
      <c r="G22" t="s">
        <v>157</v>
      </c>
      <c r="H22" t="s">
        <v>158</v>
      </c>
      <c r="I22" t="s">
        <v>149</v>
      </c>
    </row>
    <row r="23" spans="1:9" x14ac:dyDescent="0.25">
      <c r="A23" t="s">
        <v>166</v>
      </c>
      <c r="B23">
        <f>IF(ISNUMBER(C23),3^C23,0)+IF(ISNUMBER(D23), 3^D23, 0)+IF(ISNUMBER(E23),3^E23,0)+IF(ISNUMBER(F23),3^F23,0)</f>
        <v>1056</v>
      </c>
      <c r="C23">
        <v>6</v>
      </c>
      <c r="D23">
        <v>5</v>
      </c>
      <c r="E23">
        <v>1</v>
      </c>
      <c r="F23">
        <v>4</v>
      </c>
      <c r="G23" t="s">
        <v>167</v>
      </c>
      <c r="H23" t="s">
        <v>168</v>
      </c>
      <c r="I23" t="s">
        <v>165</v>
      </c>
    </row>
    <row r="24" spans="1:9" x14ac:dyDescent="0.25">
      <c r="A24" t="s">
        <v>162</v>
      </c>
      <c r="B24">
        <f>IF(ISNUMBER(C24),3^C24,0)+IF(ISNUMBER(D24), 3^D24, 0)+IF(ISNUMBER(E24),3^E24,0)+IF(ISNUMBER(F24),3^F24,0)</f>
        <v>1470</v>
      </c>
      <c r="C24">
        <v>6</v>
      </c>
      <c r="D24">
        <v>6</v>
      </c>
      <c r="E24">
        <v>2</v>
      </c>
      <c r="F24">
        <v>1</v>
      </c>
      <c r="G24" t="s">
        <v>163</v>
      </c>
      <c r="H24" t="s">
        <v>164</v>
      </c>
      <c r="I24" t="s">
        <v>165</v>
      </c>
    </row>
    <row r="25" spans="1:9" x14ac:dyDescent="0.25">
      <c r="A25" t="s">
        <v>169</v>
      </c>
      <c r="B25">
        <f>IF(ISNUMBER(C25),3^C25,0)+IF(ISNUMBER(D25), 3^D25, 0)+IF(ISNUMBER(E25),3^E25,0)+IF(ISNUMBER(F25),3^F25,0)</f>
        <v>1944</v>
      </c>
      <c r="C25">
        <v>5</v>
      </c>
      <c r="D25">
        <v>6</v>
      </c>
      <c r="E25">
        <v>5</v>
      </c>
      <c r="F25">
        <v>6</v>
      </c>
      <c r="G25" t="s">
        <v>170</v>
      </c>
      <c r="H25" t="s">
        <v>171</v>
      </c>
      <c r="I25" t="s">
        <v>165</v>
      </c>
    </row>
    <row r="26" spans="1:9" x14ac:dyDescent="0.25">
      <c r="A26" t="s">
        <v>24</v>
      </c>
      <c r="B26">
        <f>IF(ISNUMBER(C26),3^C26,0)+IF(ISNUMBER(D26), 3^D26, 0)+IF(ISNUMBER(E26),3^E26,0)+IF(ISNUMBER(F26),3^F26,0)</f>
        <v>2190</v>
      </c>
      <c r="C26">
        <v>7</v>
      </c>
      <c r="D26">
        <v>1</v>
      </c>
      <c r="G26" t="s">
        <v>25</v>
      </c>
      <c r="H26" t="s">
        <v>26</v>
      </c>
      <c r="I26" t="s">
        <v>27</v>
      </c>
    </row>
    <row r="27" spans="1:9" x14ac:dyDescent="0.25">
      <c r="A27" t="s">
        <v>172</v>
      </c>
      <c r="B27">
        <f>IF(ISNUMBER(C27),3^C27,0)+IF(ISNUMBER(D27), 3^D27, 0)+IF(ISNUMBER(E27),3^E27,0)+IF(ISNUMBER(F27),3^F27,0)</f>
        <v>2190</v>
      </c>
      <c r="C27">
        <v>6</v>
      </c>
      <c r="D27">
        <v>6</v>
      </c>
      <c r="E27">
        <v>6</v>
      </c>
      <c r="F27">
        <v>1</v>
      </c>
      <c r="G27" t="s">
        <v>173</v>
      </c>
      <c r="H27" t="s">
        <v>174</v>
      </c>
      <c r="I27" t="s">
        <v>165</v>
      </c>
    </row>
    <row r="28" spans="1:9" x14ac:dyDescent="0.25">
      <c r="A28" t="s">
        <v>159</v>
      </c>
      <c r="B28">
        <f>IF(ISNUMBER(C28),3^C28,0)+IF(ISNUMBER(D28), 3^D28, 0)+IF(ISNUMBER(E28),3^E28,0)+IF(ISNUMBER(F28),3^F28,0)</f>
        <v>2196</v>
      </c>
      <c r="C28">
        <v>7</v>
      </c>
      <c r="D28">
        <v>2</v>
      </c>
      <c r="G28" t="s">
        <v>160</v>
      </c>
      <c r="H28" t="s">
        <v>161</v>
      </c>
      <c r="I28" t="s">
        <v>149</v>
      </c>
    </row>
    <row r="29" spans="1:9" x14ac:dyDescent="0.25">
      <c r="A29" t="s">
        <v>54</v>
      </c>
      <c r="B29">
        <f>IF(ISNUMBER(C29),3^C29,0)+IF(ISNUMBER(D29), 3^D29, 0)+IF(ISNUMBER(E29),3^E29,0)+IF(ISNUMBER(F29),3^F29,0)</f>
        <v>2214</v>
      </c>
      <c r="C29">
        <v>7</v>
      </c>
      <c r="D29">
        <v>3</v>
      </c>
      <c r="G29" t="s">
        <v>55</v>
      </c>
      <c r="H29" t="s">
        <v>56</v>
      </c>
      <c r="I29" t="s">
        <v>39</v>
      </c>
    </row>
    <row r="30" spans="1:9" x14ac:dyDescent="0.25">
      <c r="A30" t="s">
        <v>90</v>
      </c>
      <c r="B30">
        <f>IF(ISNUMBER(C30),3^C30,0)+IF(ISNUMBER(D30), 3^D30, 0)+IF(ISNUMBER(E30),3^E30,0)+IF(ISNUMBER(F30),3^F30,0)</f>
        <v>2268</v>
      </c>
      <c r="C30">
        <v>7</v>
      </c>
      <c r="D30">
        <v>4</v>
      </c>
      <c r="G30" t="s">
        <v>147</v>
      </c>
      <c r="H30" t="s">
        <v>91</v>
      </c>
      <c r="I30" t="s">
        <v>77</v>
      </c>
    </row>
    <row r="31" spans="1:9" x14ac:dyDescent="0.25">
      <c r="A31" t="s">
        <v>181</v>
      </c>
      <c r="B31">
        <f>IF(ISNUMBER(C31),3^C31,0)+IF(ISNUMBER(D31), 3^D31, 0)+IF(ISNUMBER(E31),3^E31,0)+IF(ISNUMBER(F31),3^F31,0)</f>
        <v>6615</v>
      </c>
      <c r="C31">
        <v>8</v>
      </c>
      <c r="D31">
        <v>3</v>
      </c>
      <c r="E31">
        <v>3</v>
      </c>
      <c r="G31" t="s">
        <v>182</v>
      </c>
      <c r="H31" t="s">
        <v>183</v>
      </c>
      <c r="I31" t="s">
        <v>165</v>
      </c>
    </row>
    <row r="32" spans="1:9" x14ac:dyDescent="0.25">
      <c r="A32" t="s">
        <v>175</v>
      </c>
      <c r="B32">
        <f>IF(ISNUMBER(C32),3^C32,0)+IF(ISNUMBER(D32), 3^D32, 0)+IF(ISNUMBER(E32),3^E32,0)+IF(ISNUMBER(F32),3^F32,0)</f>
        <v>6804</v>
      </c>
      <c r="C32">
        <v>8</v>
      </c>
      <c r="D32">
        <v>5</v>
      </c>
      <c r="G32" t="s">
        <v>176</v>
      </c>
      <c r="H32" t="s">
        <v>177</v>
      </c>
      <c r="I32" t="s">
        <v>165</v>
      </c>
    </row>
    <row r="33" spans="1:9" x14ac:dyDescent="0.25">
      <c r="A33" t="s">
        <v>178</v>
      </c>
      <c r="B33">
        <f>IF(ISNUMBER(C33),3^C33,0)+IF(ISNUMBER(D33), 3^D33, 0)+IF(ISNUMBER(E33),3^E33,0)+IF(ISNUMBER(F33),3^F33,0)</f>
        <v>7290</v>
      </c>
      <c r="C33">
        <v>8</v>
      </c>
      <c r="D33">
        <v>6</v>
      </c>
      <c r="G33" t="s">
        <v>179</v>
      </c>
      <c r="H33" t="s">
        <v>180</v>
      </c>
      <c r="I33" t="s">
        <v>165</v>
      </c>
    </row>
    <row r="34" spans="1:9" x14ac:dyDescent="0.25">
      <c r="A34" t="s">
        <v>184</v>
      </c>
      <c r="B34">
        <f>IF(ISNUMBER(C34),3^C34,0)+IF(ISNUMBER(D34), 3^D34, 0)+IF(ISNUMBER(E34),3^E34,0)+IF(ISNUMBER(F34),3^F34,0)</f>
        <v>8748</v>
      </c>
      <c r="C34">
        <v>8</v>
      </c>
      <c r="D34">
        <v>7</v>
      </c>
      <c r="G34" t="s">
        <v>185</v>
      </c>
      <c r="H34" t="s">
        <v>186</v>
      </c>
      <c r="I34" t="s">
        <v>165</v>
      </c>
    </row>
    <row r="35" spans="1:9" x14ac:dyDescent="0.25">
      <c r="A35" t="s">
        <v>211</v>
      </c>
      <c r="B35">
        <f>IF(ISNUMBER(C35),3^C35,0)+IF(ISNUMBER(D35), 3^D35, 0)+IF(ISNUMBER(E35),3^E35,0)+IF(ISNUMBER(F35),3^F35,0)</f>
        <v>19686</v>
      </c>
      <c r="C35">
        <v>9</v>
      </c>
      <c r="D35">
        <v>1</v>
      </c>
      <c r="G35" t="s">
        <v>212</v>
      </c>
      <c r="H35" t="s">
        <v>210</v>
      </c>
      <c r="I35" t="s">
        <v>165</v>
      </c>
    </row>
    <row r="36" spans="1:9" x14ac:dyDescent="0.25">
      <c r="A36" t="s">
        <v>213</v>
      </c>
      <c r="B36">
        <f>IF(ISNUMBER(C36),3^C36,0)+IF(ISNUMBER(D36), 3^D36, 0)+IF(ISNUMBER(E36),3^E36,0)+IF(ISNUMBER(F36),3^F36,0)</f>
        <v>19692</v>
      </c>
      <c r="C36">
        <v>9</v>
      </c>
      <c r="D36">
        <v>2</v>
      </c>
      <c r="G36" t="s">
        <v>214</v>
      </c>
      <c r="H36" t="s">
        <v>192</v>
      </c>
      <c r="I36" t="s">
        <v>165</v>
      </c>
    </row>
    <row r="37" spans="1:9" x14ac:dyDescent="0.25">
      <c r="A37" t="s">
        <v>215</v>
      </c>
      <c r="B37">
        <f>IF(ISNUMBER(C37),3^C37,0)+IF(ISNUMBER(D37), 3^D37, 0)+IF(ISNUMBER(E37),3^E37,0)+IF(ISNUMBER(F37),3^F37,0)</f>
        <v>19710</v>
      </c>
      <c r="C37">
        <v>9</v>
      </c>
      <c r="D37">
        <v>3</v>
      </c>
      <c r="G37" t="s">
        <v>216</v>
      </c>
      <c r="H37" t="s">
        <v>198</v>
      </c>
      <c r="I37" t="s">
        <v>165</v>
      </c>
    </row>
    <row r="38" spans="1:9" x14ac:dyDescent="0.25">
      <c r="A38" t="s">
        <v>199</v>
      </c>
      <c r="B38">
        <f>IF(ISNUMBER(C38),3^C38,0)+IF(ISNUMBER(D38), 3^D38, 0)+IF(ISNUMBER(E38),3^E38,0)+IF(ISNUMBER(F38),3^F38,0)</f>
        <v>19719</v>
      </c>
      <c r="C38">
        <v>9</v>
      </c>
      <c r="D38">
        <v>3</v>
      </c>
      <c r="E38">
        <v>2</v>
      </c>
      <c r="G38" t="s">
        <v>200</v>
      </c>
      <c r="H38" t="s">
        <v>201</v>
      </c>
      <c r="I38" t="s">
        <v>165</v>
      </c>
    </row>
    <row r="39" spans="1:9" x14ac:dyDescent="0.25">
      <c r="A39" t="s">
        <v>217</v>
      </c>
      <c r="B39">
        <f>IF(ISNUMBER(C39),3^C39,0)+IF(ISNUMBER(D39), 3^D39, 0)+IF(ISNUMBER(E39),3^E39,0)+IF(ISNUMBER(F39),3^F39,0)</f>
        <v>19764</v>
      </c>
      <c r="C39">
        <v>9</v>
      </c>
      <c r="D39">
        <v>4</v>
      </c>
      <c r="G39" t="s">
        <v>218</v>
      </c>
      <c r="H39" t="s">
        <v>204</v>
      </c>
      <c r="I39" t="s">
        <v>165</v>
      </c>
    </row>
    <row r="40" spans="1:9" x14ac:dyDescent="0.25">
      <c r="A40" t="s">
        <v>193</v>
      </c>
      <c r="B40">
        <f>IF(ISNUMBER(C40),3^C40,0)+IF(ISNUMBER(D40), 3^D40, 0)+IF(ISNUMBER(E40),3^E40,0)+IF(ISNUMBER(F40),3^F40,0)</f>
        <v>19773</v>
      </c>
      <c r="C40">
        <v>9</v>
      </c>
      <c r="D40">
        <v>4</v>
      </c>
      <c r="E40">
        <v>2</v>
      </c>
      <c r="G40" t="s">
        <v>194</v>
      </c>
      <c r="H40" t="s">
        <v>195</v>
      </c>
      <c r="I40" t="s">
        <v>165</v>
      </c>
    </row>
    <row r="41" spans="1:9" x14ac:dyDescent="0.25">
      <c r="A41" t="s">
        <v>219</v>
      </c>
      <c r="B41">
        <f>IF(ISNUMBER(C41),3^C41,0)+IF(ISNUMBER(D41), 3^D41, 0)+IF(ISNUMBER(E41),3^E41,0)+IF(ISNUMBER(F41),3^F41,0)</f>
        <v>19926</v>
      </c>
      <c r="C41">
        <v>9</v>
      </c>
      <c r="D41">
        <v>5</v>
      </c>
      <c r="G41" t="s">
        <v>220</v>
      </c>
      <c r="H41" t="s">
        <v>207</v>
      </c>
      <c r="I41" t="s">
        <v>165</v>
      </c>
    </row>
    <row r="42" spans="1:9" x14ac:dyDescent="0.25">
      <c r="A42" t="s">
        <v>202</v>
      </c>
      <c r="B42">
        <f>IF(ISNUMBER(C42),3^C42,0)+IF(ISNUMBER(D42), 3^D42, 0)+IF(ISNUMBER(E42),3^E42,0)+IF(ISNUMBER(F42),3^F42,0)</f>
        <v>19929</v>
      </c>
      <c r="C42">
        <v>9</v>
      </c>
      <c r="D42">
        <v>5</v>
      </c>
      <c r="E42">
        <v>1</v>
      </c>
      <c r="G42" t="s">
        <v>203</v>
      </c>
      <c r="H42" t="s">
        <v>204</v>
      </c>
      <c r="I42" t="s">
        <v>165</v>
      </c>
    </row>
    <row r="43" spans="1:9" x14ac:dyDescent="0.25">
      <c r="A43" t="s">
        <v>190</v>
      </c>
      <c r="B43">
        <f>IF(ISNUMBER(C43),3^C43,0)+IF(ISNUMBER(D43), 3^D43, 0)+IF(ISNUMBER(E43),3^E43,0)+IF(ISNUMBER(F43),3^F43,0)</f>
        <v>19935</v>
      </c>
      <c r="C43">
        <v>9</v>
      </c>
      <c r="D43">
        <v>5</v>
      </c>
      <c r="E43">
        <v>2</v>
      </c>
      <c r="G43" t="s">
        <v>191</v>
      </c>
      <c r="H43" t="s">
        <v>192</v>
      </c>
      <c r="I43" t="s">
        <v>165</v>
      </c>
    </row>
    <row r="44" spans="1:9" x14ac:dyDescent="0.25">
      <c r="A44" t="s">
        <v>208</v>
      </c>
      <c r="B44">
        <f>IF(ISNUMBER(C44),3^C44,0)+IF(ISNUMBER(D44), 3^D44, 0)+IF(ISNUMBER(E44),3^E44,0)+IF(ISNUMBER(F44),3^F44,0)</f>
        <v>20415</v>
      </c>
      <c r="C44">
        <v>9</v>
      </c>
      <c r="D44">
        <v>6</v>
      </c>
      <c r="E44">
        <v>1</v>
      </c>
      <c r="G44" t="s">
        <v>209</v>
      </c>
      <c r="H44" t="s">
        <v>210</v>
      </c>
      <c r="I44" t="s">
        <v>165</v>
      </c>
    </row>
    <row r="45" spans="1:9" x14ac:dyDescent="0.25">
      <c r="A45" t="s">
        <v>187</v>
      </c>
      <c r="B45">
        <f>IF(ISNUMBER(C45),3^C45,0)+IF(ISNUMBER(D45), 3^D45, 0)+IF(ISNUMBER(E45),3^E45,0)+IF(ISNUMBER(F45),3^F45,0)</f>
        <v>20421</v>
      </c>
      <c r="C45">
        <v>9</v>
      </c>
      <c r="D45">
        <v>6</v>
      </c>
      <c r="E45">
        <v>2</v>
      </c>
      <c r="G45" t="s">
        <v>188</v>
      </c>
      <c r="H45" t="s">
        <v>189</v>
      </c>
      <c r="I45" t="s">
        <v>165</v>
      </c>
    </row>
    <row r="46" spans="1:9" x14ac:dyDescent="0.25">
      <c r="A46" t="s">
        <v>205</v>
      </c>
      <c r="B46">
        <f>IF(ISNUMBER(C46),3^C46,0)+IF(ISNUMBER(D46), 3^D46, 0)+IF(ISNUMBER(E46),3^E46,0)+IF(ISNUMBER(F46),3^F46,0)</f>
        <v>21873</v>
      </c>
      <c r="C46">
        <v>9</v>
      </c>
      <c r="D46">
        <v>7</v>
      </c>
      <c r="E46">
        <v>1</v>
      </c>
      <c r="G46" t="s">
        <v>206</v>
      </c>
      <c r="H46" t="s">
        <v>207</v>
      </c>
      <c r="I46" t="s">
        <v>165</v>
      </c>
    </row>
    <row r="47" spans="1:9" x14ac:dyDescent="0.25">
      <c r="A47" t="s">
        <v>196</v>
      </c>
      <c r="B47">
        <f>IF(ISNUMBER(C47),3^C47,0)+IF(ISNUMBER(D47), 3^D47, 0)+IF(ISNUMBER(E47),3^E47,0)+IF(ISNUMBER(F47),3^F47,0)</f>
        <v>21879</v>
      </c>
      <c r="C47">
        <v>9</v>
      </c>
      <c r="D47">
        <v>7</v>
      </c>
      <c r="E47">
        <v>2</v>
      </c>
      <c r="G47" t="s">
        <v>197</v>
      </c>
      <c r="H47" t="s">
        <v>198</v>
      </c>
      <c r="I47" t="s">
        <v>165</v>
      </c>
    </row>
  </sheetData>
  <sortState xmlns:xlrd2="http://schemas.microsoft.com/office/spreadsheetml/2017/richdata2" ref="A2:I47">
    <sortCondition ref="B2:B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C843-B90E-489F-A19C-07C7E1F2F346}">
  <dimension ref="A1:N18"/>
  <sheetViews>
    <sheetView workbookViewId="0">
      <selection activeCell="B16" sqref="B16"/>
    </sheetView>
  </sheetViews>
  <sheetFormatPr defaultRowHeight="15" x14ac:dyDescent="0.25"/>
  <cols>
    <col min="1" max="1" width="15.140625" bestFit="1" customWidth="1"/>
    <col min="2" max="2" width="4" bestFit="1" customWidth="1"/>
    <col min="3" max="3" width="4.140625" bestFit="1" customWidth="1"/>
    <col min="4" max="4" width="5" bestFit="1" customWidth="1"/>
    <col min="5" max="5" width="13.42578125" bestFit="1" customWidth="1"/>
    <col min="6" max="6" width="18.140625" customWidth="1"/>
    <col min="7" max="7" width="18.140625" bestFit="1" customWidth="1"/>
    <col min="8" max="9" width="14.140625" bestFit="1" customWidth="1"/>
    <col min="10" max="11" width="18.140625" bestFit="1" customWidth="1"/>
    <col min="12" max="12" width="4.140625" bestFit="1" customWidth="1"/>
    <col min="13" max="13" width="19.28515625" bestFit="1" customWidth="1"/>
  </cols>
  <sheetData>
    <row r="1" spans="1:14" x14ac:dyDescent="0.25">
      <c r="A1" t="s">
        <v>0</v>
      </c>
      <c r="B1" t="s">
        <v>30</v>
      </c>
      <c r="C1" t="s">
        <v>29</v>
      </c>
      <c r="D1" t="s">
        <v>28</v>
      </c>
      <c r="E1" t="s">
        <v>58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145</v>
      </c>
      <c r="L1" t="s">
        <v>59</v>
      </c>
      <c r="M1" t="s">
        <v>8</v>
      </c>
      <c r="N1" t="s">
        <v>108</v>
      </c>
    </row>
    <row r="2" spans="1:14" x14ac:dyDescent="0.25">
      <c r="A2" t="s">
        <v>31</v>
      </c>
      <c r="B2">
        <v>7</v>
      </c>
      <c r="C2">
        <v>0</v>
      </c>
      <c r="D2">
        <v>150</v>
      </c>
      <c r="E2">
        <v>1</v>
      </c>
      <c r="F2" t="s">
        <v>62</v>
      </c>
      <c r="G2" t="s">
        <v>63</v>
      </c>
      <c r="L2">
        <v>3</v>
      </c>
      <c r="M2" t="s">
        <v>65</v>
      </c>
    </row>
    <row r="3" spans="1:14" x14ac:dyDescent="0.25">
      <c r="A3" t="s">
        <v>57</v>
      </c>
      <c r="B3">
        <v>8</v>
      </c>
      <c r="C3">
        <v>1</v>
      </c>
      <c r="D3">
        <v>180</v>
      </c>
      <c r="E3">
        <v>1</v>
      </c>
      <c r="F3" t="s">
        <v>60</v>
      </c>
      <c r="L3">
        <v>3</v>
      </c>
      <c r="M3" t="s">
        <v>66</v>
      </c>
    </row>
    <row r="4" spans="1:14" x14ac:dyDescent="0.25">
      <c r="A4" t="s">
        <v>64</v>
      </c>
      <c r="B4">
        <v>16</v>
      </c>
      <c r="C4">
        <v>1</v>
      </c>
      <c r="D4">
        <v>220</v>
      </c>
      <c r="E4">
        <v>1</v>
      </c>
      <c r="F4" t="s">
        <v>71</v>
      </c>
      <c r="G4" t="s">
        <v>140</v>
      </c>
      <c r="H4" t="s">
        <v>141</v>
      </c>
      <c r="I4" t="s">
        <v>142</v>
      </c>
      <c r="M4" t="s">
        <v>67</v>
      </c>
    </row>
    <row r="5" spans="1:14" x14ac:dyDescent="0.25">
      <c r="A5" t="s">
        <v>68</v>
      </c>
      <c r="B5">
        <v>16</v>
      </c>
      <c r="C5">
        <v>2</v>
      </c>
      <c r="D5">
        <v>1000</v>
      </c>
      <c r="E5">
        <v>1</v>
      </c>
      <c r="F5" t="s">
        <v>71</v>
      </c>
      <c r="G5" t="s">
        <v>143</v>
      </c>
      <c r="H5" t="s">
        <v>141</v>
      </c>
      <c r="I5" t="s">
        <v>142</v>
      </c>
      <c r="J5" t="s">
        <v>140</v>
      </c>
      <c r="M5" t="s">
        <v>70</v>
      </c>
    </row>
    <row r="6" spans="1:14" x14ac:dyDescent="0.25">
      <c r="A6" t="s">
        <v>72</v>
      </c>
      <c r="B6">
        <v>22</v>
      </c>
      <c r="C6">
        <v>5</v>
      </c>
      <c r="D6">
        <v>250</v>
      </c>
      <c r="E6">
        <v>1</v>
      </c>
      <c r="F6" t="s">
        <v>72</v>
      </c>
      <c r="G6" t="s">
        <v>71</v>
      </c>
      <c r="H6" t="s">
        <v>141</v>
      </c>
      <c r="I6" t="s">
        <v>142</v>
      </c>
      <c r="L6">
        <v>10</v>
      </c>
      <c r="M6" t="s">
        <v>69</v>
      </c>
    </row>
    <row r="7" spans="1:14" x14ac:dyDescent="0.25">
      <c r="A7" t="s">
        <v>73</v>
      </c>
      <c r="B7">
        <v>25</v>
      </c>
      <c r="C7">
        <v>8</v>
      </c>
      <c r="D7">
        <v>250</v>
      </c>
      <c r="E7">
        <v>1</v>
      </c>
      <c r="F7" t="s">
        <v>141</v>
      </c>
      <c r="G7" t="s">
        <v>142</v>
      </c>
      <c r="H7" t="s">
        <v>140</v>
      </c>
      <c r="I7" t="s">
        <v>144</v>
      </c>
      <c r="J7" t="s">
        <v>71</v>
      </c>
      <c r="L7">
        <v>15</v>
      </c>
      <c r="M7" t="s">
        <v>76</v>
      </c>
    </row>
    <row r="8" spans="1:14" x14ac:dyDescent="0.25">
      <c r="A8" t="s">
        <v>92</v>
      </c>
      <c r="B8">
        <v>28</v>
      </c>
      <c r="C8">
        <v>12</v>
      </c>
      <c r="D8">
        <v>250</v>
      </c>
      <c r="E8">
        <v>1</v>
      </c>
      <c r="F8" t="s">
        <v>144</v>
      </c>
      <c r="G8" t="s">
        <v>71</v>
      </c>
      <c r="H8" t="s">
        <v>141</v>
      </c>
      <c r="I8" t="s">
        <v>142</v>
      </c>
      <c r="L8">
        <v>20</v>
      </c>
      <c r="M8" t="s">
        <v>93</v>
      </c>
    </row>
    <row r="9" spans="1:14" x14ac:dyDescent="0.25">
      <c r="A9" t="s">
        <v>95</v>
      </c>
      <c r="B9">
        <v>40</v>
      </c>
      <c r="C9">
        <v>10</v>
      </c>
      <c r="D9">
        <v>1000</v>
      </c>
      <c r="E9">
        <v>1</v>
      </c>
      <c r="F9" t="s">
        <v>144</v>
      </c>
      <c r="G9" t="s">
        <v>140</v>
      </c>
      <c r="H9" t="s">
        <v>143</v>
      </c>
      <c r="I9" t="s">
        <v>142</v>
      </c>
      <c r="J9" t="s">
        <v>141</v>
      </c>
      <c r="K9" t="s">
        <v>71</v>
      </c>
      <c r="L9">
        <v>50</v>
      </c>
      <c r="M9" t="s">
        <v>94</v>
      </c>
    </row>
    <row r="10" spans="1:14" x14ac:dyDescent="0.25">
      <c r="A10" t="s">
        <v>96</v>
      </c>
      <c r="B10">
        <v>35</v>
      </c>
      <c r="C10">
        <v>15</v>
      </c>
      <c r="D10">
        <v>250</v>
      </c>
      <c r="E10">
        <v>1</v>
      </c>
      <c r="F10" t="s">
        <v>143</v>
      </c>
      <c r="L10">
        <v>25</v>
      </c>
      <c r="M10" t="s">
        <v>97</v>
      </c>
    </row>
    <row r="11" spans="1:14" x14ac:dyDescent="0.25">
      <c r="A11" t="s">
        <v>98</v>
      </c>
      <c r="B11">
        <v>38</v>
      </c>
      <c r="C11">
        <v>20</v>
      </c>
      <c r="D11">
        <v>250</v>
      </c>
      <c r="E11">
        <v>1</v>
      </c>
      <c r="F11" t="s">
        <v>143</v>
      </c>
      <c r="L11">
        <v>30</v>
      </c>
      <c r="M11" t="s">
        <v>99</v>
      </c>
    </row>
    <row r="12" spans="1:14" x14ac:dyDescent="0.25">
      <c r="A12" t="s">
        <v>100</v>
      </c>
      <c r="B12">
        <v>40</v>
      </c>
      <c r="C12">
        <v>20</v>
      </c>
      <c r="D12">
        <v>250</v>
      </c>
      <c r="E12">
        <v>1</v>
      </c>
      <c r="F12" t="s">
        <v>143</v>
      </c>
      <c r="L12">
        <v>10</v>
      </c>
      <c r="M12" t="s">
        <v>101</v>
      </c>
    </row>
    <row r="13" spans="1:14" x14ac:dyDescent="0.25">
      <c r="A13" t="s">
        <v>102</v>
      </c>
      <c r="B13">
        <v>200</v>
      </c>
      <c r="C13">
        <v>25</v>
      </c>
      <c r="D13">
        <v>1000</v>
      </c>
      <c r="E13">
        <v>3</v>
      </c>
      <c r="F13" t="s">
        <v>143</v>
      </c>
      <c r="G13" t="s">
        <v>142</v>
      </c>
      <c r="H13" t="s">
        <v>141</v>
      </c>
      <c r="I13" t="s">
        <v>71</v>
      </c>
      <c r="L13">
        <v>100</v>
      </c>
      <c r="M13" t="s">
        <v>103</v>
      </c>
    </row>
    <row r="14" spans="1:14" x14ac:dyDescent="0.25">
      <c r="A14" t="s">
        <v>104</v>
      </c>
      <c r="B14">
        <v>50</v>
      </c>
      <c r="C14">
        <v>30</v>
      </c>
      <c r="D14">
        <v>2000</v>
      </c>
      <c r="E14">
        <v>1</v>
      </c>
      <c r="F14" t="s">
        <v>143</v>
      </c>
      <c r="G14" t="s">
        <v>142</v>
      </c>
      <c r="H14" t="s">
        <v>141</v>
      </c>
      <c r="L14">
        <v>250</v>
      </c>
      <c r="M14" t="s">
        <v>105</v>
      </c>
    </row>
    <row r="15" spans="1:14" x14ac:dyDescent="0.25">
      <c r="A15" t="s">
        <v>139</v>
      </c>
      <c r="B15">
        <v>75</v>
      </c>
      <c r="C15">
        <v>60</v>
      </c>
      <c r="D15">
        <v>500</v>
      </c>
      <c r="E15">
        <v>1</v>
      </c>
      <c r="L15">
        <v>10</v>
      </c>
      <c r="M15" t="s">
        <v>138</v>
      </c>
    </row>
    <row r="16" spans="1:14" x14ac:dyDescent="0.25">
      <c r="A16" t="s">
        <v>221</v>
      </c>
    </row>
    <row r="17" spans="1:14" x14ac:dyDescent="0.25">
      <c r="A17" t="s">
        <v>224</v>
      </c>
      <c r="B17">
        <v>60</v>
      </c>
      <c r="C17">
        <v>90</v>
      </c>
      <c r="D17">
        <v>500</v>
      </c>
      <c r="L17">
        <v>25</v>
      </c>
      <c r="N17" t="s">
        <v>225</v>
      </c>
    </row>
    <row r="18" spans="1:14" x14ac:dyDescent="0.25">
      <c r="A18" t="s">
        <v>222</v>
      </c>
      <c r="B18">
        <v>90</v>
      </c>
      <c r="C18">
        <v>120</v>
      </c>
      <c r="D18">
        <v>750</v>
      </c>
      <c r="E18">
        <v>1</v>
      </c>
      <c r="L18">
        <v>30</v>
      </c>
      <c r="N18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EC36-1AF8-4A31-947F-6AA2C85DEFAB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F197-AF07-46E7-B5BB-4AE67A02E92B}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20C6-B60D-4B91-A51B-3D3F7EE1754C}">
  <dimension ref="A1:G31"/>
  <sheetViews>
    <sheetView workbookViewId="0">
      <selection activeCell="H1" sqref="H1"/>
    </sheetView>
  </sheetViews>
  <sheetFormatPr defaultRowHeight="15" x14ac:dyDescent="0.25"/>
  <cols>
    <col min="1" max="1" width="22.28515625" customWidth="1"/>
    <col min="5" max="5" width="14.5703125" customWidth="1"/>
  </cols>
  <sheetData>
    <row r="1" spans="1:7" x14ac:dyDescent="0.25">
      <c r="A1" t="s">
        <v>0</v>
      </c>
      <c r="B1" t="s">
        <v>107</v>
      </c>
      <c r="C1" t="s">
        <v>30</v>
      </c>
      <c r="D1" t="s">
        <v>29</v>
      </c>
      <c r="E1" t="s">
        <v>58</v>
      </c>
      <c r="F1" t="s">
        <v>108</v>
      </c>
      <c r="G1" t="s">
        <v>133</v>
      </c>
    </row>
    <row r="2" spans="1:7" x14ac:dyDescent="0.25">
      <c r="A2" t="s">
        <v>127</v>
      </c>
      <c r="B2">
        <v>0</v>
      </c>
      <c r="C2">
        <v>15</v>
      </c>
      <c r="D2">
        <v>0</v>
      </c>
      <c r="E2">
        <v>1</v>
      </c>
      <c r="G2">
        <f t="shared" ref="G2:G7" si="0">C2/E2</f>
        <v>15</v>
      </c>
    </row>
    <row r="3" spans="1:7" x14ac:dyDescent="0.25">
      <c r="A3" t="s">
        <v>128</v>
      </c>
      <c r="B3">
        <v>0</v>
      </c>
      <c r="C3">
        <v>30</v>
      </c>
      <c r="D3">
        <v>0</v>
      </c>
      <c r="E3">
        <v>1</v>
      </c>
      <c r="G3">
        <f t="shared" si="0"/>
        <v>30</v>
      </c>
    </row>
    <row r="4" spans="1:7" x14ac:dyDescent="0.25">
      <c r="A4" t="s">
        <v>129</v>
      </c>
      <c r="B4">
        <v>0</v>
      </c>
      <c r="C4">
        <v>40</v>
      </c>
      <c r="D4">
        <v>0</v>
      </c>
      <c r="E4">
        <v>1</v>
      </c>
      <c r="G4">
        <f t="shared" si="0"/>
        <v>40</v>
      </c>
    </row>
    <row r="5" spans="1:7" x14ac:dyDescent="0.25">
      <c r="A5" t="s">
        <v>130</v>
      </c>
      <c r="B5">
        <v>0</v>
      </c>
      <c r="C5">
        <v>70</v>
      </c>
      <c r="D5">
        <v>0</v>
      </c>
      <c r="E5">
        <v>0.8</v>
      </c>
      <c r="G5">
        <f t="shared" si="0"/>
        <v>87.5</v>
      </c>
    </row>
    <row r="6" spans="1:7" x14ac:dyDescent="0.25">
      <c r="A6" t="s">
        <v>131</v>
      </c>
      <c r="B6">
        <v>0</v>
      </c>
      <c r="C6">
        <v>150</v>
      </c>
      <c r="D6">
        <v>0</v>
      </c>
      <c r="E6">
        <v>3</v>
      </c>
      <c r="G6">
        <f t="shared" si="0"/>
        <v>50</v>
      </c>
    </row>
    <row r="7" spans="1:7" x14ac:dyDescent="0.25">
      <c r="A7" t="s">
        <v>132</v>
      </c>
      <c r="B7">
        <v>0</v>
      </c>
      <c r="C7">
        <v>25</v>
      </c>
      <c r="D7">
        <v>0</v>
      </c>
      <c r="E7">
        <v>0.6</v>
      </c>
      <c r="G7">
        <f t="shared" si="0"/>
        <v>41.666666666666671</v>
      </c>
    </row>
    <row r="8" spans="1:7" x14ac:dyDescent="0.25">
      <c r="G8" t="e">
        <f t="shared" ref="G8:G31" si="1">C8/E8</f>
        <v>#DIV/0!</v>
      </c>
    </row>
    <row r="9" spans="1:7" x14ac:dyDescent="0.25">
      <c r="G9" t="e">
        <f t="shared" si="1"/>
        <v>#DIV/0!</v>
      </c>
    </row>
    <row r="10" spans="1:7" x14ac:dyDescent="0.25">
      <c r="G10" t="e">
        <f t="shared" si="1"/>
        <v>#DIV/0!</v>
      </c>
    </row>
    <row r="11" spans="1:7" x14ac:dyDescent="0.25">
      <c r="G11" t="e">
        <f t="shared" si="1"/>
        <v>#DIV/0!</v>
      </c>
    </row>
    <row r="12" spans="1:7" x14ac:dyDescent="0.25">
      <c r="G12" t="e">
        <f t="shared" si="1"/>
        <v>#DIV/0!</v>
      </c>
    </row>
    <row r="13" spans="1:7" x14ac:dyDescent="0.25">
      <c r="G13" t="e">
        <f t="shared" si="1"/>
        <v>#DIV/0!</v>
      </c>
    </row>
    <row r="14" spans="1:7" x14ac:dyDescent="0.25">
      <c r="G14" t="e">
        <f t="shared" si="1"/>
        <v>#DIV/0!</v>
      </c>
    </row>
    <row r="15" spans="1:7" x14ac:dyDescent="0.25">
      <c r="G15" t="e">
        <f t="shared" si="1"/>
        <v>#DIV/0!</v>
      </c>
    </row>
    <row r="16" spans="1:7" x14ac:dyDescent="0.25">
      <c r="G16" t="e">
        <f t="shared" si="1"/>
        <v>#DIV/0!</v>
      </c>
    </row>
    <row r="17" spans="7:7" x14ac:dyDescent="0.25">
      <c r="G17" t="e">
        <f t="shared" si="1"/>
        <v>#DIV/0!</v>
      </c>
    </row>
    <row r="18" spans="7:7" x14ac:dyDescent="0.25">
      <c r="G18" t="e">
        <f t="shared" si="1"/>
        <v>#DIV/0!</v>
      </c>
    </row>
    <row r="19" spans="7:7" x14ac:dyDescent="0.25">
      <c r="G19" t="e">
        <f t="shared" si="1"/>
        <v>#DIV/0!</v>
      </c>
    </row>
    <row r="20" spans="7:7" x14ac:dyDescent="0.25">
      <c r="G20" t="e">
        <f t="shared" si="1"/>
        <v>#DIV/0!</v>
      </c>
    </row>
    <row r="21" spans="7:7" x14ac:dyDescent="0.25">
      <c r="G21" t="e">
        <f t="shared" si="1"/>
        <v>#DIV/0!</v>
      </c>
    </row>
    <row r="22" spans="7:7" x14ac:dyDescent="0.25">
      <c r="G22" t="e">
        <f t="shared" si="1"/>
        <v>#DIV/0!</v>
      </c>
    </row>
    <row r="23" spans="7:7" x14ac:dyDescent="0.25">
      <c r="G23" t="e">
        <f t="shared" si="1"/>
        <v>#DIV/0!</v>
      </c>
    </row>
    <row r="24" spans="7:7" x14ac:dyDescent="0.25">
      <c r="G24" t="e">
        <f t="shared" si="1"/>
        <v>#DIV/0!</v>
      </c>
    </row>
    <row r="25" spans="7:7" x14ac:dyDescent="0.25">
      <c r="G25" t="e">
        <f t="shared" si="1"/>
        <v>#DIV/0!</v>
      </c>
    </row>
    <row r="26" spans="7:7" x14ac:dyDescent="0.25">
      <c r="G26" t="e">
        <f t="shared" si="1"/>
        <v>#DIV/0!</v>
      </c>
    </row>
    <row r="27" spans="7:7" x14ac:dyDescent="0.25">
      <c r="G27" t="e">
        <f t="shared" si="1"/>
        <v>#DIV/0!</v>
      </c>
    </row>
    <row r="28" spans="7:7" x14ac:dyDescent="0.25">
      <c r="G28" t="e">
        <f t="shared" si="1"/>
        <v>#DIV/0!</v>
      </c>
    </row>
    <row r="29" spans="7:7" x14ac:dyDescent="0.25">
      <c r="G29" t="e">
        <f t="shared" si="1"/>
        <v>#DIV/0!</v>
      </c>
    </row>
    <row r="30" spans="7:7" x14ac:dyDescent="0.25">
      <c r="G30" t="e">
        <f t="shared" si="1"/>
        <v>#DIV/0!</v>
      </c>
    </row>
    <row r="31" spans="7:7" x14ac:dyDescent="0.25">
      <c r="G31" t="e">
        <f t="shared" si="1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BBD3-18E0-483F-8C84-4BF56B22256B}">
  <dimension ref="A1:F7"/>
  <sheetViews>
    <sheetView workbookViewId="0">
      <selection activeCell="L12" sqref="L12"/>
    </sheetView>
  </sheetViews>
  <sheetFormatPr defaultRowHeight="15" x14ac:dyDescent="0.25"/>
  <cols>
    <col min="1" max="1" width="14.28515625" customWidth="1"/>
    <col min="5" max="5" width="14.7109375" customWidth="1"/>
    <col min="6" max="6" width="11.28515625" customWidth="1"/>
  </cols>
  <sheetData>
    <row r="1" spans="1:6" x14ac:dyDescent="0.25">
      <c r="A1" t="s">
        <v>0</v>
      </c>
      <c r="B1" t="s">
        <v>107</v>
      </c>
      <c r="C1" t="s">
        <v>30</v>
      </c>
      <c r="D1" t="s">
        <v>29</v>
      </c>
      <c r="E1" t="s">
        <v>58</v>
      </c>
      <c r="F1" t="s">
        <v>108</v>
      </c>
    </row>
    <row r="2" spans="1:6" x14ac:dyDescent="0.25">
      <c r="A2" t="s">
        <v>134</v>
      </c>
      <c r="B2">
        <v>0</v>
      </c>
      <c r="C2">
        <v>0</v>
      </c>
      <c r="D2">
        <v>5</v>
      </c>
      <c r="E2">
        <v>0</v>
      </c>
    </row>
    <row r="3" spans="1:6" x14ac:dyDescent="0.25">
      <c r="A3" t="s">
        <v>135</v>
      </c>
      <c r="B3">
        <v>0</v>
      </c>
      <c r="C3">
        <v>0</v>
      </c>
      <c r="D3">
        <v>8</v>
      </c>
      <c r="E3">
        <v>0</v>
      </c>
    </row>
    <row r="4" spans="1:6" x14ac:dyDescent="0.25">
      <c r="A4" t="s">
        <v>136</v>
      </c>
      <c r="B4">
        <v>0</v>
      </c>
      <c r="C4">
        <v>0</v>
      </c>
      <c r="D4">
        <v>15</v>
      </c>
      <c r="E4">
        <v>0.25</v>
      </c>
    </row>
    <row r="5" spans="1:6" x14ac:dyDescent="0.25">
      <c r="A5" t="s">
        <v>137</v>
      </c>
      <c r="B5">
        <v>0</v>
      </c>
      <c r="C5">
        <v>0</v>
      </c>
      <c r="D5">
        <v>8</v>
      </c>
      <c r="E5">
        <v>-0.1</v>
      </c>
    </row>
    <row r="6" spans="1:6" x14ac:dyDescent="0.25">
      <c r="A6" t="s">
        <v>42</v>
      </c>
      <c r="B6">
        <v>0</v>
      </c>
      <c r="C6">
        <v>0</v>
      </c>
      <c r="D6">
        <v>12</v>
      </c>
      <c r="E6">
        <v>0.15</v>
      </c>
    </row>
    <row r="7" spans="1:6" x14ac:dyDescent="0.25">
      <c r="A7" t="s">
        <v>80</v>
      </c>
      <c r="B7">
        <v>0</v>
      </c>
      <c r="C7">
        <v>0</v>
      </c>
      <c r="D7">
        <v>18</v>
      </c>
      <c r="E7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5BE1-15C4-494E-B51E-16259E37AEBE}">
  <dimension ref="A1:B1"/>
  <sheetViews>
    <sheetView workbookViewId="0">
      <selection activeCell="A2" sqref="A2"/>
    </sheetView>
  </sheetViews>
  <sheetFormatPr defaultRowHeight="15" x14ac:dyDescent="0.25"/>
  <cols>
    <col min="2" max="2" width="11.85546875" customWidth="1"/>
  </cols>
  <sheetData>
    <row r="1" spans="1:2" x14ac:dyDescent="0.25">
      <c r="A1" t="s">
        <v>0</v>
      </c>
      <c r="B1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AA4E-93FB-4F4A-AC7F-FEC6B4230D4B}">
  <dimension ref="A1:B5"/>
  <sheetViews>
    <sheetView workbookViewId="0">
      <selection activeCell="B6" sqref="B6"/>
    </sheetView>
  </sheetViews>
  <sheetFormatPr defaultRowHeight="15" x14ac:dyDescent="0.25"/>
  <cols>
    <col min="1" max="1" width="16.85546875" customWidth="1"/>
  </cols>
  <sheetData>
    <row r="1" spans="1:2" x14ac:dyDescent="0.25">
      <c r="A1" t="s">
        <v>0</v>
      </c>
      <c r="B1" t="s">
        <v>109</v>
      </c>
    </row>
    <row r="2" spans="1:2" x14ac:dyDescent="0.25">
      <c r="A2" t="s">
        <v>110</v>
      </c>
      <c r="B2">
        <v>3500</v>
      </c>
    </row>
    <row r="3" spans="1:2" x14ac:dyDescent="0.25">
      <c r="A3" t="s">
        <v>111</v>
      </c>
      <c r="B3">
        <v>5</v>
      </c>
    </row>
    <row r="4" spans="1:2" x14ac:dyDescent="0.25">
      <c r="A4" t="s">
        <v>112</v>
      </c>
      <c r="B4">
        <v>1</v>
      </c>
    </row>
    <row r="5" spans="1:2" x14ac:dyDescent="0.25">
      <c r="A5" t="s">
        <v>113</v>
      </c>
      <c r="B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2447-E853-45B7-89F1-4A938090F026}">
  <dimension ref="A1:C11"/>
  <sheetViews>
    <sheetView workbookViewId="0">
      <selection activeCell="F6" sqref="F6"/>
    </sheetView>
  </sheetViews>
  <sheetFormatPr defaultRowHeight="15" x14ac:dyDescent="0.25"/>
  <cols>
    <col min="1" max="1" width="12" customWidth="1"/>
    <col min="2" max="2" width="15.42578125" customWidth="1"/>
  </cols>
  <sheetData>
    <row r="1" spans="1:3" x14ac:dyDescent="0.25">
      <c r="A1" t="s">
        <v>0</v>
      </c>
      <c r="B1" t="s">
        <v>115</v>
      </c>
      <c r="C1" t="s">
        <v>116</v>
      </c>
    </row>
    <row r="2" spans="1:3" x14ac:dyDescent="0.25">
      <c r="A2" t="s">
        <v>114</v>
      </c>
      <c r="B2">
        <v>0</v>
      </c>
      <c r="C2">
        <v>0</v>
      </c>
    </row>
    <row r="3" spans="1:3" x14ac:dyDescent="0.25">
      <c r="A3" t="s">
        <v>117</v>
      </c>
      <c r="B3">
        <v>3</v>
      </c>
      <c r="C3">
        <v>1</v>
      </c>
    </row>
    <row r="4" spans="1:3" x14ac:dyDescent="0.25">
      <c r="A4" t="s">
        <v>118</v>
      </c>
      <c r="B4">
        <f t="shared" ref="B4:B11" si="0">3*B3</f>
        <v>9</v>
      </c>
      <c r="C4">
        <v>2</v>
      </c>
    </row>
    <row r="5" spans="1:3" x14ac:dyDescent="0.25">
      <c r="A5" t="s">
        <v>119</v>
      </c>
      <c r="B5">
        <f t="shared" si="0"/>
        <v>27</v>
      </c>
      <c r="C5">
        <v>3</v>
      </c>
    </row>
    <row r="6" spans="1:3" x14ac:dyDescent="0.25">
      <c r="A6" t="s">
        <v>120</v>
      </c>
      <c r="B6">
        <f t="shared" si="0"/>
        <v>81</v>
      </c>
      <c r="C6">
        <v>4</v>
      </c>
    </row>
    <row r="7" spans="1:3" x14ac:dyDescent="0.25">
      <c r="A7" t="s">
        <v>121</v>
      </c>
      <c r="B7">
        <f t="shared" si="0"/>
        <v>243</v>
      </c>
      <c r="C7">
        <v>5</v>
      </c>
    </row>
    <row r="8" spans="1:3" x14ac:dyDescent="0.25">
      <c r="A8" t="s">
        <v>122</v>
      </c>
      <c r="B8">
        <f t="shared" si="0"/>
        <v>729</v>
      </c>
      <c r="C8">
        <v>6</v>
      </c>
    </row>
    <row r="9" spans="1:3" x14ac:dyDescent="0.25">
      <c r="A9" t="s">
        <v>123</v>
      </c>
      <c r="B9">
        <f t="shared" si="0"/>
        <v>2187</v>
      </c>
      <c r="C9">
        <v>7</v>
      </c>
    </row>
    <row r="10" spans="1:3" x14ac:dyDescent="0.25">
      <c r="A10" t="s">
        <v>124</v>
      </c>
      <c r="B10">
        <f t="shared" si="0"/>
        <v>6561</v>
      </c>
      <c r="C10">
        <v>8</v>
      </c>
    </row>
    <row r="11" spans="1:3" x14ac:dyDescent="0.25">
      <c r="A11" t="s">
        <v>125</v>
      </c>
      <c r="B11">
        <f t="shared" si="0"/>
        <v>19683</v>
      </c>
      <c r="C1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Runewords</vt:lpstr>
      <vt:lpstr>Monsters</vt:lpstr>
      <vt:lpstr>Currency</vt:lpstr>
      <vt:lpstr>Minerals</vt:lpstr>
      <vt:lpstr>Weapons</vt:lpstr>
      <vt:lpstr>Shields</vt:lpstr>
      <vt:lpstr>General Items</vt:lpstr>
      <vt:lpstr>Pickaxes</vt:lpstr>
      <vt:lpstr>Runestones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Knapp</dc:creator>
  <cp:lastModifiedBy>Brian Knapp</cp:lastModifiedBy>
  <dcterms:created xsi:type="dcterms:W3CDTF">2021-12-03T20:57:25Z</dcterms:created>
  <dcterms:modified xsi:type="dcterms:W3CDTF">2021-12-07T15:50:48Z</dcterms:modified>
</cp:coreProperties>
</file>