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8_{E0839D35-56BD-4CDB-B312-963FEA751A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O53" i="1"/>
  <c r="AO16" i="1"/>
  <c r="AO29" i="1"/>
  <c r="AO68" i="1"/>
  <c r="AO52" i="1"/>
  <c r="AO26" i="1"/>
  <c r="AO67" i="1"/>
  <c r="AO60" i="1"/>
  <c r="AO13" i="1"/>
  <c r="AO45" i="1"/>
  <c r="AO76" i="1"/>
  <c r="AO30" i="1"/>
  <c r="AN53" i="1"/>
  <c r="AN63" i="1"/>
  <c r="AN73" i="1"/>
  <c r="AN36" i="1"/>
  <c r="AO36" i="1" s="1"/>
  <c r="AN46" i="1"/>
  <c r="AO46" i="1" s="1"/>
  <c r="AN10" i="1"/>
  <c r="AO10" i="1" s="1"/>
  <c r="AN11" i="1"/>
  <c r="AO11" i="1" s="1"/>
  <c r="AN23" i="1"/>
  <c r="AO23" i="1" s="1"/>
  <c r="AN16" i="1"/>
  <c r="AN29" i="1"/>
  <c r="AN2" i="1"/>
  <c r="AN4" i="1"/>
  <c r="AO4" i="1" s="1"/>
  <c r="AN20" i="1"/>
  <c r="AO20" i="1" s="1"/>
  <c r="AN5" i="1"/>
  <c r="AO5" i="1" s="1"/>
  <c r="AN74" i="1"/>
  <c r="AO74" i="1" s="1"/>
  <c r="AN42" i="1"/>
  <c r="AO42" i="1" s="1"/>
  <c r="AN14" i="1"/>
  <c r="AO14" i="1" s="1"/>
  <c r="AN33" i="1"/>
  <c r="AN72" i="1"/>
  <c r="AN66" i="1"/>
  <c r="AO66" i="1" s="1"/>
  <c r="AN69" i="1"/>
  <c r="AO69" i="1" s="1"/>
  <c r="AN65" i="1"/>
  <c r="AO65" i="1" s="1"/>
  <c r="AN39" i="1"/>
  <c r="AO39" i="1" s="1"/>
  <c r="AN77" i="1"/>
  <c r="AO77" i="1" s="1"/>
  <c r="AN68" i="1"/>
  <c r="AN51" i="1"/>
  <c r="AN40" i="1"/>
  <c r="AN31" i="1"/>
  <c r="AO31" i="1" s="1"/>
  <c r="AN59" i="1"/>
  <c r="AO59" i="1" s="1"/>
  <c r="AN71" i="1"/>
  <c r="AO71" i="1" s="1"/>
  <c r="AN9" i="1"/>
  <c r="AO9" i="1" s="1"/>
  <c r="AN56" i="1"/>
  <c r="AO56" i="1" s="1"/>
  <c r="AN52" i="1"/>
  <c r="AN15" i="1"/>
  <c r="AN38" i="1"/>
  <c r="AN41" i="1"/>
  <c r="AO41" i="1" s="1"/>
  <c r="AN61" i="1"/>
  <c r="AO61" i="1" s="1"/>
  <c r="AN64" i="1"/>
  <c r="AO64" i="1" s="1"/>
  <c r="AN54" i="1"/>
  <c r="AO54" i="1" s="1"/>
  <c r="AN18" i="1"/>
  <c r="AO18" i="1" s="1"/>
  <c r="AN26" i="1"/>
  <c r="AN67" i="1"/>
  <c r="AN62" i="1"/>
  <c r="AN50" i="1"/>
  <c r="AO50" i="1" s="1"/>
  <c r="AN3" i="1"/>
  <c r="AO3" i="1" s="1"/>
  <c r="AN37" i="1"/>
  <c r="AO37" i="1" s="1"/>
  <c r="AN75" i="1"/>
  <c r="AO75" i="1" s="1"/>
  <c r="AN17" i="1"/>
  <c r="AO17" i="1" s="1"/>
  <c r="AN60" i="1"/>
  <c r="AN35" i="1"/>
  <c r="AN13" i="1"/>
  <c r="AN78" i="1"/>
  <c r="AO78" i="1" s="1"/>
  <c r="AN44" i="1"/>
  <c r="AO44" i="1" s="1"/>
  <c r="AN8" i="1"/>
  <c r="AO8" i="1" s="1"/>
  <c r="AN12" i="1"/>
  <c r="AO12" i="1" s="1"/>
  <c r="AN22" i="1"/>
  <c r="AO22" i="1" s="1"/>
  <c r="AN55" i="1"/>
  <c r="AO55" i="1" s="1"/>
  <c r="AN48" i="1"/>
  <c r="AN58" i="1"/>
  <c r="AN49" i="1"/>
  <c r="AO49" i="1" s="1"/>
  <c r="AN70" i="1"/>
  <c r="AO70" i="1" s="1"/>
  <c r="AN6" i="1"/>
  <c r="AO6" i="1" s="1"/>
  <c r="AN19" i="1"/>
  <c r="AO19" i="1" s="1"/>
  <c r="AN24" i="1"/>
  <c r="AO24" i="1" s="1"/>
  <c r="AN45" i="1"/>
  <c r="AN34" i="1"/>
  <c r="AN25" i="1"/>
  <c r="AN7" i="1"/>
  <c r="AO7" i="1" s="1"/>
  <c r="AN32" i="1"/>
  <c r="AO32" i="1" s="1"/>
  <c r="AN79" i="1"/>
  <c r="AO79" i="1" s="1"/>
  <c r="AN47" i="1"/>
  <c r="AO47" i="1" s="1"/>
  <c r="AN57" i="1"/>
  <c r="AO57" i="1" s="1"/>
  <c r="AN76" i="1"/>
  <c r="AN30" i="1"/>
  <c r="AN43" i="1"/>
  <c r="AN27" i="1"/>
  <c r="AO27" i="1" s="1"/>
  <c r="AN28" i="1"/>
  <c r="AO28" i="1" s="1"/>
  <c r="AN21" i="1"/>
  <c r="AO21" i="1" s="1"/>
  <c r="AO35" i="1" l="1"/>
  <c r="AO40" i="1"/>
  <c r="AO25" i="1"/>
  <c r="AO51" i="1"/>
  <c r="AO73" i="1"/>
  <c r="AO34" i="1"/>
  <c r="AO62" i="1"/>
  <c r="AO63" i="1"/>
  <c r="AO58" i="1"/>
  <c r="AO33" i="1"/>
  <c r="AO48" i="1"/>
  <c r="AO38" i="1"/>
  <c r="AO72" i="1"/>
  <c r="AO43" i="1"/>
  <c r="AO15" i="1"/>
  <c r="AO2" i="1"/>
</calcChain>
</file>

<file path=xl/sharedStrings.xml><?xml version="1.0" encoding="utf-8"?>
<sst xmlns="http://schemas.openxmlformats.org/spreadsheetml/2006/main" count="276" uniqueCount="212">
  <si>
    <t>School_Name</t>
  </si>
  <si>
    <t>City</t>
  </si>
  <si>
    <t>State</t>
  </si>
  <si>
    <t>Population 2020 Census</t>
  </si>
  <si>
    <t>Median salary for HS graduate (equivalency) US Career Institute</t>
  </si>
  <si>
    <t>Median Household Income Census</t>
  </si>
  <si>
    <t>BachPlus Census</t>
  </si>
  <si>
    <t>EmployRate Census</t>
  </si>
  <si>
    <t>Median Individual Income by State (2022)</t>
  </si>
  <si>
    <t>Percentage with 4 year education or higher</t>
  </si>
  <si>
    <t>PREDDEG</t>
  </si>
  <si>
    <t>LOCALE</t>
  </si>
  <si>
    <t>Admission_Rate</t>
  </si>
  <si>
    <t>ACT_Reading_Scores_75th_Percentile</t>
  </si>
  <si>
    <t>ACT_Math_Scores_75th_Percentile</t>
  </si>
  <si>
    <t>Undergraduate_Enrollment</t>
  </si>
  <si>
    <t>In-State_Tuition</t>
  </si>
  <si>
    <t>Out-Of-State_Tuition</t>
  </si>
  <si>
    <t>C150_4</t>
  </si>
  <si>
    <t>Completion_Rate_100%_Expected_Time</t>
  </si>
  <si>
    <t>ICLEVEL</t>
  </si>
  <si>
    <t>Book_And_Supply</t>
  </si>
  <si>
    <t>Room_Board_On_Campus</t>
  </si>
  <si>
    <t>Other_Expense_On_Campus</t>
  </si>
  <si>
    <t>Room_Board_Off</t>
  </si>
  <si>
    <t>Other_Expenses_Off_Campus</t>
  </si>
  <si>
    <t>Mean_Earnings_10_Years_Post_Grad</t>
  </si>
  <si>
    <t>Student_Faculty_Ratio</t>
  </si>
  <si>
    <t>Median_Woman_Earnings_Post_Grad</t>
  </si>
  <si>
    <t>Median_Male_Earnings_Post_Grad</t>
  </si>
  <si>
    <t>Percentage_Federal_Loans_Paid_After_4Years</t>
  </si>
  <si>
    <t>Average_Faculty_Salary</t>
  </si>
  <si>
    <t>PRGMOFR</t>
  </si>
  <si>
    <t>MD_FAMINC</t>
  </si>
  <si>
    <t>Median_Household_Income</t>
  </si>
  <si>
    <t>Percent_Undergrads_Received_Federal_Loans</t>
  </si>
  <si>
    <t>Instructional_Expenditures_Per_Full_Time_Student</t>
  </si>
  <si>
    <t>Net_Tuition_Revenue_Per_Full_Time_Student</t>
  </si>
  <si>
    <t>First_Year_Student_Retention_Rate</t>
  </si>
  <si>
    <t>University of Alaska Anchorage</t>
  </si>
  <si>
    <t>Anchorage</t>
  </si>
  <si>
    <t>AK</t>
  </si>
  <si>
    <t>University of Alaska Fairbanks</t>
  </si>
  <si>
    <t>Fairbanks</t>
  </si>
  <si>
    <t>University of Alaska Southeast</t>
  </si>
  <si>
    <t>Juneau</t>
  </si>
  <si>
    <t>University of Arizona</t>
  </si>
  <si>
    <t>Tucson</t>
  </si>
  <si>
    <t>AZ</t>
  </si>
  <si>
    <t>Northern Arizona University</t>
  </si>
  <si>
    <t>Flagstaff</t>
  </si>
  <si>
    <t>Arizona State University-Polytechnic</t>
  </si>
  <si>
    <t>Mesa</t>
  </si>
  <si>
    <t>Arizona State University-Downtown Phoenix</t>
  </si>
  <si>
    <t>Phoenix</t>
  </si>
  <si>
    <t>California State University-Fullerton</t>
  </si>
  <si>
    <t>Fullerton</t>
  </si>
  <si>
    <t>CA</t>
  </si>
  <si>
    <t>California State University-Long Beach</t>
  </si>
  <si>
    <t>Long Beach</t>
  </si>
  <si>
    <t>California State University-Northridge</t>
  </si>
  <si>
    <t>Northridge</t>
  </si>
  <si>
    <t>University of California-Berkeley</t>
  </si>
  <si>
    <t>Berkeley</t>
  </si>
  <si>
    <t>University of California-Los Angeles</t>
  </si>
  <si>
    <t>Los Angeles</t>
  </si>
  <si>
    <t>University of California-Riverside</t>
  </si>
  <si>
    <t>Riverside</t>
  </si>
  <si>
    <t>University of California-San Diego</t>
  </si>
  <si>
    <t>La Jolla</t>
  </si>
  <si>
    <t>Adams State University</t>
  </si>
  <si>
    <t>Alamosa</t>
  </si>
  <si>
    <t>CO</t>
  </si>
  <si>
    <t>University of Colorado Colorado Springs</t>
  </si>
  <si>
    <t>Colorado Springs</t>
  </si>
  <si>
    <t>University of Colorado Boulder</t>
  </si>
  <si>
    <t>Boulder</t>
  </si>
  <si>
    <t>Colorado State University-Fort Collins</t>
  </si>
  <si>
    <t>Fort Collins</t>
  </si>
  <si>
    <t>Fort Lewis College</t>
  </si>
  <si>
    <t>Durango</t>
  </si>
  <si>
    <t>Colorado Mesa University</t>
  </si>
  <si>
    <t>Grand Junction</t>
  </si>
  <si>
    <t>Colorado State University Pueblo</t>
  </si>
  <si>
    <t>Pueblo</t>
  </si>
  <si>
    <t>University of Hawaii at Hilo</t>
  </si>
  <si>
    <t>Hilo</t>
  </si>
  <si>
    <t>HI</t>
  </si>
  <si>
    <t>University of Hawaii at Manoa</t>
  </si>
  <si>
    <t>Honolulu</t>
  </si>
  <si>
    <t>University of Hawaii Maui College</t>
  </si>
  <si>
    <t>Kahului</t>
  </si>
  <si>
    <t>University of Hawaii-West Oahu</t>
  </si>
  <si>
    <t>Kapolei</t>
  </si>
  <si>
    <t>Boise State University</t>
  </si>
  <si>
    <t>Boise</t>
  </si>
  <si>
    <t>ID</t>
  </si>
  <si>
    <t>Idaho State University</t>
  </si>
  <si>
    <t>Pocatello</t>
  </si>
  <si>
    <t>University of Idaho</t>
  </si>
  <si>
    <t>Moscow</t>
  </si>
  <si>
    <t>Lewis-Clark State College</t>
  </si>
  <si>
    <t>Lewiston</t>
  </si>
  <si>
    <t>College of Southern Idaho</t>
  </si>
  <si>
    <t>Twin Falls</t>
  </si>
  <si>
    <t>Highlands College of Montana Tech</t>
  </si>
  <si>
    <t>Butte</t>
  </si>
  <si>
    <t>MT</t>
  </si>
  <si>
    <t>Montana State University Billings</t>
  </si>
  <si>
    <t>Billings</t>
  </si>
  <si>
    <t>Helena College University of Montana</t>
  </si>
  <si>
    <t>Helena</t>
  </si>
  <si>
    <t>Montana State University</t>
  </si>
  <si>
    <t>Bozeman</t>
  </si>
  <si>
    <t>The University of Montana</t>
  </si>
  <si>
    <t>Missoula</t>
  </si>
  <si>
    <t>Montana State University-Northern</t>
  </si>
  <si>
    <t>Havre</t>
  </si>
  <si>
    <t>The University of Montana-Western</t>
  </si>
  <si>
    <t>Dillon</t>
  </si>
  <si>
    <t>Mayville State University</t>
  </si>
  <si>
    <t>Mayville</t>
  </si>
  <si>
    <t>ND</t>
  </si>
  <si>
    <t>Minot State University</t>
  </si>
  <si>
    <t>Minot</t>
  </si>
  <si>
    <t>University of North Dakota</t>
  </si>
  <si>
    <t>Grand Forks</t>
  </si>
  <si>
    <t>North Dakota State University-Main Campus</t>
  </si>
  <si>
    <t>Fargo</t>
  </si>
  <si>
    <t>Valley City State University</t>
  </si>
  <si>
    <t>Valley City</t>
  </si>
  <si>
    <t>Eastern New Mexico University-Main Campus</t>
  </si>
  <si>
    <t>Portales</t>
  </si>
  <si>
    <t>NM</t>
  </si>
  <si>
    <t>New Mexico Highlands University</t>
  </si>
  <si>
    <t>Las Vegas</t>
  </si>
  <si>
    <t>New Mexico Institute of Mining and Technology</t>
  </si>
  <si>
    <t>Socorro</t>
  </si>
  <si>
    <t>New Mexico State University-Alamogordo</t>
  </si>
  <si>
    <t>Alamogordo</t>
  </si>
  <si>
    <t>Northern New Mexico College</t>
  </si>
  <si>
    <t>Espanola</t>
  </si>
  <si>
    <t>University of New Mexico-Taos Campus</t>
  </si>
  <si>
    <t>Ranchos de Taos</t>
  </si>
  <si>
    <t>Western New Mexico University</t>
  </si>
  <si>
    <t>Silver City</t>
  </si>
  <si>
    <t>University of Nevada-Las Vegas</t>
  </si>
  <si>
    <t>NV</t>
  </si>
  <si>
    <t>University of Nevada-Reno</t>
  </si>
  <si>
    <t>Reno</t>
  </si>
  <si>
    <t>Nevada State College</t>
  </si>
  <si>
    <t>Henderson</t>
  </si>
  <si>
    <t>Eastern Oregon University</t>
  </si>
  <si>
    <t>La Grande</t>
  </si>
  <si>
    <t>OR</t>
  </si>
  <si>
    <t>Oregon Institute of Technology</t>
  </si>
  <si>
    <t>Klamath Falls</t>
  </si>
  <si>
    <t>Oregon State University</t>
  </si>
  <si>
    <t>Corvallis</t>
  </si>
  <si>
    <t>Portland State University</t>
  </si>
  <si>
    <t>Portland</t>
  </si>
  <si>
    <t>Southern Oregon University</t>
  </si>
  <si>
    <t>Ashland</t>
  </si>
  <si>
    <t>Western Oregon University</t>
  </si>
  <si>
    <t>Monmouth</t>
  </si>
  <si>
    <t>Black Hills State University</t>
  </si>
  <si>
    <t>Spearfish</t>
  </si>
  <si>
    <t>SD</t>
  </si>
  <si>
    <t>Dakota State University</t>
  </si>
  <si>
    <t>Madison</t>
  </si>
  <si>
    <t>Northern State University</t>
  </si>
  <si>
    <t>Aberdeen</t>
  </si>
  <si>
    <t>South Dakota School of Mines and Technology</t>
  </si>
  <si>
    <t>Rapid City</t>
  </si>
  <si>
    <t>South Dakota State University</t>
  </si>
  <si>
    <t>Brookings</t>
  </si>
  <si>
    <t>University of South Dakota</t>
  </si>
  <si>
    <t>Vermillion</t>
  </si>
  <si>
    <t>Southern Utah University</t>
  </si>
  <si>
    <t>Cedar City</t>
  </si>
  <si>
    <t>UT</t>
  </si>
  <si>
    <t>Utah State University</t>
  </si>
  <si>
    <t>Logan</t>
  </si>
  <si>
    <t>Utah Valley University</t>
  </si>
  <si>
    <t>Orem</t>
  </si>
  <si>
    <t>University of Utah</t>
  </si>
  <si>
    <t>Salt Lake City</t>
  </si>
  <si>
    <t>Weber State University</t>
  </si>
  <si>
    <t>Ogden</t>
  </si>
  <si>
    <t>Dixie Technical College</t>
  </si>
  <si>
    <t>Saint George</t>
  </si>
  <si>
    <t>Central Washington University</t>
  </si>
  <si>
    <t>Ellensburg</t>
  </si>
  <si>
    <t>WA</t>
  </si>
  <si>
    <t>Eastern Washington University</t>
  </si>
  <si>
    <t>Cheney</t>
  </si>
  <si>
    <t>The Evergreen State College</t>
  </si>
  <si>
    <t>Olympia</t>
  </si>
  <si>
    <t>Washington State University</t>
  </si>
  <si>
    <t>Pullman</t>
  </si>
  <si>
    <t>Western Washington University</t>
  </si>
  <si>
    <t>Bellingham</t>
  </si>
  <si>
    <t>Washington State University-Vancouver</t>
  </si>
  <si>
    <t>Vancouver</t>
  </si>
  <si>
    <t>Washington State University-Tri Cities</t>
  </si>
  <si>
    <t>Richland</t>
  </si>
  <si>
    <t>University of Wyoming</t>
  </si>
  <si>
    <t>Laramie</t>
  </si>
  <si>
    <t>WY</t>
  </si>
  <si>
    <t>Column1</t>
  </si>
  <si>
    <t>Total_Cost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</si>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</sst>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42424"/>
      <name val="Aptos Narrow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7A0E87-A6CA-415A-8178-E6EBC0919775}" name="Table2" displayName="Table2" ref="A1:AP79" totalsRowShown="0">
  <autoFilter ref="A1:AP79" xr:uid="{DA7A0E87-A6CA-415A-8178-E6EBC0919775}"/>
  <sortState xmlns:xlrd2="http://schemas.microsoft.com/office/spreadsheetml/2017/richdata2" ref="A2:AP79">
    <sortCondition descending="1" ref="AO1:AO79"/>
  </sortState>
  <tableColumns count="42">
    <tableColumn id="2" xr3:uid="{2E11812B-4311-4B17-8EBE-454156FB9D6A}" name="School_Name"/>
    <tableColumn id="3" xr3:uid="{6DBA2A66-3FBC-40C8-8DC6-5339AE22B329}" name="City"/>
    <tableColumn id="4" xr3:uid="{90FF3510-5B5A-4AA8-941A-3521FDD775F8}" name="State"/>
    <tableColumn id="5" xr3:uid="{DFE499C1-7105-41D3-9FF1-CC0B14597299}" name="Population 2020 Census"/>
    <tableColumn id="41" xr3:uid="{DFD4ABA6-17E4-4387-8E46-069ADAE1A210}" name="Median salary for HS graduate (equivalency) US Career Institute"/>
    <tableColumn id="39" xr3:uid="{744FA6D7-1409-4D4B-9A3C-90545B81485B}" name="Median Household Income Census"/>
    <tableColumn id="38" xr3:uid="{FA13D4C5-A10F-44C4-BEFE-77405730080A}" name="BachPlus Census"/>
    <tableColumn id="37" xr3:uid="{C168C223-45B2-48C4-8F70-FB8AFFB95AFD}" name="EmployRate Census"/>
    <tableColumn id="6" xr3:uid="{95DCF776-C03E-4BF2-AB51-9D3F4E3CC83D}" name="Median Individual Income by State (2022)"/>
    <tableColumn id="7" xr3:uid="{F49AF79B-6FA8-48EF-801D-05337DF0A028}" name="Percentage with 4 year education or higher"/>
    <tableColumn id="8" xr3:uid="{FE3912EB-15DC-4A3C-B237-89CB1EC6E64A}" name="PREDDEG"/>
    <tableColumn id="9" xr3:uid="{5A631C5F-1175-4CD7-BDFD-2E9D905817A4}" name="LOCALE"/>
    <tableColumn id="10" xr3:uid="{1A22918F-7079-4CB7-86FB-671BC15AB51F}" name="Admission_Rate"/>
    <tableColumn id="11" xr3:uid="{B633E82D-8F91-4A32-8632-B11F12089FD7}" name="ACT_Reading_Scores_75th_Percentile"/>
    <tableColumn id="12" xr3:uid="{1ACE4D83-A055-4F5B-983A-24D15E54532B}" name="ACT_Math_Scores_75th_Percentile"/>
    <tableColumn id="13" xr3:uid="{7597CFCA-79E7-4A11-AEBB-5E250B2A9AED}" name="Undergraduate_Enrollment"/>
    <tableColumn id="14" xr3:uid="{694A79F6-4225-4761-8533-C39066D81357}" name="In-State_Tuition"/>
    <tableColumn id="15" xr3:uid="{FAF5E0F9-496C-4E7D-BEBB-957F533ACFA4}" name="Out-Of-State_Tuition"/>
    <tableColumn id="16" xr3:uid="{D7A16B88-1DE6-4770-BA06-25144AF3E8D5}" name="C150_4"/>
    <tableColumn id="17" xr3:uid="{C2AE3B57-8476-4473-80FF-F63A969288AE}" name="Completion_Rate_100%_Expected_Time"/>
    <tableColumn id="18" xr3:uid="{98BC7921-F65B-4141-9AB8-E5BE86C18EF0}" name="ICLEVEL"/>
    <tableColumn id="19" xr3:uid="{5715E41C-AE8F-41A4-98E9-8D57D135D10F}" name="Book_And_Supply"/>
    <tableColumn id="20" xr3:uid="{78858417-4E1D-49D6-8D98-F8AC85CCC7CE}" name="Room_Board_On_Campus"/>
    <tableColumn id="21" xr3:uid="{13C8D191-A076-4794-B606-68B60FF6C4BF}" name="Other_Expense_On_Campus"/>
    <tableColumn id="22" xr3:uid="{5738EBD4-69B1-430C-9B05-9812C7570989}" name="Room_Board_Off"/>
    <tableColumn id="23" xr3:uid="{06E581EE-4366-4F12-8DD5-DD54942ECE1D}" name="Other_Expenses_Off_Campus"/>
    <tableColumn id="24" xr3:uid="{3E679A45-C678-4C1A-9D62-027F97797FA4}" name="Mean_Earnings_10_Years_Post_Grad"/>
    <tableColumn id="25" xr3:uid="{0A8734EE-9D3F-4BF0-8F5B-C181084D7CE1}" name="Student_Faculty_Ratio"/>
    <tableColumn id="26" xr3:uid="{A26D2091-236A-4DFE-937D-E095BF137E0C}" name="Median_Woman_Earnings_Post_Grad"/>
    <tableColumn id="27" xr3:uid="{3C13EB7F-697C-4E12-9F3C-D695DC73EECD}" name="Median_Male_Earnings_Post_Grad"/>
    <tableColumn id="28" xr3:uid="{F46DA89E-35BD-4716-9559-9F5E026A5B31}" name="Percentage_Federal_Loans_Paid_After_4Years"/>
    <tableColumn id="29" xr3:uid="{9DA26DD7-D9E7-4D0A-B29C-EE2CED1F87D3}" name="Average_Faculty_Salary"/>
    <tableColumn id="30" xr3:uid="{BE37CA4F-D63D-4EF3-A18C-E3067D81EC97}" name="PRGMOFR"/>
    <tableColumn id="31" xr3:uid="{CA4E09B9-9CDA-4EE1-9FAA-D5B3E045A769}" name="MD_FAMINC"/>
    <tableColumn id="32" xr3:uid="{0B3F52EC-2094-4DE3-AB15-8DD37A907769}" name="Median_Household_Income"/>
    <tableColumn id="33" xr3:uid="{3F285855-A988-4916-A02C-3D24F3F2E7C3}" name="Percent_Undergrads_Received_Federal_Loans"/>
    <tableColumn id="34" xr3:uid="{ECFD6162-6E7A-4D08-8C6B-94E181A3585F}" name="Instructional_Expenditures_Per_Full_Time_Student"/>
    <tableColumn id="35" xr3:uid="{80145EE6-C0E5-4CB1-897D-734A88886443}" name="Net_Tuition_Revenue_Per_Full_Time_Student"/>
    <tableColumn id="36" xr3:uid="{AA6E8432-4A47-45A5-B1DA-3E252768167F}" name="First_Year_Student_Retention_Rate"/>
    <tableColumn id="1" xr3:uid="{6B7A900C-9B80-4324-BCC6-3C086563E2C3}" name="Total_Cost" dataDxfId="2">
      <calculatedColumnFormula>Table2[[#This Row],[Room_Board_On_Campus]]+Table2[[#This Row],[Book_And_Supply]]+Table2[[#This Row],[Other_Expense_On_Campus]]+Table2[[#This Row],[In-State_Tuition]]+E2*4</calculatedColumnFormula>
    </tableColumn>
    <tableColumn id="40" xr3:uid="{E04E2432-5A30-466D-B617-CBDF1C9AB462}" name="ROI" dataDxfId="1">
      <calculatedColumnFormula>Table2[[#This Row],[Mean_Earnings_10_Years_Post_Grad]]/Table2[[#This Row],[Total_Cost]]</calculatedColumnFormula>
    </tableColumn>
    <tableColumn id="42" xr3:uid="{D391229E-C72E-4F8A-86F4-C2EE8ABE3795}" name="Column1" dataDxfId="0">
      <calculatedColumnFormula>(Table2[[#This Row],[Mean_Earnings_10_Years_Post_Grad]]*4)/Table2[[#This Row],[Total_Cost]]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9"/>
  <sheetViews>
    <sheetView tabSelected="1" zoomScale="76" zoomScaleNormal="100" workbookViewId="0">
      <selection activeCell="AL11" sqref="AL11"/>
    </sheetView>
  </sheetViews>
  <sheetFormatPr defaultRowHeight="14.4" x14ac:dyDescent="0.3"/>
  <cols>
    <col min="1" max="1" width="44" bestFit="1" customWidth="1"/>
    <col min="2" max="2" width="16" bestFit="1" customWidth="1"/>
    <col min="3" max="3" width="8" bestFit="1" customWidth="1"/>
    <col min="4" max="4" width="25.109375" bestFit="1" customWidth="1"/>
    <col min="5" max="5" width="61.88671875" bestFit="1" customWidth="1"/>
    <col min="6" max="6" width="34.88671875" bestFit="1" customWidth="1"/>
    <col min="7" max="7" width="18.33203125" bestFit="1" customWidth="1"/>
    <col min="8" max="8" width="21.109375" bestFit="1" customWidth="1"/>
    <col min="9" max="9" width="41.5546875" bestFit="1" customWidth="1"/>
    <col min="10" max="10" width="42.88671875" bestFit="1" customWidth="1"/>
    <col min="11" max="11" width="12" bestFit="1" customWidth="1"/>
    <col min="12" max="12" width="10.109375" bestFit="1" customWidth="1"/>
    <col min="13" max="13" width="18" bestFit="1" customWidth="1"/>
    <col min="14" max="14" width="38" bestFit="1" customWidth="1"/>
    <col min="15" max="15" width="35.5546875" bestFit="1" customWidth="1"/>
    <col min="16" max="16" width="28.44140625" bestFit="1" customWidth="1"/>
    <col min="17" max="17" width="18" bestFit="1" customWidth="1"/>
    <col min="18" max="18" width="22.5546875" bestFit="1" customWidth="1"/>
    <col min="19" max="19" width="10" bestFit="1" customWidth="1"/>
    <col min="20" max="20" width="40.44140625" bestFit="1" customWidth="1"/>
    <col min="21" max="21" width="10.33203125" bestFit="1" customWidth="1"/>
    <col min="22" max="22" width="20" bestFit="1" customWidth="1"/>
    <col min="23" max="23" width="27.33203125" bestFit="1" customWidth="1"/>
    <col min="24" max="24" width="29.44140625" bestFit="1" customWidth="1"/>
    <col min="25" max="25" width="19.109375" bestFit="1" customWidth="1"/>
    <col min="26" max="26" width="30.44140625" bestFit="1" customWidth="1"/>
    <col min="27" max="27" width="37.5546875" bestFit="1" customWidth="1"/>
    <col min="28" max="28" width="24.109375" bestFit="1" customWidth="1"/>
    <col min="29" max="29" width="38.33203125" bestFit="1" customWidth="1"/>
    <col min="30" max="30" width="35.5546875" bestFit="1" customWidth="1"/>
    <col min="31" max="31" width="46" bestFit="1" customWidth="1"/>
    <col min="32" max="32" width="25.109375" bestFit="1" customWidth="1"/>
    <col min="33" max="33" width="12.6640625" bestFit="1" customWidth="1"/>
    <col min="34" max="34" width="15" bestFit="1" customWidth="1"/>
    <col min="35" max="35" width="29.109375" bestFit="1" customWidth="1"/>
    <col min="36" max="36" width="45.88671875" bestFit="1" customWidth="1"/>
    <col min="37" max="37" width="50.5546875" bestFit="1" customWidth="1"/>
    <col min="38" max="38" width="45.88671875" bestFit="1" customWidth="1"/>
    <col min="39" max="39" width="36.44140625" bestFit="1" customWidth="1"/>
    <col min="42" max="42" width="37.33203125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210</v>
      </c>
      <c r="AO1" t="s">
        <v>211</v>
      </c>
      <c r="AP1" t="s">
        <v>209</v>
      </c>
    </row>
    <row r="2" spans="1:42" x14ac:dyDescent="0.3">
      <c r="A2" t="s">
        <v>62</v>
      </c>
      <c r="B2" t="s">
        <v>63</v>
      </c>
      <c r="C2" t="s">
        <v>57</v>
      </c>
      <c r="D2">
        <v>39538223</v>
      </c>
      <c r="E2">
        <v>32560</v>
      </c>
      <c r="F2">
        <v>91551</v>
      </c>
      <c r="G2">
        <v>0.37</v>
      </c>
      <c r="H2">
        <v>0.6</v>
      </c>
      <c r="I2" s="1">
        <v>39812</v>
      </c>
      <c r="J2">
        <v>0.37</v>
      </c>
      <c r="K2">
        <v>3</v>
      </c>
      <c r="L2">
        <v>12</v>
      </c>
      <c r="M2">
        <v>0.1444</v>
      </c>
      <c r="N2">
        <v>635</v>
      </c>
      <c r="O2">
        <v>624</v>
      </c>
      <c r="P2">
        <v>31811</v>
      </c>
      <c r="Q2">
        <v>14226</v>
      </c>
      <c r="R2">
        <v>43980</v>
      </c>
      <c r="S2">
        <v>0.92810000000000004</v>
      </c>
      <c r="T2">
        <v>0.78969999999999996</v>
      </c>
      <c r="U2">
        <v>1</v>
      </c>
      <c r="V2">
        <v>1118</v>
      </c>
      <c r="W2">
        <v>20236</v>
      </c>
      <c r="X2">
        <v>5893</v>
      </c>
      <c r="Y2">
        <v>16377</v>
      </c>
      <c r="Z2">
        <v>6199</v>
      </c>
      <c r="AA2">
        <v>79000</v>
      </c>
      <c r="AB2">
        <v>20</v>
      </c>
      <c r="AC2">
        <v>80202</v>
      </c>
      <c r="AD2">
        <v>98670</v>
      </c>
      <c r="AE2">
        <v>0.37</v>
      </c>
      <c r="AF2">
        <v>18770</v>
      </c>
      <c r="AH2">
        <v>31227</v>
      </c>
      <c r="AI2">
        <v>77601.850000000006</v>
      </c>
      <c r="AJ2">
        <v>0.14810000000000001</v>
      </c>
      <c r="AK2">
        <v>21463</v>
      </c>
      <c r="AL2">
        <v>21095</v>
      </c>
      <c r="AM2">
        <v>0.96140000000000003</v>
      </c>
      <c r="AN2">
        <f>Table2[[#This Row],[Room_Board_On_Campus]]+Table2[[#This Row],[Book_And_Supply]]+Table2[[#This Row],[Other_Expense_On_Campus]]+Table2[[#This Row],[In-State_Tuition]]+E2*4</f>
        <v>171713</v>
      </c>
      <c r="AO2">
        <f>Table2[[#This Row],[Mean_Earnings_10_Years_Post_Grad]]/Table2[[#This Row],[Total_Cost]]</f>
        <v>0.46007000052413038</v>
      </c>
      <c r="AP2">
        <f>(Table2[[#This Row],[Mean_Earnings_10_Years_Post_Grad]]*4)/Table2[[#This Row],[Total_Cost]]</f>
        <v>1.8402800020965215</v>
      </c>
    </row>
    <row r="3" spans="1:42" x14ac:dyDescent="0.3">
      <c r="A3" t="s">
        <v>136</v>
      </c>
      <c r="B3" t="s">
        <v>137</v>
      </c>
      <c r="C3" t="s">
        <v>133</v>
      </c>
      <c r="D3">
        <v>2117522</v>
      </c>
      <c r="E3">
        <v>27893</v>
      </c>
      <c r="F3">
        <v>59726</v>
      </c>
      <c r="G3">
        <v>0.30499999999999999</v>
      </c>
      <c r="H3">
        <v>0.54800000000000004</v>
      </c>
      <c r="I3">
        <v>31063</v>
      </c>
      <c r="J3">
        <v>0.30499999999999999</v>
      </c>
      <c r="K3">
        <v>3</v>
      </c>
      <c r="L3">
        <v>33</v>
      </c>
      <c r="M3">
        <v>0.96719999999999995</v>
      </c>
      <c r="N3">
        <v>660</v>
      </c>
      <c r="O3">
        <v>660</v>
      </c>
      <c r="P3">
        <v>1201</v>
      </c>
      <c r="Q3">
        <v>8425</v>
      </c>
      <c r="R3">
        <v>24254</v>
      </c>
      <c r="S3">
        <v>0.55259999999999998</v>
      </c>
      <c r="T3">
        <v>0.30630000000000002</v>
      </c>
      <c r="U3">
        <v>1</v>
      </c>
      <c r="V3">
        <v>800</v>
      </c>
      <c r="W3">
        <v>8518</v>
      </c>
      <c r="X3">
        <v>3450</v>
      </c>
      <c r="Y3">
        <v>8518</v>
      </c>
      <c r="Z3">
        <v>3450</v>
      </c>
      <c r="AA3">
        <v>58500</v>
      </c>
      <c r="AB3">
        <v>10</v>
      </c>
      <c r="AC3">
        <v>53475</v>
      </c>
      <c r="AD3">
        <v>65006</v>
      </c>
      <c r="AE3">
        <v>0.25</v>
      </c>
      <c r="AF3">
        <v>9083</v>
      </c>
      <c r="AH3">
        <v>39182</v>
      </c>
      <c r="AI3">
        <v>52104.89</v>
      </c>
      <c r="AJ3">
        <v>0.45319999999999999</v>
      </c>
      <c r="AK3">
        <v>11883</v>
      </c>
      <c r="AL3">
        <v>6489</v>
      </c>
      <c r="AM3">
        <v>0.78259999999999996</v>
      </c>
      <c r="AN3">
        <f>Table2[[#This Row],[Room_Board_On_Campus]]+Table2[[#This Row],[Book_And_Supply]]+Table2[[#This Row],[Other_Expense_On_Campus]]+Table2[[#This Row],[In-State_Tuition]]+E3*4</f>
        <v>132765</v>
      </c>
      <c r="AO3">
        <f>Table2[[#This Row],[Mean_Earnings_10_Years_Post_Grad]]/Table2[[#This Row],[Total_Cost]]</f>
        <v>0.44062817760705003</v>
      </c>
      <c r="AP3">
        <f>(Table2[[#This Row],[Mean_Earnings_10_Years_Post_Grad]]*4)/Table2[[#This Row],[Total_Cost]]</f>
        <v>1.7625127104282001</v>
      </c>
    </row>
    <row r="4" spans="1:42" x14ac:dyDescent="0.3">
      <c r="A4" t="s">
        <v>64</v>
      </c>
      <c r="B4" t="s">
        <v>65</v>
      </c>
      <c r="C4" t="s">
        <v>57</v>
      </c>
      <c r="D4">
        <v>39538223</v>
      </c>
      <c r="E4">
        <v>32560</v>
      </c>
      <c r="F4">
        <v>91551</v>
      </c>
      <c r="G4">
        <v>0.37</v>
      </c>
      <c r="H4">
        <v>0.6</v>
      </c>
      <c r="I4" s="1">
        <v>39812</v>
      </c>
      <c r="J4">
        <v>0.37</v>
      </c>
      <c r="K4">
        <v>3</v>
      </c>
      <c r="L4">
        <v>11</v>
      </c>
      <c r="M4">
        <v>0.1077</v>
      </c>
      <c r="N4">
        <v>635</v>
      </c>
      <c r="O4">
        <v>624</v>
      </c>
      <c r="P4">
        <v>32122</v>
      </c>
      <c r="Q4">
        <v>13258</v>
      </c>
      <c r="R4">
        <v>43012</v>
      </c>
      <c r="S4">
        <v>0.92130000000000001</v>
      </c>
      <c r="T4">
        <v>0.82599999999999996</v>
      </c>
      <c r="U4">
        <v>1</v>
      </c>
      <c r="V4">
        <v>1405</v>
      </c>
      <c r="W4">
        <v>16763</v>
      </c>
      <c r="X4">
        <v>4871</v>
      </c>
      <c r="Y4">
        <v>15950</v>
      </c>
      <c r="Z4">
        <v>5560</v>
      </c>
      <c r="AA4">
        <v>73200</v>
      </c>
      <c r="AB4">
        <v>18</v>
      </c>
      <c r="AC4">
        <v>74996</v>
      </c>
      <c r="AD4">
        <v>87902</v>
      </c>
      <c r="AE4">
        <v>0.32</v>
      </c>
      <c r="AF4">
        <v>19498</v>
      </c>
      <c r="AH4">
        <v>32613.5</v>
      </c>
      <c r="AI4">
        <v>72896.84</v>
      </c>
      <c r="AJ4">
        <v>0.12239999999999999</v>
      </c>
      <c r="AK4">
        <v>60528</v>
      </c>
      <c r="AL4">
        <v>18698</v>
      </c>
      <c r="AM4">
        <v>0.96299999999999997</v>
      </c>
      <c r="AN4">
        <f>Table2[[#This Row],[Room_Board_On_Campus]]+Table2[[#This Row],[Book_And_Supply]]+Table2[[#This Row],[Other_Expense_On_Campus]]+Table2[[#This Row],[In-State_Tuition]]+E4*4</f>
        <v>166537</v>
      </c>
      <c r="AO4">
        <f>Table2[[#This Row],[Mean_Earnings_10_Years_Post_Grad]]/Table2[[#This Row],[Total_Cost]]</f>
        <v>0.43954196364771791</v>
      </c>
      <c r="AP4">
        <f>(Table2[[#This Row],[Mean_Earnings_10_Years_Post_Grad]]*4)/Table2[[#This Row],[Total_Cost]]</f>
        <v>1.7581678545908717</v>
      </c>
    </row>
    <row r="5" spans="1:42" x14ac:dyDescent="0.3">
      <c r="A5" t="s">
        <v>68</v>
      </c>
      <c r="B5" t="s">
        <v>69</v>
      </c>
      <c r="C5" t="s">
        <v>57</v>
      </c>
      <c r="D5">
        <v>39538223</v>
      </c>
      <c r="E5">
        <v>32560</v>
      </c>
      <c r="F5">
        <v>91551</v>
      </c>
      <c r="G5">
        <v>0.37</v>
      </c>
      <c r="H5">
        <v>0.6</v>
      </c>
      <c r="I5" s="1">
        <v>39812</v>
      </c>
      <c r="J5">
        <v>0.37</v>
      </c>
      <c r="K5">
        <v>3</v>
      </c>
      <c r="L5">
        <v>11</v>
      </c>
      <c r="M5">
        <v>0.34200000000000003</v>
      </c>
      <c r="N5">
        <v>635</v>
      </c>
      <c r="O5">
        <v>624</v>
      </c>
      <c r="P5">
        <v>33339</v>
      </c>
      <c r="Q5">
        <v>14700</v>
      </c>
      <c r="R5">
        <v>44454</v>
      </c>
      <c r="S5">
        <v>0.89349999999999996</v>
      </c>
      <c r="T5">
        <v>0.73019999999999996</v>
      </c>
      <c r="U5">
        <v>1</v>
      </c>
      <c r="V5">
        <v>1152</v>
      </c>
      <c r="W5">
        <v>16145</v>
      </c>
      <c r="X5">
        <v>4163</v>
      </c>
      <c r="Y5">
        <v>14383</v>
      </c>
      <c r="Z5">
        <v>4881</v>
      </c>
      <c r="AA5">
        <v>69600</v>
      </c>
      <c r="AB5">
        <v>19</v>
      </c>
      <c r="AC5">
        <v>75009</v>
      </c>
      <c r="AD5">
        <v>90831</v>
      </c>
      <c r="AE5">
        <v>0.36</v>
      </c>
      <c r="AF5">
        <v>16913</v>
      </c>
      <c r="AH5">
        <v>35914</v>
      </c>
      <c r="AI5">
        <v>76397.62</v>
      </c>
      <c r="AJ5">
        <v>0.246</v>
      </c>
      <c r="AK5">
        <v>22086</v>
      </c>
      <c r="AL5">
        <v>18651</v>
      </c>
      <c r="AM5">
        <v>0.94599999999999995</v>
      </c>
      <c r="AN5">
        <f>Table2[[#This Row],[Room_Board_On_Campus]]+Table2[[#This Row],[Book_And_Supply]]+Table2[[#This Row],[Other_Expense_On_Campus]]+Table2[[#This Row],[In-State_Tuition]]+E5*4</f>
        <v>166400</v>
      </c>
      <c r="AO5">
        <f>Table2[[#This Row],[Mean_Earnings_10_Years_Post_Grad]]/Table2[[#This Row],[Total_Cost]]</f>
        <v>0.41826923076923078</v>
      </c>
      <c r="AP5">
        <f>(Table2[[#This Row],[Mean_Earnings_10_Years_Post_Grad]]*4)/Table2[[#This Row],[Total_Cost]]</f>
        <v>1.6730769230769231</v>
      </c>
    </row>
    <row r="6" spans="1:42" x14ac:dyDescent="0.3">
      <c r="A6" t="s">
        <v>172</v>
      </c>
      <c r="B6" t="s">
        <v>173</v>
      </c>
      <c r="C6" t="s">
        <v>167</v>
      </c>
      <c r="D6">
        <v>886667</v>
      </c>
      <c r="E6">
        <v>31896</v>
      </c>
      <c r="F6">
        <v>69728</v>
      </c>
      <c r="G6">
        <v>0.316</v>
      </c>
      <c r="H6">
        <v>0.64300000000000002</v>
      </c>
      <c r="I6">
        <v>37048</v>
      </c>
      <c r="J6">
        <v>0.316</v>
      </c>
      <c r="K6">
        <v>3</v>
      </c>
      <c r="L6">
        <v>13</v>
      </c>
      <c r="M6">
        <v>0.80479999999999996</v>
      </c>
      <c r="N6">
        <v>665</v>
      </c>
      <c r="O6">
        <v>690</v>
      </c>
      <c r="P6">
        <v>1976</v>
      </c>
      <c r="Q6">
        <v>12110</v>
      </c>
      <c r="R6">
        <v>16530</v>
      </c>
      <c r="S6">
        <v>0.52310000000000001</v>
      </c>
      <c r="T6">
        <v>0.2404</v>
      </c>
      <c r="U6">
        <v>1</v>
      </c>
      <c r="V6">
        <v>2060</v>
      </c>
      <c r="W6">
        <v>8140</v>
      </c>
      <c r="X6">
        <v>4400</v>
      </c>
      <c r="Y6">
        <v>10760</v>
      </c>
      <c r="Z6">
        <v>4400</v>
      </c>
      <c r="AA6">
        <v>62400</v>
      </c>
      <c r="AB6">
        <v>11</v>
      </c>
      <c r="AC6">
        <v>59222</v>
      </c>
      <c r="AD6">
        <v>75625</v>
      </c>
      <c r="AE6">
        <v>0.25</v>
      </c>
      <c r="AF6">
        <v>9844</v>
      </c>
      <c r="AH6">
        <v>76508</v>
      </c>
      <c r="AI6">
        <v>52423.4</v>
      </c>
      <c r="AJ6">
        <v>0.46879999999999999</v>
      </c>
      <c r="AK6">
        <v>11960</v>
      </c>
      <c r="AL6">
        <v>8714</v>
      </c>
      <c r="AM6">
        <v>0.74370000000000003</v>
      </c>
      <c r="AN6">
        <f>Table2[[#This Row],[Room_Board_On_Campus]]+Table2[[#This Row],[Book_And_Supply]]+Table2[[#This Row],[Other_Expense_On_Campus]]+Table2[[#This Row],[In-State_Tuition]]+E6*4</f>
        <v>154294</v>
      </c>
      <c r="AO6">
        <f>Table2[[#This Row],[Mean_Earnings_10_Years_Post_Grad]]/Table2[[#This Row],[Total_Cost]]</f>
        <v>0.40442272544622604</v>
      </c>
      <c r="AP6">
        <f>(Table2[[#This Row],[Mean_Earnings_10_Years_Post_Grad]]*4)/Table2[[#This Row],[Total_Cost]]</f>
        <v>1.6176909017849042</v>
      </c>
    </row>
    <row r="7" spans="1:42" x14ac:dyDescent="0.3">
      <c r="A7" t="s">
        <v>185</v>
      </c>
      <c r="B7" t="s">
        <v>186</v>
      </c>
      <c r="C7" t="s">
        <v>180</v>
      </c>
      <c r="D7">
        <v>3271616</v>
      </c>
      <c r="E7">
        <v>33905</v>
      </c>
      <c r="F7">
        <v>89168</v>
      </c>
      <c r="G7">
        <v>0.379</v>
      </c>
      <c r="H7">
        <v>0.67800000000000005</v>
      </c>
      <c r="I7">
        <v>37332</v>
      </c>
      <c r="J7">
        <v>0.379</v>
      </c>
      <c r="K7">
        <v>3</v>
      </c>
      <c r="L7">
        <v>12</v>
      </c>
      <c r="M7">
        <v>0.94969999999999999</v>
      </c>
      <c r="N7">
        <v>690</v>
      </c>
      <c r="O7">
        <v>700</v>
      </c>
      <c r="P7">
        <v>24850</v>
      </c>
      <c r="Q7">
        <v>8893</v>
      </c>
      <c r="R7">
        <v>28345</v>
      </c>
      <c r="S7">
        <v>0.67200000000000004</v>
      </c>
      <c r="T7">
        <v>0.35870000000000002</v>
      </c>
      <c r="U7">
        <v>1</v>
      </c>
      <c r="V7">
        <v>1036</v>
      </c>
      <c r="W7">
        <v>10662</v>
      </c>
      <c r="X7">
        <v>3672</v>
      </c>
      <c r="Y7">
        <v>12978</v>
      </c>
      <c r="Z7">
        <v>3672</v>
      </c>
      <c r="AA7">
        <v>63500</v>
      </c>
      <c r="AB7">
        <v>18</v>
      </c>
      <c r="AC7">
        <v>49195</v>
      </c>
      <c r="AD7">
        <v>77191</v>
      </c>
      <c r="AE7">
        <v>0.21</v>
      </c>
      <c r="AF7">
        <v>11146</v>
      </c>
      <c r="AH7">
        <v>38625</v>
      </c>
      <c r="AI7">
        <v>69474.52</v>
      </c>
      <c r="AJ7">
        <v>0.23710000000000001</v>
      </c>
      <c r="AK7">
        <v>16497</v>
      </c>
      <c r="AL7">
        <v>12602</v>
      </c>
      <c r="AM7">
        <v>0.87609999999999999</v>
      </c>
      <c r="AN7">
        <f>Table2[[#This Row],[Room_Board_On_Campus]]+Table2[[#This Row],[Book_And_Supply]]+Table2[[#This Row],[Other_Expense_On_Campus]]+Table2[[#This Row],[In-State_Tuition]]+E7*4</f>
        <v>159883</v>
      </c>
      <c r="AO7">
        <f>Table2[[#This Row],[Mean_Earnings_10_Years_Post_Grad]]/Table2[[#This Row],[Total_Cost]]</f>
        <v>0.39716542721865367</v>
      </c>
      <c r="AP7">
        <f>(Table2[[#This Row],[Mean_Earnings_10_Years_Post_Grad]]*4)/Table2[[#This Row],[Total_Cost]]</f>
        <v>1.5886617088746147</v>
      </c>
    </row>
    <row r="8" spans="1:42" x14ac:dyDescent="0.3">
      <c r="A8" t="s">
        <v>155</v>
      </c>
      <c r="B8" t="s">
        <v>156</v>
      </c>
      <c r="C8" t="s">
        <v>154</v>
      </c>
      <c r="D8">
        <v>4237256</v>
      </c>
      <c r="E8">
        <v>31685</v>
      </c>
      <c r="F8">
        <v>75657</v>
      </c>
      <c r="G8">
        <v>0.36299999999999999</v>
      </c>
      <c r="H8">
        <v>0.59699999999999998</v>
      </c>
      <c r="I8">
        <v>37774</v>
      </c>
      <c r="J8">
        <v>0.36299999999999999</v>
      </c>
      <c r="K8">
        <v>3</v>
      </c>
      <c r="L8">
        <v>33</v>
      </c>
      <c r="M8">
        <v>0.90620000000000001</v>
      </c>
      <c r="N8">
        <v>650</v>
      </c>
      <c r="O8">
        <v>650</v>
      </c>
      <c r="P8">
        <v>3257</v>
      </c>
      <c r="Q8">
        <v>11622</v>
      </c>
      <c r="R8">
        <v>32515</v>
      </c>
      <c r="S8">
        <v>0.55559999999999998</v>
      </c>
      <c r="T8">
        <v>0.28089999999999998</v>
      </c>
      <c r="U8">
        <v>1</v>
      </c>
      <c r="V8">
        <v>1225</v>
      </c>
      <c r="W8">
        <v>10214</v>
      </c>
      <c r="X8">
        <v>3568</v>
      </c>
      <c r="Y8">
        <v>12040</v>
      </c>
      <c r="Z8">
        <v>3568</v>
      </c>
      <c r="AA8">
        <v>57800</v>
      </c>
      <c r="AB8">
        <v>15</v>
      </c>
      <c r="AC8">
        <v>58593</v>
      </c>
      <c r="AD8">
        <v>80269</v>
      </c>
      <c r="AE8">
        <v>0.2</v>
      </c>
      <c r="AF8">
        <v>8499</v>
      </c>
      <c r="AH8">
        <v>36182</v>
      </c>
      <c r="AI8">
        <v>52974.7</v>
      </c>
      <c r="AJ8">
        <v>0.2949</v>
      </c>
      <c r="AK8">
        <v>9605</v>
      </c>
      <c r="AL8">
        <v>9092</v>
      </c>
      <c r="AM8">
        <v>0.71640000000000004</v>
      </c>
      <c r="AN8">
        <f>Table2[[#This Row],[Room_Board_On_Campus]]+Table2[[#This Row],[Book_And_Supply]]+Table2[[#This Row],[Other_Expense_On_Campus]]+Table2[[#This Row],[In-State_Tuition]]+E8*4</f>
        <v>153369</v>
      </c>
      <c r="AO8">
        <f>Table2[[#This Row],[Mean_Earnings_10_Years_Post_Grad]]/Table2[[#This Row],[Total_Cost]]</f>
        <v>0.37686885876546106</v>
      </c>
      <c r="AP8">
        <f>(Table2[[#This Row],[Mean_Earnings_10_Years_Post_Grad]]*4)/Table2[[#This Row],[Total_Cost]]</f>
        <v>1.5074754350618442</v>
      </c>
    </row>
    <row r="9" spans="1:42" x14ac:dyDescent="0.3">
      <c r="A9" t="s">
        <v>105</v>
      </c>
      <c r="B9" t="s">
        <v>106</v>
      </c>
      <c r="C9" t="s">
        <v>107</v>
      </c>
      <c r="D9">
        <v>1084225</v>
      </c>
      <c r="E9">
        <v>29874</v>
      </c>
      <c r="F9">
        <v>67631</v>
      </c>
      <c r="G9">
        <v>0.34599999999999997</v>
      </c>
      <c r="H9">
        <v>0.61099999999999999</v>
      </c>
      <c r="I9">
        <v>34350</v>
      </c>
      <c r="J9">
        <v>0.34599999999999997</v>
      </c>
      <c r="K9">
        <v>1</v>
      </c>
      <c r="L9">
        <v>33</v>
      </c>
      <c r="M9">
        <v>1</v>
      </c>
      <c r="N9">
        <v>635</v>
      </c>
      <c r="O9">
        <v>624</v>
      </c>
      <c r="P9">
        <v>312</v>
      </c>
      <c r="Q9">
        <v>3590</v>
      </c>
      <c r="R9">
        <v>9390</v>
      </c>
      <c r="U9">
        <v>2</v>
      </c>
      <c r="V9">
        <v>1320</v>
      </c>
      <c r="W9">
        <v>10658</v>
      </c>
      <c r="X9">
        <v>4374</v>
      </c>
      <c r="Y9">
        <v>10658</v>
      </c>
      <c r="Z9">
        <v>4374</v>
      </c>
      <c r="AA9">
        <v>52100</v>
      </c>
      <c r="AB9">
        <v>13</v>
      </c>
      <c r="AC9">
        <v>39538</v>
      </c>
      <c r="AD9">
        <v>60666</v>
      </c>
      <c r="AE9">
        <v>0.16</v>
      </c>
      <c r="AF9">
        <v>8322</v>
      </c>
      <c r="AH9">
        <v>38398</v>
      </c>
      <c r="AI9">
        <v>44236.75</v>
      </c>
      <c r="AJ9">
        <v>0.22969999999999999</v>
      </c>
      <c r="AK9">
        <v>5802</v>
      </c>
      <c r="AL9">
        <v>4195</v>
      </c>
      <c r="AN9">
        <f>Table2[[#This Row],[Room_Board_On_Campus]]+Table2[[#This Row],[Book_And_Supply]]+Table2[[#This Row],[Other_Expense_On_Campus]]+Table2[[#This Row],[In-State_Tuition]]+E9*4</f>
        <v>139438</v>
      </c>
      <c r="AO9">
        <f>Table2[[#This Row],[Mean_Earnings_10_Years_Post_Grad]]/Table2[[#This Row],[Total_Cost]]</f>
        <v>0.37364276596049856</v>
      </c>
      <c r="AP9">
        <f>(Table2[[#This Row],[Mean_Earnings_10_Years_Post_Grad]]*4)/Table2[[#This Row],[Total_Cost]]</f>
        <v>1.4945710638419942</v>
      </c>
    </row>
    <row r="10" spans="1:42" x14ac:dyDescent="0.3">
      <c r="A10" t="s">
        <v>51</v>
      </c>
      <c r="B10" t="s">
        <v>52</v>
      </c>
      <c r="C10" t="s">
        <v>48</v>
      </c>
      <c r="D10">
        <v>7151502</v>
      </c>
      <c r="E10">
        <v>31185</v>
      </c>
      <c r="F10">
        <v>74568</v>
      </c>
      <c r="G10">
        <v>0.33</v>
      </c>
      <c r="H10">
        <v>0.57699999999999996</v>
      </c>
      <c r="I10" s="1">
        <v>37209</v>
      </c>
      <c r="J10">
        <v>0.33</v>
      </c>
      <c r="K10">
        <v>0</v>
      </c>
      <c r="M10">
        <v>0.88</v>
      </c>
      <c r="N10">
        <v>635</v>
      </c>
      <c r="O10">
        <v>624</v>
      </c>
      <c r="Q10">
        <v>11348</v>
      </c>
      <c r="R10">
        <v>29438</v>
      </c>
      <c r="U10">
        <v>1</v>
      </c>
      <c r="W10">
        <v>12394</v>
      </c>
      <c r="X10">
        <v>4160</v>
      </c>
      <c r="Y10">
        <v>10907</v>
      </c>
      <c r="Z10">
        <v>5160</v>
      </c>
      <c r="AA10">
        <v>55500</v>
      </c>
      <c r="AC10">
        <v>53185</v>
      </c>
      <c r="AD10">
        <v>68098</v>
      </c>
      <c r="AE10">
        <v>0.17</v>
      </c>
      <c r="AH10">
        <v>35851.5</v>
      </c>
      <c r="AI10">
        <v>69074.33</v>
      </c>
      <c r="AN10">
        <f>Table2[[#This Row],[Room_Board_On_Campus]]+Table2[[#This Row],[Book_And_Supply]]+Table2[[#This Row],[Other_Expense_On_Campus]]+Table2[[#This Row],[In-State_Tuition]]+E10*4</f>
        <v>152642</v>
      </c>
      <c r="AO10">
        <f>Table2[[#This Row],[Mean_Earnings_10_Years_Post_Grad]]/Table2[[#This Row],[Total_Cost]]</f>
        <v>0.36359586483405615</v>
      </c>
      <c r="AP10">
        <f>(Table2[[#This Row],[Mean_Earnings_10_Years_Post_Grad]]*4)/Table2[[#This Row],[Total_Cost]]</f>
        <v>1.4543834593362246</v>
      </c>
    </row>
    <row r="11" spans="1:42" x14ac:dyDescent="0.3">
      <c r="A11" t="s">
        <v>53</v>
      </c>
      <c r="B11" t="s">
        <v>54</v>
      </c>
      <c r="C11" t="s">
        <v>48</v>
      </c>
      <c r="D11">
        <v>7151502</v>
      </c>
      <c r="E11">
        <v>31185</v>
      </c>
      <c r="F11">
        <v>74568</v>
      </c>
      <c r="G11">
        <v>0.33</v>
      </c>
      <c r="H11">
        <v>0.57699999999999996</v>
      </c>
      <c r="I11" s="1">
        <v>37209</v>
      </c>
      <c r="J11">
        <v>0.33</v>
      </c>
      <c r="K11">
        <v>0</v>
      </c>
      <c r="M11">
        <v>0.88</v>
      </c>
      <c r="N11">
        <v>635</v>
      </c>
      <c r="O11">
        <v>624</v>
      </c>
      <c r="Q11">
        <v>11348</v>
      </c>
      <c r="R11">
        <v>29438</v>
      </c>
      <c r="U11">
        <v>1</v>
      </c>
      <c r="W11">
        <v>12394</v>
      </c>
      <c r="X11">
        <v>4160</v>
      </c>
      <c r="Y11">
        <v>10907</v>
      </c>
      <c r="Z11">
        <v>5160</v>
      </c>
      <c r="AA11">
        <v>55500</v>
      </c>
      <c r="AC11">
        <v>53185</v>
      </c>
      <c r="AD11">
        <v>68098</v>
      </c>
      <c r="AE11">
        <v>0.17</v>
      </c>
      <c r="AH11">
        <v>35851.5</v>
      </c>
      <c r="AI11">
        <v>69074.33</v>
      </c>
      <c r="AN11">
        <f>Table2[[#This Row],[Room_Board_On_Campus]]+Table2[[#This Row],[Book_And_Supply]]+Table2[[#This Row],[Other_Expense_On_Campus]]+Table2[[#This Row],[In-State_Tuition]]+E11*4</f>
        <v>152642</v>
      </c>
      <c r="AO11">
        <f>Table2[[#This Row],[Mean_Earnings_10_Years_Post_Grad]]/Table2[[#This Row],[Total_Cost]]</f>
        <v>0.36359586483405615</v>
      </c>
      <c r="AP11">
        <f>(Table2[[#This Row],[Mean_Earnings_10_Years_Post_Grad]]*4)/Table2[[#This Row],[Total_Cost]]</f>
        <v>1.4543834593362246</v>
      </c>
    </row>
    <row r="12" spans="1:42" x14ac:dyDescent="0.3">
      <c r="A12" t="s">
        <v>157</v>
      </c>
      <c r="B12" t="s">
        <v>158</v>
      </c>
      <c r="C12" t="s">
        <v>154</v>
      </c>
      <c r="D12">
        <v>4237256</v>
      </c>
      <c r="E12">
        <v>31685</v>
      </c>
      <c r="F12">
        <v>75657</v>
      </c>
      <c r="G12">
        <v>0.36299999999999999</v>
      </c>
      <c r="H12">
        <v>0.59699999999999998</v>
      </c>
      <c r="I12">
        <v>37774</v>
      </c>
      <c r="J12">
        <v>0.36299999999999999</v>
      </c>
      <c r="K12">
        <v>3</v>
      </c>
      <c r="L12">
        <v>13</v>
      </c>
      <c r="M12">
        <v>0.8921</v>
      </c>
      <c r="N12">
        <v>680</v>
      </c>
      <c r="O12">
        <v>690</v>
      </c>
      <c r="P12">
        <v>27038</v>
      </c>
      <c r="Q12">
        <v>12188</v>
      </c>
      <c r="R12">
        <v>31579</v>
      </c>
      <c r="S12">
        <v>0.68179999999999996</v>
      </c>
      <c r="T12">
        <v>0.40589999999999998</v>
      </c>
      <c r="U12">
        <v>1</v>
      </c>
      <c r="V12">
        <v>600</v>
      </c>
      <c r="W12">
        <v>13860</v>
      </c>
      <c r="X12">
        <v>2754</v>
      </c>
      <c r="Y12">
        <v>13860</v>
      </c>
      <c r="Z12">
        <v>2745</v>
      </c>
      <c r="AA12">
        <v>56700</v>
      </c>
      <c r="AB12">
        <v>18</v>
      </c>
      <c r="AC12">
        <v>52655</v>
      </c>
      <c r="AD12">
        <v>69532</v>
      </c>
      <c r="AE12">
        <v>0.19</v>
      </c>
      <c r="AF12">
        <v>10714</v>
      </c>
      <c r="AH12">
        <v>44450</v>
      </c>
      <c r="AI12">
        <v>60312.67</v>
      </c>
      <c r="AJ12">
        <v>0.33050000000000002</v>
      </c>
      <c r="AK12">
        <v>11183</v>
      </c>
      <c r="AL12">
        <v>12585</v>
      </c>
      <c r="AM12">
        <v>0.85670000000000002</v>
      </c>
      <c r="AN12">
        <f>Table2[[#This Row],[Room_Board_On_Campus]]+Table2[[#This Row],[Book_And_Supply]]+Table2[[#This Row],[Other_Expense_On_Campus]]+Table2[[#This Row],[In-State_Tuition]]+E12*4</f>
        <v>156142</v>
      </c>
      <c r="AO12">
        <f>Table2[[#This Row],[Mean_Earnings_10_Years_Post_Grad]]/Table2[[#This Row],[Total_Cost]]</f>
        <v>0.36313099614453509</v>
      </c>
      <c r="AP12">
        <f>(Table2[[#This Row],[Mean_Earnings_10_Years_Post_Grad]]*4)/Table2[[#This Row],[Total_Cost]]</f>
        <v>1.4525239845781404</v>
      </c>
    </row>
    <row r="13" spans="1:42" x14ac:dyDescent="0.3">
      <c r="A13" t="s">
        <v>148</v>
      </c>
      <c r="B13" t="s">
        <v>149</v>
      </c>
      <c r="C13" t="s">
        <v>147</v>
      </c>
      <c r="D13">
        <v>3104614</v>
      </c>
      <c r="E13">
        <v>32823</v>
      </c>
      <c r="F13">
        <v>72333</v>
      </c>
      <c r="G13">
        <v>0.27</v>
      </c>
      <c r="H13">
        <v>0.59299999999999997</v>
      </c>
      <c r="I13">
        <v>36671</v>
      </c>
      <c r="J13">
        <v>0.27</v>
      </c>
      <c r="K13">
        <v>3</v>
      </c>
      <c r="L13">
        <v>11</v>
      </c>
      <c r="M13">
        <v>0.88160000000000005</v>
      </c>
      <c r="N13">
        <v>640</v>
      </c>
      <c r="O13">
        <v>630</v>
      </c>
      <c r="P13">
        <v>16274</v>
      </c>
      <c r="Q13">
        <v>8588</v>
      </c>
      <c r="R13">
        <v>24680</v>
      </c>
      <c r="S13">
        <v>0.62680000000000002</v>
      </c>
      <c r="T13">
        <v>0.39789999999999998</v>
      </c>
      <c r="U13">
        <v>1</v>
      </c>
      <c r="V13">
        <v>1200</v>
      </c>
      <c r="W13">
        <v>12216</v>
      </c>
      <c r="X13">
        <v>4792</v>
      </c>
      <c r="Y13">
        <v>12216</v>
      </c>
      <c r="Z13">
        <v>4792</v>
      </c>
      <c r="AA13">
        <v>56300</v>
      </c>
      <c r="AB13">
        <v>17</v>
      </c>
      <c r="AC13">
        <v>54508</v>
      </c>
      <c r="AD13">
        <v>67144</v>
      </c>
      <c r="AE13">
        <v>0.19</v>
      </c>
      <c r="AF13">
        <v>10322</v>
      </c>
      <c r="AH13">
        <v>48103</v>
      </c>
      <c r="AI13">
        <v>68050.289999999994</v>
      </c>
      <c r="AJ13">
        <v>0.28839999999999999</v>
      </c>
      <c r="AK13">
        <v>12091</v>
      </c>
      <c r="AL13">
        <v>8227</v>
      </c>
      <c r="AM13">
        <v>0.79490000000000005</v>
      </c>
      <c r="AN13">
        <f>Table2[[#This Row],[Room_Board_On_Campus]]+Table2[[#This Row],[Book_And_Supply]]+Table2[[#This Row],[Other_Expense_On_Campus]]+Table2[[#This Row],[In-State_Tuition]]+E13*4</f>
        <v>158088</v>
      </c>
      <c r="AO13">
        <f>Table2[[#This Row],[Mean_Earnings_10_Years_Post_Grad]]/Table2[[#This Row],[Total_Cost]]</f>
        <v>0.35613076261322807</v>
      </c>
      <c r="AP13">
        <f>(Table2[[#This Row],[Mean_Earnings_10_Years_Post_Grad]]*4)/Table2[[#This Row],[Total_Cost]]</f>
        <v>1.4245230504529123</v>
      </c>
    </row>
    <row r="14" spans="1:42" x14ac:dyDescent="0.3">
      <c r="A14" t="s">
        <v>75</v>
      </c>
      <c r="B14" t="s">
        <v>76</v>
      </c>
      <c r="C14" t="s">
        <v>72</v>
      </c>
      <c r="D14">
        <v>5773714</v>
      </c>
      <c r="E14">
        <v>35143</v>
      </c>
      <c r="F14">
        <v>89302</v>
      </c>
      <c r="G14">
        <v>0.45900000000000002</v>
      </c>
      <c r="H14">
        <v>0.65600000000000003</v>
      </c>
      <c r="I14" s="1">
        <v>44196</v>
      </c>
      <c r="J14">
        <v>0.45900000000000002</v>
      </c>
      <c r="K14">
        <v>3</v>
      </c>
      <c r="L14">
        <v>12</v>
      </c>
      <c r="M14">
        <v>0.79579999999999995</v>
      </c>
      <c r="N14">
        <v>690</v>
      </c>
      <c r="O14">
        <v>700</v>
      </c>
      <c r="P14">
        <v>30414</v>
      </c>
      <c r="Q14">
        <v>12496</v>
      </c>
      <c r="R14">
        <v>38314</v>
      </c>
      <c r="S14">
        <v>0.74039999999999995</v>
      </c>
      <c r="T14">
        <v>0.53059999999999996</v>
      </c>
      <c r="U14">
        <v>1</v>
      </c>
      <c r="V14">
        <v>1200</v>
      </c>
      <c r="W14">
        <v>15676</v>
      </c>
      <c r="X14">
        <v>2979</v>
      </c>
      <c r="Y14">
        <v>13050</v>
      </c>
      <c r="Z14">
        <v>2979</v>
      </c>
      <c r="AA14">
        <v>59700</v>
      </c>
      <c r="AB14">
        <v>18</v>
      </c>
      <c r="AC14">
        <v>60294</v>
      </c>
      <c r="AD14">
        <v>71679</v>
      </c>
      <c r="AE14">
        <v>0.27</v>
      </c>
      <c r="AF14">
        <v>12044</v>
      </c>
      <c r="AH14">
        <v>70221</v>
      </c>
      <c r="AI14">
        <v>81327.649999999994</v>
      </c>
      <c r="AJ14">
        <v>0.2472</v>
      </c>
      <c r="AK14">
        <v>18097</v>
      </c>
      <c r="AL14">
        <v>20776</v>
      </c>
      <c r="AM14">
        <v>0.86109999999999998</v>
      </c>
      <c r="AN14">
        <f>Table2[[#This Row],[Room_Board_On_Campus]]+Table2[[#This Row],[Book_And_Supply]]+Table2[[#This Row],[Other_Expense_On_Campus]]+Table2[[#This Row],[In-State_Tuition]]+E14*4</f>
        <v>172923</v>
      </c>
      <c r="AO14">
        <f>Table2[[#This Row],[Mean_Earnings_10_Years_Post_Grad]]/Table2[[#This Row],[Total_Cost]]</f>
        <v>0.34524036709980743</v>
      </c>
      <c r="AP14">
        <f>(Table2[[#This Row],[Mean_Earnings_10_Years_Post_Grad]]*4)/Table2[[#This Row],[Total_Cost]]</f>
        <v>1.3809614683992297</v>
      </c>
    </row>
    <row r="15" spans="1:42" x14ac:dyDescent="0.3">
      <c r="A15" t="s">
        <v>112</v>
      </c>
      <c r="B15" t="s">
        <v>113</v>
      </c>
      <c r="C15" t="s">
        <v>107</v>
      </c>
      <c r="D15">
        <v>1084225</v>
      </c>
      <c r="E15">
        <v>29874</v>
      </c>
      <c r="F15">
        <v>67631</v>
      </c>
      <c r="G15">
        <v>0.34599999999999997</v>
      </c>
      <c r="H15">
        <v>0.61099999999999999</v>
      </c>
      <c r="I15">
        <v>34350</v>
      </c>
      <c r="J15">
        <v>0.34599999999999997</v>
      </c>
      <c r="K15">
        <v>3</v>
      </c>
      <c r="L15">
        <v>33</v>
      </c>
      <c r="M15">
        <v>0.73</v>
      </c>
      <c r="N15">
        <v>650</v>
      </c>
      <c r="O15">
        <v>650</v>
      </c>
      <c r="P15">
        <v>14329</v>
      </c>
      <c r="Q15">
        <v>7528</v>
      </c>
      <c r="R15">
        <v>28264</v>
      </c>
      <c r="S15">
        <v>0.54520000000000002</v>
      </c>
      <c r="T15">
        <v>0.3105</v>
      </c>
      <c r="U15">
        <v>1</v>
      </c>
      <c r="V15">
        <v>1450</v>
      </c>
      <c r="W15">
        <v>10400</v>
      </c>
      <c r="X15">
        <v>3908</v>
      </c>
      <c r="Y15">
        <v>10400</v>
      </c>
      <c r="Z15">
        <v>3908</v>
      </c>
      <c r="AA15">
        <v>48900</v>
      </c>
      <c r="AB15">
        <v>18</v>
      </c>
      <c r="AC15">
        <v>45110</v>
      </c>
      <c r="AD15">
        <v>58763</v>
      </c>
      <c r="AE15">
        <v>0.2</v>
      </c>
      <c r="AF15">
        <v>8598</v>
      </c>
      <c r="AH15">
        <v>56045</v>
      </c>
      <c r="AI15">
        <v>53207.14</v>
      </c>
      <c r="AJ15">
        <v>0.33929999999999999</v>
      </c>
      <c r="AK15">
        <v>8484</v>
      </c>
      <c r="AL15">
        <v>11707</v>
      </c>
      <c r="AM15">
        <v>0.76870000000000005</v>
      </c>
      <c r="AN15">
        <f>Table2[[#This Row],[Room_Board_On_Campus]]+Table2[[#This Row],[Book_And_Supply]]+Table2[[#This Row],[Other_Expense_On_Campus]]+Table2[[#This Row],[In-State_Tuition]]+E15*4</f>
        <v>142782</v>
      </c>
      <c r="AO15">
        <f>Table2[[#This Row],[Mean_Earnings_10_Years_Post_Grad]]/Table2[[#This Row],[Total_Cost]]</f>
        <v>0.34248014455603648</v>
      </c>
      <c r="AP15">
        <f>(Table2[[#This Row],[Mean_Earnings_10_Years_Post_Grad]]*4)/Table2[[#This Row],[Total_Cost]]</f>
        <v>1.3699205782241459</v>
      </c>
    </row>
    <row r="16" spans="1:42" x14ac:dyDescent="0.3">
      <c r="A16" t="s">
        <v>58</v>
      </c>
      <c r="B16" t="s">
        <v>59</v>
      </c>
      <c r="C16" t="s">
        <v>57</v>
      </c>
      <c r="D16">
        <v>39538223</v>
      </c>
      <c r="E16">
        <v>32560</v>
      </c>
      <c r="F16">
        <v>91551</v>
      </c>
      <c r="G16">
        <v>0.37</v>
      </c>
      <c r="H16">
        <v>0.6</v>
      </c>
      <c r="I16" s="1">
        <v>39812</v>
      </c>
      <c r="J16">
        <v>0.37</v>
      </c>
      <c r="K16">
        <v>3</v>
      </c>
      <c r="L16">
        <v>11</v>
      </c>
      <c r="M16">
        <v>0.46850000000000003</v>
      </c>
      <c r="N16">
        <v>635</v>
      </c>
      <c r="O16">
        <v>624</v>
      </c>
      <c r="P16">
        <v>33765</v>
      </c>
      <c r="Q16">
        <v>6846</v>
      </c>
      <c r="R16">
        <v>18726</v>
      </c>
      <c r="S16">
        <v>0.75470000000000004</v>
      </c>
      <c r="T16">
        <v>0.34239999999999998</v>
      </c>
      <c r="U16">
        <v>1</v>
      </c>
      <c r="V16">
        <v>1070</v>
      </c>
      <c r="W16">
        <v>13938</v>
      </c>
      <c r="X16">
        <v>3134</v>
      </c>
      <c r="Y16">
        <v>13358</v>
      </c>
      <c r="Z16">
        <v>3638</v>
      </c>
      <c r="AA16">
        <v>53000</v>
      </c>
      <c r="AB16">
        <v>23</v>
      </c>
      <c r="AC16">
        <v>58408</v>
      </c>
      <c r="AD16">
        <v>65972</v>
      </c>
      <c r="AE16">
        <v>0.21</v>
      </c>
      <c r="AF16">
        <v>10297</v>
      </c>
      <c r="AH16">
        <v>26465</v>
      </c>
      <c r="AI16">
        <v>66954.899999999994</v>
      </c>
      <c r="AJ16">
        <v>0.23069999999999999</v>
      </c>
      <c r="AK16">
        <v>7483</v>
      </c>
      <c r="AL16">
        <v>4712</v>
      </c>
      <c r="AM16">
        <v>0.88119999999999998</v>
      </c>
      <c r="AN16">
        <f>Table2[[#This Row],[Room_Board_On_Campus]]+Table2[[#This Row],[Book_And_Supply]]+Table2[[#This Row],[Other_Expense_On_Campus]]+Table2[[#This Row],[In-State_Tuition]]+E16*4</f>
        <v>155228</v>
      </c>
      <c r="AO16">
        <f>Table2[[#This Row],[Mean_Earnings_10_Years_Post_Grad]]/Table2[[#This Row],[Total_Cost]]</f>
        <v>0.34143324657922541</v>
      </c>
      <c r="AP16">
        <f>(Table2[[#This Row],[Mean_Earnings_10_Years_Post_Grad]]*4)/Table2[[#This Row],[Total_Cost]]</f>
        <v>1.3657329863169017</v>
      </c>
    </row>
    <row r="17" spans="1:42" x14ac:dyDescent="0.3">
      <c r="A17" t="s">
        <v>142</v>
      </c>
      <c r="B17" t="s">
        <v>143</v>
      </c>
      <c r="C17" t="s">
        <v>133</v>
      </c>
      <c r="D17">
        <v>2117522</v>
      </c>
      <c r="E17">
        <v>27893</v>
      </c>
      <c r="F17">
        <v>59726</v>
      </c>
      <c r="G17">
        <v>0.30499999999999999</v>
      </c>
      <c r="H17">
        <v>0.54800000000000004</v>
      </c>
      <c r="I17">
        <v>31063</v>
      </c>
      <c r="J17">
        <v>0.30499999999999999</v>
      </c>
      <c r="K17">
        <v>2</v>
      </c>
      <c r="L17">
        <v>41</v>
      </c>
      <c r="M17">
        <v>1</v>
      </c>
      <c r="N17">
        <v>635</v>
      </c>
      <c r="O17">
        <v>624</v>
      </c>
      <c r="P17">
        <v>813</v>
      </c>
      <c r="Q17">
        <v>1872</v>
      </c>
      <c r="R17">
        <v>4752</v>
      </c>
      <c r="U17">
        <v>2</v>
      </c>
      <c r="V17">
        <v>1178</v>
      </c>
      <c r="W17">
        <v>10950.8169</v>
      </c>
      <c r="X17">
        <v>3863.4845070000001</v>
      </c>
      <c r="Y17">
        <v>10396</v>
      </c>
      <c r="Z17">
        <v>4230</v>
      </c>
      <c r="AA17">
        <v>43900</v>
      </c>
      <c r="AB17">
        <v>25</v>
      </c>
      <c r="AC17">
        <v>39521</v>
      </c>
      <c r="AD17">
        <v>48892</v>
      </c>
      <c r="AE17">
        <v>0.1</v>
      </c>
      <c r="AF17">
        <v>6049</v>
      </c>
      <c r="AH17">
        <v>27972</v>
      </c>
      <c r="AI17">
        <v>49538.77</v>
      </c>
      <c r="AJ17">
        <v>3.61E-2</v>
      </c>
      <c r="AK17">
        <v>6869</v>
      </c>
      <c r="AL17">
        <v>1492</v>
      </c>
      <c r="AN17">
        <f>Table2[[#This Row],[Room_Board_On_Campus]]+Table2[[#This Row],[Book_And_Supply]]+Table2[[#This Row],[Other_Expense_On_Campus]]+Table2[[#This Row],[In-State_Tuition]]+E17*4</f>
        <v>129436.30140699999</v>
      </c>
      <c r="AO17">
        <f>Table2[[#This Row],[Mean_Earnings_10_Years_Post_Grad]]/Table2[[#This Row],[Total_Cost]]</f>
        <v>0.33916296682459024</v>
      </c>
      <c r="AP17">
        <f>(Table2[[#This Row],[Mean_Earnings_10_Years_Post_Grad]]*4)/Table2[[#This Row],[Total_Cost]]</f>
        <v>1.356651867298361</v>
      </c>
    </row>
    <row r="18" spans="1:42" x14ac:dyDescent="0.3">
      <c r="A18" t="s">
        <v>125</v>
      </c>
      <c r="B18" t="s">
        <v>126</v>
      </c>
      <c r="C18" t="s">
        <v>122</v>
      </c>
      <c r="D18">
        <v>779094</v>
      </c>
      <c r="E18">
        <v>36719</v>
      </c>
      <c r="F18">
        <v>71970</v>
      </c>
      <c r="G18">
        <v>0.318</v>
      </c>
      <c r="H18">
        <v>0.66100000000000003</v>
      </c>
      <c r="I18">
        <v>41128</v>
      </c>
      <c r="J18">
        <v>0.318</v>
      </c>
      <c r="K18">
        <v>3</v>
      </c>
      <c r="L18">
        <v>13</v>
      </c>
      <c r="M18">
        <v>0.89029999999999998</v>
      </c>
      <c r="N18">
        <v>630</v>
      </c>
      <c r="O18">
        <v>660</v>
      </c>
      <c r="P18">
        <v>8998</v>
      </c>
      <c r="Q18">
        <v>10596</v>
      </c>
      <c r="R18">
        <v>15037</v>
      </c>
      <c r="S18">
        <v>0.61780000000000002</v>
      </c>
      <c r="T18">
        <v>0.39829999999999999</v>
      </c>
      <c r="U18">
        <v>1</v>
      </c>
      <c r="V18">
        <v>800</v>
      </c>
      <c r="W18">
        <v>9922</v>
      </c>
      <c r="X18">
        <v>3446</v>
      </c>
      <c r="Y18">
        <v>9922</v>
      </c>
      <c r="Z18">
        <v>3446</v>
      </c>
      <c r="AA18">
        <v>57800</v>
      </c>
      <c r="AB18">
        <v>17</v>
      </c>
      <c r="AC18">
        <v>53433</v>
      </c>
      <c r="AD18">
        <v>71034</v>
      </c>
      <c r="AE18">
        <v>0.24</v>
      </c>
      <c r="AF18">
        <v>9136</v>
      </c>
      <c r="AH18">
        <v>78651</v>
      </c>
      <c r="AI18">
        <v>56722.239999999998</v>
      </c>
      <c r="AJ18">
        <v>0.4511</v>
      </c>
      <c r="AK18">
        <v>17790</v>
      </c>
      <c r="AL18">
        <v>15459</v>
      </c>
      <c r="AM18">
        <v>0.79059999999999997</v>
      </c>
      <c r="AN18">
        <f>Table2[[#This Row],[Room_Board_On_Campus]]+Table2[[#This Row],[Book_And_Supply]]+Table2[[#This Row],[Other_Expense_On_Campus]]+Table2[[#This Row],[In-State_Tuition]]+E18*4</f>
        <v>171640</v>
      </c>
      <c r="AO18">
        <f>Table2[[#This Row],[Mean_Earnings_10_Years_Post_Grad]]/Table2[[#This Row],[Total_Cost]]</f>
        <v>0.33675134001398277</v>
      </c>
      <c r="AP18">
        <f>(Table2[[#This Row],[Mean_Earnings_10_Years_Post_Grad]]*4)/Table2[[#This Row],[Total_Cost]]</f>
        <v>1.3470053600559311</v>
      </c>
    </row>
    <row r="19" spans="1:42" x14ac:dyDescent="0.3">
      <c r="A19" t="s">
        <v>174</v>
      </c>
      <c r="B19" t="s">
        <v>175</v>
      </c>
      <c r="C19" t="s">
        <v>167</v>
      </c>
      <c r="D19">
        <v>886667</v>
      </c>
      <c r="E19">
        <v>31896</v>
      </c>
      <c r="F19">
        <v>69728</v>
      </c>
      <c r="G19">
        <v>0.316</v>
      </c>
      <c r="H19">
        <v>0.64300000000000002</v>
      </c>
      <c r="I19">
        <v>37048</v>
      </c>
      <c r="J19">
        <v>0.316</v>
      </c>
      <c r="K19">
        <v>3</v>
      </c>
      <c r="L19">
        <v>33</v>
      </c>
      <c r="M19">
        <v>0.87429999999999997</v>
      </c>
      <c r="N19">
        <v>600</v>
      </c>
      <c r="O19">
        <v>620</v>
      </c>
      <c r="P19">
        <v>8651</v>
      </c>
      <c r="Q19">
        <v>9299</v>
      </c>
      <c r="R19">
        <v>12809</v>
      </c>
      <c r="S19">
        <v>0.59550000000000003</v>
      </c>
      <c r="T19">
        <v>0.41520000000000001</v>
      </c>
      <c r="U19">
        <v>1</v>
      </c>
      <c r="V19">
        <v>1200</v>
      </c>
      <c r="W19">
        <v>8054</v>
      </c>
      <c r="X19">
        <v>4063</v>
      </c>
      <c r="Y19">
        <v>9025</v>
      </c>
      <c r="Z19">
        <v>4780</v>
      </c>
      <c r="AA19">
        <v>50200</v>
      </c>
      <c r="AB19">
        <v>17</v>
      </c>
      <c r="AC19">
        <v>47108</v>
      </c>
      <c r="AD19">
        <v>58219</v>
      </c>
      <c r="AE19">
        <v>0.21</v>
      </c>
      <c r="AF19">
        <v>8860</v>
      </c>
      <c r="AH19">
        <v>73000</v>
      </c>
      <c r="AI19">
        <v>53049.11</v>
      </c>
      <c r="AJ19">
        <v>0.49009999999999998</v>
      </c>
      <c r="AK19">
        <v>8746</v>
      </c>
      <c r="AL19">
        <v>8708</v>
      </c>
      <c r="AM19">
        <v>0.80430000000000001</v>
      </c>
      <c r="AN19">
        <f>Table2[[#This Row],[Room_Board_On_Campus]]+Table2[[#This Row],[Book_And_Supply]]+Table2[[#This Row],[Other_Expense_On_Campus]]+Table2[[#This Row],[In-State_Tuition]]+E19*4</f>
        <v>150200</v>
      </c>
      <c r="AO19">
        <f>Table2[[#This Row],[Mean_Earnings_10_Years_Post_Grad]]/Table2[[#This Row],[Total_Cost]]</f>
        <v>0.33422103861517977</v>
      </c>
      <c r="AP19">
        <f>(Table2[[#This Row],[Mean_Earnings_10_Years_Post_Grad]]*4)/Table2[[#This Row],[Total_Cost]]</f>
        <v>1.3368841544607191</v>
      </c>
    </row>
    <row r="20" spans="1:42" x14ac:dyDescent="0.3">
      <c r="A20" t="s">
        <v>66</v>
      </c>
      <c r="B20" t="s">
        <v>67</v>
      </c>
      <c r="C20" t="s">
        <v>57</v>
      </c>
      <c r="D20">
        <v>39538223</v>
      </c>
      <c r="E20">
        <v>32560</v>
      </c>
      <c r="F20">
        <v>91551</v>
      </c>
      <c r="G20">
        <v>0.37</v>
      </c>
      <c r="H20">
        <v>0.6</v>
      </c>
      <c r="I20" s="1">
        <v>39812</v>
      </c>
      <c r="J20">
        <v>0.37</v>
      </c>
      <c r="K20">
        <v>3</v>
      </c>
      <c r="L20">
        <v>11</v>
      </c>
      <c r="M20">
        <v>0.65380000000000005</v>
      </c>
      <c r="N20">
        <v>635</v>
      </c>
      <c r="O20">
        <v>624</v>
      </c>
      <c r="P20">
        <v>22817</v>
      </c>
      <c r="Q20">
        <v>13754</v>
      </c>
      <c r="R20">
        <v>43508</v>
      </c>
      <c r="S20">
        <v>0.76449999999999996</v>
      </c>
      <c r="T20">
        <v>0.61309999999999998</v>
      </c>
      <c r="U20">
        <v>1</v>
      </c>
      <c r="V20">
        <v>1536</v>
      </c>
      <c r="W20">
        <v>16864</v>
      </c>
      <c r="X20">
        <v>4306</v>
      </c>
      <c r="Y20">
        <v>12010</v>
      </c>
      <c r="Z20">
        <v>5012</v>
      </c>
      <c r="AA20">
        <v>55300</v>
      </c>
      <c r="AB20">
        <v>24</v>
      </c>
      <c r="AC20">
        <v>60523</v>
      </c>
      <c r="AD20">
        <v>67802</v>
      </c>
      <c r="AE20">
        <v>0.24</v>
      </c>
      <c r="AF20">
        <v>14807</v>
      </c>
      <c r="AH20">
        <v>35809</v>
      </c>
      <c r="AI20">
        <v>68292.12</v>
      </c>
      <c r="AJ20">
        <v>0.33729999999999999</v>
      </c>
      <c r="AK20">
        <v>14457</v>
      </c>
      <c r="AL20">
        <v>12175</v>
      </c>
      <c r="AM20">
        <v>0.89549999999999996</v>
      </c>
      <c r="AN20">
        <f>Table2[[#This Row],[Room_Board_On_Campus]]+Table2[[#This Row],[Book_And_Supply]]+Table2[[#This Row],[Other_Expense_On_Campus]]+Table2[[#This Row],[In-State_Tuition]]+E20*4</f>
        <v>166700</v>
      </c>
      <c r="AO20">
        <f>Table2[[#This Row],[Mean_Earnings_10_Years_Post_Grad]]/Table2[[#This Row],[Total_Cost]]</f>
        <v>0.33173365326934612</v>
      </c>
      <c r="AP20">
        <f>(Table2[[#This Row],[Mean_Earnings_10_Years_Post_Grad]]*4)/Table2[[#This Row],[Total_Cost]]</f>
        <v>1.3269346130773845</v>
      </c>
    </row>
    <row r="21" spans="1:42" x14ac:dyDescent="0.3">
      <c r="A21" t="s">
        <v>206</v>
      </c>
      <c r="B21" t="s">
        <v>207</v>
      </c>
      <c r="C21" t="s">
        <v>208</v>
      </c>
      <c r="D21">
        <v>576851</v>
      </c>
      <c r="E21">
        <v>35417</v>
      </c>
      <c r="F21">
        <v>70042</v>
      </c>
      <c r="G21">
        <v>0.29599999999999999</v>
      </c>
      <c r="H21">
        <v>0.625</v>
      </c>
      <c r="I21">
        <v>37413</v>
      </c>
      <c r="J21">
        <v>0.29599999999999999</v>
      </c>
      <c r="K21">
        <v>3</v>
      </c>
      <c r="L21">
        <v>33</v>
      </c>
      <c r="M21">
        <v>0.96779999999999999</v>
      </c>
      <c r="N21">
        <v>635</v>
      </c>
      <c r="O21">
        <v>624</v>
      </c>
      <c r="P21">
        <v>8700</v>
      </c>
      <c r="Q21">
        <v>6277</v>
      </c>
      <c r="R21">
        <v>20827</v>
      </c>
      <c r="S21">
        <v>0.60229999999999995</v>
      </c>
      <c r="T21">
        <v>0.37019999999999997</v>
      </c>
      <c r="U21">
        <v>1</v>
      </c>
      <c r="V21">
        <v>1200</v>
      </c>
      <c r="W21">
        <v>11144</v>
      </c>
      <c r="X21">
        <v>3184</v>
      </c>
      <c r="Y21">
        <v>11144</v>
      </c>
      <c r="Z21">
        <v>3184</v>
      </c>
      <c r="AA21">
        <v>54200</v>
      </c>
      <c r="AB21">
        <v>14</v>
      </c>
      <c r="AC21">
        <v>47755</v>
      </c>
      <c r="AD21">
        <v>60998</v>
      </c>
      <c r="AE21">
        <v>0.18</v>
      </c>
      <c r="AF21">
        <v>9830</v>
      </c>
      <c r="AH21">
        <v>54733.5</v>
      </c>
      <c r="AI21">
        <v>56061.18</v>
      </c>
      <c r="AJ21">
        <v>0.27260000000000001</v>
      </c>
      <c r="AK21">
        <v>16662</v>
      </c>
      <c r="AL21">
        <v>6490</v>
      </c>
      <c r="AM21">
        <v>0.78120000000000001</v>
      </c>
      <c r="AN21">
        <f>Table2[[#This Row],[Room_Board_On_Campus]]+Table2[[#This Row],[Book_And_Supply]]+Table2[[#This Row],[Other_Expense_On_Campus]]+Table2[[#This Row],[In-State_Tuition]]+E21*4</f>
        <v>163473</v>
      </c>
      <c r="AO21">
        <f>Table2[[#This Row],[Mean_Earnings_10_Years_Post_Grad]]/Table2[[#This Row],[Total_Cost]]</f>
        <v>0.33155322285637384</v>
      </c>
      <c r="AP21">
        <f>(Table2[[#This Row],[Mean_Earnings_10_Years_Post_Grad]]*4)/Table2[[#This Row],[Total_Cost]]</f>
        <v>1.3262128914254954</v>
      </c>
    </row>
    <row r="22" spans="1:42" x14ac:dyDescent="0.3">
      <c r="A22" t="s">
        <v>159</v>
      </c>
      <c r="B22" t="s">
        <v>160</v>
      </c>
      <c r="C22" t="s">
        <v>154</v>
      </c>
      <c r="D22">
        <v>4237256</v>
      </c>
      <c r="E22">
        <v>31685</v>
      </c>
      <c r="F22">
        <v>75657</v>
      </c>
      <c r="G22">
        <v>0.36299999999999999</v>
      </c>
      <c r="H22">
        <v>0.59699999999999998</v>
      </c>
      <c r="I22">
        <v>37774</v>
      </c>
      <c r="J22">
        <v>0.36299999999999999</v>
      </c>
      <c r="K22">
        <v>3</v>
      </c>
      <c r="L22">
        <v>11</v>
      </c>
      <c r="M22">
        <v>0.98429999999999995</v>
      </c>
      <c r="N22">
        <v>640</v>
      </c>
      <c r="O22">
        <v>610</v>
      </c>
      <c r="P22">
        <v>15674</v>
      </c>
      <c r="Q22">
        <v>10386</v>
      </c>
      <c r="R22">
        <v>29286</v>
      </c>
      <c r="S22">
        <v>0.53810000000000002</v>
      </c>
      <c r="T22">
        <v>0.28810000000000002</v>
      </c>
      <c r="U22">
        <v>1</v>
      </c>
      <c r="V22">
        <v>1200</v>
      </c>
      <c r="W22">
        <v>13500</v>
      </c>
      <c r="X22">
        <v>3210</v>
      </c>
      <c r="Y22">
        <v>13500</v>
      </c>
      <c r="Z22">
        <v>3210</v>
      </c>
      <c r="AA22">
        <v>50800</v>
      </c>
      <c r="AB22">
        <v>19</v>
      </c>
      <c r="AC22">
        <v>51038</v>
      </c>
      <c r="AD22">
        <v>59725</v>
      </c>
      <c r="AE22">
        <v>0.12</v>
      </c>
      <c r="AF22">
        <v>10304</v>
      </c>
      <c r="AH22">
        <v>25986</v>
      </c>
      <c r="AI22">
        <v>62889.32</v>
      </c>
      <c r="AJ22">
        <v>0.36370000000000002</v>
      </c>
      <c r="AK22">
        <v>9642</v>
      </c>
      <c r="AL22">
        <v>10003</v>
      </c>
      <c r="AM22">
        <v>0.75560000000000005</v>
      </c>
      <c r="AN22">
        <f>Table2[[#This Row],[Room_Board_On_Campus]]+Table2[[#This Row],[Book_And_Supply]]+Table2[[#This Row],[Other_Expense_On_Campus]]+Table2[[#This Row],[In-State_Tuition]]+E22*4</f>
        <v>155036</v>
      </c>
      <c r="AO22">
        <f>Table2[[#This Row],[Mean_Earnings_10_Years_Post_Grad]]/Table2[[#This Row],[Total_Cost]]</f>
        <v>0.32766583245181763</v>
      </c>
      <c r="AP22">
        <f>(Table2[[#This Row],[Mean_Earnings_10_Years_Post_Grad]]*4)/Table2[[#This Row],[Total_Cost]]</f>
        <v>1.3106633298072705</v>
      </c>
    </row>
    <row r="23" spans="1:42" x14ac:dyDescent="0.3">
      <c r="A23" t="s">
        <v>55</v>
      </c>
      <c r="B23" t="s">
        <v>56</v>
      </c>
      <c r="C23" t="s">
        <v>57</v>
      </c>
      <c r="D23">
        <v>39538223</v>
      </c>
      <c r="E23">
        <v>32560</v>
      </c>
      <c r="F23">
        <v>91551</v>
      </c>
      <c r="G23">
        <v>0.37</v>
      </c>
      <c r="H23">
        <v>0.6</v>
      </c>
      <c r="I23">
        <v>39812</v>
      </c>
      <c r="J23">
        <v>0.37</v>
      </c>
      <c r="K23">
        <v>3</v>
      </c>
      <c r="L23">
        <v>21</v>
      </c>
      <c r="M23">
        <v>0.59430000000000005</v>
      </c>
      <c r="N23">
        <v>635</v>
      </c>
      <c r="O23">
        <v>624</v>
      </c>
      <c r="P23">
        <v>35502</v>
      </c>
      <c r="Q23">
        <v>6976</v>
      </c>
      <c r="R23">
        <v>18856</v>
      </c>
      <c r="S23">
        <v>0.7147</v>
      </c>
      <c r="T23">
        <v>0.28970000000000001</v>
      </c>
      <c r="U23">
        <v>1</v>
      </c>
      <c r="V23">
        <v>1203</v>
      </c>
      <c r="W23">
        <v>16703</v>
      </c>
      <c r="X23">
        <v>3133</v>
      </c>
      <c r="Y23">
        <v>17100</v>
      </c>
      <c r="Z23">
        <v>5003</v>
      </c>
      <c r="AA23">
        <v>51800</v>
      </c>
      <c r="AB23">
        <v>25</v>
      </c>
      <c r="AC23">
        <v>55014</v>
      </c>
      <c r="AD23">
        <v>64051</v>
      </c>
      <c r="AE23">
        <v>0.21</v>
      </c>
      <c r="AF23">
        <v>10353</v>
      </c>
      <c r="AH23">
        <v>28124</v>
      </c>
      <c r="AI23">
        <v>73036.399999999994</v>
      </c>
      <c r="AJ23">
        <v>0.1913</v>
      </c>
      <c r="AK23">
        <v>6668</v>
      </c>
      <c r="AL23">
        <v>5270</v>
      </c>
      <c r="AM23">
        <v>0.87829999999999997</v>
      </c>
      <c r="AN23">
        <f>Table2[[#This Row],[Room_Board_On_Campus]]+Table2[[#This Row],[Book_And_Supply]]+Table2[[#This Row],[Other_Expense_On_Campus]]+Table2[[#This Row],[In-State_Tuition]]+E23*4</f>
        <v>158255</v>
      </c>
      <c r="AO23">
        <f>Table2[[#This Row],[Mean_Earnings_10_Years_Post_Grad]]/Table2[[#This Row],[Total_Cost]]</f>
        <v>0.32731983191684305</v>
      </c>
      <c r="AP23">
        <f>(Table2[[#This Row],[Mean_Earnings_10_Years_Post_Grad]]*4)/Table2[[#This Row],[Total_Cost]]</f>
        <v>1.3092793276673722</v>
      </c>
    </row>
    <row r="24" spans="1:42" x14ac:dyDescent="0.3">
      <c r="A24" t="s">
        <v>176</v>
      </c>
      <c r="B24" t="s">
        <v>177</v>
      </c>
      <c r="C24" t="s">
        <v>167</v>
      </c>
      <c r="D24">
        <v>886667</v>
      </c>
      <c r="E24">
        <v>31896</v>
      </c>
      <c r="F24">
        <v>69728</v>
      </c>
      <c r="G24">
        <v>0.316</v>
      </c>
      <c r="H24">
        <v>0.64300000000000002</v>
      </c>
      <c r="I24">
        <v>37048</v>
      </c>
      <c r="J24">
        <v>0.316</v>
      </c>
      <c r="K24">
        <v>3</v>
      </c>
      <c r="L24">
        <v>32</v>
      </c>
      <c r="M24">
        <v>0.87009999999999998</v>
      </c>
      <c r="N24">
        <v>640</v>
      </c>
      <c r="O24">
        <v>650</v>
      </c>
      <c r="P24">
        <v>5328</v>
      </c>
      <c r="Q24">
        <v>9432</v>
      </c>
      <c r="R24">
        <v>12942</v>
      </c>
      <c r="S24">
        <v>0.60099999999999998</v>
      </c>
      <c r="T24">
        <v>0.42770000000000002</v>
      </c>
      <c r="U24">
        <v>1</v>
      </c>
      <c r="V24">
        <v>1200</v>
      </c>
      <c r="W24">
        <v>8600</v>
      </c>
      <c r="X24">
        <v>4625</v>
      </c>
      <c r="Y24">
        <v>9013</v>
      </c>
      <c r="Z24">
        <v>6012</v>
      </c>
      <c r="AA24">
        <v>49500</v>
      </c>
      <c r="AB24">
        <v>14</v>
      </c>
      <c r="AC24">
        <v>46244</v>
      </c>
      <c r="AD24">
        <v>55575</v>
      </c>
      <c r="AE24">
        <v>0.15</v>
      </c>
      <c r="AF24">
        <v>8332</v>
      </c>
      <c r="AH24">
        <v>64843.5</v>
      </c>
      <c r="AI24">
        <v>53799.09</v>
      </c>
      <c r="AJ24">
        <v>0.4677</v>
      </c>
      <c r="AK24">
        <v>10574</v>
      </c>
      <c r="AL24">
        <v>8289</v>
      </c>
      <c r="AM24">
        <v>0.79100000000000004</v>
      </c>
      <c r="AN24">
        <f>Table2[[#This Row],[Room_Board_On_Campus]]+Table2[[#This Row],[Book_And_Supply]]+Table2[[#This Row],[Other_Expense_On_Campus]]+Table2[[#This Row],[In-State_Tuition]]+E24*4</f>
        <v>151441</v>
      </c>
      <c r="AO24">
        <f>Table2[[#This Row],[Mean_Earnings_10_Years_Post_Grad]]/Table2[[#This Row],[Total_Cost]]</f>
        <v>0.32685996526700167</v>
      </c>
      <c r="AP24">
        <f>(Table2[[#This Row],[Mean_Earnings_10_Years_Post_Grad]]*4)/Table2[[#This Row],[Total_Cost]]</f>
        <v>1.3074398610680067</v>
      </c>
    </row>
    <row r="25" spans="1:42" x14ac:dyDescent="0.3">
      <c r="A25" t="s">
        <v>183</v>
      </c>
      <c r="B25" t="s">
        <v>184</v>
      </c>
      <c r="C25" t="s">
        <v>180</v>
      </c>
      <c r="D25">
        <v>3271616</v>
      </c>
      <c r="E25">
        <v>33905</v>
      </c>
      <c r="F25">
        <v>89168</v>
      </c>
      <c r="G25">
        <v>0.379</v>
      </c>
      <c r="H25">
        <v>0.67800000000000005</v>
      </c>
      <c r="I25">
        <v>37332</v>
      </c>
      <c r="J25">
        <v>0.379</v>
      </c>
      <c r="K25">
        <v>2</v>
      </c>
      <c r="L25">
        <v>13</v>
      </c>
      <c r="M25">
        <v>1</v>
      </c>
      <c r="N25">
        <v>635</v>
      </c>
      <c r="O25">
        <v>624</v>
      </c>
      <c r="P25">
        <v>27489</v>
      </c>
      <c r="Q25">
        <v>6010</v>
      </c>
      <c r="R25">
        <v>17092</v>
      </c>
      <c r="S25">
        <v>0.37790000000000001</v>
      </c>
      <c r="T25">
        <v>0.1479</v>
      </c>
      <c r="U25">
        <v>1</v>
      </c>
      <c r="V25">
        <v>588</v>
      </c>
      <c r="W25">
        <v>8810.5</v>
      </c>
      <c r="X25">
        <v>4401</v>
      </c>
      <c r="Y25">
        <v>9018</v>
      </c>
      <c r="Z25">
        <v>3664</v>
      </c>
      <c r="AA25">
        <v>50700</v>
      </c>
      <c r="AB25">
        <v>25</v>
      </c>
      <c r="AC25">
        <v>32486</v>
      </c>
      <c r="AD25">
        <v>69429</v>
      </c>
      <c r="AE25">
        <v>0.19</v>
      </c>
      <c r="AF25">
        <v>8644</v>
      </c>
      <c r="AH25">
        <v>31983</v>
      </c>
      <c r="AI25">
        <v>65815.47</v>
      </c>
      <c r="AJ25">
        <v>0.1128</v>
      </c>
      <c r="AK25">
        <v>5682</v>
      </c>
      <c r="AL25">
        <v>5397</v>
      </c>
      <c r="AM25">
        <v>0.66539999999999999</v>
      </c>
      <c r="AN25">
        <f>Table2[[#This Row],[Room_Board_On_Campus]]+Table2[[#This Row],[Book_And_Supply]]+Table2[[#This Row],[Other_Expense_On_Campus]]+Table2[[#This Row],[In-State_Tuition]]+E25*4</f>
        <v>155429.5</v>
      </c>
      <c r="AO25">
        <f>Table2[[#This Row],[Mean_Earnings_10_Years_Post_Grad]]/Table2[[#This Row],[Total_Cost]]</f>
        <v>0.32619290417842173</v>
      </c>
      <c r="AP25">
        <f>(Table2[[#This Row],[Mean_Earnings_10_Years_Post_Grad]]*4)/Table2[[#This Row],[Total_Cost]]</f>
        <v>1.3047716167136869</v>
      </c>
    </row>
    <row r="26" spans="1:42" x14ac:dyDescent="0.3">
      <c r="A26" t="s">
        <v>127</v>
      </c>
      <c r="B26" t="s">
        <v>128</v>
      </c>
      <c r="C26" t="s">
        <v>122</v>
      </c>
      <c r="D26">
        <v>779094</v>
      </c>
      <c r="E26">
        <v>36719</v>
      </c>
      <c r="F26">
        <v>71970</v>
      </c>
      <c r="G26">
        <v>0.318</v>
      </c>
      <c r="H26">
        <v>0.66100000000000003</v>
      </c>
      <c r="I26">
        <v>41128</v>
      </c>
      <c r="J26">
        <v>0.318</v>
      </c>
      <c r="K26">
        <v>3</v>
      </c>
      <c r="L26">
        <v>12</v>
      </c>
      <c r="M26">
        <v>0.9546</v>
      </c>
      <c r="N26">
        <v>640</v>
      </c>
      <c r="O26">
        <v>673</v>
      </c>
      <c r="P26">
        <v>9932</v>
      </c>
      <c r="Q26">
        <v>10601</v>
      </c>
      <c r="R26">
        <v>15076</v>
      </c>
      <c r="S26">
        <v>0.64870000000000005</v>
      </c>
      <c r="T26">
        <v>0.41220000000000001</v>
      </c>
      <c r="U26">
        <v>1</v>
      </c>
      <c r="V26">
        <v>800</v>
      </c>
      <c r="W26">
        <v>9078</v>
      </c>
      <c r="X26">
        <v>3400</v>
      </c>
      <c r="Y26">
        <v>9078</v>
      </c>
      <c r="Z26">
        <v>3400</v>
      </c>
      <c r="AA26">
        <v>55500</v>
      </c>
      <c r="AB26">
        <v>18</v>
      </c>
      <c r="AC26">
        <v>51542</v>
      </c>
      <c r="AD26">
        <v>66926</v>
      </c>
      <c r="AE26">
        <v>0.28999999999999998</v>
      </c>
      <c r="AF26">
        <v>9434</v>
      </c>
      <c r="AH26">
        <v>80195</v>
      </c>
      <c r="AI26">
        <v>55831.54</v>
      </c>
      <c r="AJ26">
        <v>0.51719999999999999</v>
      </c>
      <c r="AK26">
        <v>10490</v>
      </c>
      <c r="AL26">
        <v>10452</v>
      </c>
      <c r="AM26">
        <v>0.79010000000000002</v>
      </c>
      <c r="AN26">
        <f>Table2[[#This Row],[Room_Board_On_Campus]]+Table2[[#This Row],[Book_And_Supply]]+Table2[[#This Row],[Other_Expense_On_Campus]]+Table2[[#This Row],[In-State_Tuition]]+E26*4</f>
        <v>170755</v>
      </c>
      <c r="AO26">
        <f>Table2[[#This Row],[Mean_Earnings_10_Years_Post_Grad]]/Table2[[#This Row],[Total_Cost]]</f>
        <v>0.32502708559046589</v>
      </c>
      <c r="AP26">
        <f>(Table2[[#This Row],[Mean_Earnings_10_Years_Post_Grad]]*4)/Table2[[#This Row],[Total_Cost]]</f>
        <v>1.3001083423618636</v>
      </c>
    </row>
    <row r="27" spans="1:42" x14ac:dyDescent="0.3">
      <c r="A27" t="s">
        <v>202</v>
      </c>
      <c r="B27" t="s">
        <v>203</v>
      </c>
      <c r="C27" t="s">
        <v>193</v>
      </c>
      <c r="D27">
        <v>7705281</v>
      </c>
      <c r="E27">
        <v>36702</v>
      </c>
      <c r="F27">
        <v>91306</v>
      </c>
      <c r="G27">
        <v>0.39500000000000002</v>
      </c>
      <c r="H27">
        <v>0.61099999999999999</v>
      </c>
      <c r="I27">
        <v>44586</v>
      </c>
      <c r="J27">
        <v>0.39500000000000002</v>
      </c>
      <c r="K27">
        <v>0</v>
      </c>
      <c r="M27">
        <v>0.86</v>
      </c>
      <c r="N27">
        <v>635</v>
      </c>
      <c r="O27">
        <v>624</v>
      </c>
      <c r="Q27">
        <v>11056</v>
      </c>
      <c r="R27">
        <v>26372</v>
      </c>
      <c r="U27">
        <v>1</v>
      </c>
      <c r="W27">
        <v>13015</v>
      </c>
      <c r="X27">
        <v>3392.2</v>
      </c>
      <c r="Y27">
        <v>11663.6</v>
      </c>
      <c r="Z27">
        <v>3470.8</v>
      </c>
      <c r="AA27">
        <v>56600</v>
      </c>
      <c r="AC27">
        <v>59446</v>
      </c>
      <c r="AD27">
        <v>72473</v>
      </c>
      <c r="AE27">
        <v>0.2</v>
      </c>
      <c r="AH27">
        <v>44850</v>
      </c>
      <c r="AI27">
        <v>63710</v>
      </c>
      <c r="AN27">
        <f>Table2[[#This Row],[Room_Board_On_Campus]]+Table2[[#This Row],[Book_And_Supply]]+Table2[[#This Row],[Other_Expense_On_Campus]]+Table2[[#This Row],[In-State_Tuition]]+E27*4</f>
        <v>174271.2</v>
      </c>
      <c r="AO27">
        <f>Table2[[#This Row],[Mean_Earnings_10_Years_Post_Grad]]/Table2[[#This Row],[Total_Cost]]</f>
        <v>0.32478114570852784</v>
      </c>
      <c r="AP27">
        <f>(Table2[[#This Row],[Mean_Earnings_10_Years_Post_Grad]]*4)/Table2[[#This Row],[Total_Cost]]</f>
        <v>1.2991245828341114</v>
      </c>
    </row>
    <row r="28" spans="1:42" x14ac:dyDescent="0.3">
      <c r="A28" t="s">
        <v>204</v>
      </c>
      <c r="B28" t="s">
        <v>205</v>
      </c>
      <c r="C28" t="s">
        <v>193</v>
      </c>
      <c r="D28">
        <v>7705281</v>
      </c>
      <c r="E28">
        <v>36702</v>
      </c>
      <c r="F28">
        <v>91306</v>
      </c>
      <c r="G28">
        <v>0.39500000000000002</v>
      </c>
      <c r="H28">
        <v>0.61099999999999999</v>
      </c>
      <c r="I28">
        <v>44586</v>
      </c>
      <c r="J28">
        <v>0.39500000000000002</v>
      </c>
      <c r="K28">
        <v>0</v>
      </c>
      <c r="M28">
        <v>0.86</v>
      </c>
      <c r="N28">
        <v>635</v>
      </c>
      <c r="O28">
        <v>624</v>
      </c>
      <c r="Q28">
        <v>11399</v>
      </c>
      <c r="R28">
        <v>26715</v>
      </c>
      <c r="U28">
        <v>1</v>
      </c>
      <c r="W28">
        <v>13015</v>
      </c>
      <c r="X28">
        <v>3392.2</v>
      </c>
      <c r="Y28">
        <v>11663.6</v>
      </c>
      <c r="Z28">
        <v>3470.8</v>
      </c>
      <c r="AA28">
        <v>56600</v>
      </c>
      <c r="AC28">
        <v>59446</v>
      </c>
      <c r="AD28">
        <v>72473</v>
      </c>
      <c r="AE28">
        <v>0.2</v>
      </c>
      <c r="AH28">
        <v>44850</v>
      </c>
      <c r="AI28">
        <v>63710</v>
      </c>
      <c r="AN28">
        <f>Table2[[#This Row],[Room_Board_On_Campus]]+Table2[[#This Row],[Book_And_Supply]]+Table2[[#This Row],[Other_Expense_On_Campus]]+Table2[[#This Row],[In-State_Tuition]]+E28*4</f>
        <v>174614.2</v>
      </c>
      <c r="AO28">
        <f>Table2[[#This Row],[Mean_Earnings_10_Years_Post_Grad]]/Table2[[#This Row],[Total_Cost]]</f>
        <v>0.3241431681959428</v>
      </c>
      <c r="AP28">
        <f>(Table2[[#This Row],[Mean_Earnings_10_Years_Post_Grad]]*4)/Table2[[#This Row],[Total_Cost]]</f>
        <v>1.2965726727837712</v>
      </c>
    </row>
    <row r="29" spans="1:42" x14ac:dyDescent="0.3">
      <c r="A29" t="s">
        <v>60</v>
      </c>
      <c r="B29" t="s">
        <v>61</v>
      </c>
      <c r="C29" t="s">
        <v>57</v>
      </c>
      <c r="D29">
        <v>39538223</v>
      </c>
      <c r="E29">
        <v>32560</v>
      </c>
      <c r="F29">
        <v>91551</v>
      </c>
      <c r="G29">
        <v>0.37</v>
      </c>
      <c r="H29">
        <v>0.6</v>
      </c>
      <c r="I29" s="1">
        <v>39812</v>
      </c>
      <c r="J29">
        <v>0.37</v>
      </c>
      <c r="K29">
        <v>3</v>
      </c>
      <c r="L29">
        <v>11</v>
      </c>
      <c r="M29">
        <v>0.88100000000000001</v>
      </c>
      <c r="N29">
        <v>635</v>
      </c>
      <c r="O29">
        <v>624</v>
      </c>
      <c r="P29">
        <v>34436</v>
      </c>
      <c r="Q29">
        <v>7043</v>
      </c>
      <c r="R29">
        <v>18923</v>
      </c>
      <c r="S29">
        <v>0.54200000000000004</v>
      </c>
      <c r="T29">
        <v>0.16550000000000001</v>
      </c>
      <c r="U29">
        <v>1</v>
      </c>
      <c r="V29">
        <v>1486</v>
      </c>
      <c r="W29">
        <v>11502</v>
      </c>
      <c r="X29">
        <v>3132</v>
      </c>
      <c r="Y29">
        <v>18962</v>
      </c>
      <c r="Z29">
        <v>4366</v>
      </c>
      <c r="AA29">
        <v>49700</v>
      </c>
      <c r="AB29">
        <v>26</v>
      </c>
      <c r="AC29">
        <v>53426</v>
      </c>
      <c r="AD29">
        <v>60910</v>
      </c>
      <c r="AE29">
        <v>0.16</v>
      </c>
      <c r="AF29">
        <v>10127</v>
      </c>
      <c r="AH29">
        <v>22839</v>
      </c>
      <c r="AI29">
        <v>64055.44</v>
      </c>
      <c r="AJ29">
        <v>0.21360000000000001</v>
      </c>
      <c r="AK29">
        <v>6440</v>
      </c>
      <c r="AL29">
        <v>4251</v>
      </c>
      <c r="AM29">
        <v>0.82740000000000002</v>
      </c>
      <c r="AN29">
        <f>Table2[[#This Row],[Room_Board_On_Campus]]+Table2[[#This Row],[Book_And_Supply]]+Table2[[#This Row],[Other_Expense_On_Campus]]+Table2[[#This Row],[In-State_Tuition]]+E29*4</f>
        <v>153403</v>
      </c>
      <c r="AO29">
        <f>Table2[[#This Row],[Mean_Earnings_10_Years_Post_Grad]]/Table2[[#This Row],[Total_Cost]]</f>
        <v>0.32398323370468635</v>
      </c>
      <c r="AP29">
        <f>(Table2[[#This Row],[Mean_Earnings_10_Years_Post_Grad]]*4)/Table2[[#This Row],[Total_Cost]]</f>
        <v>1.2959329348187454</v>
      </c>
    </row>
    <row r="30" spans="1:42" x14ac:dyDescent="0.3">
      <c r="A30" t="s">
        <v>198</v>
      </c>
      <c r="B30" t="s">
        <v>199</v>
      </c>
      <c r="C30" t="s">
        <v>193</v>
      </c>
      <c r="D30">
        <v>7705281</v>
      </c>
      <c r="E30">
        <v>36702</v>
      </c>
      <c r="F30">
        <v>91306</v>
      </c>
      <c r="G30">
        <v>0.39500000000000002</v>
      </c>
      <c r="H30">
        <v>0.61099999999999999</v>
      </c>
      <c r="I30">
        <v>44586</v>
      </c>
      <c r="J30">
        <v>0.39500000000000002</v>
      </c>
      <c r="K30">
        <v>3</v>
      </c>
      <c r="L30">
        <v>32</v>
      </c>
      <c r="M30">
        <v>0.85770000000000002</v>
      </c>
      <c r="N30">
        <v>635</v>
      </c>
      <c r="O30">
        <v>624</v>
      </c>
      <c r="P30">
        <v>23966</v>
      </c>
      <c r="Q30">
        <v>12417</v>
      </c>
      <c r="R30">
        <v>27733</v>
      </c>
      <c r="S30">
        <v>0.59550000000000003</v>
      </c>
      <c r="T30">
        <v>0.37340000000000001</v>
      </c>
      <c r="U30">
        <v>1</v>
      </c>
      <c r="V30">
        <v>960</v>
      </c>
      <c r="W30">
        <v>11848</v>
      </c>
      <c r="X30">
        <v>3542</v>
      </c>
      <c r="Y30">
        <v>11848</v>
      </c>
      <c r="Z30">
        <v>3542</v>
      </c>
      <c r="AA30">
        <v>56600</v>
      </c>
      <c r="AB30">
        <v>15</v>
      </c>
      <c r="AC30">
        <v>59446</v>
      </c>
      <c r="AD30">
        <v>72473</v>
      </c>
      <c r="AE30">
        <v>0.2</v>
      </c>
      <c r="AF30">
        <v>10401</v>
      </c>
      <c r="AH30">
        <v>44850</v>
      </c>
      <c r="AI30">
        <v>63710</v>
      </c>
      <c r="AJ30">
        <v>0.32369999999999999</v>
      </c>
      <c r="AK30">
        <v>9617</v>
      </c>
      <c r="AL30">
        <v>10674</v>
      </c>
      <c r="AM30">
        <v>0.80700000000000005</v>
      </c>
      <c r="AN30">
        <f>Table2[[#This Row],[Room_Board_On_Campus]]+Table2[[#This Row],[Book_And_Supply]]+Table2[[#This Row],[Other_Expense_On_Campus]]+Table2[[#This Row],[In-State_Tuition]]+E30*4</f>
        <v>175575</v>
      </c>
      <c r="AO30">
        <f>Table2[[#This Row],[Mean_Earnings_10_Years_Post_Grad]]/Table2[[#This Row],[Total_Cost]]</f>
        <v>0.3223693578242916</v>
      </c>
      <c r="AP30">
        <f>(Table2[[#This Row],[Mean_Earnings_10_Years_Post_Grad]]*4)/Table2[[#This Row],[Total_Cost]]</f>
        <v>1.2894774312971664</v>
      </c>
    </row>
    <row r="31" spans="1:42" x14ac:dyDescent="0.3">
      <c r="A31" t="s">
        <v>99</v>
      </c>
      <c r="B31" t="s">
        <v>100</v>
      </c>
      <c r="C31" t="s">
        <v>96</v>
      </c>
      <c r="D31">
        <v>1839106</v>
      </c>
      <c r="E31">
        <v>31007</v>
      </c>
      <c r="F31">
        <v>72785</v>
      </c>
      <c r="G31">
        <v>0.32300000000000001</v>
      </c>
      <c r="H31">
        <v>0.60199999999999998</v>
      </c>
      <c r="I31" s="1">
        <v>33432</v>
      </c>
      <c r="J31">
        <v>0.32300000000000001</v>
      </c>
      <c r="K31">
        <v>3</v>
      </c>
      <c r="L31">
        <v>32</v>
      </c>
      <c r="M31">
        <v>0.81379999999999997</v>
      </c>
      <c r="N31">
        <v>620</v>
      </c>
      <c r="O31">
        <v>600</v>
      </c>
      <c r="P31">
        <v>6861</v>
      </c>
      <c r="Q31">
        <v>8340</v>
      </c>
      <c r="R31">
        <v>27576</v>
      </c>
      <c r="S31">
        <v>0.59250000000000003</v>
      </c>
      <c r="T31">
        <v>0.38300000000000001</v>
      </c>
      <c r="U31">
        <v>1</v>
      </c>
      <c r="V31">
        <v>1232</v>
      </c>
      <c r="W31">
        <v>9610</v>
      </c>
      <c r="X31">
        <v>3072</v>
      </c>
      <c r="Y31">
        <v>9610</v>
      </c>
      <c r="Z31">
        <v>3072</v>
      </c>
      <c r="AA31">
        <v>47000</v>
      </c>
      <c r="AB31">
        <v>16</v>
      </c>
      <c r="AC31">
        <v>45537</v>
      </c>
      <c r="AD31">
        <v>58028</v>
      </c>
      <c r="AE31">
        <v>0.16</v>
      </c>
      <c r="AF31">
        <v>9870</v>
      </c>
      <c r="AH31">
        <v>45018</v>
      </c>
      <c r="AI31">
        <v>54125.14</v>
      </c>
      <c r="AJ31">
        <v>0.3624</v>
      </c>
      <c r="AK31">
        <v>11230</v>
      </c>
      <c r="AL31">
        <v>10423</v>
      </c>
      <c r="AM31">
        <v>0.75680000000000003</v>
      </c>
      <c r="AN31">
        <f>Table2[[#This Row],[Room_Board_On_Campus]]+Table2[[#This Row],[Book_And_Supply]]+Table2[[#This Row],[Other_Expense_On_Campus]]+Table2[[#This Row],[In-State_Tuition]]+E31*4</f>
        <v>146282</v>
      </c>
      <c r="AO31">
        <f>Table2[[#This Row],[Mean_Earnings_10_Years_Post_Grad]]/Table2[[#This Row],[Total_Cost]]</f>
        <v>0.32129722043723768</v>
      </c>
      <c r="AP31">
        <f>(Table2[[#This Row],[Mean_Earnings_10_Years_Post_Grad]]*4)/Table2[[#This Row],[Total_Cost]]</f>
        <v>1.2851888817489507</v>
      </c>
    </row>
    <row r="32" spans="1:42" x14ac:dyDescent="0.3">
      <c r="A32" t="s">
        <v>187</v>
      </c>
      <c r="B32" t="s">
        <v>188</v>
      </c>
      <c r="C32" t="s">
        <v>180</v>
      </c>
      <c r="D32">
        <v>3271616</v>
      </c>
      <c r="E32">
        <v>33905</v>
      </c>
      <c r="F32">
        <v>89168</v>
      </c>
      <c r="G32">
        <v>0.379</v>
      </c>
      <c r="H32">
        <v>0.67800000000000005</v>
      </c>
      <c r="I32">
        <v>37332</v>
      </c>
      <c r="J32">
        <v>0.379</v>
      </c>
      <c r="K32">
        <v>2</v>
      </c>
      <c r="L32">
        <v>13</v>
      </c>
      <c r="M32">
        <v>1</v>
      </c>
      <c r="N32">
        <v>635</v>
      </c>
      <c r="O32">
        <v>624</v>
      </c>
      <c r="P32">
        <v>15944</v>
      </c>
      <c r="Q32">
        <v>6228</v>
      </c>
      <c r="R32">
        <v>16644</v>
      </c>
      <c r="S32">
        <v>0.40579999999999999</v>
      </c>
      <c r="T32">
        <v>0.15390000000000001</v>
      </c>
      <c r="U32">
        <v>1</v>
      </c>
      <c r="V32">
        <v>1400</v>
      </c>
      <c r="W32">
        <v>9004</v>
      </c>
      <c r="X32">
        <v>5060</v>
      </c>
      <c r="Y32">
        <v>7380</v>
      </c>
      <c r="Z32">
        <v>5060</v>
      </c>
      <c r="AA32">
        <v>49900</v>
      </c>
      <c r="AB32">
        <v>21</v>
      </c>
      <c r="AC32">
        <v>41753</v>
      </c>
      <c r="AD32">
        <v>70962</v>
      </c>
      <c r="AE32">
        <v>0.19</v>
      </c>
      <c r="AF32">
        <v>8590</v>
      </c>
      <c r="AH32">
        <v>35841</v>
      </c>
      <c r="AI32">
        <v>66371.039999999994</v>
      </c>
      <c r="AJ32">
        <v>0.12859999999999999</v>
      </c>
      <c r="AK32">
        <v>6076</v>
      </c>
      <c r="AL32">
        <v>4497</v>
      </c>
      <c r="AM32">
        <v>0.65700000000000003</v>
      </c>
      <c r="AN32">
        <f>Table2[[#This Row],[Room_Board_On_Campus]]+Table2[[#This Row],[Book_And_Supply]]+Table2[[#This Row],[Other_Expense_On_Campus]]+Table2[[#This Row],[In-State_Tuition]]+E32*4</f>
        <v>157312</v>
      </c>
      <c r="AO32">
        <f>Table2[[#This Row],[Mean_Earnings_10_Years_Post_Grad]]/Table2[[#This Row],[Total_Cost]]</f>
        <v>0.31720402766476813</v>
      </c>
      <c r="AP32">
        <f>(Table2[[#This Row],[Mean_Earnings_10_Years_Post_Grad]]*4)/Table2[[#This Row],[Total_Cost]]</f>
        <v>1.2688161106590725</v>
      </c>
    </row>
    <row r="33" spans="1:42" x14ac:dyDescent="0.3">
      <c r="A33" t="s">
        <v>77</v>
      </c>
      <c r="B33" t="s">
        <v>78</v>
      </c>
      <c r="C33" t="s">
        <v>72</v>
      </c>
      <c r="D33">
        <v>5773714</v>
      </c>
      <c r="E33">
        <v>35143</v>
      </c>
      <c r="F33">
        <v>89302</v>
      </c>
      <c r="G33">
        <v>0.45900000000000002</v>
      </c>
      <c r="H33">
        <v>0.65600000000000003</v>
      </c>
      <c r="I33" s="1">
        <v>44196</v>
      </c>
      <c r="J33">
        <v>0.45900000000000002</v>
      </c>
      <c r="K33">
        <v>3</v>
      </c>
      <c r="L33">
        <v>12</v>
      </c>
      <c r="M33">
        <v>0.89639999999999997</v>
      </c>
      <c r="N33">
        <v>650</v>
      </c>
      <c r="O33">
        <v>640</v>
      </c>
      <c r="P33">
        <v>24344</v>
      </c>
      <c r="Q33">
        <v>12331</v>
      </c>
      <c r="R33">
        <v>31613</v>
      </c>
      <c r="S33">
        <v>0.69120000000000004</v>
      </c>
      <c r="T33">
        <v>0.46710000000000002</v>
      </c>
      <c r="U33">
        <v>1</v>
      </c>
      <c r="V33">
        <v>1200</v>
      </c>
      <c r="W33">
        <v>13016</v>
      </c>
      <c r="X33">
        <v>1799</v>
      </c>
      <c r="Y33">
        <v>11844</v>
      </c>
      <c r="Z33">
        <v>1799</v>
      </c>
      <c r="AA33">
        <v>53400</v>
      </c>
      <c r="AB33">
        <v>17</v>
      </c>
      <c r="AC33">
        <v>50739</v>
      </c>
      <c r="AD33">
        <v>66888</v>
      </c>
      <c r="AE33">
        <v>0.22</v>
      </c>
      <c r="AF33">
        <v>10534</v>
      </c>
      <c r="AH33">
        <v>63463.5</v>
      </c>
      <c r="AI33">
        <v>73818.06</v>
      </c>
      <c r="AJ33">
        <v>0.33860000000000001</v>
      </c>
      <c r="AK33">
        <v>14690</v>
      </c>
      <c r="AL33">
        <v>15851</v>
      </c>
      <c r="AM33">
        <v>0.8528</v>
      </c>
      <c r="AN33">
        <f>Table2[[#This Row],[Room_Board_On_Campus]]+Table2[[#This Row],[Book_And_Supply]]+Table2[[#This Row],[Other_Expense_On_Campus]]+Table2[[#This Row],[In-State_Tuition]]+E33*4</f>
        <v>168918</v>
      </c>
      <c r="AO33">
        <f>Table2[[#This Row],[Mean_Earnings_10_Years_Post_Grad]]/Table2[[#This Row],[Total_Cost]]</f>
        <v>0.31612971974567544</v>
      </c>
      <c r="AP33">
        <f>(Table2[[#This Row],[Mean_Earnings_10_Years_Post_Grad]]*4)/Table2[[#This Row],[Total_Cost]]</f>
        <v>1.2645188789827018</v>
      </c>
    </row>
    <row r="34" spans="1:42" x14ac:dyDescent="0.3">
      <c r="A34" t="s">
        <v>181</v>
      </c>
      <c r="B34" t="s">
        <v>182</v>
      </c>
      <c r="C34" t="s">
        <v>180</v>
      </c>
      <c r="D34">
        <v>3271616</v>
      </c>
      <c r="E34">
        <v>33905</v>
      </c>
      <c r="F34">
        <v>89168</v>
      </c>
      <c r="G34">
        <v>0.379</v>
      </c>
      <c r="H34">
        <v>0.67800000000000005</v>
      </c>
      <c r="I34">
        <v>37332</v>
      </c>
      <c r="J34">
        <v>0.379</v>
      </c>
      <c r="K34">
        <v>3</v>
      </c>
      <c r="L34">
        <v>13</v>
      </c>
      <c r="M34">
        <v>0.92630000000000001</v>
      </c>
      <c r="N34">
        <v>660</v>
      </c>
      <c r="O34">
        <v>650</v>
      </c>
      <c r="P34">
        <v>20516</v>
      </c>
      <c r="Q34">
        <v>8960</v>
      </c>
      <c r="R34">
        <v>24080</v>
      </c>
      <c r="S34">
        <v>0.55779999999999996</v>
      </c>
      <c r="T34">
        <v>0.29360000000000003</v>
      </c>
      <c r="U34">
        <v>1</v>
      </c>
      <c r="V34">
        <v>836</v>
      </c>
      <c r="W34">
        <v>8076</v>
      </c>
      <c r="X34">
        <v>4072</v>
      </c>
      <c r="Y34">
        <v>8300</v>
      </c>
      <c r="Z34">
        <v>4072</v>
      </c>
      <c r="AA34">
        <v>49600</v>
      </c>
      <c r="AB34">
        <v>21</v>
      </c>
      <c r="AC34">
        <v>34479</v>
      </c>
      <c r="AD34">
        <v>70498</v>
      </c>
      <c r="AE34">
        <v>0.23</v>
      </c>
      <c r="AF34">
        <v>9658</v>
      </c>
      <c r="AH34">
        <v>42950.5</v>
      </c>
      <c r="AI34">
        <v>60534.36</v>
      </c>
      <c r="AJ34">
        <v>0.22209999999999999</v>
      </c>
      <c r="AK34">
        <v>10909</v>
      </c>
      <c r="AL34">
        <v>6662</v>
      </c>
      <c r="AM34">
        <v>0.73470000000000002</v>
      </c>
      <c r="AN34">
        <f>Table2[[#This Row],[Room_Board_On_Campus]]+Table2[[#This Row],[Book_And_Supply]]+Table2[[#This Row],[Other_Expense_On_Campus]]+Table2[[#This Row],[In-State_Tuition]]+E34*4</f>
        <v>157564</v>
      </c>
      <c r="AO34">
        <f>Table2[[#This Row],[Mean_Earnings_10_Years_Post_Grad]]/Table2[[#This Row],[Total_Cost]]</f>
        <v>0.31479271914904422</v>
      </c>
      <c r="AP34">
        <f>(Table2[[#This Row],[Mean_Earnings_10_Years_Post_Grad]]*4)/Table2[[#This Row],[Total_Cost]]</f>
        <v>1.2591708765961769</v>
      </c>
    </row>
    <row r="35" spans="1:42" x14ac:dyDescent="0.3">
      <c r="A35" t="s">
        <v>146</v>
      </c>
      <c r="B35" t="s">
        <v>135</v>
      </c>
      <c r="C35" t="s">
        <v>147</v>
      </c>
      <c r="D35">
        <v>3104614</v>
      </c>
      <c r="E35">
        <v>32823</v>
      </c>
      <c r="F35">
        <v>72333</v>
      </c>
      <c r="G35">
        <v>0.27</v>
      </c>
      <c r="H35">
        <v>0.59299999999999997</v>
      </c>
      <c r="I35">
        <v>36671</v>
      </c>
      <c r="J35">
        <v>0.27</v>
      </c>
      <c r="K35">
        <v>3</v>
      </c>
      <c r="L35">
        <v>12</v>
      </c>
      <c r="M35">
        <v>0.83479999999999999</v>
      </c>
      <c r="N35">
        <v>635</v>
      </c>
      <c r="O35">
        <v>624</v>
      </c>
      <c r="P35">
        <v>24835</v>
      </c>
      <c r="Q35">
        <v>8737</v>
      </c>
      <c r="R35">
        <v>24828</v>
      </c>
      <c r="S35">
        <v>0.47149999999999997</v>
      </c>
      <c r="T35">
        <v>0.1938</v>
      </c>
      <c r="U35">
        <v>1</v>
      </c>
      <c r="V35">
        <v>1240</v>
      </c>
      <c r="W35">
        <v>11512</v>
      </c>
      <c r="X35">
        <v>4926</v>
      </c>
      <c r="Y35">
        <v>11430</v>
      </c>
      <c r="Z35">
        <v>6596</v>
      </c>
      <c r="AA35">
        <v>49600</v>
      </c>
      <c r="AB35">
        <v>18</v>
      </c>
      <c r="AC35">
        <v>49969</v>
      </c>
      <c r="AD35">
        <v>59220</v>
      </c>
      <c r="AE35">
        <v>0.14000000000000001</v>
      </c>
      <c r="AF35">
        <v>10839</v>
      </c>
      <c r="AH35">
        <v>34261</v>
      </c>
      <c r="AI35">
        <v>70070.97</v>
      </c>
      <c r="AJ35">
        <v>0.27139999999999997</v>
      </c>
      <c r="AK35">
        <v>12269</v>
      </c>
      <c r="AL35">
        <v>7479</v>
      </c>
      <c r="AM35">
        <v>0.78600000000000003</v>
      </c>
      <c r="AN35">
        <f>Table2[[#This Row],[Room_Board_On_Campus]]+Table2[[#This Row],[Book_And_Supply]]+Table2[[#This Row],[Other_Expense_On_Campus]]+Table2[[#This Row],[In-State_Tuition]]+E35*4</f>
        <v>157707</v>
      </c>
      <c r="AO35">
        <f>Table2[[#This Row],[Mean_Earnings_10_Years_Post_Grad]]/Table2[[#This Row],[Total_Cost]]</f>
        <v>0.3145072824922166</v>
      </c>
      <c r="AP35">
        <f>(Table2[[#This Row],[Mean_Earnings_10_Years_Post_Grad]]*4)/Table2[[#This Row],[Total_Cost]]</f>
        <v>1.2580291299688664</v>
      </c>
    </row>
    <row r="36" spans="1:42" x14ac:dyDescent="0.3">
      <c r="A36" t="s">
        <v>46</v>
      </c>
      <c r="B36" t="s">
        <v>47</v>
      </c>
      <c r="C36" t="s">
        <v>48</v>
      </c>
      <c r="D36">
        <v>7151502</v>
      </c>
      <c r="E36">
        <v>37365</v>
      </c>
      <c r="F36">
        <v>74568</v>
      </c>
      <c r="G36">
        <v>0.33</v>
      </c>
      <c r="H36">
        <v>0.57699999999999996</v>
      </c>
      <c r="I36">
        <v>37209</v>
      </c>
      <c r="J36">
        <v>0.33</v>
      </c>
      <c r="K36">
        <v>3</v>
      </c>
      <c r="L36">
        <v>11</v>
      </c>
      <c r="M36">
        <v>0.87270000000000003</v>
      </c>
      <c r="N36">
        <v>680</v>
      </c>
      <c r="O36">
        <v>690</v>
      </c>
      <c r="P36">
        <v>36560</v>
      </c>
      <c r="Q36">
        <v>12736</v>
      </c>
      <c r="R36">
        <v>37258</v>
      </c>
      <c r="S36">
        <v>0.64339999999999997</v>
      </c>
      <c r="T36">
        <v>0.49790000000000001</v>
      </c>
      <c r="U36">
        <v>1</v>
      </c>
      <c r="V36">
        <v>900</v>
      </c>
      <c r="W36">
        <v>13450</v>
      </c>
      <c r="X36">
        <v>3600</v>
      </c>
      <c r="Y36">
        <v>10900</v>
      </c>
      <c r="Z36">
        <v>5600</v>
      </c>
      <c r="AA36">
        <v>56000</v>
      </c>
      <c r="AB36">
        <v>17</v>
      </c>
      <c r="AC36">
        <v>52823</v>
      </c>
      <c r="AD36">
        <v>69611</v>
      </c>
      <c r="AE36">
        <v>0.18</v>
      </c>
      <c r="AF36">
        <v>11400</v>
      </c>
      <c r="AH36">
        <v>43043</v>
      </c>
      <c r="AI36">
        <v>64708.31</v>
      </c>
      <c r="AJ36">
        <v>0.28820000000000001</v>
      </c>
      <c r="AK36">
        <v>12902</v>
      </c>
      <c r="AL36">
        <v>14180</v>
      </c>
      <c r="AM36">
        <v>0.84789999999999999</v>
      </c>
      <c r="AN36">
        <f>Table2[[#This Row],[Room_Board_On_Campus]]+Table2[[#This Row],[Book_And_Supply]]+Table2[[#This Row],[Other_Expense_On_Campus]]+Table2[[#This Row],[In-State_Tuition]]+E36*4</f>
        <v>180146</v>
      </c>
      <c r="AO36">
        <f>Table2[[#This Row],[Mean_Earnings_10_Years_Post_Grad]]/Table2[[#This Row],[Total_Cost]]</f>
        <v>0.3108589699465989</v>
      </c>
      <c r="AP36">
        <f>(Table2[[#This Row],[Mean_Earnings_10_Years_Post_Grad]]*4)/Table2[[#This Row],[Total_Cost]]</f>
        <v>1.2434358797863956</v>
      </c>
    </row>
    <row r="37" spans="1:42" x14ac:dyDescent="0.3">
      <c r="A37" t="s">
        <v>138</v>
      </c>
      <c r="B37" t="s">
        <v>139</v>
      </c>
      <c r="C37" t="s">
        <v>133</v>
      </c>
      <c r="D37">
        <v>2117522</v>
      </c>
      <c r="E37">
        <v>27893</v>
      </c>
      <c r="F37">
        <v>59726</v>
      </c>
      <c r="G37">
        <v>0.30499999999999999</v>
      </c>
      <c r="H37">
        <v>0.54800000000000004</v>
      </c>
      <c r="I37">
        <v>31063</v>
      </c>
      <c r="J37">
        <v>0.30499999999999999</v>
      </c>
      <c r="K37">
        <v>2</v>
      </c>
      <c r="L37">
        <v>41</v>
      </c>
      <c r="M37">
        <v>1</v>
      </c>
      <c r="N37">
        <v>635</v>
      </c>
      <c r="O37">
        <v>624</v>
      </c>
      <c r="P37">
        <v>461</v>
      </c>
      <c r="Q37">
        <v>2064</v>
      </c>
      <c r="R37">
        <v>5376</v>
      </c>
      <c r="U37">
        <v>2</v>
      </c>
      <c r="V37">
        <v>1240</v>
      </c>
      <c r="W37">
        <v>10950.8169</v>
      </c>
      <c r="X37">
        <v>3863.4845070000001</v>
      </c>
      <c r="Y37">
        <v>8898</v>
      </c>
      <c r="Z37">
        <v>4244</v>
      </c>
      <c r="AA37">
        <v>40300</v>
      </c>
      <c r="AB37">
        <v>10</v>
      </c>
      <c r="AC37">
        <v>33196</v>
      </c>
      <c r="AD37">
        <v>45212</v>
      </c>
      <c r="AE37">
        <v>0.09</v>
      </c>
      <c r="AF37">
        <v>6896</v>
      </c>
      <c r="AH37">
        <v>23951</v>
      </c>
      <c r="AI37">
        <v>43867.23</v>
      </c>
      <c r="AJ37">
        <v>9.5600000000000004E-2</v>
      </c>
      <c r="AK37">
        <v>12925</v>
      </c>
      <c r="AL37">
        <v>3787</v>
      </c>
      <c r="AN37">
        <f>Table2[[#This Row],[Room_Board_On_Campus]]+Table2[[#This Row],[Book_And_Supply]]+Table2[[#This Row],[Other_Expense_On_Campus]]+Table2[[#This Row],[In-State_Tuition]]+E37*4</f>
        <v>129690.30140699999</v>
      </c>
      <c r="AO37">
        <f>Table2[[#This Row],[Mean_Earnings_10_Years_Post_Grad]]/Table2[[#This Row],[Total_Cost]]</f>
        <v>0.31074027558567169</v>
      </c>
      <c r="AP37">
        <f>(Table2[[#This Row],[Mean_Earnings_10_Years_Post_Grad]]*4)/Table2[[#This Row],[Total_Cost]]</f>
        <v>1.2429611023426868</v>
      </c>
    </row>
    <row r="38" spans="1:42" x14ac:dyDescent="0.3">
      <c r="A38" t="s">
        <v>114</v>
      </c>
      <c r="B38" t="s">
        <v>115</v>
      </c>
      <c r="C38" t="s">
        <v>107</v>
      </c>
      <c r="D38">
        <v>1084225</v>
      </c>
      <c r="E38">
        <v>29874</v>
      </c>
      <c r="F38">
        <v>67631</v>
      </c>
      <c r="G38">
        <v>0.34599999999999997</v>
      </c>
      <c r="H38">
        <v>0.61099999999999999</v>
      </c>
      <c r="I38">
        <v>34350</v>
      </c>
      <c r="J38">
        <v>0.34599999999999997</v>
      </c>
      <c r="K38">
        <v>3</v>
      </c>
      <c r="L38">
        <v>13</v>
      </c>
      <c r="M38">
        <v>0.82140000000000002</v>
      </c>
      <c r="N38">
        <v>660</v>
      </c>
      <c r="O38">
        <v>620</v>
      </c>
      <c r="P38">
        <v>7026</v>
      </c>
      <c r="Q38">
        <v>7432</v>
      </c>
      <c r="R38">
        <v>28416</v>
      </c>
      <c r="S38">
        <v>0.47720000000000001</v>
      </c>
      <c r="T38">
        <v>0.32590000000000002</v>
      </c>
      <c r="U38">
        <v>1</v>
      </c>
      <c r="V38">
        <v>1100</v>
      </c>
      <c r="W38">
        <v>11054</v>
      </c>
      <c r="X38">
        <v>3450</v>
      </c>
      <c r="Y38">
        <v>11054</v>
      </c>
      <c r="Z38">
        <v>4150</v>
      </c>
      <c r="AA38">
        <v>43300</v>
      </c>
      <c r="AB38">
        <v>15</v>
      </c>
      <c r="AC38">
        <v>40221</v>
      </c>
      <c r="AD38">
        <v>48175</v>
      </c>
      <c r="AE38">
        <v>0.12</v>
      </c>
      <c r="AF38">
        <v>8380</v>
      </c>
      <c r="AH38">
        <v>36050</v>
      </c>
      <c r="AI38">
        <v>50573.68</v>
      </c>
      <c r="AJ38">
        <v>0.44069999999999998</v>
      </c>
      <c r="AK38">
        <v>10682</v>
      </c>
      <c r="AL38">
        <v>9731</v>
      </c>
      <c r="AM38">
        <v>0.74839999999999995</v>
      </c>
      <c r="AN38">
        <f>Table2[[#This Row],[Room_Board_On_Campus]]+Table2[[#This Row],[Book_And_Supply]]+Table2[[#This Row],[Other_Expense_On_Campus]]+Table2[[#This Row],[In-State_Tuition]]+E38*4</f>
        <v>142532</v>
      </c>
      <c r="AO38">
        <f>Table2[[#This Row],[Mean_Earnings_10_Years_Post_Grad]]/Table2[[#This Row],[Total_Cost]]</f>
        <v>0.30379142929307101</v>
      </c>
      <c r="AP38">
        <f>(Table2[[#This Row],[Mean_Earnings_10_Years_Post_Grad]]*4)/Table2[[#This Row],[Total_Cost]]</f>
        <v>1.2151657171722841</v>
      </c>
    </row>
    <row r="39" spans="1:42" x14ac:dyDescent="0.3">
      <c r="A39" t="s">
        <v>88</v>
      </c>
      <c r="B39" t="s">
        <v>89</v>
      </c>
      <c r="C39" t="s">
        <v>87</v>
      </c>
      <c r="D39">
        <v>1455271</v>
      </c>
      <c r="E39">
        <v>35311</v>
      </c>
      <c r="F39">
        <v>92458</v>
      </c>
      <c r="G39">
        <v>0.35399999999999998</v>
      </c>
      <c r="H39">
        <v>0.57399999999999995</v>
      </c>
      <c r="I39" s="1">
        <v>41850</v>
      </c>
      <c r="J39">
        <v>0.35399999999999998</v>
      </c>
      <c r="K39">
        <v>3</v>
      </c>
      <c r="L39">
        <v>11</v>
      </c>
      <c r="M39">
        <v>0.69979999999999998</v>
      </c>
      <c r="N39">
        <v>660</v>
      </c>
      <c r="O39">
        <v>630</v>
      </c>
      <c r="P39">
        <v>13839</v>
      </c>
      <c r="Q39">
        <v>12186</v>
      </c>
      <c r="R39">
        <v>34218</v>
      </c>
      <c r="S39">
        <v>0.58909999999999996</v>
      </c>
      <c r="T39">
        <v>0.36659999999999998</v>
      </c>
      <c r="U39">
        <v>1</v>
      </c>
      <c r="V39">
        <v>1350</v>
      </c>
      <c r="W39">
        <v>13642</v>
      </c>
      <c r="X39">
        <v>2742</v>
      </c>
      <c r="Y39">
        <v>13642</v>
      </c>
      <c r="Z39">
        <v>2742</v>
      </c>
      <c r="AA39">
        <v>51800</v>
      </c>
      <c r="AB39">
        <v>14</v>
      </c>
      <c r="AC39">
        <v>51684</v>
      </c>
      <c r="AD39">
        <v>61333</v>
      </c>
      <c r="AE39">
        <v>0.19</v>
      </c>
      <c r="AF39">
        <v>12905</v>
      </c>
      <c r="AH39">
        <v>40609</v>
      </c>
      <c r="AI39">
        <v>71646.27</v>
      </c>
      <c r="AJ39">
        <v>0.29070000000000001</v>
      </c>
      <c r="AK39">
        <v>22581</v>
      </c>
      <c r="AL39">
        <v>11441</v>
      </c>
      <c r="AM39">
        <v>0.79869999999999997</v>
      </c>
      <c r="AN39">
        <f>Table2[[#This Row],[Room_Board_On_Campus]]+Table2[[#This Row],[Book_And_Supply]]+Table2[[#This Row],[Other_Expense_On_Campus]]+Table2[[#This Row],[In-State_Tuition]]+E39*4</f>
        <v>171164</v>
      </c>
      <c r="AO39">
        <f>Table2[[#This Row],[Mean_Earnings_10_Years_Post_Grad]]/Table2[[#This Row],[Total_Cost]]</f>
        <v>0.30263373139211519</v>
      </c>
      <c r="AP39">
        <f>(Table2[[#This Row],[Mean_Earnings_10_Years_Post_Grad]]*4)/Table2[[#This Row],[Total_Cost]]</f>
        <v>1.2105349255684608</v>
      </c>
    </row>
    <row r="40" spans="1:42" x14ac:dyDescent="0.3">
      <c r="A40" t="s">
        <v>97</v>
      </c>
      <c r="B40" t="s">
        <v>98</v>
      </c>
      <c r="C40" t="s">
        <v>96</v>
      </c>
      <c r="D40">
        <v>1839106</v>
      </c>
      <c r="E40">
        <v>31007</v>
      </c>
      <c r="F40">
        <v>72785</v>
      </c>
      <c r="G40">
        <v>0.32300000000000001</v>
      </c>
      <c r="H40">
        <v>0.60199999999999998</v>
      </c>
      <c r="I40" s="1">
        <v>33432</v>
      </c>
      <c r="J40">
        <v>0.32300000000000001</v>
      </c>
      <c r="K40">
        <v>3</v>
      </c>
      <c r="L40">
        <v>13</v>
      </c>
      <c r="M40">
        <v>1</v>
      </c>
      <c r="N40">
        <v>635</v>
      </c>
      <c r="O40">
        <v>624</v>
      </c>
      <c r="P40">
        <v>6842</v>
      </c>
      <c r="Q40">
        <v>7872</v>
      </c>
      <c r="R40">
        <v>25326</v>
      </c>
      <c r="S40">
        <v>0.39090000000000003</v>
      </c>
      <c r="T40">
        <v>0.19589999999999999</v>
      </c>
      <c r="U40">
        <v>1</v>
      </c>
      <c r="V40">
        <v>1000</v>
      </c>
      <c r="W40">
        <v>7340</v>
      </c>
      <c r="X40">
        <v>5930</v>
      </c>
      <c r="Y40">
        <v>8370</v>
      </c>
      <c r="Z40">
        <v>5930</v>
      </c>
      <c r="AA40">
        <v>43900</v>
      </c>
      <c r="AB40">
        <v>13</v>
      </c>
      <c r="AC40">
        <v>36449</v>
      </c>
      <c r="AD40">
        <v>56371</v>
      </c>
      <c r="AE40">
        <v>0.12</v>
      </c>
      <c r="AF40">
        <v>7968</v>
      </c>
      <c r="AH40">
        <v>35747.5</v>
      </c>
      <c r="AI40">
        <v>52463.75</v>
      </c>
      <c r="AJ40">
        <v>0.31259999999999999</v>
      </c>
      <c r="AK40">
        <v>12445</v>
      </c>
      <c r="AL40">
        <v>8519</v>
      </c>
      <c r="AM40">
        <v>0.64</v>
      </c>
      <c r="AN40">
        <f>Table2[[#This Row],[Room_Board_On_Campus]]+Table2[[#This Row],[Book_And_Supply]]+Table2[[#This Row],[Other_Expense_On_Campus]]+Table2[[#This Row],[In-State_Tuition]]+E40*4</f>
        <v>146170</v>
      </c>
      <c r="AO40">
        <f>Table2[[#This Row],[Mean_Earnings_10_Years_Post_Grad]]/Table2[[#This Row],[Total_Cost]]</f>
        <v>0.30033522610658819</v>
      </c>
      <c r="AP40">
        <f>(Table2[[#This Row],[Mean_Earnings_10_Years_Post_Grad]]*4)/Table2[[#This Row],[Total_Cost]]</f>
        <v>1.2013409044263528</v>
      </c>
    </row>
    <row r="41" spans="1:42" x14ac:dyDescent="0.3">
      <c r="A41" t="s">
        <v>116</v>
      </c>
      <c r="B41" t="s">
        <v>117</v>
      </c>
      <c r="C41" t="s">
        <v>107</v>
      </c>
      <c r="D41">
        <v>1084225</v>
      </c>
      <c r="E41">
        <v>29874</v>
      </c>
      <c r="F41">
        <v>67631</v>
      </c>
      <c r="G41">
        <v>0.34599999999999997</v>
      </c>
      <c r="H41">
        <v>0.61099999999999999</v>
      </c>
      <c r="I41">
        <v>34350</v>
      </c>
      <c r="J41">
        <v>0.34599999999999997</v>
      </c>
      <c r="K41">
        <v>3</v>
      </c>
      <c r="L41">
        <v>33</v>
      </c>
      <c r="M41">
        <v>1</v>
      </c>
      <c r="N41">
        <v>635</v>
      </c>
      <c r="O41">
        <v>624</v>
      </c>
      <c r="P41">
        <v>838</v>
      </c>
      <c r="Q41">
        <v>5955</v>
      </c>
      <c r="R41">
        <v>18665</v>
      </c>
      <c r="S41">
        <v>0.31340000000000001</v>
      </c>
      <c r="T41">
        <v>0.23749999999999999</v>
      </c>
      <c r="U41">
        <v>1</v>
      </c>
      <c r="V41">
        <v>1400</v>
      </c>
      <c r="W41">
        <v>6470</v>
      </c>
      <c r="X41">
        <v>3200</v>
      </c>
      <c r="Y41">
        <v>7700</v>
      </c>
      <c r="Z41">
        <v>3200</v>
      </c>
      <c r="AA41">
        <v>40400</v>
      </c>
      <c r="AB41">
        <v>14</v>
      </c>
      <c r="AC41">
        <v>36369</v>
      </c>
      <c r="AD41">
        <v>52396</v>
      </c>
      <c r="AE41">
        <v>0.13</v>
      </c>
      <c r="AF41">
        <v>6108</v>
      </c>
      <c r="AH41">
        <v>35266</v>
      </c>
      <c r="AI41">
        <v>43741.63</v>
      </c>
      <c r="AJ41">
        <v>0.3785</v>
      </c>
      <c r="AK41">
        <v>9960</v>
      </c>
      <c r="AL41">
        <v>7921</v>
      </c>
      <c r="AM41">
        <v>0.69710000000000005</v>
      </c>
      <c r="AN41">
        <f>Table2[[#This Row],[Room_Board_On_Campus]]+Table2[[#This Row],[Book_And_Supply]]+Table2[[#This Row],[Other_Expense_On_Campus]]+Table2[[#This Row],[In-State_Tuition]]+E41*4</f>
        <v>136521</v>
      </c>
      <c r="AO41">
        <f>Table2[[#This Row],[Mean_Earnings_10_Years_Post_Grad]]/Table2[[#This Row],[Total_Cost]]</f>
        <v>0.2959251690216157</v>
      </c>
      <c r="AP41">
        <f>(Table2[[#This Row],[Mean_Earnings_10_Years_Post_Grad]]*4)/Table2[[#This Row],[Total_Cost]]</f>
        <v>1.1837006760864628</v>
      </c>
    </row>
    <row r="42" spans="1:42" x14ac:dyDescent="0.3">
      <c r="A42" t="s">
        <v>73</v>
      </c>
      <c r="B42" t="s">
        <v>74</v>
      </c>
      <c r="C42" t="s">
        <v>72</v>
      </c>
      <c r="D42">
        <v>5773714</v>
      </c>
      <c r="E42">
        <v>35143</v>
      </c>
      <c r="F42">
        <v>89302</v>
      </c>
      <c r="G42">
        <v>0.45900000000000002</v>
      </c>
      <c r="H42">
        <v>0.65600000000000003</v>
      </c>
      <c r="I42" s="1">
        <v>44196</v>
      </c>
      <c r="J42">
        <v>0.45900000000000002</v>
      </c>
      <c r="K42">
        <v>3</v>
      </c>
      <c r="L42">
        <v>11</v>
      </c>
      <c r="M42">
        <v>0.95269999999999999</v>
      </c>
      <c r="N42">
        <v>635</v>
      </c>
      <c r="O42">
        <v>624</v>
      </c>
      <c r="P42">
        <v>9634</v>
      </c>
      <c r="Q42">
        <v>8766</v>
      </c>
      <c r="R42">
        <v>21222</v>
      </c>
      <c r="S42">
        <v>0.44140000000000001</v>
      </c>
      <c r="T42">
        <v>0.23119999999999999</v>
      </c>
      <c r="U42">
        <v>1</v>
      </c>
      <c r="V42">
        <v>1800</v>
      </c>
      <c r="W42">
        <v>10920</v>
      </c>
      <c r="X42">
        <v>4660</v>
      </c>
      <c r="Y42">
        <v>11080</v>
      </c>
      <c r="Z42">
        <v>4660</v>
      </c>
      <c r="AA42">
        <v>49300</v>
      </c>
      <c r="AB42">
        <v>16</v>
      </c>
      <c r="AC42">
        <v>46372</v>
      </c>
      <c r="AD42">
        <v>60355</v>
      </c>
      <c r="AE42">
        <v>0.17</v>
      </c>
      <c r="AF42">
        <v>8428</v>
      </c>
      <c r="AH42">
        <v>42591</v>
      </c>
      <c r="AI42">
        <v>70639.179999999993</v>
      </c>
      <c r="AJ42">
        <v>0.34810000000000002</v>
      </c>
      <c r="AK42">
        <v>9798</v>
      </c>
      <c r="AL42">
        <v>9307</v>
      </c>
      <c r="AM42">
        <v>0.69040000000000001</v>
      </c>
      <c r="AN42">
        <f>Table2[[#This Row],[Room_Board_On_Campus]]+Table2[[#This Row],[Book_And_Supply]]+Table2[[#This Row],[Other_Expense_On_Campus]]+Table2[[#This Row],[In-State_Tuition]]+E42*4</f>
        <v>166718</v>
      </c>
      <c r="AO42">
        <f>Table2[[#This Row],[Mean_Earnings_10_Years_Post_Grad]]/Table2[[#This Row],[Total_Cost]]</f>
        <v>0.29570892165213114</v>
      </c>
      <c r="AP42">
        <f>(Table2[[#This Row],[Mean_Earnings_10_Years_Post_Grad]]*4)/Table2[[#This Row],[Total_Cost]]</f>
        <v>1.1828356866085246</v>
      </c>
    </row>
    <row r="43" spans="1:42" x14ac:dyDescent="0.3">
      <c r="A43" t="s">
        <v>200</v>
      </c>
      <c r="B43" t="s">
        <v>201</v>
      </c>
      <c r="C43" t="s">
        <v>193</v>
      </c>
      <c r="D43">
        <v>7705281</v>
      </c>
      <c r="E43">
        <v>36702</v>
      </c>
      <c r="F43">
        <v>91306</v>
      </c>
      <c r="G43">
        <v>0.39500000000000002</v>
      </c>
      <c r="H43">
        <v>0.61099999999999999</v>
      </c>
      <c r="I43">
        <v>44586</v>
      </c>
      <c r="J43">
        <v>0.39500000000000002</v>
      </c>
      <c r="K43">
        <v>3</v>
      </c>
      <c r="L43">
        <v>13</v>
      </c>
      <c r="M43">
        <v>0.96099999999999997</v>
      </c>
      <c r="N43">
        <v>670</v>
      </c>
      <c r="O43">
        <v>640</v>
      </c>
      <c r="P43">
        <v>13933</v>
      </c>
      <c r="Q43">
        <v>8703</v>
      </c>
      <c r="R43">
        <v>25930</v>
      </c>
      <c r="S43">
        <v>0.67700000000000005</v>
      </c>
      <c r="T43">
        <v>0.42899999999999999</v>
      </c>
      <c r="U43">
        <v>1</v>
      </c>
      <c r="V43">
        <v>1011</v>
      </c>
      <c r="W43">
        <v>13080</v>
      </c>
      <c r="X43">
        <v>3840</v>
      </c>
      <c r="Y43">
        <v>13080</v>
      </c>
      <c r="Z43">
        <v>3840</v>
      </c>
      <c r="AA43">
        <v>50600</v>
      </c>
      <c r="AB43">
        <v>17</v>
      </c>
      <c r="AC43">
        <v>54409</v>
      </c>
      <c r="AD43">
        <v>66828</v>
      </c>
      <c r="AE43">
        <v>0.24</v>
      </c>
      <c r="AF43">
        <v>10753</v>
      </c>
      <c r="AH43">
        <v>51312</v>
      </c>
      <c r="AI43">
        <v>66707.460000000006</v>
      </c>
      <c r="AJ43">
        <v>0.28799999999999998</v>
      </c>
      <c r="AK43">
        <v>11628</v>
      </c>
      <c r="AL43">
        <v>7758</v>
      </c>
      <c r="AM43">
        <v>0.79810000000000003</v>
      </c>
      <c r="AN43">
        <f>Table2[[#This Row],[Room_Board_On_Campus]]+Table2[[#This Row],[Book_And_Supply]]+Table2[[#This Row],[Other_Expense_On_Campus]]+Table2[[#This Row],[In-State_Tuition]]+E43*4</f>
        <v>173442</v>
      </c>
      <c r="AO43">
        <f>Table2[[#This Row],[Mean_Earnings_10_Years_Post_Grad]]/Table2[[#This Row],[Total_Cost]]</f>
        <v>0.29174017827285204</v>
      </c>
      <c r="AP43">
        <f>(Table2[[#This Row],[Mean_Earnings_10_Years_Post_Grad]]*4)/Table2[[#This Row],[Total_Cost]]</f>
        <v>1.1669607130914081</v>
      </c>
    </row>
    <row r="44" spans="1:42" x14ac:dyDescent="0.3">
      <c r="A44" t="s">
        <v>152</v>
      </c>
      <c r="B44" t="s">
        <v>153</v>
      </c>
      <c r="C44" t="s">
        <v>154</v>
      </c>
      <c r="D44">
        <v>4237256</v>
      </c>
      <c r="E44">
        <v>31685</v>
      </c>
      <c r="F44">
        <v>75657</v>
      </c>
      <c r="G44">
        <v>0.36299999999999999</v>
      </c>
      <c r="H44">
        <v>0.59699999999999998</v>
      </c>
      <c r="I44">
        <v>37774</v>
      </c>
      <c r="J44">
        <v>0.36299999999999999</v>
      </c>
      <c r="K44">
        <v>3</v>
      </c>
      <c r="L44">
        <v>33</v>
      </c>
      <c r="M44">
        <v>0.9768</v>
      </c>
      <c r="N44">
        <v>635</v>
      </c>
      <c r="O44">
        <v>624</v>
      </c>
      <c r="P44">
        <v>2397</v>
      </c>
      <c r="Q44">
        <v>9696</v>
      </c>
      <c r="R44">
        <v>22386</v>
      </c>
      <c r="S44">
        <v>0.38190000000000002</v>
      </c>
      <c r="T44">
        <v>0.26860000000000001</v>
      </c>
      <c r="U44">
        <v>1</v>
      </c>
      <c r="V44">
        <v>1260</v>
      </c>
      <c r="W44">
        <v>10455</v>
      </c>
      <c r="X44">
        <v>3258</v>
      </c>
      <c r="Y44">
        <v>10455</v>
      </c>
      <c r="Z44">
        <v>3258</v>
      </c>
      <c r="AA44">
        <v>44100</v>
      </c>
      <c r="AB44">
        <v>15</v>
      </c>
      <c r="AC44">
        <v>44739</v>
      </c>
      <c r="AD44">
        <v>52366</v>
      </c>
      <c r="AE44">
        <v>0.09</v>
      </c>
      <c r="AF44">
        <v>7819</v>
      </c>
      <c r="AH44">
        <v>32240</v>
      </c>
      <c r="AI44">
        <v>52895.14</v>
      </c>
      <c r="AJ44">
        <v>0.42070000000000002</v>
      </c>
      <c r="AK44">
        <v>7354</v>
      </c>
      <c r="AL44">
        <v>8637</v>
      </c>
      <c r="AM44">
        <v>0.6734</v>
      </c>
      <c r="AN44">
        <f>Table2[[#This Row],[Room_Board_On_Campus]]+Table2[[#This Row],[Book_And_Supply]]+Table2[[#This Row],[Other_Expense_On_Campus]]+Table2[[#This Row],[In-State_Tuition]]+E44*4</f>
        <v>151409</v>
      </c>
      <c r="AO44">
        <f>Table2[[#This Row],[Mean_Earnings_10_Years_Post_Grad]]/Table2[[#This Row],[Total_Cost]]</f>
        <v>0.29126405960015589</v>
      </c>
      <c r="AP44">
        <f>(Table2[[#This Row],[Mean_Earnings_10_Years_Post_Grad]]*4)/Table2[[#This Row],[Total_Cost]]</f>
        <v>1.1650562384006236</v>
      </c>
    </row>
    <row r="45" spans="1:42" x14ac:dyDescent="0.3">
      <c r="A45" t="s">
        <v>178</v>
      </c>
      <c r="B45" t="s">
        <v>179</v>
      </c>
      <c r="C45" t="s">
        <v>180</v>
      </c>
      <c r="D45">
        <v>3271616</v>
      </c>
      <c r="E45">
        <v>33905</v>
      </c>
      <c r="F45">
        <v>89168</v>
      </c>
      <c r="G45">
        <v>0.379</v>
      </c>
      <c r="H45">
        <v>0.67800000000000005</v>
      </c>
      <c r="I45">
        <v>37332</v>
      </c>
      <c r="J45">
        <v>0.379</v>
      </c>
      <c r="K45">
        <v>3</v>
      </c>
      <c r="L45">
        <v>33</v>
      </c>
      <c r="M45">
        <v>0.88729999999999998</v>
      </c>
      <c r="N45">
        <v>640</v>
      </c>
      <c r="O45">
        <v>600</v>
      </c>
      <c r="P45">
        <v>9297</v>
      </c>
      <c r="Q45">
        <v>6726</v>
      </c>
      <c r="R45">
        <v>20542</v>
      </c>
      <c r="S45">
        <v>0.54720000000000002</v>
      </c>
      <c r="T45">
        <v>0.29420000000000002</v>
      </c>
      <c r="U45">
        <v>1</v>
      </c>
      <c r="V45">
        <v>1600</v>
      </c>
      <c r="W45">
        <v>7500</v>
      </c>
      <c r="X45">
        <v>4800</v>
      </c>
      <c r="Y45">
        <v>7500</v>
      </c>
      <c r="Z45">
        <v>4800</v>
      </c>
      <c r="AA45">
        <v>45500</v>
      </c>
      <c r="AB45">
        <v>23</v>
      </c>
      <c r="AC45">
        <v>33835</v>
      </c>
      <c r="AD45">
        <v>66041</v>
      </c>
      <c r="AE45">
        <v>0.21</v>
      </c>
      <c r="AF45">
        <v>7545</v>
      </c>
      <c r="AH45">
        <v>41064</v>
      </c>
      <c r="AI45">
        <v>55546.63</v>
      </c>
      <c r="AJ45">
        <v>0.52600000000000002</v>
      </c>
      <c r="AK45">
        <v>6611</v>
      </c>
      <c r="AL45">
        <v>7323</v>
      </c>
      <c r="AM45">
        <v>0.72940000000000005</v>
      </c>
      <c r="AN45">
        <f>Table2[[#This Row],[Room_Board_On_Campus]]+Table2[[#This Row],[Book_And_Supply]]+Table2[[#This Row],[Other_Expense_On_Campus]]+Table2[[#This Row],[In-State_Tuition]]+E45*4</f>
        <v>156246</v>
      </c>
      <c r="AO45">
        <f>Table2[[#This Row],[Mean_Earnings_10_Years_Post_Grad]]/Table2[[#This Row],[Total_Cost]]</f>
        <v>0.29120745491084571</v>
      </c>
      <c r="AP45">
        <f>(Table2[[#This Row],[Mean_Earnings_10_Years_Post_Grad]]*4)/Table2[[#This Row],[Total_Cost]]</f>
        <v>1.1648298196433828</v>
      </c>
    </row>
    <row r="46" spans="1:42" x14ac:dyDescent="0.3">
      <c r="A46" t="s">
        <v>49</v>
      </c>
      <c r="B46" t="s">
        <v>50</v>
      </c>
      <c r="C46" t="s">
        <v>48</v>
      </c>
      <c r="D46">
        <v>7151502</v>
      </c>
      <c r="E46">
        <v>31185</v>
      </c>
      <c r="F46">
        <v>74568</v>
      </c>
      <c r="G46">
        <v>0.33</v>
      </c>
      <c r="H46">
        <v>0.57699999999999996</v>
      </c>
      <c r="I46" s="1">
        <v>37209</v>
      </c>
      <c r="J46">
        <v>0.33</v>
      </c>
      <c r="K46">
        <v>3</v>
      </c>
      <c r="L46">
        <v>13</v>
      </c>
      <c r="M46">
        <v>0.78349999999999997</v>
      </c>
      <c r="N46">
        <v>635</v>
      </c>
      <c r="O46">
        <v>624</v>
      </c>
      <c r="P46">
        <v>23772</v>
      </c>
      <c r="Q46">
        <v>11896</v>
      </c>
      <c r="R46">
        <v>26642</v>
      </c>
      <c r="S46">
        <v>0.59</v>
      </c>
      <c r="T46">
        <v>0.45140000000000002</v>
      </c>
      <c r="U46">
        <v>1</v>
      </c>
      <c r="V46">
        <v>900</v>
      </c>
      <c r="W46">
        <v>11338</v>
      </c>
      <c r="X46">
        <v>4720</v>
      </c>
      <c r="Y46">
        <v>10914</v>
      </c>
      <c r="Z46">
        <v>4720</v>
      </c>
      <c r="AA46">
        <v>44600</v>
      </c>
      <c r="AB46">
        <v>21</v>
      </c>
      <c r="AC46">
        <v>46837</v>
      </c>
      <c r="AD46">
        <v>57390</v>
      </c>
      <c r="AE46">
        <v>0.15</v>
      </c>
      <c r="AF46">
        <v>8903</v>
      </c>
      <c r="AH46">
        <v>41212</v>
      </c>
      <c r="AI46">
        <v>59985.62</v>
      </c>
      <c r="AJ46">
        <v>0.34470000000000001</v>
      </c>
      <c r="AK46">
        <v>6139</v>
      </c>
      <c r="AL46">
        <v>7464</v>
      </c>
      <c r="AM46">
        <v>0.75380000000000003</v>
      </c>
      <c r="AN46">
        <f>Table2[[#This Row],[Room_Board_On_Campus]]+Table2[[#This Row],[Book_And_Supply]]+Table2[[#This Row],[Other_Expense_On_Campus]]+Table2[[#This Row],[In-State_Tuition]]+E46*4</f>
        <v>153594</v>
      </c>
      <c r="AO46">
        <f>Table2[[#This Row],[Mean_Earnings_10_Years_Post_Grad]]/Table2[[#This Row],[Total_Cost]]</f>
        <v>0.29037592614294827</v>
      </c>
      <c r="AP46">
        <f>(Table2[[#This Row],[Mean_Earnings_10_Years_Post_Grad]]*4)/Table2[[#This Row],[Total_Cost]]</f>
        <v>1.1615037045717931</v>
      </c>
    </row>
    <row r="47" spans="1:42" x14ac:dyDescent="0.3">
      <c r="A47" t="s">
        <v>191</v>
      </c>
      <c r="B47" t="s">
        <v>192</v>
      </c>
      <c r="C47" t="s">
        <v>193</v>
      </c>
      <c r="D47">
        <v>7705281</v>
      </c>
      <c r="E47">
        <v>36702</v>
      </c>
      <c r="F47">
        <v>91306</v>
      </c>
      <c r="G47">
        <v>0.39500000000000002</v>
      </c>
      <c r="H47">
        <v>0.61099999999999999</v>
      </c>
      <c r="I47">
        <v>44586</v>
      </c>
      <c r="J47">
        <v>0.39500000000000002</v>
      </c>
      <c r="K47">
        <v>3</v>
      </c>
      <c r="L47">
        <v>32</v>
      </c>
      <c r="M47">
        <v>0.88449999999999995</v>
      </c>
      <c r="N47">
        <v>635</v>
      </c>
      <c r="O47">
        <v>624</v>
      </c>
      <c r="P47">
        <v>9508</v>
      </c>
      <c r="Q47">
        <v>8685</v>
      </c>
      <c r="R47">
        <v>25213</v>
      </c>
      <c r="S47">
        <v>0.5363</v>
      </c>
      <c r="T47">
        <v>0.32319999999999999</v>
      </c>
      <c r="U47">
        <v>1</v>
      </c>
      <c r="V47">
        <v>900</v>
      </c>
      <c r="W47">
        <v>13938</v>
      </c>
      <c r="X47">
        <v>2922</v>
      </c>
      <c r="Y47">
        <v>9741</v>
      </c>
      <c r="Z47">
        <v>2922</v>
      </c>
      <c r="AA47">
        <v>50100</v>
      </c>
      <c r="AB47">
        <v>15</v>
      </c>
      <c r="AC47">
        <v>52966</v>
      </c>
      <c r="AD47">
        <v>67299</v>
      </c>
      <c r="AE47">
        <v>0.16</v>
      </c>
      <c r="AF47">
        <v>8941</v>
      </c>
      <c r="AH47">
        <v>42459</v>
      </c>
      <c r="AI47">
        <v>63170.67</v>
      </c>
      <c r="AJ47">
        <v>0.37930000000000003</v>
      </c>
      <c r="AK47">
        <v>9174</v>
      </c>
      <c r="AL47">
        <v>7032</v>
      </c>
      <c r="AM47">
        <v>0.69630000000000003</v>
      </c>
      <c r="AN47">
        <f>Table2[[#This Row],[Room_Board_On_Campus]]+Table2[[#This Row],[Book_And_Supply]]+Table2[[#This Row],[Other_Expense_On_Campus]]+Table2[[#This Row],[In-State_Tuition]]+E47*4</f>
        <v>173253</v>
      </c>
      <c r="AO47">
        <f>Table2[[#This Row],[Mean_Earnings_10_Years_Post_Grad]]/Table2[[#This Row],[Total_Cost]]</f>
        <v>0.28917248186178596</v>
      </c>
      <c r="AP47">
        <f>(Table2[[#This Row],[Mean_Earnings_10_Years_Post_Grad]]*4)/Table2[[#This Row],[Total_Cost]]</f>
        <v>1.1566899274471438</v>
      </c>
    </row>
    <row r="48" spans="1:42" x14ac:dyDescent="0.3">
      <c r="A48" t="s">
        <v>163</v>
      </c>
      <c r="B48" t="s">
        <v>164</v>
      </c>
      <c r="C48" t="s">
        <v>154</v>
      </c>
      <c r="D48">
        <v>4237256</v>
      </c>
      <c r="E48">
        <v>31685</v>
      </c>
      <c r="F48">
        <v>75657</v>
      </c>
      <c r="G48">
        <v>0.36299999999999999</v>
      </c>
      <c r="H48">
        <v>0.59699999999999998</v>
      </c>
      <c r="I48">
        <v>37774</v>
      </c>
      <c r="J48">
        <v>0.36299999999999999</v>
      </c>
      <c r="K48">
        <v>3</v>
      </c>
      <c r="L48">
        <v>31</v>
      </c>
      <c r="M48">
        <v>0.91569999999999996</v>
      </c>
      <c r="N48">
        <v>635</v>
      </c>
      <c r="O48">
        <v>624</v>
      </c>
      <c r="P48">
        <v>3524</v>
      </c>
      <c r="Q48">
        <v>10269</v>
      </c>
      <c r="R48">
        <v>29709</v>
      </c>
      <c r="S48">
        <v>0.4834</v>
      </c>
      <c r="T48">
        <v>0.27479999999999999</v>
      </c>
      <c r="U48">
        <v>1</v>
      </c>
      <c r="V48">
        <v>1200</v>
      </c>
      <c r="W48">
        <v>10803</v>
      </c>
      <c r="X48">
        <v>2460</v>
      </c>
      <c r="Y48">
        <v>10146</v>
      </c>
      <c r="Z48">
        <v>2460</v>
      </c>
      <c r="AA48">
        <v>43400</v>
      </c>
      <c r="AB48">
        <v>12</v>
      </c>
      <c r="AC48">
        <v>46144</v>
      </c>
      <c r="AD48">
        <v>55751</v>
      </c>
      <c r="AE48">
        <v>0.12</v>
      </c>
      <c r="AF48">
        <v>6984</v>
      </c>
      <c r="AH48">
        <v>41710</v>
      </c>
      <c r="AI48">
        <v>59410.15</v>
      </c>
      <c r="AJ48">
        <v>0.7641</v>
      </c>
      <c r="AK48">
        <v>9312</v>
      </c>
      <c r="AL48">
        <v>7589</v>
      </c>
      <c r="AM48">
        <v>0.68169999999999997</v>
      </c>
      <c r="AN48">
        <f>Table2[[#This Row],[Room_Board_On_Campus]]+Table2[[#This Row],[Book_And_Supply]]+Table2[[#This Row],[Other_Expense_On_Campus]]+Table2[[#This Row],[In-State_Tuition]]+E48*4</f>
        <v>151472</v>
      </c>
      <c r="AO48">
        <f>Table2[[#This Row],[Mean_Earnings_10_Years_Post_Grad]]/Table2[[#This Row],[Total_Cost]]</f>
        <v>0.28652160135206506</v>
      </c>
      <c r="AP48">
        <f>(Table2[[#This Row],[Mean_Earnings_10_Years_Post_Grad]]*4)/Table2[[#This Row],[Total_Cost]]</f>
        <v>1.1460864054082602</v>
      </c>
    </row>
    <row r="49" spans="1:42" x14ac:dyDescent="0.3">
      <c r="A49" t="s">
        <v>168</v>
      </c>
      <c r="B49" t="s">
        <v>169</v>
      </c>
      <c r="C49" t="s">
        <v>167</v>
      </c>
      <c r="D49">
        <v>886667</v>
      </c>
      <c r="E49">
        <v>31896</v>
      </c>
      <c r="F49">
        <v>69728</v>
      </c>
      <c r="G49">
        <v>0.316</v>
      </c>
      <c r="H49">
        <v>0.64300000000000002</v>
      </c>
      <c r="I49">
        <v>37048</v>
      </c>
      <c r="J49">
        <v>0.316</v>
      </c>
      <c r="K49">
        <v>3</v>
      </c>
      <c r="L49">
        <v>32</v>
      </c>
      <c r="M49">
        <v>0.85609999999999997</v>
      </c>
      <c r="N49">
        <v>635</v>
      </c>
      <c r="O49">
        <v>610</v>
      </c>
      <c r="P49">
        <v>1910</v>
      </c>
      <c r="Q49">
        <v>9633</v>
      </c>
      <c r="R49">
        <v>12735</v>
      </c>
      <c r="S49">
        <v>0.46750000000000003</v>
      </c>
      <c r="T49">
        <v>0.28439999999999999</v>
      </c>
      <c r="U49">
        <v>1</v>
      </c>
      <c r="V49">
        <v>1200</v>
      </c>
      <c r="W49">
        <v>7148</v>
      </c>
      <c r="X49">
        <v>4874</v>
      </c>
      <c r="Y49">
        <v>7433</v>
      </c>
      <c r="Z49">
        <v>5807</v>
      </c>
      <c r="AA49">
        <v>43100</v>
      </c>
      <c r="AB49">
        <v>18</v>
      </c>
      <c r="AC49">
        <v>40568</v>
      </c>
      <c r="AD49">
        <v>53359</v>
      </c>
      <c r="AE49">
        <v>0.13</v>
      </c>
      <c r="AF49">
        <v>8564</v>
      </c>
      <c r="AH49">
        <v>50856.5</v>
      </c>
      <c r="AI49">
        <v>52093.19</v>
      </c>
      <c r="AJ49">
        <v>0.40579999999999999</v>
      </c>
      <c r="AK49">
        <v>8651</v>
      </c>
      <c r="AL49">
        <v>7800</v>
      </c>
      <c r="AM49">
        <v>0.71750000000000003</v>
      </c>
      <c r="AN49">
        <f>Table2[[#This Row],[Room_Board_On_Campus]]+Table2[[#This Row],[Book_And_Supply]]+Table2[[#This Row],[Other_Expense_On_Campus]]+Table2[[#This Row],[In-State_Tuition]]+E49*4</f>
        <v>150439</v>
      </c>
      <c r="AO49">
        <f>Table2[[#This Row],[Mean_Earnings_10_Years_Post_Grad]]/Table2[[#This Row],[Total_Cost]]</f>
        <v>0.28649485838113786</v>
      </c>
      <c r="AP49">
        <f>(Table2[[#This Row],[Mean_Earnings_10_Years_Post_Grad]]*4)/Table2[[#This Row],[Total_Cost]]</f>
        <v>1.1459794335245514</v>
      </c>
    </row>
    <row r="50" spans="1:42" x14ac:dyDescent="0.3">
      <c r="A50" t="s">
        <v>134</v>
      </c>
      <c r="B50" t="s">
        <v>135</v>
      </c>
      <c r="C50" t="s">
        <v>133</v>
      </c>
      <c r="D50">
        <v>2117522</v>
      </c>
      <c r="E50">
        <v>27893</v>
      </c>
      <c r="F50">
        <v>59726</v>
      </c>
      <c r="G50">
        <v>0.30499999999999999</v>
      </c>
      <c r="H50">
        <v>0.54800000000000004</v>
      </c>
      <c r="I50">
        <v>31063</v>
      </c>
      <c r="J50">
        <v>0.30499999999999999</v>
      </c>
      <c r="K50">
        <v>3</v>
      </c>
      <c r="L50">
        <v>33</v>
      </c>
      <c r="M50">
        <v>1</v>
      </c>
      <c r="N50">
        <v>635</v>
      </c>
      <c r="O50">
        <v>624</v>
      </c>
      <c r="P50">
        <v>1451</v>
      </c>
      <c r="Q50">
        <v>6876</v>
      </c>
      <c r="R50">
        <v>11532</v>
      </c>
      <c r="S50">
        <v>0.2651</v>
      </c>
      <c r="T50">
        <v>0.1779</v>
      </c>
      <c r="U50">
        <v>1</v>
      </c>
      <c r="V50">
        <v>1144</v>
      </c>
      <c r="W50">
        <v>8908</v>
      </c>
      <c r="X50">
        <v>3968</v>
      </c>
      <c r="Y50">
        <v>10352</v>
      </c>
      <c r="Z50">
        <v>3968</v>
      </c>
      <c r="AA50">
        <v>37800</v>
      </c>
      <c r="AB50">
        <v>11</v>
      </c>
      <c r="AC50">
        <v>40503</v>
      </c>
      <c r="AD50">
        <v>41989</v>
      </c>
      <c r="AE50">
        <v>7.0000000000000007E-2</v>
      </c>
      <c r="AF50">
        <v>6302</v>
      </c>
      <c r="AH50">
        <v>24029</v>
      </c>
      <c r="AI50">
        <v>44721.61</v>
      </c>
      <c r="AJ50">
        <v>0.54</v>
      </c>
      <c r="AK50">
        <v>10714</v>
      </c>
      <c r="AL50">
        <v>7064</v>
      </c>
      <c r="AM50">
        <v>0.59089999999999998</v>
      </c>
      <c r="AN50">
        <f>Table2[[#This Row],[Room_Board_On_Campus]]+Table2[[#This Row],[Book_And_Supply]]+Table2[[#This Row],[Other_Expense_On_Campus]]+Table2[[#This Row],[In-State_Tuition]]+E50*4</f>
        <v>132468</v>
      </c>
      <c r="AO50">
        <f>Table2[[#This Row],[Mean_Earnings_10_Years_Post_Grad]]/Table2[[#This Row],[Total_Cost]]</f>
        <v>0.28535193405199749</v>
      </c>
      <c r="AP50">
        <f>(Table2[[#This Row],[Mean_Earnings_10_Years_Post_Grad]]*4)/Table2[[#This Row],[Total_Cost]]</f>
        <v>1.14140773620799</v>
      </c>
    </row>
    <row r="51" spans="1:42" x14ac:dyDescent="0.3">
      <c r="A51" t="s">
        <v>94</v>
      </c>
      <c r="B51" t="s">
        <v>95</v>
      </c>
      <c r="C51" t="s">
        <v>96</v>
      </c>
      <c r="D51">
        <v>1839106</v>
      </c>
      <c r="E51">
        <v>31007</v>
      </c>
      <c r="F51">
        <v>72785</v>
      </c>
      <c r="G51">
        <v>0.32300000000000001</v>
      </c>
      <c r="H51">
        <v>0.60199999999999998</v>
      </c>
      <c r="I51">
        <v>33432</v>
      </c>
      <c r="J51">
        <v>0.32300000000000001</v>
      </c>
      <c r="K51">
        <v>3</v>
      </c>
      <c r="L51">
        <v>12</v>
      </c>
      <c r="M51">
        <v>0.83130000000000004</v>
      </c>
      <c r="N51">
        <v>635</v>
      </c>
      <c r="O51">
        <v>624</v>
      </c>
      <c r="P51">
        <v>17075</v>
      </c>
      <c r="Q51">
        <v>8060</v>
      </c>
      <c r="R51">
        <v>24980</v>
      </c>
      <c r="S51">
        <v>0.53620000000000001</v>
      </c>
      <c r="T51">
        <v>0.30669999999999997</v>
      </c>
      <c r="U51">
        <v>1</v>
      </c>
      <c r="V51">
        <v>1240</v>
      </c>
      <c r="W51">
        <v>13459</v>
      </c>
      <c r="X51">
        <v>4336</v>
      </c>
      <c r="Y51">
        <v>10423</v>
      </c>
      <c r="Z51">
        <v>4714</v>
      </c>
      <c r="AA51">
        <v>43100</v>
      </c>
      <c r="AB51">
        <v>20</v>
      </c>
      <c r="AC51">
        <v>41686</v>
      </c>
      <c r="AD51">
        <v>54019</v>
      </c>
      <c r="AE51">
        <v>0.15</v>
      </c>
      <c r="AF51">
        <v>8627</v>
      </c>
      <c r="AH51">
        <v>42915</v>
      </c>
      <c r="AI51">
        <v>58298.66</v>
      </c>
      <c r="AJ51">
        <v>0.30499999999999999</v>
      </c>
      <c r="AK51">
        <v>7859</v>
      </c>
      <c r="AL51">
        <v>9383</v>
      </c>
      <c r="AM51">
        <v>0.76939999999999997</v>
      </c>
      <c r="AN51">
        <f>Table2[[#This Row],[Room_Board_On_Campus]]+Table2[[#This Row],[Book_And_Supply]]+Table2[[#This Row],[Other_Expense_On_Campus]]+Table2[[#This Row],[In-State_Tuition]]+E51*4</f>
        <v>151123</v>
      </c>
      <c r="AO51">
        <f>Table2[[#This Row],[Mean_Earnings_10_Years_Post_Grad]]/Table2[[#This Row],[Total_Cost]]</f>
        <v>0.28519814985144554</v>
      </c>
      <c r="AP51">
        <f>(Table2[[#This Row],[Mean_Earnings_10_Years_Post_Grad]]*4)/Table2[[#This Row],[Total_Cost]]</f>
        <v>1.1407925994057821</v>
      </c>
    </row>
    <row r="52" spans="1:42" x14ac:dyDescent="0.3">
      <c r="A52" t="s">
        <v>110</v>
      </c>
      <c r="B52" t="s">
        <v>111</v>
      </c>
      <c r="C52" t="s">
        <v>107</v>
      </c>
      <c r="D52">
        <v>1084225</v>
      </c>
      <c r="E52">
        <v>29874</v>
      </c>
      <c r="F52">
        <v>67631</v>
      </c>
      <c r="G52">
        <v>0.34599999999999997</v>
      </c>
      <c r="H52">
        <v>0.61099999999999999</v>
      </c>
      <c r="I52">
        <v>34350</v>
      </c>
      <c r="J52">
        <v>0.34599999999999997</v>
      </c>
      <c r="K52">
        <v>2</v>
      </c>
      <c r="L52">
        <v>33</v>
      </c>
      <c r="M52">
        <v>1</v>
      </c>
      <c r="N52">
        <v>635</v>
      </c>
      <c r="O52">
        <v>624</v>
      </c>
      <c r="P52">
        <v>637</v>
      </c>
      <c r="Q52">
        <v>3477</v>
      </c>
      <c r="R52">
        <v>9570</v>
      </c>
      <c r="U52">
        <v>2</v>
      </c>
      <c r="V52">
        <v>1420</v>
      </c>
      <c r="W52">
        <v>10950.8169</v>
      </c>
      <c r="X52">
        <v>3863.4845070000001</v>
      </c>
      <c r="Y52">
        <v>7851</v>
      </c>
      <c r="Z52">
        <v>6747</v>
      </c>
      <c r="AA52">
        <v>39600</v>
      </c>
      <c r="AB52">
        <v>17</v>
      </c>
      <c r="AC52">
        <v>33872</v>
      </c>
      <c r="AD52">
        <v>45124</v>
      </c>
      <c r="AE52">
        <v>0.13</v>
      </c>
      <c r="AF52">
        <v>5577</v>
      </c>
      <c r="AH52">
        <v>29338</v>
      </c>
      <c r="AI52">
        <v>50421.45</v>
      </c>
      <c r="AJ52">
        <v>0.30209999999999998</v>
      </c>
      <c r="AK52">
        <v>7137</v>
      </c>
      <c r="AL52">
        <v>3193</v>
      </c>
      <c r="AN52">
        <f>Table2[[#This Row],[Room_Board_On_Campus]]+Table2[[#This Row],[Book_And_Supply]]+Table2[[#This Row],[Other_Expense_On_Campus]]+Table2[[#This Row],[In-State_Tuition]]+E52*4</f>
        <v>139207.30140699999</v>
      </c>
      <c r="AO52">
        <f>Table2[[#This Row],[Mean_Earnings_10_Years_Post_Grad]]/Table2[[#This Row],[Total_Cost]]</f>
        <v>0.28446783753261329</v>
      </c>
      <c r="AP52">
        <f>(Table2[[#This Row],[Mean_Earnings_10_Years_Post_Grad]]*4)/Table2[[#This Row],[Total_Cost]]</f>
        <v>1.1378713501304532</v>
      </c>
    </row>
    <row r="53" spans="1:42" x14ac:dyDescent="0.3">
      <c r="A53" t="s">
        <v>39</v>
      </c>
      <c r="B53" t="s">
        <v>40</v>
      </c>
      <c r="C53" t="s">
        <v>41</v>
      </c>
      <c r="D53">
        <v>733391</v>
      </c>
      <c r="E53">
        <v>37365</v>
      </c>
      <c r="F53">
        <v>88121</v>
      </c>
      <c r="G53">
        <v>0.30599999999999999</v>
      </c>
      <c r="H53">
        <v>0.59899999999999998</v>
      </c>
      <c r="I53">
        <v>40985</v>
      </c>
      <c r="J53">
        <v>0.30599999999999999</v>
      </c>
      <c r="K53">
        <v>3</v>
      </c>
      <c r="L53">
        <v>11</v>
      </c>
      <c r="M53">
        <v>0.6905</v>
      </c>
      <c r="N53">
        <v>635</v>
      </c>
      <c r="O53">
        <v>624</v>
      </c>
      <c r="P53">
        <v>7284</v>
      </c>
      <c r="Q53">
        <v>8622</v>
      </c>
      <c r="R53">
        <v>25228</v>
      </c>
      <c r="S53">
        <v>0.30470000000000003</v>
      </c>
      <c r="T53">
        <v>0.15160000000000001</v>
      </c>
      <c r="U53">
        <v>1</v>
      </c>
      <c r="V53">
        <v>1320</v>
      </c>
      <c r="W53">
        <v>12662</v>
      </c>
      <c r="X53">
        <v>8276</v>
      </c>
      <c r="Y53">
        <v>9868</v>
      </c>
      <c r="Z53">
        <v>9763</v>
      </c>
      <c r="AA53">
        <v>51200</v>
      </c>
      <c r="AB53">
        <v>12</v>
      </c>
      <c r="AC53">
        <v>45312</v>
      </c>
      <c r="AD53">
        <v>56895</v>
      </c>
      <c r="AE53">
        <v>0.15</v>
      </c>
      <c r="AF53">
        <v>9370</v>
      </c>
      <c r="AH53">
        <v>33525</v>
      </c>
      <c r="AI53">
        <v>72116.59</v>
      </c>
      <c r="AJ53">
        <v>0.17080000000000001</v>
      </c>
      <c r="AK53">
        <v>13122</v>
      </c>
      <c r="AL53">
        <v>8106</v>
      </c>
      <c r="AM53">
        <v>0.68400000000000005</v>
      </c>
      <c r="AN53">
        <f>Table2[[#This Row],[Room_Board_On_Campus]]+Table2[[#This Row],[Book_And_Supply]]+Table2[[#This Row],[Other_Expense_On_Campus]]+Table2[[#This Row],[In-State_Tuition]]+E53*4</f>
        <v>180340</v>
      </c>
      <c r="AO53">
        <f>Table2[[#This Row],[Mean_Earnings_10_Years_Post_Grad]]/Table2[[#This Row],[Total_Cost]]</f>
        <v>0.28390817345014974</v>
      </c>
      <c r="AP53">
        <f>(Table2[[#This Row],[Mean_Earnings_10_Years_Post_Grad]]*4)/Table2[[#This Row],[Total_Cost]]</f>
        <v>1.1356326938005989</v>
      </c>
    </row>
    <row r="54" spans="1:42" x14ac:dyDescent="0.3">
      <c r="A54" t="s">
        <v>123</v>
      </c>
      <c r="B54" t="s">
        <v>124</v>
      </c>
      <c r="C54" t="s">
        <v>122</v>
      </c>
      <c r="D54">
        <v>779094</v>
      </c>
      <c r="E54">
        <v>36719</v>
      </c>
      <c r="F54">
        <v>71970</v>
      </c>
      <c r="G54">
        <v>0.318</v>
      </c>
      <c r="H54">
        <v>0.66100000000000003</v>
      </c>
      <c r="I54">
        <v>41128</v>
      </c>
      <c r="J54">
        <v>0.318</v>
      </c>
      <c r="K54">
        <v>3</v>
      </c>
      <c r="L54">
        <v>33</v>
      </c>
      <c r="M54">
        <v>0.88380000000000003</v>
      </c>
      <c r="N54">
        <v>600</v>
      </c>
      <c r="O54">
        <v>600</v>
      </c>
      <c r="P54">
        <v>2248</v>
      </c>
      <c r="Q54">
        <v>8164</v>
      </c>
      <c r="R54">
        <v>8164</v>
      </c>
      <c r="S54">
        <v>0.46500000000000002</v>
      </c>
      <c r="T54">
        <v>0.26750000000000002</v>
      </c>
      <c r="U54">
        <v>1</v>
      </c>
      <c r="V54">
        <v>1100</v>
      </c>
      <c r="W54">
        <v>6892</v>
      </c>
      <c r="X54">
        <v>3650</v>
      </c>
      <c r="Y54">
        <v>6892</v>
      </c>
      <c r="Z54">
        <v>3650</v>
      </c>
      <c r="AA54">
        <v>46900</v>
      </c>
      <c r="AB54">
        <v>11</v>
      </c>
      <c r="AC54">
        <v>42504</v>
      </c>
      <c r="AD54">
        <v>56315</v>
      </c>
      <c r="AE54">
        <v>0.2</v>
      </c>
      <c r="AF54">
        <v>7348</v>
      </c>
      <c r="AH54">
        <v>51786.5</v>
      </c>
      <c r="AI54">
        <v>47057.03</v>
      </c>
      <c r="AJ54">
        <v>0.38629999999999998</v>
      </c>
      <c r="AK54">
        <v>7994</v>
      </c>
      <c r="AL54">
        <v>6602</v>
      </c>
      <c r="AM54">
        <v>0.72119999999999995</v>
      </c>
      <c r="AN54">
        <f>Table2[[#This Row],[Room_Board_On_Campus]]+Table2[[#This Row],[Book_And_Supply]]+Table2[[#This Row],[Other_Expense_On_Campus]]+Table2[[#This Row],[In-State_Tuition]]+E54*4</f>
        <v>166682</v>
      </c>
      <c r="AO54">
        <f>Table2[[#This Row],[Mean_Earnings_10_Years_Post_Grad]]/Table2[[#This Row],[Total_Cost]]</f>
        <v>0.28137411358155051</v>
      </c>
      <c r="AP54">
        <f>(Table2[[#This Row],[Mean_Earnings_10_Years_Post_Grad]]*4)/Table2[[#This Row],[Total_Cost]]</f>
        <v>1.125496454326202</v>
      </c>
    </row>
    <row r="55" spans="1:42" x14ac:dyDescent="0.3">
      <c r="A55" t="s">
        <v>161</v>
      </c>
      <c r="B55" t="s">
        <v>162</v>
      </c>
      <c r="C55" t="s">
        <v>154</v>
      </c>
      <c r="D55">
        <v>4237256</v>
      </c>
      <c r="E55">
        <v>31685</v>
      </c>
      <c r="F55">
        <v>75657</v>
      </c>
      <c r="G55">
        <v>0.36299999999999999</v>
      </c>
      <c r="H55">
        <v>0.59699999999999998</v>
      </c>
      <c r="I55">
        <v>37774</v>
      </c>
      <c r="J55">
        <v>0.36299999999999999</v>
      </c>
      <c r="K55">
        <v>3</v>
      </c>
      <c r="L55">
        <v>22</v>
      </c>
      <c r="M55">
        <v>0.89700000000000002</v>
      </c>
      <c r="N55">
        <v>630</v>
      </c>
      <c r="O55">
        <v>600</v>
      </c>
      <c r="P55">
        <v>3208</v>
      </c>
      <c r="Q55">
        <v>11142</v>
      </c>
      <c r="R55">
        <v>28962</v>
      </c>
      <c r="S55">
        <v>0.4103</v>
      </c>
      <c r="T55">
        <v>0.2833</v>
      </c>
      <c r="U55">
        <v>1</v>
      </c>
      <c r="V55">
        <v>999</v>
      </c>
      <c r="W55">
        <v>15066</v>
      </c>
      <c r="X55">
        <v>1500</v>
      </c>
      <c r="Y55">
        <v>11501</v>
      </c>
      <c r="Z55">
        <v>1500</v>
      </c>
      <c r="AA55">
        <v>43400</v>
      </c>
      <c r="AB55">
        <v>20</v>
      </c>
      <c r="AC55">
        <v>44888</v>
      </c>
      <c r="AD55">
        <v>50409</v>
      </c>
      <c r="AE55">
        <v>0.11</v>
      </c>
      <c r="AF55">
        <v>9106</v>
      </c>
      <c r="AH55">
        <v>32578</v>
      </c>
      <c r="AI55">
        <v>54749.32</v>
      </c>
      <c r="AJ55">
        <v>0.32700000000000001</v>
      </c>
      <c r="AK55">
        <v>8758</v>
      </c>
      <c r="AL55">
        <v>8027</v>
      </c>
      <c r="AM55">
        <v>0.68510000000000004</v>
      </c>
      <c r="AN55">
        <f>Table2[[#This Row],[Room_Board_On_Campus]]+Table2[[#This Row],[Book_And_Supply]]+Table2[[#This Row],[Other_Expense_On_Campus]]+Table2[[#This Row],[In-State_Tuition]]+E55*4</f>
        <v>155447</v>
      </c>
      <c r="AO55">
        <f>Table2[[#This Row],[Mean_Earnings_10_Years_Post_Grad]]/Table2[[#This Row],[Total_Cost]]</f>
        <v>0.27919483811202533</v>
      </c>
      <c r="AP55">
        <f>(Table2[[#This Row],[Mean_Earnings_10_Years_Post_Grad]]*4)/Table2[[#This Row],[Total_Cost]]</f>
        <v>1.1167793524481013</v>
      </c>
    </row>
    <row r="56" spans="1:42" x14ac:dyDescent="0.3">
      <c r="A56" t="s">
        <v>108</v>
      </c>
      <c r="B56" t="s">
        <v>109</v>
      </c>
      <c r="C56" t="s">
        <v>107</v>
      </c>
      <c r="D56">
        <v>1084225</v>
      </c>
      <c r="E56">
        <v>29874</v>
      </c>
      <c r="F56">
        <v>67631</v>
      </c>
      <c r="G56">
        <v>0.34599999999999997</v>
      </c>
      <c r="H56">
        <v>0.61099999999999999</v>
      </c>
      <c r="I56">
        <v>34350</v>
      </c>
      <c r="J56">
        <v>0.34599999999999997</v>
      </c>
      <c r="K56">
        <v>3</v>
      </c>
      <c r="L56">
        <v>12</v>
      </c>
      <c r="M56">
        <v>1</v>
      </c>
      <c r="N56">
        <v>635</v>
      </c>
      <c r="O56">
        <v>624</v>
      </c>
      <c r="P56">
        <v>2818</v>
      </c>
      <c r="Q56">
        <v>6022</v>
      </c>
      <c r="R56">
        <v>19352</v>
      </c>
      <c r="S56">
        <v>0.28129999999999999</v>
      </c>
      <c r="T56">
        <v>0.13550000000000001</v>
      </c>
      <c r="U56">
        <v>1</v>
      </c>
      <c r="V56">
        <v>1540</v>
      </c>
      <c r="W56">
        <v>7956</v>
      </c>
      <c r="X56">
        <v>4740</v>
      </c>
      <c r="Y56">
        <v>7956</v>
      </c>
      <c r="Z56">
        <v>4740</v>
      </c>
      <c r="AA56">
        <v>38700</v>
      </c>
      <c r="AB56">
        <v>15</v>
      </c>
      <c r="AC56">
        <v>36082</v>
      </c>
      <c r="AD56">
        <v>52391</v>
      </c>
      <c r="AE56">
        <v>0.13</v>
      </c>
      <c r="AF56">
        <v>6706</v>
      </c>
      <c r="AH56">
        <v>34882.5</v>
      </c>
      <c r="AI56">
        <v>48720.57</v>
      </c>
      <c r="AJ56">
        <v>0.35149999999999998</v>
      </c>
      <c r="AK56">
        <v>6914</v>
      </c>
      <c r="AL56">
        <v>5650</v>
      </c>
      <c r="AM56">
        <v>0.57589999999999997</v>
      </c>
      <c r="AN56">
        <f>Table2[[#This Row],[Room_Board_On_Campus]]+Table2[[#This Row],[Book_And_Supply]]+Table2[[#This Row],[Other_Expense_On_Campus]]+Table2[[#This Row],[In-State_Tuition]]+E56*4</f>
        <v>139754</v>
      </c>
      <c r="AO56">
        <f>Table2[[#This Row],[Mean_Earnings_10_Years_Post_Grad]]/Table2[[#This Row],[Total_Cost]]</f>
        <v>0.2769151509080241</v>
      </c>
      <c r="AP56">
        <f>(Table2[[#This Row],[Mean_Earnings_10_Years_Post_Grad]]*4)/Table2[[#This Row],[Total_Cost]]</f>
        <v>1.1076606036320964</v>
      </c>
    </row>
    <row r="57" spans="1:42" x14ac:dyDescent="0.3">
      <c r="A57" t="s">
        <v>194</v>
      </c>
      <c r="B57" t="s">
        <v>195</v>
      </c>
      <c r="C57" t="s">
        <v>193</v>
      </c>
      <c r="D57">
        <v>7705281</v>
      </c>
      <c r="E57">
        <v>36702</v>
      </c>
      <c r="F57">
        <v>91306</v>
      </c>
      <c r="G57">
        <v>0.39500000000000002</v>
      </c>
      <c r="H57">
        <v>0.61099999999999999</v>
      </c>
      <c r="I57">
        <v>44586</v>
      </c>
      <c r="J57">
        <v>0.39500000000000002</v>
      </c>
      <c r="K57">
        <v>3</v>
      </c>
      <c r="L57">
        <v>31</v>
      </c>
      <c r="M57">
        <v>0.97070000000000001</v>
      </c>
      <c r="N57">
        <v>635</v>
      </c>
      <c r="O57">
        <v>624</v>
      </c>
      <c r="P57">
        <v>7589</v>
      </c>
      <c r="Q57">
        <v>7922</v>
      </c>
      <c r="R57">
        <v>25748</v>
      </c>
      <c r="S57">
        <v>0.49619999999999997</v>
      </c>
      <c r="T57">
        <v>0.26490000000000002</v>
      </c>
      <c r="U57">
        <v>1</v>
      </c>
      <c r="V57">
        <v>942</v>
      </c>
      <c r="W57">
        <v>13060</v>
      </c>
      <c r="X57">
        <v>3132</v>
      </c>
      <c r="Y57">
        <v>10500</v>
      </c>
      <c r="Z57">
        <v>3525</v>
      </c>
      <c r="AA57">
        <v>46700</v>
      </c>
      <c r="AB57">
        <v>20</v>
      </c>
      <c r="AC57">
        <v>51339</v>
      </c>
      <c r="AD57">
        <v>60398</v>
      </c>
      <c r="AE57">
        <v>0.16</v>
      </c>
      <c r="AF57">
        <v>9399</v>
      </c>
      <c r="AH57">
        <v>38218.5</v>
      </c>
      <c r="AI57">
        <v>56952.77</v>
      </c>
      <c r="AJ57">
        <v>0.61819999999999997</v>
      </c>
      <c r="AK57">
        <v>7844</v>
      </c>
      <c r="AL57">
        <v>7398</v>
      </c>
      <c r="AM57">
        <v>0.69059999999999999</v>
      </c>
      <c r="AN57">
        <f>Table2[[#This Row],[Room_Board_On_Campus]]+Table2[[#This Row],[Book_And_Supply]]+Table2[[#This Row],[Other_Expense_On_Campus]]+Table2[[#This Row],[In-State_Tuition]]+E57*4</f>
        <v>171864</v>
      </c>
      <c r="AO57">
        <f>Table2[[#This Row],[Mean_Earnings_10_Years_Post_Grad]]/Table2[[#This Row],[Total_Cost]]</f>
        <v>0.27172648140390077</v>
      </c>
      <c r="AP57">
        <f>(Table2[[#This Row],[Mean_Earnings_10_Years_Post_Grad]]*4)/Table2[[#This Row],[Total_Cost]]</f>
        <v>1.0869059256156031</v>
      </c>
    </row>
    <row r="58" spans="1:42" x14ac:dyDescent="0.3">
      <c r="A58" t="s">
        <v>165</v>
      </c>
      <c r="B58" t="s">
        <v>166</v>
      </c>
      <c r="C58" t="s">
        <v>167</v>
      </c>
      <c r="D58">
        <v>886667</v>
      </c>
      <c r="E58">
        <v>31896</v>
      </c>
      <c r="F58">
        <v>69728</v>
      </c>
      <c r="G58">
        <v>0.316</v>
      </c>
      <c r="H58">
        <v>0.64300000000000002</v>
      </c>
      <c r="I58">
        <v>37048</v>
      </c>
      <c r="J58">
        <v>0.316</v>
      </c>
      <c r="K58">
        <v>3</v>
      </c>
      <c r="L58">
        <v>32</v>
      </c>
      <c r="M58">
        <v>0.97250000000000003</v>
      </c>
      <c r="N58">
        <v>580</v>
      </c>
      <c r="O58">
        <v>570</v>
      </c>
      <c r="P58">
        <v>2042</v>
      </c>
      <c r="Q58">
        <v>9000</v>
      </c>
      <c r="R58">
        <v>12100</v>
      </c>
      <c r="S58">
        <v>0.42480000000000001</v>
      </c>
      <c r="T58">
        <v>0.2626</v>
      </c>
      <c r="U58">
        <v>1</v>
      </c>
      <c r="V58">
        <v>1200</v>
      </c>
      <c r="W58">
        <v>7400</v>
      </c>
      <c r="X58">
        <v>4500</v>
      </c>
      <c r="Y58">
        <v>7400</v>
      </c>
      <c r="Z58">
        <v>4500</v>
      </c>
      <c r="AA58">
        <v>40500</v>
      </c>
      <c r="AB58">
        <v>17</v>
      </c>
      <c r="AC58">
        <v>39048</v>
      </c>
      <c r="AD58">
        <v>47045</v>
      </c>
      <c r="AE58">
        <v>0.14000000000000001</v>
      </c>
      <c r="AF58">
        <v>7283</v>
      </c>
      <c r="AH58">
        <v>51046</v>
      </c>
      <c r="AI58">
        <v>49477.45</v>
      </c>
      <c r="AJ58">
        <v>0.35659999999999997</v>
      </c>
      <c r="AK58">
        <v>6211</v>
      </c>
      <c r="AL58">
        <v>6535</v>
      </c>
      <c r="AM58">
        <v>0.63280000000000003</v>
      </c>
      <c r="AN58">
        <f>Table2[[#This Row],[Room_Board_On_Campus]]+Table2[[#This Row],[Book_And_Supply]]+Table2[[#This Row],[Other_Expense_On_Campus]]+Table2[[#This Row],[In-State_Tuition]]+E58*4</f>
        <v>149684</v>
      </c>
      <c r="AO58">
        <f>Table2[[#This Row],[Mean_Earnings_10_Years_Post_Grad]]/Table2[[#This Row],[Total_Cost]]</f>
        <v>0.27057000080168891</v>
      </c>
      <c r="AP58">
        <f>(Table2[[#This Row],[Mean_Earnings_10_Years_Post_Grad]]*4)/Table2[[#This Row],[Total_Cost]]</f>
        <v>1.0822800032067557</v>
      </c>
    </row>
    <row r="59" spans="1:42" x14ac:dyDescent="0.3">
      <c r="A59" t="s">
        <v>101</v>
      </c>
      <c r="B59" t="s">
        <v>102</v>
      </c>
      <c r="C59" t="s">
        <v>96</v>
      </c>
      <c r="D59">
        <v>1839106</v>
      </c>
      <c r="E59">
        <v>31007</v>
      </c>
      <c r="F59">
        <v>72785</v>
      </c>
      <c r="G59">
        <v>0.32300000000000001</v>
      </c>
      <c r="H59">
        <v>0.60199999999999998</v>
      </c>
      <c r="I59" s="1">
        <v>33432</v>
      </c>
      <c r="J59">
        <v>0.32300000000000001</v>
      </c>
      <c r="K59">
        <v>3</v>
      </c>
      <c r="L59">
        <v>13</v>
      </c>
      <c r="M59">
        <v>1</v>
      </c>
      <c r="N59">
        <v>635</v>
      </c>
      <c r="O59">
        <v>624</v>
      </c>
      <c r="P59">
        <v>2441</v>
      </c>
      <c r="Q59">
        <v>6982</v>
      </c>
      <c r="R59">
        <v>20238</v>
      </c>
      <c r="S59">
        <v>0.37180000000000002</v>
      </c>
      <c r="T59">
        <v>0.2107</v>
      </c>
      <c r="U59">
        <v>1</v>
      </c>
      <c r="V59">
        <v>1400</v>
      </c>
      <c r="W59">
        <v>7860</v>
      </c>
      <c r="X59">
        <v>2800</v>
      </c>
      <c r="Y59">
        <v>7860</v>
      </c>
      <c r="Z59">
        <v>2800</v>
      </c>
      <c r="AA59">
        <v>38200</v>
      </c>
      <c r="AB59">
        <v>15</v>
      </c>
      <c r="AC59">
        <v>40814</v>
      </c>
      <c r="AD59">
        <v>49982</v>
      </c>
      <c r="AE59">
        <v>0.13</v>
      </c>
      <c r="AF59">
        <v>6789</v>
      </c>
      <c r="AH59">
        <v>31207</v>
      </c>
      <c r="AI59">
        <v>49266.879999999997</v>
      </c>
      <c r="AJ59">
        <v>0.31659999999999999</v>
      </c>
      <c r="AK59">
        <v>8367</v>
      </c>
      <c r="AL59">
        <v>5012</v>
      </c>
      <c r="AM59">
        <v>0.61870000000000003</v>
      </c>
      <c r="AN59">
        <f>Table2[[#This Row],[Room_Board_On_Campus]]+Table2[[#This Row],[Book_And_Supply]]+Table2[[#This Row],[Other_Expense_On_Campus]]+Table2[[#This Row],[In-State_Tuition]]+E59*4</f>
        <v>143070</v>
      </c>
      <c r="AO59">
        <f>Table2[[#This Row],[Mean_Earnings_10_Years_Post_Grad]]/Table2[[#This Row],[Total_Cost]]</f>
        <v>0.26700216677151045</v>
      </c>
      <c r="AP59">
        <f>(Table2[[#This Row],[Mean_Earnings_10_Years_Post_Grad]]*4)/Table2[[#This Row],[Total_Cost]]</f>
        <v>1.0680086670860418</v>
      </c>
    </row>
    <row r="60" spans="1:42" x14ac:dyDescent="0.3">
      <c r="A60" t="s">
        <v>144</v>
      </c>
      <c r="B60" t="s">
        <v>145</v>
      </c>
      <c r="C60" t="s">
        <v>133</v>
      </c>
      <c r="D60">
        <v>2117522</v>
      </c>
      <c r="E60">
        <v>27893</v>
      </c>
      <c r="F60">
        <v>59726</v>
      </c>
      <c r="G60">
        <v>0.30499999999999999</v>
      </c>
      <c r="H60">
        <v>0.54800000000000004</v>
      </c>
      <c r="I60">
        <v>31063</v>
      </c>
      <c r="J60">
        <v>0.30499999999999999</v>
      </c>
      <c r="K60">
        <v>3</v>
      </c>
      <c r="L60">
        <v>33</v>
      </c>
      <c r="M60">
        <v>1</v>
      </c>
      <c r="N60">
        <v>635</v>
      </c>
      <c r="O60">
        <v>624</v>
      </c>
      <c r="P60">
        <v>1528</v>
      </c>
      <c r="Q60">
        <v>6558</v>
      </c>
      <c r="R60">
        <v>13541</v>
      </c>
      <c r="S60">
        <v>0.2928</v>
      </c>
      <c r="T60">
        <v>0.1895</v>
      </c>
      <c r="U60">
        <v>1</v>
      </c>
      <c r="V60">
        <v>1600</v>
      </c>
      <c r="W60">
        <v>10590</v>
      </c>
      <c r="X60">
        <v>4288</v>
      </c>
      <c r="Y60">
        <v>10590</v>
      </c>
      <c r="Z60">
        <v>4288</v>
      </c>
      <c r="AA60">
        <v>35800</v>
      </c>
      <c r="AB60">
        <v>12</v>
      </c>
      <c r="AC60">
        <v>31724</v>
      </c>
      <c r="AD60">
        <v>42877</v>
      </c>
      <c r="AE60">
        <v>7.0000000000000007E-2</v>
      </c>
      <c r="AF60">
        <v>6853</v>
      </c>
      <c r="AH60">
        <v>21494</v>
      </c>
      <c r="AI60">
        <v>39573.760000000002</v>
      </c>
      <c r="AJ60">
        <v>0.33189999999999997</v>
      </c>
      <c r="AK60">
        <v>7545</v>
      </c>
      <c r="AL60">
        <v>5794</v>
      </c>
      <c r="AM60">
        <v>0.66579999999999995</v>
      </c>
      <c r="AN60">
        <f>Table2[[#This Row],[Room_Board_On_Campus]]+Table2[[#This Row],[Book_And_Supply]]+Table2[[#This Row],[Other_Expense_On_Campus]]+Table2[[#This Row],[In-State_Tuition]]+E60*4</f>
        <v>134608</v>
      </c>
      <c r="AO60">
        <f>Table2[[#This Row],[Mean_Earnings_10_Years_Post_Grad]]/Table2[[#This Row],[Total_Cost]]</f>
        <v>0.26595744680851063</v>
      </c>
      <c r="AP60">
        <f>(Table2[[#This Row],[Mean_Earnings_10_Years_Post_Grad]]*4)/Table2[[#This Row],[Total_Cost]]</f>
        <v>1.0638297872340425</v>
      </c>
    </row>
    <row r="61" spans="1:42" x14ac:dyDescent="0.3">
      <c r="A61" t="s">
        <v>118</v>
      </c>
      <c r="B61" t="s">
        <v>119</v>
      </c>
      <c r="C61" t="s">
        <v>107</v>
      </c>
      <c r="D61">
        <v>1084225</v>
      </c>
      <c r="E61">
        <v>29874</v>
      </c>
      <c r="F61">
        <v>67631</v>
      </c>
      <c r="G61">
        <v>0.34599999999999997</v>
      </c>
      <c r="H61">
        <v>0.61099999999999999</v>
      </c>
      <c r="I61">
        <v>34350</v>
      </c>
      <c r="J61">
        <v>0.34599999999999997</v>
      </c>
      <c r="K61">
        <v>3</v>
      </c>
      <c r="L61">
        <v>33</v>
      </c>
      <c r="M61">
        <v>0.33329999999999999</v>
      </c>
      <c r="N61">
        <v>635</v>
      </c>
      <c r="O61">
        <v>624</v>
      </c>
      <c r="P61">
        <v>1283</v>
      </c>
      <c r="Q61">
        <v>5726</v>
      </c>
      <c r="R61">
        <v>17190</v>
      </c>
      <c r="S61">
        <v>0.4178</v>
      </c>
      <c r="T61">
        <v>0.24</v>
      </c>
      <c r="U61">
        <v>1</v>
      </c>
      <c r="V61">
        <v>924</v>
      </c>
      <c r="W61">
        <v>8280</v>
      </c>
      <c r="X61">
        <v>3600</v>
      </c>
      <c r="Y61">
        <v>11206</v>
      </c>
      <c r="Z61">
        <v>3600</v>
      </c>
      <c r="AA61">
        <v>36700</v>
      </c>
      <c r="AB61">
        <v>14</v>
      </c>
      <c r="AC61">
        <v>33563</v>
      </c>
      <c r="AD61">
        <v>49486</v>
      </c>
      <c r="AE61">
        <v>0.11</v>
      </c>
      <c r="AF61">
        <v>7052</v>
      </c>
      <c r="AH61">
        <v>42280</v>
      </c>
      <c r="AI61">
        <v>47125.83</v>
      </c>
      <c r="AJ61">
        <v>0.48730000000000001</v>
      </c>
      <c r="AK61">
        <v>7639</v>
      </c>
      <c r="AL61">
        <v>5083</v>
      </c>
      <c r="AM61">
        <v>0.72950000000000004</v>
      </c>
      <c r="AN61">
        <f>Table2[[#This Row],[Room_Board_On_Campus]]+Table2[[#This Row],[Book_And_Supply]]+Table2[[#This Row],[Other_Expense_On_Campus]]+Table2[[#This Row],[In-State_Tuition]]+E61*4</f>
        <v>138026</v>
      </c>
      <c r="AO61">
        <f>Table2[[#This Row],[Mean_Earnings_10_Years_Post_Grad]]/Table2[[#This Row],[Total_Cost]]</f>
        <v>0.26589193340385142</v>
      </c>
      <c r="AP61">
        <f>(Table2[[#This Row],[Mean_Earnings_10_Years_Post_Grad]]*4)/Table2[[#This Row],[Total_Cost]]</f>
        <v>1.0635677336154057</v>
      </c>
    </row>
    <row r="62" spans="1:42" x14ac:dyDescent="0.3">
      <c r="A62" t="s">
        <v>131</v>
      </c>
      <c r="B62" t="s">
        <v>132</v>
      </c>
      <c r="C62" t="s">
        <v>133</v>
      </c>
      <c r="D62">
        <v>2117522</v>
      </c>
      <c r="E62">
        <v>27893</v>
      </c>
      <c r="F62">
        <v>59726</v>
      </c>
      <c r="G62">
        <v>0.30499999999999999</v>
      </c>
      <c r="H62">
        <v>0.54800000000000004</v>
      </c>
      <c r="I62">
        <v>31063</v>
      </c>
      <c r="J62">
        <v>0.30499999999999999</v>
      </c>
      <c r="K62">
        <v>3</v>
      </c>
      <c r="L62">
        <v>33</v>
      </c>
      <c r="M62">
        <v>0.32500000000000001</v>
      </c>
      <c r="N62">
        <v>570</v>
      </c>
      <c r="O62">
        <v>530</v>
      </c>
      <c r="P62">
        <v>2861</v>
      </c>
      <c r="Q62">
        <v>6648</v>
      </c>
      <c r="R62">
        <v>8688</v>
      </c>
      <c r="S62">
        <v>0.39929999999999999</v>
      </c>
      <c r="T62">
        <v>0.2142</v>
      </c>
      <c r="U62">
        <v>1</v>
      </c>
      <c r="V62">
        <v>950</v>
      </c>
      <c r="W62">
        <v>7814</v>
      </c>
      <c r="X62">
        <v>4498</v>
      </c>
      <c r="Y62">
        <v>7498</v>
      </c>
      <c r="Z62">
        <v>4498</v>
      </c>
      <c r="AA62">
        <v>34800</v>
      </c>
      <c r="AB62">
        <v>16</v>
      </c>
      <c r="AC62">
        <v>31346</v>
      </c>
      <c r="AD62">
        <v>44369</v>
      </c>
      <c r="AE62">
        <v>0.1</v>
      </c>
      <c r="AF62">
        <v>7244</v>
      </c>
      <c r="AH62">
        <v>28573</v>
      </c>
      <c r="AI62">
        <v>42974.58</v>
      </c>
      <c r="AJ62">
        <v>0.2271</v>
      </c>
      <c r="AK62">
        <v>6333</v>
      </c>
      <c r="AL62">
        <v>5217</v>
      </c>
      <c r="AM62">
        <v>0.60350000000000004</v>
      </c>
      <c r="AN62">
        <f>Table2[[#This Row],[Room_Board_On_Campus]]+Table2[[#This Row],[Book_And_Supply]]+Table2[[#This Row],[Other_Expense_On_Campus]]+Table2[[#This Row],[In-State_Tuition]]+E62*4</f>
        <v>131482</v>
      </c>
      <c r="AO62">
        <f>Table2[[#This Row],[Mean_Earnings_10_Years_Post_Grad]]/Table2[[#This Row],[Total_Cost]]</f>
        <v>0.2646750125492463</v>
      </c>
      <c r="AP62">
        <f>(Table2[[#This Row],[Mean_Earnings_10_Years_Post_Grad]]*4)/Table2[[#This Row],[Total_Cost]]</f>
        <v>1.0587000501969852</v>
      </c>
    </row>
    <row r="63" spans="1:42" x14ac:dyDescent="0.3">
      <c r="A63" t="s">
        <v>42</v>
      </c>
      <c r="B63" t="s">
        <v>43</v>
      </c>
      <c r="C63" t="s">
        <v>41</v>
      </c>
      <c r="D63">
        <v>733391</v>
      </c>
      <c r="E63">
        <v>37365</v>
      </c>
      <c r="F63">
        <v>88121</v>
      </c>
      <c r="G63">
        <v>0.30599999999999999</v>
      </c>
      <c r="H63">
        <v>0.59899999999999998</v>
      </c>
      <c r="I63" s="1">
        <v>40985</v>
      </c>
      <c r="J63">
        <v>0.30599999999999999</v>
      </c>
      <c r="K63">
        <v>3</v>
      </c>
      <c r="L63">
        <v>23</v>
      </c>
      <c r="M63">
        <v>0.64690000000000003</v>
      </c>
      <c r="N63">
        <v>680</v>
      </c>
      <c r="O63">
        <v>680</v>
      </c>
      <c r="P63">
        <v>4108</v>
      </c>
      <c r="Q63">
        <v>7248</v>
      </c>
      <c r="R63">
        <v>21384</v>
      </c>
      <c r="S63">
        <v>0.38450000000000001</v>
      </c>
      <c r="T63">
        <v>0.26340000000000002</v>
      </c>
      <c r="U63">
        <v>1</v>
      </c>
      <c r="V63">
        <v>2000</v>
      </c>
      <c r="W63">
        <v>10540</v>
      </c>
      <c r="X63">
        <v>2650</v>
      </c>
      <c r="Y63">
        <v>12050</v>
      </c>
      <c r="Z63">
        <v>4250</v>
      </c>
      <c r="AA63">
        <v>45100</v>
      </c>
      <c r="AB63">
        <v>12</v>
      </c>
      <c r="AC63">
        <v>41851</v>
      </c>
      <c r="AD63">
        <v>55256</v>
      </c>
      <c r="AE63">
        <v>0.15</v>
      </c>
      <c r="AF63">
        <v>9570</v>
      </c>
      <c r="AH63">
        <v>35967</v>
      </c>
      <c r="AI63">
        <v>65084.81</v>
      </c>
      <c r="AJ63">
        <v>0.18440000000000001</v>
      </c>
      <c r="AK63">
        <v>19104</v>
      </c>
      <c r="AL63">
        <v>9274</v>
      </c>
      <c r="AM63">
        <v>0.72899999999999998</v>
      </c>
      <c r="AN63">
        <f>Table2[[#This Row],[Room_Board_On_Campus]]+Table2[[#This Row],[Book_And_Supply]]+Table2[[#This Row],[Other_Expense_On_Campus]]+Table2[[#This Row],[In-State_Tuition]]+E63*4</f>
        <v>171898</v>
      </c>
      <c r="AO63">
        <f>Table2[[#This Row],[Mean_Earnings_10_Years_Post_Grad]]/Table2[[#This Row],[Total_Cost]]</f>
        <v>0.26236489080733921</v>
      </c>
      <c r="AP63">
        <f>(Table2[[#This Row],[Mean_Earnings_10_Years_Post_Grad]]*4)/Table2[[#This Row],[Total_Cost]]</f>
        <v>1.0494595632293569</v>
      </c>
    </row>
    <row r="64" spans="1:42" x14ac:dyDescent="0.3">
      <c r="A64" t="s">
        <v>120</v>
      </c>
      <c r="B64" t="s">
        <v>121</v>
      </c>
      <c r="C64" t="s">
        <v>122</v>
      </c>
      <c r="D64">
        <v>779094</v>
      </c>
      <c r="E64">
        <v>36719</v>
      </c>
      <c r="F64">
        <v>71970</v>
      </c>
      <c r="G64">
        <v>0.318</v>
      </c>
      <c r="H64">
        <v>0.66100000000000003</v>
      </c>
      <c r="I64">
        <v>41128</v>
      </c>
      <c r="J64">
        <v>0.318</v>
      </c>
      <c r="K64">
        <v>3</v>
      </c>
      <c r="L64">
        <v>43</v>
      </c>
      <c r="M64">
        <v>0.6099</v>
      </c>
      <c r="N64">
        <v>635</v>
      </c>
      <c r="O64">
        <v>624</v>
      </c>
      <c r="P64">
        <v>866</v>
      </c>
      <c r="Q64">
        <v>7622</v>
      </c>
      <c r="R64">
        <v>10756</v>
      </c>
      <c r="S64">
        <v>0.31850000000000001</v>
      </c>
      <c r="T64">
        <v>0.18110000000000001</v>
      </c>
      <c r="U64">
        <v>1</v>
      </c>
      <c r="V64">
        <v>1000</v>
      </c>
      <c r="W64">
        <v>8955</v>
      </c>
      <c r="X64">
        <v>3100</v>
      </c>
      <c r="Y64">
        <v>8955</v>
      </c>
      <c r="Z64">
        <v>3100</v>
      </c>
      <c r="AA64">
        <v>43300</v>
      </c>
      <c r="AB64">
        <v>14</v>
      </c>
      <c r="AC64">
        <v>41972</v>
      </c>
      <c r="AD64">
        <v>53001</v>
      </c>
      <c r="AE64">
        <v>0.13</v>
      </c>
      <c r="AF64">
        <v>6135</v>
      </c>
      <c r="AH64">
        <v>47272</v>
      </c>
      <c r="AI64">
        <v>51474.96</v>
      </c>
      <c r="AJ64">
        <v>0.45240000000000002</v>
      </c>
      <c r="AK64">
        <v>8504</v>
      </c>
      <c r="AL64">
        <v>6660</v>
      </c>
      <c r="AM64">
        <v>0.62450000000000006</v>
      </c>
      <c r="AN64">
        <f>Table2[[#This Row],[Room_Board_On_Campus]]+Table2[[#This Row],[Book_And_Supply]]+Table2[[#This Row],[Other_Expense_On_Campus]]+Table2[[#This Row],[In-State_Tuition]]+E64*4</f>
        <v>167553</v>
      </c>
      <c r="AO64">
        <f>Table2[[#This Row],[Mean_Earnings_10_Years_Post_Grad]]/Table2[[#This Row],[Total_Cost]]</f>
        <v>0.25842569216904504</v>
      </c>
      <c r="AP64">
        <f>(Table2[[#This Row],[Mean_Earnings_10_Years_Post_Grad]]*4)/Table2[[#This Row],[Total_Cost]]</f>
        <v>1.0337027686761802</v>
      </c>
    </row>
    <row r="65" spans="1:42" x14ac:dyDescent="0.3">
      <c r="A65" t="s">
        <v>85</v>
      </c>
      <c r="B65" t="s">
        <v>86</v>
      </c>
      <c r="C65" t="s">
        <v>87</v>
      </c>
      <c r="D65">
        <v>1455271</v>
      </c>
      <c r="E65">
        <v>35311</v>
      </c>
      <c r="F65">
        <v>92458</v>
      </c>
      <c r="G65">
        <v>0.35399999999999998</v>
      </c>
      <c r="H65">
        <v>0.57399999999999995</v>
      </c>
      <c r="I65">
        <v>41850</v>
      </c>
      <c r="J65">
        <v>0.35399999999999998</v>
      </c>
      <c r="K65">
        <v>3</v>
      </c>
      <c r="L65">
        <v>33</v>
      </c>
      <c r="M65">
        <v>0.92169999999999996</v>
      </c>
      <c r="N65">
        <v>630</v>
      </c>
      <c r="O65">
        <v>580</v>
      </c>
      <c r="P65">
        <v>2630</v>
      </c>
      <c r="Q65">
        <v>7838</v>
      </c>
      <c r="R65">
        <v>20798</v>
      </c>
      <c r="S65">
        <v>0.42699999999999999</v>
      </c>
      <c r="T65">
        <v>0.27300000000000002</v>
      </c>
      <c r="U65">
        <v>1</v>
      </c>
      <c r="V65">
        <v>1350</v>
      </c>
      <c r="W65">
        <v>8248</v>
      </c>
      <c r="X65">
        <v>3966</v>
      </c>
      <c r="Y65">
        <v>12786</v>
      </c>
      <c r="Z65">
        <v>11338</v>
      </c>
      <c r="AA65">
        <v>41800</v>
      </c>
      <c r="AB65">
        <v>13</v>
      </c>
      <c r="AC65">
        <v>43384</v>
      </c>
      <c r="AD65">
        <v>50712</v>
      </c>
      <c r="AE65">
        <v>0.14000000000000001</v>
      </c>
      <c r="AF65">
        <v>10873</v>
      </c>
      <c r="AH65">
        <v>27504</v>
      </c>
      <c r="AI65">
        <v>59308.27</v>
      </c>
      <c r="AJ65">
        <v>0.32529999999999998</v>
      </c>
      <c r="AK65">
        <v>16118</v>
      </c>
      <c r="AL65">
        <v>7133</v>
      </c>
      <c r="AM65">
        <v>0.71250000000000002</v>
      </c>
      <c r="AN65">
        <f>Table2[[#This Row],[Room_Board_On_Campus]]+Table2[[#This Row],[Book_And_Supply]]+Table2[[#This Row],[Other_Expense_On_Campus]]+Table2[[#This Row],[In-State_Tuition]]+E65*4</f>
        <v>162646</v>
      </c>
      <c r="AO65">
        <f>Table2[[#This Row],[Mean_Earnings_10_Years_Post_Grad]]/Table2[[#This Row],[Total_Cost]]</f>
        <v>0.25699986473691327</v>
      </c>
      <c r="AP65">
        <f>(Table2[[#This Row],[Mean_Earnings_10_Years_Post_Grad]]*4)/Table2[[#This Row],[Total_Cost]]</f>
        <v>1.0279994589476531</v>
      </c>
    </row>
    <row r="66" spans="1:42" x14ac:dyDescent="0.3">
      <c r="A66" t="s">
        <v>81</v>
      </c>
      <c r="B66" t="s">
        <v>82</v>
      </c>
      <c r="C66" t="s">
        <v>72</v>
      </c>
      <c r="D66">
        <v>5773714</v>
      </c>
      <c r="E66">
        <v>35143</v>
      </c>
      <c r="F66">
        <v>89302</v>
      </c>
      <c r="G66">
        <v>0.45900000000000002</v>
      </c>
      <c r="H66">
        <v>0.65600000000000003</v>
      </c>
      <c r="I66" s="1">
        <v>44196</v>
      </c>
      <c r="J66">
        <v>0.45900000000000002</v>
      </c>
      <c r="K66">
        <v>3</v>
      </c>
      <c r="L66">
        <v>13</v>
      </c>
      <c r="M66">
        <v>0.8024</v>
      </c>
      <c r="N66">
        <v>610</v>
      </c>
      <c r="O66">
        <v>590</v>
      </c>
      <c r="P66">
        <v>7904</v>
      </c>
      <c r="Q66">
        <v>9000</v>
      </c>
      <c r="R66">
        <v>22322</v>
      </c>
      <c r="S66">
        <v>0.38090000000000002</v>
      </c>
      <c r="T66">
        <v>0.27579999999999999</v>
      </c>
      <c r="U66">
        <v>1</v>
      </c>
      <c r="V66">
        <v>1560</v>
      </c>
      <c r="W66">
        <v>11265</v>
      </c>
      <c r="X66">
        <v>3110</v>
      </c>
      <c r="Y66">
        <v>8478</v>
      </c>
      <c r="Z66">
        <v>3110</v>
      </c>
      <c r="AA66">
        <v>42300</v>
      </c>
      <c r="AB66">
        <v>18</v>
      </c>
      <c r="AC66">
        <v>38798</v>
      </c>
      <c r="AD66">
        <v>51236</v>
      </c>
      <c r="AE66">
        <v>0.13</v>
      </c>
      <c r="AF66">
        <v>7164</v>
      </c>
      <c r="AH66">
        <v>44794</v>
      </c>
      <c r="AI66">
        <v>56304.4</v>
      </c>
      <c r="AJ66">
        <v>0.3896</v>
      </c>
      <c r="AK66">
        <v>9082</v>
      </c>
      <c r="AL66">
        <v>8250</v>
      </c>
      <c r="AM66">
        <v>0.73570000000000002</v>
      </c>
      <c r="AN66">
        <f>Table2[[#This Row],[Room_Board_On_Campus]]+Table2[[#This Row],[Book_And_Supply]]+Table2[[#This Row],[Other_Expense_On_Campus]]+Table2[[#This Row],[In-State_Tuition]]+E66*4</f>
        <v>165507</v>
      </c>
      <c r="AO66">
        <f>Table2[[#This Row],[Mean_Earnings_10_Years_Post_Grad]]/Table2[[#This Row],[Total_Cost]]</f>
        <v>0.25557831390817309</v>
      </c>
      <c r="AP66">
        <f>(Table2[[#This Row],[Mean_Earnings_10_Years_Post_Grad]]*4)/Table2[[#This Row],[Total_Cost]]</f>
        <v>1.0223132556326924</v>
      </c>
    </row>
    <row r="67" spans="1:42" x14ac:dyDescent="0.3">
      <c r="A67" t="s">
        <v>129</v>
      </c>
      <c r="B67" t="s">
        <v>130</v>
      </c>
      <c r="C67" t="s">
        <v>122</v>
      </c>
      <c r="D67">
        <v>779094</v>
      </c>
      <c r="E67">
        <v>36719</v>
      </c>
      <c r="F67">
        <v>71970</v>
      </c>
      <c r="G67">
        <v>0.318</v>
      </c>
      <c r="H67">
        <v>0.66100000000000003</v>
      </c>
      <c r="I67">
        <v>41128</v>
      </c>
      <c r="J67">
        <v>0.318</v>
      </c>
      <c r="K67">
        <v>3</v>
      </c>
      <c r="L67">
        <v>33</v>
      </c>
      <c r="M67">
        <v>0.8145</v>
      </c>
      <c r="N67">
        <v>585</v>
      </c>
      <c r="O67">
        <v>605</v>
      </c>
      <c r="P67">
        <v>942</v>
      </c>
      <c r="Q67">
        <v>8195</v>
      </c>
      <c r="R67">
        <v>12969</v>
      </c>
      <c r="S67">
        <v>0.53180000000000005</v>
      </c>
      <c r="T67">
        <v>0.3468</v>
      </c>
      <c r="U67">
        <v>1</v>
      </c>
      <c r="V67">
        <v>1100</v>
      </c>
      <c r="W67">
        <v>6919</v>
      </c>
      <c r="X67">
        <v>3802</v>
      </c>
      <c r="Y67">
        <v>6919</v>
      </c>
      <c r="Z67">
        <v>3802</v>
      </c>
      <c r="AA67">
        <v>41700</v>
      </c>
      <c r="AB67">
        <v>13</v>
      </c>
      <c r="AC67">
        <v>43091</v>
      </c>
      <c r="AD67">
        <v>53897</v>
      </c>
      <c r="AE67">
        <v>0.21</v>
      </c>
      <c r="AF67">
        <v>6273</v>
      </c>
      <c r="AH67">
        <v>59878</v>
      </c>
      <c r="AI67">
        <v>48927.68</v>
      </c>
      <c r="AJ67">
        <v>0.35949999999999999</v>
      </c>
      <c r="AK67">
        <v>11036</v>
      </c>
      <c r="AL67">
        <v>6158</v>
      </c>
      <c r="AM67">
        <v>0.66669999999999996</v>
      </c>
      <c r="AN67">
        <f>Table2[[#This Row],[Room_Board_On_Campus]]+Table2[[#This Row],[Book_And_Supply]]+Table2[[#This Row],[Other_Expense_On_Campus]]+Table2[[#This Row],[In-State_Tuition]]+E67*4</f>
        <v>166892</v>
      </c>
      <c r="AO67">
        <f>Table2[[#This Row],[Mean_Earnings_10_Years_Post_Grad]]/Table2[[#This Row],[Total_Cost]]</f>
        <v>0.24986218632408982</v>
      </c>
      <c r="AP67">
        <f>(Table2[[#This Row],[Mean_Earnings_10_Years_Post_Grad]]*4)/Table2[[#This Row],[Total_Cost]]</f>
        <v>0.9994487452963593</v>
      </c>
    </row>
    <row r="68" spans="1:42" x14ac:dyDescent="0.3">
      <c r="A68" t="s">
        <v>92</v>
      </c>
      <c r="B68" t="s">
        <v>93</v>
      </c>
      <c r="C68" t="s">
        <v>87</v>
      </c>
      <c r="D68">
        <v>1455271</v>
      </c>
      <c r="E68">
        <v>35311</v>
      </c>
      <c r="F68">
        <v>92458</v>
      </c>
      <c r="G68">
        <v>0.35399999999999998</v>
      </c>
      <c r="H68">
        <v>0.57399999999999995</v>
      </c>
      <c r="I68" s="1">
        <v>41850</v>
      </c>
      <c r="J68">
        <v>0.35399999999999998</v>
      </c>
      <c r="K68">
        <v>3</v>
      </c>
      <c r="L68">
        <v>21</v>
      </c>
      <c r="M68">
        <v>0.94620000000000004</v>
      </c>
      <c r="N68">
        <v>650</v>
      </c>
      <c r="O68">
        <v>570</v>
      </c>
      <c r="P68">
        <v>2651</v>
      </c>
      <c r="Q68">
        <v>7584</v>
      </c>
      <c r="R68">
        <v>20544</v>
      </c>
      <c r="S68">
        <v>0.36820000000000003</v>
      </c>
      <c r="T68">
        <v>0.13389999999999999</v>
      </c>
      <c r="U68">
        <v>1</v>
      </c>
      <c r="V68">
        <v>1350</v>
      </c>
      <c r="W68">
        <v>10950.8169</v>
      </c>
      <c r="X68">
        <v>3863.4845070000001</v>
      </c>
      <c r="Y68">
        <v>16104</v>
      </c>
      <c r="Z68">
        <v>4936</v>
      </c>
      <c r="AA68">
        <v>41100</v>
      </c>
      <c r="AB68">
        <v>18</v>
      </c>
      <c r="AC68">
        <v>51531</v>
      </c>
      <c r="AD68">
        <v>56891</v>
      </c>
      <c r="AE68">
        <v>0.15</v>
      </c>
      <c r="AF68">
        <v>10225</v>
      </c>
      <c r="AH68">
        <v>28758</v>
      </c>
      <c r="AI68">
        <v>74812.42</v>
      </c>
      <c r="AJ68">
        <v>0.23830000000000001</v>
      </c>
      <c r="AK68">
        <v>11799</v>
      </c>
      <c r="AL68">
        <v>5404</v>
      </c>
      <c r="AM68">
        <v>0.68120000000000003</v>
      </c>
      <c r="AN68">
        <f>Table2[[#This Row],[Room_Board_On_Campus]]+Table2[[#This Row],[Book_And_Supply]]+Table2[[#This Row],[Other_Expense_On_Campus]]+Table2[[#This Row],[In-State_Tuition]]+E68*4</f>
        <v>164992.30140699999</v>
      </c>
      <c r="AO68">
        <f>Table2[[#This Row],[Mean_Earnings_10_Years_Post_Grad]]/Table2[[#This Row],[Total_Cost]]</f>
        <v>0.24910253175155894</v>
      </c>
      <c r="AP68">
        <f>(Table2[[#This Row],[Mean_Earnings_10_Years_Post_Grad]]*4)/Table2[[#This Row],[Total_Cost]]</f>
        <v>0.99641012700623577</v>
      </c>
    </row>
    <row r="69" spans="1:42" x14ac:dyDescent="0.3">
      <c r="A69" t="s">
        <v>83</v>
      </c>
      <c r="B69" t="s">
        <v>84</v>
      </c>
      <c r="C69" t="s">
        <v>72</v>
      </c>
      <c r="D69">
        <v>5773714</v>
      </c>
      <c r="E69">
        <v>35143</v>
      </c>
      <c r="F69">
        <v>89302</v>
      </c>
      <c r="G69">
        <v>0.45900000000000002</v>
      </c>
      <c r="H69">
        <v>0.65600000000000003</v>
      </c>
      <c r="I69" s="1">
        <v>44196</v>
      </c>
      <c r="J69">
        <v>0.45900000000000002</v>
      </c>
      <c r="K69">
        <v>3</v>
      </c>
      <c r="L69">
        <v>12</v>
      </c>
      <c r="M69">
        <v>0.99170000000000003</v>
      </c>
      <c r="N69">
        <v>570</v>
      </c>
      <c r="O69">
        <v>560</v>
      </c>
      <c r="P69">
        <v>3092</v>
      </c>
      <c r="Q69">
        <v>9005</v>
      </c>
      <c r="R69">
        <v>15659</v>
      </c>
      <c r="S69">
        <v>0.3856</v>
      </c>
      <c r="T69">
        <v>0.20780000000000001</v>
      </c>
      <c r="U69">
        <v>1</v>
      </c>
      <c r="V69">
        <v>1854</v>
      </c>
      <c r="W69">
        <v>11170</v>
      </c>
      <c r="X69">
        <v>5516</v>
      </c>
      <c r="Y69">
        <v>11783</v>
      </c>
      <c r="Z69">
        <v>5516</v>
      </c>
      <c r="AA69">
        <v>41600</v>
      </c>
      <c r="AB69">
        <v>15</v>
      </c>
      <c r="AC69">
        <v>44520</v>
      </c>
      <c r="AD69">
        <v>53002</v>
      </c>
      <c r="AE69">
        <v>0.1</v>
      </c>
      <c r="AF69">
        <v>6918</v>
      </c>
      <c r="AH69">
        <v>38397</v>
      </c>
      <c r="AI69">
        <v>54713.599999999999</v>
      </c>
      <c r="AJ69">
        <v>0.58079999999999998</v>
      </c>
      <c r="AK69">
        <v>5348</v>
      </c>
      <c r="AL69">
        <v>4860</v>
      </c>
      <c r="AM69">
        <v>0.65559999999999996</v>
      </c>
      <c r="AN69">
        <f>Table2[[#This Row],[Room_Board_On_Campus]]+Table2[[#This Row],[Book_And_Supply]]+Table2[[#This Row],[Other_Expense_On_Campus]]+Table2[[#This Row],[In-State_Tuition]]+E69*4</f>
        <v>168117</v>
      </c>
      <c r="AO69">
        <f>Table2[[#This Row],[Mean_Earnings_10_Years_Post_Grad]]/Table2[[#This Row],[Total_Cost]]</f>
        <v>0.24744671865427054</v>
      </c>
      <c r="AP69">
        <f>(Table2[[#This Row],[Mean_Earnings_10_Years_Post_Grad]]*4)/Table2[[#This Row],[Total_Cost]]</f>
        <v>0.98978687461708215</v>
      </c>
    </row>
    <row r="70" spans="1:42" x14ac:dyDescent="0.3">
      <c r="A70" t="s">
        <v>170</v>
      </c>
      <c r="B70" t="s">
        <v>171</v>
      </c>
      <c r="C70" t="s">
        <v>167</v>
      </c>
      <c r="D70">
        <v>886667</v>
      </c>
      <c r="E70">
        <v>31896</v>
      </c>
      <c r="F70">
        <v>69728</v>
      </c>
      <c r="G70">
        <v>0.316</v>
      </c>
      <c r="H70">
        <v>0.64300000000000002</v>
      </c>
      <c r="I70">
        <v>37048</v>
      </c>
      <c r="J70">
        <v>0.316</v>
      </c>
      <c r="K70">
        <v>3</v>
      </c>
      <c r="L70">
        <v>33</v>
      </c>
      <c r="M70">
        <v>0.79820000000000002</v>
      </c>
      <c r="N70">
        <v>600</v>
      </c>
      <c r="O70">
        <v>590</v>
      </c>
      <c r="P70">
        <v>1344</v>
      </c>
      <c r="Q70">
        <v>8845</v>
      </c>
      <c r="R70">
        <v>11947</v>
      </c>
      <c r="S70">
        <v>0.47570000000000001</v>
      </c>
      <c r="T70">
        <v>0.36969999999999997</v>
      </c>
      <c r="U70">
        <v>1</v>
      </c>
      <c r="V70">
        <v>1200</v>
      </c>
      <c r="W70">
        <v>9150</v>
      </c>
      <c r="X70">
        <v>4300</v>
      </c>
      <c r="Y70">
        <v>9150</v>
      </c>
      <c r="Z70">
        <v>4300</v>
      </c>
      <c r="AA70">
        <v>37300</v>
      </c>
      <c r="AB70">
        <v>16</v>
      </c>
      <c r="AC70">
        <v>40635</v>
      </c>
      <c r="AD70">
        <v>49597</v>
      </c>
      <c r="AE70">
        <v>0.13</v>
      </c>
      <c r="AF70">
        <v>7502</v>
      </c>
      <c r="AH70">
        <v>52170</v>
      </c>
      <c r="AI70">
        <v>48289.97</v>
      </c>
      <c r="AJ70">
        <v>0.27389999999999998</v>
      </c>
      <c r="AK70">
        <v>9854</v>
      </c>
      <c r="AL70">
        <v>5375</v>
      </c>
      <c r="AM70">
        <v>0.72240000000000004</v>
      </c>
      <c r="AN70">
        <f>Table2[[#This Row],[Room_Board_On_Campus]]+Table2[[#This Row],[Book_And_Supply]]+Table2[[#This Row],[Other_Expense_On_Campus]]+Table2[[#This Row],[In-State_Tuition]]+E70*4</f>
        <v>151079</v>
      </c>
      <c r="AO70">
        <f>Table2[[#This Row],[Mean_Earnings_10_Years_Post_Grad]]/Table2[[#This Row],[Total_Cost]]</f>
        <v>0.24689069956777579</v>
      </c>
      <c r="AP70">
        <f>(Table2[[#This Row],[Mean_Earnings_10_Years_Post_Grad]]*4)/Table2[[#This Row],[Total_Cost]]</f>
        <v>0.98756279827110316</v>
      </c>
    </row>
    <row r="71" spans="1:42" x14ac:dyDescent="0.3">
      <c r="A71" t="s">
        <v>103</v>
      </c>
      <c r="B71" t="s">
        <v>104</v>
      </c>
      <c r="C71" t="s">
        <v>96</v>
      </c>
      <c r="D71">
        <v>1839106</v>
      </c>
      <c r="E71">
        <v>31007</v>
      </c>
      <c r="F71">
        <v>72785</v>
      </c>
      <c r="G71">
        <v>0.32300000000000001</v>
      </c>
      <c r="H71">
        <v>0.60199999999999998</v>
      </c>
      <c r="I71" s="1">
        <v>33432</v>
      </c>
      <c r="J71">
        <v>0.32300000000000001</v>
      </c>
      <c r="K71">
        <v>2</v>
      </c>
      <c r="L71">
        <v>33</v>
      </c>
      <c r="M71">
        <v>1</v>
      </c>
      <c r="N71">
        <v>635</v>
      </c>
      <c r="O71">
        <v>624</v>
      </c>
      <c r="P71">
        <v>3550</v>
      </c>
      <c r="Q71">
        <v>3360</v>
      </c>
      <c r="R71">
        <v>6840</v>
      </c>
      <c r="S71">
        <v>0.26729999999999998</v>
      </c>
      <c r="U71">
        <v>1</v>
      </c>
      <c r="V71">
        <v>990</v>
      </c>
      <c r="W71">
        <v>5750</v>
      </c>
      <c r="X71">
        <v>4448</v>
      </c>
      <c r="Y71">
        <v>5022</v>
      </c>
      <c r="Z71">
        <v>4448</v>
      </c>
      <c r="AA71">
        <v>33700</v>
      </c>
      <c r="AB71">
        <v>22</v>
      </c>
      <c r="AC71">
        <v>32381</v>
      </c>
      <c r="AD71">
        <v>46367</v>
      </c>
      <c r="AE71">
        <v>0.1</v>
      </c>
      <c r="AF71">
        <v>6195</v>
      </c>
      <c r="AH71">
        <v>30300</v>
      </c>
      <c r="AI71">
        <v>48219.28</v>
      </c>
      <c r="AJ71">
        <v>7.6899999999999996E-2</v>
      </c>
      <c r="AK71">
        <v>6065</v>
      </c>
      <c r="AL71">
        <v>2599</v>
      </c>
      <c r="AN71">
        <f>Table2[[#This Row],[Room_Board_On_Campus]]+Table2[[#This Row],[Book_And_Supply]]+Table2[[#This Row],[Other_Expense_On_Campus]]+Table2[[#This Row],[In-State_Tuition]]+E71*4</f>
        <v>138576</v>
      </c>
      <c r="AO71">
        <f>Table2[[#This Row],[Mean_Earnings_10_Years_Post_Grad]]/Table2[[#This Row],[Total_Cost]]</f>
        <v>0.24318785359658238</v>
      </c>
      <c r="AP71">
        <f>(Table2[[#This Row],[Mean_Earnings_10_Years_Post_Grad]]*4)/Table2[[#This Row],[Total_Cost]]</f>
        <v>0.9727514143863295</v>
      </c>
    </row>
    <row r="72" spans="1:42" x14ac:dyDescent="0.3">
      <c r="A72" t="s">
        <v>79</v>
      </c>
      <c r="B72" t="s">
        <v>80</v>
      </c>
      <c r="C72" t="s">
        <v>72</v>
      </c>
      <c r="D72">
        <v>5773714</v>
      </c>
      <c r="E72">
        <v>35143</v>
      </c>
      <c r="F72">
        <v>89302</v>
      </c>
      <c r="G72">
        <v>0.45900000000000002</v>
      </c>
      <c r="H72">
        <v>0.65600000000000003</v>
      </c>
      <c r="I72" s="1">
        <v>44196</v>
      </c>
      <c r="J72">
        <v>0.45900000000000002</v>
      </c>
      <c r="K72">
        <v>3</v>
      </c>
      <c r="L72">
        <v>32</v>
      </c>
      <c r="M72">
        <v>0.92749999999999999</v>
      </c>
      <c r="N72">
        <v>620</v>
      </c>
      <c r="O72">
        <v>580</v>
      </c>
      <c r="P72">
        <v>3260</v>
      </c>
      <c r="Q72">
        <v>9004</v>
      </c>
      <c r="R72">
        <v>19660</v>
      </c>
      <c r="S72">
        <v>0.44059999999999999</v>
      </c>
      <c r="T72">
        <v>0.29580000000000001</v>
      </c>
      <c r="U72">
        <v>1</v>
      </c>
      <c r="V72">
        <v>1240</v>
      </c>
      <c r="W72">
        <v>12012</v>
      </c>
      <c r="X72">
        <v>3714</v>
      </c>
      <c r="Y72">
        <v>10528</v>
      </c>
      <c r="Z72">
        <v>3714</v>
      </c>
      <c r="AA72">
        <v>39400</v>
      </c>
      <c r="AB72">
        <v>14</v>
      </c>
      <c r="AC72">
        <v>39216</v>
      </c>
      <c r="AD72">
        <v>43974</v>
      </c>
      <c r="AE72">
        <v>0.15</v>
      </c>
      <c r="AF72">
        <v>7218</v>
      </c>
      <c r="AH72">
        <v>41306.5</v>
      </c>
      <c r="AI72">
        <v>61685.3</v>
      </c>
      <c r="AJ72">
        <v>0.31169999999999998</v>
      </c>
      <c r="AK72">
        <v>9153</v>
      </c>
      <c r="AL72">
        <v>3815</v>
      </c>
      <c r="AM72">
        <v>0.60960000000000003</v>
      </c>
      <c r="AN72">
        <f>Table2[[#This Row],[Room_Board_On_Campus]]+Table2[[#This Row],[Book_And_Supply]]+Table2[[#This Row],[Other_Expense_On_Campus]]+Table2[[#This Row],[In-State_Tuition]]+E72*4</f>
        <v>166542</v>
      </c>
      <c r="AO72">
        <f>Table2[[#This Row],[Mean_Earnings_10_Years_Post_Grad]]/Table2[[#This Row],[Total_Cost]]</f>
        <v>0.2365769595657552</v>
      </c>
      <c r="AP72">
        <f>(Table2[[#This Row],[Mean_Earnings_10_Years_Post_Grad]]*4)/Table2[[#This Row],[Total_Cost]]</f>
        <v>0.94630783826302078</v>
      </c>
    </row>
    <row r="73" spans="1:42" x14ac:dyDescent="0.3">
      <c r="A73" t="s">
        <v>44</v>
      </c>
      <c r="B73" t="s">
        <v>45</v>
      </c>
      <c r="C73" t="s">
        <v>41</v>
      </c>
      <c r="D73">
        <v>733391</v>
      </c>
      <c r="E73">
        <v>37365</v>
      </c>
      <c r="F73">
        <v>88121</v>
      </c>
      <c r="G73">
        <v>0.30599999999999999</v>
      </c>
      <c r="H73">
        <v>0.59899999999999998</v>
      </c>
      <c r="I73" s="1">
        <v>40985</v>
      </c>
      <c r="J73">
        <v>0.30599999999999999</v>
      </c>
      <c r="K73">
        <v>1</v>
      </c>
      <c r="L73">
        <v>33</v>
      </c>
      <c r="M73">
        <v>0.5625</v>
      </c>
      <c r="N73">
        <v>635</v>
      </c>
      <c r="O73">
        <v>624</v>
      </c>
      <c r="P73">
        <v>999</v>
      </c>
      <c r="Q73">
        <v>6960</v>
      </c>
      <c r="R73">
        <v>21096</v>
      </c>
      <c r="S73">
        <v>0.3034</v>
      </c>
      <c r="T73">
        <v>0.12859999999999999</v>
      </c>
      <c r="U73">
        <v>1</v>
      </c>
      <c r="V73">
        <v>1400</v>
      </c>
      <c r="W73">
        <v>9800</v>
      </c>
      <c r="X73">
        <v>2448</v>
      </c>
      <c r="Y73">
        <v>10872</v>
      </c>
      <c r="Z73">
        <v>3716</v>
      </c>
      <c r="AA73">
        <v>39500</v>
      </c>
      <c r="AB73">
        <v>9</v>
      </c>
      <c r="AC73">
        <v>41544</v>
      </c>
      <c r="AD73">
        <v>41567</v>
      </c>
      <c r="AE73">
        <v>0.11</v>
      </c>
      <c r="AF73">
        <v>8436</v>
      </c>
      <c r="AH73">
        <v>34718</v>
      </c>
      <c r="AI73">
        <v>73622.06</v>
      </c>
      <c r="AJ73">
        <v>0.14399999999999999</v>
      </c>
      <c r="AK73">
        <v>15362</v>
      </c>
      <c r="AL73">
        <v>8622</v>
      </c>
      <c r="AM73">
        <v>0.64059999999999995</v>
      </c>
      <c r="AN73">
        <f>Table2[[#This Row],[Room_Board_On_Campus]]+Table2[[#This Row],[Book_And_Supply]]+Table2[[#This Row],[Other_Expense_On_Campus]]+Table2[[#This Row],[In-State_Tuition]]+E73*4</f>
        <v>170068</v>
      </c>
      <c r="AO73">
        <f>Table2[[#This Row],[Mean_Earnings_10_Years_Post_Grad]]/Table2[[#This Row],[Total_Cost]]</f>
        <v>0.23226003716160595</v>
      </c>
      <c r="AP73">
        <f>(Table2[[#This Row],[Mean_Earnings_10_Years_Post_Grad]]*4)/Table2[[#This Row],[Total_Cost]]</f>
        <v>0.92904014864642381</v>
      </c>
    </row>
    <row r="74" spans="1:42" x14ac:dyDescent="0.3">
      <c r="A74" t="s">
        <v>70</v>
      </c>
      <c r="B74" t="s">
        <v>71</v>
      </c>
      <c r="C74" t="s">
        <v>72</v>
      </c>
      <c r="D74">
        <v>5773714</v>
      </c>
      <c r="E74">
        <v>35143</v>
      </c>
      <c r="F74">
        <v>89302</v>
      </c>
      <c r="G74">
        <v>0.45900000000000002</v>
      </c>
      <c r="H74">
        <v>0.65600000000000003</v>
      </c>
      <c r="I74">
        <v>44196</v>
      </c>
      <c r="J74">
        <v>0.45900000000000002</v>
      </c>
      <c r="K74">
        <v>3</v>
      </c>
      <c r="L74">
        <v>33</v>
      </c>
      <c r="M74">
        <v>0.99829999999999997</v>
      </c>
      <c r="N74">
        <v>570</v>
      </c>
      <c r="O74">
        <v>570</v>
      </c>
      <c r="P74">
        <v>1484</v>
      </c>
      <c r="Q74">
        <v>9680</v>
      </c>
      <c r="R74">
        <v>17933</v>
      </c>
      <c r="S74">
        <v>0.28699999999999998</v>
      </c>
      <c r="T74">
        <v>0.2198</v>
      </c>
      <c r="U74">
        <v>1</v>
      </c>
      <c r="V74">
        <v>1800</v>
      </c>
      <c r="W74">
        <v>9167</v>
      </c>
      <c r="X74">
        <v>3150</v>
      </c>
      <c r="Y74">
        <v>11844</v>
      </c>
      <c r="Z74">
        <v>3150</v>
      </c>
      <c r="AA74">
        <v>38100</v>
      </c>
      <c r="AB74">
        <v>11</v>
      </c>
      <c r="AC74">
        <v>34744</v>
      </c>
      <c r="AD74">
        <v>43238</v>
      </c>
      <c r="AE74">
        <v>0.1</v>
      </c>
      <c r="AF74">
        <v>6465</v>
      </c>
      <c r="AH74">
        <v>31933</v>
      </c>
      <c r="AI74">
        <v>50726.71</v>
      </c>
      <c r="AJ74">
        <v>0.49320000000000003</v>
      </c>
      <c r="AK74">
        <v>8530</v>
      </c>
      <c r="AL74">
        <v>6779</v>
      </c>
      <c r="AM74">
        <v>0.59260000000000002</v>
      </c>
      <c r="AN74">
        <f>Table2[[#This Row],[Room_Board_On_Campus]]+Table2[[#This Row],[Book_And_Supply]]+Table2[[#This Row],[Other_Expense_On_Campus]]+Table2[[#This Row],[In-State_Tuition]]+E74*4</f>
        <v>164369</v>
      </c>
      <c r="AO74">
        <f>Table2[[#This Row],[Mean_Earnings_10_Years_Post_Grad]]/Table2[[#This Row],[Total_Cost]]</f>
        <v>0.23179553322098448</v>
      </c>
      <c r="AP74">
        <f>(Table2[[#This Row],[Mean_Earnings_10_Years_Post_Grad]]*4)/Table2[[#This Row],[Total_Cost]]</f>
        <v>0.92718213288393792</v>
      </c>
    </row>
    <row r="75" spans="1:42" x14ac:dyDescent="0.3">
      <c r="A75" t="s">
        <v>140</v>
      </c>
      <c r="B75" t="s">
        <v>141</v>
      </c>
      <c r="C75" t="s">
        <v>133</v>
      </c>
      <c r="D75">
        <v>2117522</v>
      </c>
      <c r="E75">
        <v>27893</v>
      </c>
      <c r="F75">
        <v>59726</v>
      </c>
      <c r="G75">
        <v>0.30499999999999999</v>
      </c>
      <c r="H75">
        <v>0.54800000000000004</v>
      </c>
      <c r="I75">
        <v>31063</v>
      </c>
      <c r="J75">
        <v>0.30499999999999999</v>
      </c>
      <c r="K75">
        <v>2</v>
      </c>
      <c r="L75">
        <v>32</v>
      </c>
      <c r="M75">
        <v>1</v>
      </c>
      <c r="N75">
        <v>635</v>
      </c>
      <c r="O75">
        <v>624</v>
      </c>
      <c r="P75">
        <v>876</v>
      </c>
      <c r="Q75">
        <v>4952</v>
      </c>
      <c r="R75">
        <v>13676</v>
      </c>
      <c r="S75">
        <v>0.3644</v>
      </c>
      <c r="T75">
        <v>0.10199999999999999</v>
      </c>
      <c r="U75">
        <v>1</v>
      </c>
      <c r="V75">
        <v>1200</v>
      </c>
      <c r="W75">
        <v>10950.8169</v>
      </c>
      <c r="X75">
        <v>3863.4845070000001</v>
      </c>
      <c r="Y75">
        <v>8506</v>
      </c>
      <c r="Z75">
        <v>4688</v>
      </c>
      <c r="AA75">
        <v>30000</v>
      </c>
      <c r="AB75">
        <v>11</v>
      </c>
      <c r="AC75">
        <v>39463</v>
      </c>
      <c r="AD75">
        <v>39052</v>
      </c>
      <c r="AE75">
        <v>0.1</v>
      </c>
      <c r="AF75">
        <v>6355</v>
      </c>
      <c r="AH75">
        <v>16868</v>
      </c>
      <c r="AI75">
        <v>43101.41</v>
      </c>
      <c r="AJ75">
        <v>4.7E-2</v>
      </c>
      <c r="AK75">
        <v>10709</v>
      </c>
      <c r="AL75">
        <v>5289</v>
      </c>
      <c r="AM75">
        <v>0.46339999999999998</v>
      </c>
      <c r="AN75">
        <f>Table2[[#This Row],[Room_Board_On_Campus]]+Table2[[#This Row],[Book_And_Supply]]+Table2[[#This Row],[Other_Expense_On_Campus]]+Table2[[#This Row],[In-State_Tuition]]+E75*4</f>
        <v>132538.30140699999</v>
      </c>
      <c r="AO75">
        <f>Table2[[#This Row],[Mean_Earnings_10_Years_Post_Grad]]/Table2[[#This Row],[Total_Cost]]</f>
        <v>0.22634966407088386</v>
      </c>
      <c r="AP75">
        <f>(Table2[[#This Row],[Mean_Earnings_10_Years_Post_Grad]]*4)/Table2[[#This Row],[Total_Cost]]</f>
        <v>0.90539865628353544</v>
      </c>
    </row>
    <row r="76" spans="1:42" x14ac:dyDescent="0.3">
      <c r="A76" t="s">
        <v>196</v>
      </c>
      <c r="B76" t="s">
        <v>197</v>
      </c>
      <c r="C76" t="s">
        <v>193</v>
      </c>
      <c r="D76">
        <v>7705281</v>
      </c>
      <c r="E76">
        <v>36702</v>
      </c>
      <c r="F76">
        <v>91306</v>
      </c>
      <c r="G76">
        <v>0.39500000000000002</v>
      </c>
      <c r="H76">
        <v>0.61099999999999999</v>
      </c>
      <c r="I76">
        <v>44586</v>
      </c>
      <c r="J76">
        <v>0.39500000000000002</v>
      </c>
      <c r="K76">
        <v>3</v>
      </c>
      <c r="L76">
        <v>22</v>
      </c>
      <c r="M76">
        <v>0.99460000000000004</v>
      </c>
      <c r="N76">
        <v>630</v>
      </c>
      <c r="O76">
        <v>570</v>
      </c>
      <c r="P76">
        <v>1819</v>
      </c>
      <c r="Q76">
        <v>8529</v>
      </c>
      <c r="R76">
        <v>29172</v>
      </c>
      <c r="S76">
        <v>0.43230000000000002</v>
      </c>
      <c r="T76">
        <v>0.32290000000000002</v>
      </c>
      <c r="U76">
        <v>1</v>
      </c>
      <c r="V76">
        <v>900</v>
      </c>
      <c r="W76">
        <v>13149</v>
      </c>
      <c r="X76">
        <v>3525</v>
      </c>
      <c r="Y76">
        <v>13149</v>
      </c>
      <c r="Z76">
        <v>3525</v>
      </c>
      <c r="AA76">
        <v>36900</v>
      </c>
      <c r="AB76">
        <v>14</v>
      </c>
      <c r="AC76">
        <v>40885</v>
      </c>
      <c r="AD76">
        <v>45150</v>
      </c>
      <c r="AE76">
        <v>0.13</v>
      </c>
      <c r="AF76">
        <v>8267</v>
      </c>
      <c r="AH76">
        <v>22200</v>
      </c>
      <c r="AI76">
        <v>63843.360000000001</v>
      </c>
      <c r="AJ76">
        <v>0.43219999999999997</v>
      </c>
      <c r="AK76">
        <v>10947</v>
      </c>
      <c r="AL76">
        <v>6958</v>
      </c>
      <c r="AM76">
        <v>0.63370000000000004</v>
      </c>
      <c r="AN76">
        <f>Table2[[#This Row],[Room_Board_On_Campus]]+Table2[[#This Row],[Book_And_Supply]]+Table2[[#This Row],[Other_Expense_On_Campus]]+Table2[[#This Row],[In-State_Tuition]]+E76*4</f>
        <v>172911</v>
      </c>
      <c r="AO76">
        <f>Table2[[#This Row],[Mean_Earnings_10_Years_Post_Grad]]/Table2[[#This Row],[Total_Cost]]</f>
        <v>0.21340458386106148</v>
      </c>
      <c r="AP76">
        <f>(Table2[[#This Row],[Mean_Earnings_10_Years_Post_Grad]]*4)/Table2[[#This Row],[Total_Cost]]</f>
        <v>0.85361833544424592</v>
      </c>
    </row>
    <row r="77" spans="1:42" x14ac:dyDescent="0.3">
      <c r="A77" t="s">
        <v>90</v>
      </c>
      <c r="B77" t="s">
        <v>91</v>
      </c>
      <c r="C77" t="s">
        <v>87</v>
      </c>
      <c r="D77">
        <v>1455271</v>
      </c>
      <c r="E77">
        <v>35311</v>
      </c>
      <c r="F77">
        <v>92458</v>
      </c>
      <c r="G77">
        <v>0.35399999999999998</v>
      </c>
      <c r="H77">
        <v>0.57399999999999995</v>
      </c>
      <c r="I77" s="1">
        <v>41850</v>
      </c>
      <c r="J77">
        <v>0.35399999999999998</v>
      </c>
      <c r="K77">
        <v>2</v>
      </c>
      <c r="L77">
        <v>13</v>
      </c>
      <c r="M77">
        <v>1</v>
      </c>
      <c r="N77">
        <v>635</v>
      </c>
      <c r="O77">
        <v>624</v>
      </c>
      <c r="P77">
        <v>1915</v>
      </c>
      <c r="Q77">
        <v>3278</v>
      </c>
      <c r="R77">
        <v>8414</v>
      </c>
      <c r="S77">
        <v>0.30549999999999999</v>
      </c>
      <c r="T77">
        <v>0.1111</v>
      </c>
      <c r="U77">
        <v>1</v>
      </c>
      <c r="V77">
        <v>1350</v>
      </c>
      <c r="W77">
        <v>10950.8169</v>
      </c>
      <c r="X77">
        <v>3863.4845070000001</v>
      </c>
      <c r="Y77">
        <v>15896</v>
      </c>
      <c r="Z77">
        <v>4988</v>
      </c>
      <c r="AA77">
        <v>34200</v>
      </c>
      <c r="AB77">
        <v>15</v>
      </c>
      <c r="AC77">
        <v>34887</v>
      </c>
      <c r="AD77">
        <v>38852</v>
      </c>
      <c r="AE77">
        <v>0.09</v>
      </c>
      <c r="AF77">
        <v>9045</v>
      </c>
      <c r="AH77">
        <v>21722</v>
      </c>
      <c r="AI77">
        <v>67245.41</v>
      </c>
      <c r="AJ77">
        <v>5.1799999999999999E-2</v>
      </c>
      <c r="AK77">
        <v>18388</v>
      </c>
      <c r="AL77">
        <v>3247</v>
      </c>
      <c r="AM77">
        <v>0.75</v>
      </c>
      <c r="AN77">
        <f>Table2[[#This Row],[Room_Board_On_Campus]]+Table2[[#This Row],[Book_And_Supply]]+Table2[[#This Row],[Other_Expense_On_Campus]]+Table2[[#This Row],[In-State_Tuition]]+E77*4</f>
        <v>160686.30140699999</v>
      </c>
      <c r="AO77">
        <f>Table2[[#This Row],[Mean_Earnings_10_Years_Post_Grad]]/Table2[[#This Row],[Total_Cost]]</f>
        <v>0.21283706016342563</v>
      </c>
      <c r="AP77">
        <f>(Table2[[#This Row],[Mean_Earnings_10_Years_Post_Grad]]*4)/Table2[[#This Row],[Total_Cost]]</f>
        <v>0.85134824065370251</v>
      </c>
    </row>
    <row r="78" spans="1:42" x14ac:dyDescent="0.3">
      <c r="A78" t="s">
        <v>150</v>
      </c>
      <c r="B78" t="s">
        <v>151</v>
      </c>
      <c r="C78" t="s">
        <v>147</v>
      </c>
      <c r="D78">
        <v>3104614</v>
      </c>
      <c r="E78">
        <v>32823</v>
      </c>
      <c r="F78">
        <v>72333</v>
      </c>
      <c r="G78">
        <v>0.27</v>
      </c>
      <c r="H78">
        <v>0.59299999999999997</v>
      </c>
      <c r="I78">
        <v>36671</v>
      </c>
      <c r="J78">
        <v>0.27</v>
      </c>
      <c r="K78">
        <v>3</v>
      </c>
      <c r="L78">
        <v>41</v>
      </c>
      <c r="M78">
        <v>0.79020000000000001</v>
      </c>
      <c r="N78">
        <v>635</v>
      </c>
      <c r="O78">
        <v>624</v>
      </c>
      <c r="P78">
        <v>4110</v>
      </c>
      <c r="Q78">
        <v>6075</v>
      </c>
      <c r="R78">
        <v>19440</v>
      </c>
      <c r="S78">
        <v>0.28510000000000002</v>
      </c>
      <c r="T78">
        <v>8.6800000000000002E-2</v>
      </c>
      <c r="U78">
        <v>1</v>
      </c>
      <c r="V78">
        <v>1300</v>
      </c>
      <c r="W78">
        <v>10950.8169</v>
      </c>
      <c r="X78">
        <v>3863.4845070000001</v>
      </c>
      <c r="Y78">
        <v>10830</v>
      </c>
      <c r="Z78">
        <v>6446</v>
      </c>
      <c r="AB78">
        <v>18</v>
      </c>
      <c r="AC78">
        <v>52006</v>
      </c>
      <c r="AD78">
        <v>53789</v>
      </c>
      <c r="AE78">
        <v>0.08</v>
      </c>
      <c r="AF78">
        <v>7531</v>
      </c>
      <c r="AH78">
        <v>31751.5</v>
      </c>
      <c r="AJ78">
        <v>0.1588</v>
      </c>
      <c r="AK78">
        <v>4574</v>
      </c>
      <c r="AL78">
        <v>3506</v>
      </c>
      <c r="AM78">
        <v>0.77500000000000002</v>
      </c>
      <c r="AN78">
        <f>Table2[[#This Row],[Room_Board_On_Campus]]+Table2[[#This Row],[Book_And_Supply]]+Table2[[#This Row],[Other_Expense_On_Campus]]+Table2[[#This Row],[In-State_Tuition]]+E78*4</f>
        <v>153481.30140699999</v>
      </c>
      <c r="AO78">
        <f>Table2[[#This Row],[Mean_Earnings_10_Years_Post_Grad]]/Table2[[#This Row],[Total_Cost]]</f>
        <v>0</v>
      </c>
      <c r="AP78">
        <f>(Table2[[#This Row],[Mean_Earnings_10_Years_Post_Grad]]*4)/Table2[[#This Row],[Total_Cost]]</f>
        <v>0</v>
      </c>
    </row>
    <row r="79" spans="1:42" x14ac:dyDescent="0.3">
      <c r="A79" t="s">
        <v>189</v>
      </c>
      <c r="B79" t="s">
        <v>190</v>
      </c>
      <c r="C79" t="s">
        <v>180</v>
      </c>
      <c r="D79">
        <v>3271616</v>
      </c>
      <c r="E79">
        <v>33905</v>
      </c>
      <c r="F79">
        <v>89168</v>
      </c>
      <c r="G79">
        <v>0.379</v>
      </c>
      <c r="H79">
        <v>0.67800000000000005</v>
      </c>
      <c r="I79">
        <v>37332</v>
      </c>
      <c r="J79">
        <v>0.379</v>
      </c>
      <c r="K79">
        <v>1</v>
      </c>
      <c r="L79">
        <v>13</v>
      </c>
      <c r="M79">
        <v>0.66520000000000001</v>
      </c>
      <c r="N79">
        <v>635</v>
      </c>
      <c r="O79">
        <v>624</v>
      </c>
      <c r="P79">
        <v>882</v>
      </c>
      <c r="U79">
        <v>3</v>
      </c>
      <c r="W79">
        <v>8810.5</v>
      </c>
      <c r="X79">
        <v>4401</v>
      </c>
      <c r="Y79">
        <v>9035.2000000000007</v>
      </c>
      <c r="Z79">
        <v>4253.6000000000004</v>
      </c>
      <c r="AB79">
        <v>7</v>
      </c>
      <c r="AG79">
        <v>25</v>
      </c>
      <c r="AH79">
        <v>21129</v>
      </c>
      <c r="AJ79">
        <v>0</v>
      </c>
      <c r="AK79">
        <v>13075</v>
      </c>
      <c r="AL79">
        <v>2886</v>
      </c>
      <c r="AN79">
        <f>Table2[[#This Row],[Room_Board_On_Campus]]+Table2[[#This Row],[Book_And_Supply]]+Table2[[#This Row],[Other_Expense_On_Campus]]+Table2[[#This Row],[In-State_Tuition]]+E79*4</f>
        <v>148831.5</v>
      </c>
      <c r="AO79">
        <f>Table2[[#This Row],[Mean_Earnings_10_Years_Post_Grad]]/Table2[[#This Row],[Total_Cost]]</f>
        <v>0</v>
      </c>
      <c r="AP79">
        <f>(Table2[[#This Row],[Mean_Earnings_10_Years_Post_Grad]]*4)/Table2[[#This Row],[Total_Cost]]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Brian Prieto</cp:lastModifiedBy>
  <cp:revision/>
  <dcterms:created xsi:type="dcterms:W3CDTF">2024-04-01T23:29:51Z</dcterms:created>
  <dcterms:modified xsi:type="dcterms:W3CDTF">2024-04-10T23:32:49Z</dcterms:modified>
  <cp:category/>
  <cp:contentStatus/>
</cp:coreProperties>
</file>