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https://wwu2-my.sharepoint.com/personal/pinkeb_wwu_edu/Documents/Thesis/ThesisCode/"/>
    </mc:Choice>
  </mc:AlternateContent>
  <xr:revisionPtr revIDLastSave="111" documentId="8_{F68FD56E-4729-4345-82A1-CF1BB057408D}" xr6:coauthVersionLast="47" xr6:coauthVersionMax="47" xr10:uidLastSave="{07C51CC5-05F8-404B-83EB-EB5614B29B9E}"/>
  <bookViews>
    <workbookView xWindow="14700" yWindow="740" windowWidth="14700" windowHeight="18380" activeTab="1" xr2:uid="{00000000-000D-0000-FFFF-FFFF00000000}"/>
  </bookViews>
  <sheets>
    <sheet name="Apparatus"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2" i="3"/>
  <c r="F45" i="2"/>
  <c r="J45" i="2" s="1"/>
  <c r="F44" i="2"/>
  <c r="J44" i="2" s="1"/>
  <c r="F43" i="2"/>
  <c r="J43" i="2" s="1"/>
  <c r="F42" i="2"/>
  <c r="J42" i="2" s="1"/>
  <c r="F41" i="2"/>
  <c r="J41" i="2" s="1"/>
  <c r="F40" i="2"/>
  <c r="I40" i="2" s="1"/>
  <c r="F39" i="2"/>
  <c r="I39" i="2" s="1"/>
  <c r="F38" i="2"/>
  <c r="I38" i="2" s="1"/>
  <c r="F37" i="2"/>
  <c r="J37" i="2" s="1"/>
  <c r="F36" i="2"/>
  <c r="J36" i="2" s="1"/>
  <c r="J35" i="2"/>
  <c r="I35" i="2"/>
  <c r="F35" i="2"/>
  <c r="F34" i="2"/>
  <c r="J34" i="2" s="1"/>
  <c r="F33" i="2"/>
  <c r="I33" i="2" s="1"/>
  <c r="F32" i="2"/>
  <c r="J32" i="2" s="1"/>
  <c r="F31" i="2"/>
  <c r="I31" i="2" s="1"/>
  <c r="F30" i="2"/>
  <c r="I30" i="2" s="1"/>
  <c r="F29" i="2"/>
  <c r="J29" i="2" s="1"/>
  <c r="F28" i="2"/>
  <c r="J28" i="2" s="1"/>
  <c r="F27" i="2"/>
  <c r="I27" i="2" s="1"/>
  <c r="F26" i="2"/>
  <c r="J26" i="2" s="1"/>
  <c r="F25" i="2"/>
  <c r="I25" i="2" s="1"/>
  <c r="J24" i="2"/>
  <c r="F24" i="2"/>
  <c r="I24" i="2" s="1"/>
  <c r="F21" i="2"/>
  <c r="I21" i="2" s="1"/>
  <c r="F22" i="2"/>
  <c r="I22" i="2" s="1"/>
  <c r="F23" i="2"/>
  <c r="I23" i="2" s="1"/>
  <c r="I43" i="2" l="1"/>
  <c r="J38" i="2"/>
  <c r="J40" i="2"/>
  <c r="J27" i="2"/>
  <c r="I32" i="2"/>
  <c r="J30" i="2"/>
  <c r="I44" i="2"/>
  <c r="I26" i="2"/>
  <c r="J31" i="2"/>
  <c r="I34" i="2"/>
  <c r="J39" i="2"/>
  <c r="I42" i="2"/>
  <c r="I41" i="2"/>
  <c r="J25" i="2"/>
  <c r="I28" i="2"/>
  <c r="J33" i="2"/>
  <c r="I29" i="2"/>
  <c r="I37" i="2"/>
  <c r="I45" i="2"/>
  <c r="I36" i="2"/>
  <c r="J23" i="2"/>
  <c r="J21" i="2"/>
  <c r="J22" i="2"/>
  <c r="F20" i="2"/>
  <c r="F19" i="2"/>
  <c r="F18" i="2"/>
  <c r="F17" i="2"/>
  <c r="F16" i="2"/>
  <c r="F15" i="2"/>
  <c r="F14" i="2"/>
  <c r="F13" i="2"/>
  <c r="F12" i="2"/>
  <c r="F11" i="2"/>
  <c r="F10" i="2"/>
  <c r="F9" i="2"/>
  <c r="F8" i="2"/>
  <c r="F7" i="2"/>
  <c r="F6" i="2"/>
  <c r="F5" i="2"/>
  <c r="F4" i="2"/>
  <c r="F3" i="2"/>
  <c r="F2" i="2"/>
  <c r="I14" i="2" l="1"/>
  <c r="J14" i="2"/>
  <c r="I8" i="2"/>
  <c r="J8" i="2"/>
  <c r="J16" i="2"/>
  <c r="I16" i="2"/>
  <c r="I2" i="2"/>
  <c r="J2" i="2"/>
  <c r="I17" i="2"/>
  <c r="J17" i="2"/>
  <c r="J19" i="2"/>
  <c r="I19" i="2"/>
  <c r="J20" i="2"/>
  <c r="I20" i="2"/>
  <c r="I18" i="2"/>
  <c r="J18" i="2"/>
  <c r="J10" i="2"/>
  <c r="I10" i="2"/>
  <c r="J9" i="2"/>
  <c r="I9" i="2"/>
  <c r="J11" i="2"/>
  <c r="I11" i="2"/>
  <c r="I13" i="2"/>
  <c r="J13" i="2"/>
  <c r="J6" i="2"/>
  <c r="I6" i="2"/>
  <c r="J5" i="2"/>
  <c r="I5" i="2"/>
  <c r="J4" i="2"/>
  <c r="I4" i="2"/>
  <c r="I7" i="2"/>
  <c r="J7" i="2"/>
  <c r="I3" i="2"/>
  <c r="J3" i="2"/>
  <c r="J15" i="2"/>
  <c r="I15" i="2"/>
  <c r="I12" i="2"/>
  <c r="J12" i="2"/>
</calcChain>
</file>

<file path=xl/sharedStrings.xml><?xml version="1.0" encoding="utf-8"?>
<sst xmlns="http://schemas.openxmlformats.org/spreadsheetml/2006/main" count="414" uniqueCount="65">
  <si>
    <t>Sample</t>
  </si>
  <si>
    <t>Temperature</t>
  </si>
  <si>
    <t>Dry Mass</t>
  </si>
  <si>
    <t>Wet Mass</t>
  </si>
  <si>
    <t>Temp</t>
  </si>
  <si>
    <t>Density</t>
  </si>
  <si>
    <t>Units</t>
  </si>
  <si>
    <t>g/mL</t>
  </si>
  <si>
    <t>Input</t>
  </si>
  <si>
    <t>Output</t>
  </si>
  <si>
    <t>Sample V</t>
  </si>
  <si>
    <t>Equation Used</t>
  </si>
  <si>
    <t>ρ</t>
  </si>
  <si>
    <t xml:space="preserve"> =</t>
  </si>
  <si>
    <t>A</t>
  </si>
  <si>
    <t>A - B</t>
  </si>
  <si>
    <r>
      <t>(</t>
    </r>
    <r>
      <rPr>
        <sz val="11"/>
        <color theme="1"/>
        <rFont val="Calibri"/>
        <family val="2"/>
      </rPr>
      <t>ρ</t>
    </r>
    <r>
      <rPr>
        <vertAlign val="subscript"/>
        <sz val="11"/>
        <color theme="1"/>
        <rFont val="Calibri"/>
        <family val="2"/>
      </rPr>
      <t>0</t>
    </r>
    <r>
      <rPr>
        <sz val="11"/>
        <color theme="1"/>
        <rFont val="Calibri"/>
        <family val="2"/>
      </rPr>
      <t xml:space="preserve"> - ρ</t>
    </r>
    <r>
      <rPr>
        <vertAlign val="subscript"/>
        <sz val="11"/>
        <color theme="1"/>
        <rFont val="Calibri"/>
        <family val="2"/>
      </rPr>
      <t>L</t>
    </r>
    <r>
      <rPr>
        <sz val="11"/>
        <color theme="1"/>
        <rFont val="Calibri"/>
        <family val="2"/>
      </rPr>
      <t>) + ρ</t>
    </r>
    <r>
      <rPr>
        <vertAlign val="subscript"/>
        <sz val="11"/>
        <color theme="1"/>
        <rFont val="Calibri"/>
        <family val="2"/>
      </rPr>
      <t>L</t>
    </r>
  </si>
  <si>
    <t>V</t>
  </si>
  <si>
    <t>α</t>
  </si>
  <si>
    <r>
      <t>ρ</t>
    </r>
    <r>
      <rPr>
        <vertAlign val="subscript"/>
        <sz val="11"/>
        <color theme="1"/>
        <rFont val="Calibri"/>
        <family val="2"/>
        <scheme val="minor"/>
      </rPr>
      <t>0</t>
    </r>
    <r>
      <rPr>
        <sz val="11"/>
        <color theme="1"/>
        <rFont val="Calibri"/>
        <family val="2"/>
        <scheme val="minor"/>
      </rPr>
      <t xml:space="preserve"> - ρ</t>
    </r>
    <r>
      <rPr>
        <vertAlign val="subscript"/>
        <sz val="11"/>
        <color theme="1"/>
        <rFont val="Calibri"/>
        <family val="2"/>
        <scheme val="minor"/>
      </rPr>
      <t>L</t>
    </r>
  </si>
  <si>
    <t>Where:</t>
  </si>
  <si>
    <t>B</t>
  </si>
  <si>
    <r>
      <t>ρ</t>
    </r>
    <r>
      <rPr>
        <vertAlign val="subscript"/>
        <sz val="11"/>
        <color theme="1"/>
        <rFont val="Calibri"/>
        <family val="2"/>
      </rPr>
      <t>L</t>
    </r>
  </si>
  <si>
    <r>
      <t>ρ</t>
    </r>
    <r>
      <rPr>
        <vertAlign val="subscript"/>
        <sz val="11"/>
        <color theme="1"/>
        <rFont val="Calibri"/>
        <family val="2"/>
      </rPr>
      <t>0</t>
    </r>
  </si>
  <si>
    <t>Density of Sample</t>
  </si>
  <si>
    <t>Weight of sample in air</t>
  </si>
  <si>
    <t>Weight of sample in liquid</t>
  </si>
  <si>
    <t>Volume of sample</t>
  </si>
  <si>
    <t>Density of liquid</t>
  </si>
  <si>
    <t>Denisty of Air</t>
  </si>
  <si>
    <t>Weight correction factor</t>
  </si>
  <si>
    <t>Time</t>
  </si>
  <si>
    <t>Date</t>
  </si>
  <si>
    <t>Time is of wet measurement and temperature measurement</t>
  </si>
  <si>
    <t>Comment</t>
  </si>
  <si>
    <r>
      <t xml:space="preserve">Water </t>
    </r>
    <r>
      <rPr>
        <b/>
        <sz val="11"/>
        <color theme="1"/>
        <rFont val="Calibri"/>
        <family val="2"/>
      </rPr>
      <t>ρ</t>
    </r>
  </si>
  <si>
    <r>
      <t xml:space="preserve">Sample </t>
    </r>
    <r>
      <rPr>
        <b/>
        <sz val="11"/>
        <color theme="1"/>
        <rFont val="Calibri"/>
        <family val="2"/>
      </rPr>
      <t>ρ</t>
    </r>
  </si>
  <si>
    <t>ctrl ; gives you date</t>
  </si>
  <si>
    <t>ctrl : gives you time</t>
  </si>
  <si>
    <t>bubbles just keep coming out… I stopped waiting after 10 mins and used the measurement</t>
  </si>
  <si>
    <t>Method</t>
  </si>
  <si>
    <t xml:space="preserve"> Method 1: Wednesday October 11, 3:18 the density samples were submerged in DI water. Aim to do wet mass and complete density measurements at least 48 hours later (Friday 3:18) </t>
  </si>
  <si>
    <t>Method 2: This method was completed all on one day using dry samples then immediately putting in the wet beaker using the solution that decreases water tension to fill the vessicles. Wanted to check the density this way vs the other way. I expect the density to be lower this way
Mettler-Toledo AG Pervitro 75% 3 drops per 250 ml
bubbles just keep coming out and mass keeps rising. I don't have time to sit and wait for each one do i? just wait a minute…or to first "stable"
the scale also drifts upwards on its own due to water bubbles in the container leaking out regardless of the rock in it…</t>
  </si>
  <si>
    <t>Water ρ</t>
  </si>
  <si>
    <t>Deposit</t>
  </si>
  <si>
    <t>Lith</t>
  </si>
  <si>
    <t>Tahoma</t>
  </si>
  <si>
    <t>Mt. Meager</t>
  </si>
  <si>
    <t>Mt. Adams</t>
  </si>
  <si>
    <t>Kautz</t>
  </si>
  <si>
    <t>UG</t>
  </si>
  <si>
    <t>PN</t>
  </si>
  <si>
    <t>TV</t>
  </si>
  <si>
    <t>VV</t>
  </si>
  <si>
    <t>HDV</t>
  </si>
  <si>
    <t>LDV</t>
  </si>
  <si>
    <t>G</t>
  </si>
  <si>
    <t>NA</t>
  </si>
  <si>
    <t>NN</t>
  </si>
  <si>
    <t>VN</t>
  </si>
  <si>
    <t>NV</t>
  </si>
  <si>
    <t>Density (kg/m3)</t>
  </si>
  <si>
    <t>SHRS median</t>
  </si>
  <si>
    <t>Lithology</t>
  </si>
  <si>
    <t>Density (g/ml)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</si>
</sst>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h:mm;@"/>
    <numFmt numFmtId="167" formatCode="0.0000"/>
  </numFmts>
  <fonts count="9"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font>
    <font>
      <vertAlign val="subscript"/>
      <sz val="11"/>
      <color theme="1"/>
      <name val="Calibri"/>
      <family val="2"/>
    </font>
    <font>
      <vertAlign val="subscript"/>
      <sz val="11"/>
      <color theme="1"/>
      <name val="Calibri"/>
      <family val="2"/>
      <scheme val="minor"/>
    </font>
    <font>
      <b/>
      <sz val="11"/>
      <color theme="1"/>
      <name val="Calibri"/>
      <family val="2"/>
    </font>
    <font>
      <sz val="12"/>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s>
  <borders count="2">
    <border>
      <left/>
      <right/>
      <top/>
      <bottom/>
      <diagonal/>
    </border>
    <border>
      <left/>
      <right/>
      <top/>
      <bottom style="thin">
        <color indexed="64"/>
      </bottom>
      <diagonal/>
    </border>
  </borders>
  <cellStyleXfs count="1">
    <xf numFmtId="0" fontId="0" fillId="0" borderId="0"/>
  </cellStyleXfs>
  <cellXfs count="28">
    <xf numFmtId="0" fontId="0" fillId="0" borderId="0" xfId="0"/>
    <xf numFmtId="164" fontId="0" fillId="0" borderId="0" xfId="0" applyNumberFormat="1"/>
    <xf numFmtId="165" fontId="0" fillId="0" borderId="0" xfId="0" applyNumberFormat="1"/>
    <xf numFmtId="0" fontId="0" fillId="0" borderId="1" xfId="0" applyBorder="1"/>
    <xf numFmtId="0" fontId="0" fillId="2" borderId="0" xfId="0" applyFill="1"/>
    <xf numFmtId="0" fontId="0" fillId="3" borderId="0" xfId="0" applyFill="1"/>
    <xf numFmtId="0" fontId="0" fillId="0" borderId="0" xfId="0" applyAlignment="1">
      <alignment horizontal="left"/>
    </xf>
    <xf numFmtId="0" fontId="0" fillId="4" borderId="1" xfId="0" applyFill="1" applyBorder="1" applyAlignment="1">
      <alignment horizontal="center" vertical="center"/>
    </xf>
    <xf numFmtId="0" fontId="0" fillId="4" borderId="0" xfId="0" applyFill="1" applyAlignment="1">
      <alignment horizontal="center" vertical="center"/>
    </xf>
    <xf numFmtId="0" fontId="0" fillId="4" borderId="1" xfId="0" applyFill="1" applyBorder="1" applyAlignment="1">
      <alignment horizontal="center"/>
    </xf>
    <xf numFmtId="0" fontId="0" fillId="4" borderId="0" xfId="0" applyFill="1" applyAlignment="1">
      <alignment horizontal="center"/>
    </xf>
    <xf numFmtId="0" fontId="4" fillId="0" borderId="0" xfId="0" applyFont="1" applyAlignment="1">
      <alignment horizontal="right"/>
    </xf>
    <xf numFmtId="0" fontId="0" fillId="0" borderId="0" xfId="0" applyAlignment="1">
      <alignment horizontal="right"/>
    </xf>
    <xf numFmtId="14" fontId="0" fillId="0" borderId="0" xfId="0" applyNumberFormat="1"/>
    <xf numFmtId="166" fontId="0" fillId="0" borderId="0" xfId="0" applyNumberFormat="1"/>
    <xf numFmtId="167" fontId="0" fillId="2" borderId="0" xfId="0" applyNumberFormat="1" applyFill="1"/>
    <xf numFmtId="167" fontId="0" fillId="3" borderId="0" xfId="0" applyNumberFormat="1" applyFill="1"/>
    <xf numFmtId="0" fontId="3" fillId="0" borderId="1" xfId="0" applyFont="1" applyBorder="1"/>
    <xf numFmtId="0" fontId="0" fillId="5" borderId="0" xfId="0" applyFill="1"/>
    <xf numFmtId="0" fontId="0" fillId="6" borderId="0" xfId="0" applyFill="1"/>
    <xf numFmtId="167" fontId="0" fillId="0" borderId="0" xfId="0" applyNumberFormat="1"/>
    <xf numFmtId="20" fontId="0" fillId="0" borderId="0" xfId="0" applyNumberFormat="1"/>
    <xf numFmtId="0" fontId="2" fillId="0" borderId="0" xfId="0" applyFont="1" applyAlignment="1">
      <alignment vertical="center"/>
    </xf>
    <xf numFmtId="0" fontId="1" fillId="0" borderId="0" xfId="0" applyFont="1" applyAlignment="1">
      <alignment vertical="center"/>
    </xf>
    <xf numFmtId="0" fontId="8" fillId="0" borderId="0" xfId="0" applyFont="1"/>
    <xf numFmtId="0" fontId="0" fillId="4" borderId="0" xfId="0" applyFill="1" applyAlignment="1">
      <alignment horizontal="left" vertical="center"/>
    </xf>
    <xf numFmtId="0" fontId="4" fillId="4" borderId="0" xfId="0" applyFont="1" applyFill="1" applyAlignment="1">
      <alignment horizontal="right" vertical="center"/>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41"/>
  <sheetViews>
    <sheetView topLeftCell="S1" workbookViewId="0">
      <selection activeCell="C2" sqref="C2:D45"/>
    </sheetView>
  </sheetViews>
  <sheetFormatPr baseColWidth="10" defaultColWidth="8.83203125" defaultRowHeight="15" x14ac:dyDescent="0.2"/>
  <cols>
    <col min="2" max="2" width="10.33203125" customWidth="1"/>
    <col min="3" max="3" width="7.5" customWidth="1"/>
    <col min="4" max="4" width="9.6640625" bestFit="1" customWidth="1"/>
    <col min="5" max="5" width="12.5" bestFit="1" customWidth="1"/>
    <col min="6" max="6" width="8.1640625" bestFit="1" customWidth="1"/>
    <col min="7" max="7" width="9" bestFit="1" customWidth="1"/>
    <col min="8" max="8" width="9.83203125" bestFit="1" customWidth="1"/>
    <col min="9" max="9" width="9.1640625" bestFit="1" customWidth="1"/>
    <col min="10" max="10" width="9.33203125" bestFit="1" customWidth="1"/>
    <col min="11" max="11" width="43.33203125" bestFit="1" customWidth="1"/>
    <col min="13" max="15" width="9.1640625" hidden="1" customWidth="1"/>
    <col min="16" max="16" width="2.1640625" bestFit="1" customWidth="1"/>
    <col min="17" max="17" width="2.5" bestFit="1" customWidth="1"/>
    <col min="18" max="18" width="5" bestFit="1" customWidth="1"/>
    <col min="19" max="19" width="11.1640625" bestFit="1" customWidth="1"/>
    <col min="21" max="21" width="2.5" bestFit="1" customWidth="1"/>
    <col min="22" max="22" width="24.6640625" bestFit="1" customWidth="1"/>
  </cols>
  <sheetData>
    <row r="1" spans="1:24" ht="18" customHeight="1" x14ac:dyDescent="0.2">
      <c r="A1" t="s">
        <v>40</v>
      </c>
      <c r="B1" s="17" t="s">
        <v>0</v>
      </c>
      <c r="C1" s="17" t="s">
        <v>31</v>
      </c>
      <c r="D1" s="17" t="s">
        <v>32</v>
      </c>
      <c r="E1" s="17" t="s">
        <v>1</v>
      </c>
      <c r="F1" s="17" t="s">
        <v>35</v>
      </c>
      <c r="G1" s="17" t="s">
        <v>2</v>
      </c>
      <c r="H1" s="17" t="s">
        <v>3</v>
      </c>
      <c r="I1" s="17" t="s">
        <v>36</v>
      </c>
      <c r="J1" s="17" t="s">
        <v>10</v>
      </c>
      <c r="K1" s="17" t="s">
        <v>34</v>
      </c>
      <c r="L1" s="4" t="s">
        <v>8</v>
      </c>
      <c r="M1" s="3" t="s">
        <v>4</v>
      </c>
      <c r="N1" s="3" t="s">
        <v>5</v>
      </c>
      <c r="O1" s="3" t="s">
        <v>6</v>
      </c>
      <c r="P1" s="25" t="s">
        <v>11</v>
      </c>
      <c r="Q1" s="25"/>
      <c r="R1" s="25"/>
      <c r="S1" s="25"/>
      <c r="T1" t="s">
        <v>20</v>
      </c>
    </row>
    <row r="2" spans="1:24" ht="15" customHeight="1" x14ac:dyDescent="0.2">
      <c r="A2">
        <v>1</v>
      </c>
      <c r="B2">
        <v>1</v>
      </c>
      <c r="C2" s="14">
        <v>0.68333333333333324</v>
      </c>
      <c r="D2" s="13">
        <v>45212</v>
      </c>
      <c r="E2" s="4">
        <v>22.8</v>
      </c>
      <c r="F2" s="5">
        <f t="shared" ref="F2:F45" si="0">INDEX(M3:N209, MATCH(ROUND(E2,1), M3:M209, 0), 2)</f>
        <v>0.99760999999998201</v>
      </c>
      <c r="G2" s="4">
        <v>8.1145999999999994</v>
      </c>
      <c r="H2" s="15">
        <v>4.9741999999999997</v>
      </c>
      <c r="I2" s="16">
        <f t="shared" ref="I2:I25" si="1">(G2/(G2-H2))*((F2-$W$7)+$W$7)</f>
        <v>2.5777627391414644</v>
      </c>
      <c r="J2" s="16">
        <f t="shared" ref="J2:J24" si="2">$W$8*((G2-H2)/(F2-$W$7))</f>
        <v>3.1512418984153676</v>
      </c>
      <c r="K2" s="23" t="s">
        <v>41</v>
      </c>
      <c r="L2" s="5" t="s">
        <v>9</v>
      </c>
      <c r="M2" s="1">
        <v>10</v>
      </c>
      <c r="N2" s="2">
        <v>0.99973000000000001</v>
      </c>
      <c r="O2" t="s">
        <v>7</v>
      </c>
      <c r="P2" s="26" t="s">
        <v>12</v>
      </c>
      <c r="Q2" s="25" t="s">
        <v>13</v>
      </c>
      <c r="R2" s="7" t="s">
        <v>14</v>
      </c>
      <c r="S2" s="25" t="s">
        <v>16</v>
      </c>
      <c r="T2" s="11" t="s">
        <v>12</v>
      </c>
      <c r="U2" t="s">
        <v>13</v>
      </c>
      <c r="V2" t="s">
        <v>24</v>
      </c>
    </row>
    <row r="3" spans="1:24" ht="15" customHeight="1" x14ac:dyDescent="0.2">
      <c r="A3">
        <v>1</v>
      </c>
      <c r="B3">
        <v>2</v>
      </c>
      <c r="C3" s="14">
        <v>0.69652777777777775</v>
      </c>
      <c r="D3" s="13">
        <v>45212</v>
      </c>
      <c r="E3" s="4">
        <v>22.6</v>
      </c>
      <c r="F3" s="5">
        <f t="shared" si="0"/>
        <v>0.99766000000000798</v>
      </c>
      <c r="G3" s="4">
        <v>11.7822</v>
      </c>
      <c r="H3" s="15">
        <v>7.3730000000000002</v>
      </c>
      <c r="I3" s="16">
        <f t="shared" si="1"/>
        <v>2.665932516556313</v>
      </c>
      <c r="J3" s="16">
        <f t="shared" si="2"/>
        <v>4.4242002890231058</v>
      </c>
      <c r="M3" s="1">
        <v>10.1</v>
      </c>
      <c r="N3" s="2">
        <v>0.99972000000000005</v>
      </c>
      <c r="O3" t="s">
        <v>7</v>
      </c>
      <c r="P3" s="26"/>
      <c r="Q3" s="25"/>
      <c r="R3" s="8" t="s">
        <v>15</v>
      </c>
      <c r="S3" s="25"/>
      <c r="T3" s="12" t="s">
        <v>14</v>
      </c>
      <c r="U3" t="s">
        <v>13</v>
      </c>
      <c r="V3" t="s">
        <v>25</v>
      </c>
    </row>
    <row r="4" spans="1:24" ht="15" customHeight="1" x14ac:dyDescent="0.2">
      <c r="A4">
        <v>1</v>
      </c>
      <c r="B4">
        <v>3</v>
      </c>
      <c r="C4" s="14">
        <v>0.69791666666666663</v>
      </c>
      <c r="D4" s="13">
        <v>45212</v>
      </c>
      <c r="E4" s="4">
        <v>22.6</v>
      </c>
      <c r="F4" s="5">
        <f t="shared" si="0"/>
        <v>0.99766000000000798</v>
      </c>
      <c r="G4" s="4">
        <v>12.208500000000001</v>
      </c>
      <c r="H4" s="15">
        <v>7.6452</v>
      </c>
      <c r="I4" s="16">
        <f t="shared" si="1"/>
        <v>2.6691061534416094</v>
      </c>
      <c r="J4" s="16">
        <f t="shared" si="2"/>
        <v>4.5788245438853181</v>
      </c>
      <c r="M4" s="1">
        <v>10.199999999999999</v>
      </c>
      <c r="N4" s="2">
        <v>0.99970999999999999</v>
      </c>
      <c r="O4" t="s">
        <v>7</v>
      </c>
      <c r="P4" s="26" t="s">
        <v>17</v>
      </c>
      <c r="Q4" s="25" t="s">
        <v>13</v>
      </c>
      <c r="R4" s="27" t="s">
        <v>18</v>
      </c>
      <c r="S4" s="9" t="s">
        <v>15</v>
      </c>
      <c r="T4" s="12" t="s">
        <v>21</v>
      </c>
      <c r="U4" t="s">
        <v>13</v>
      </c>
      <c r="V4" t="s">
        <v>26</v>
      </c>
    </row>
    <row r="5" spans="1:24" ht="15" customHeight="1" x14ac:dyDescent="0.25">
      <c r="A5">
        <v>1</v>
      </c>
      <c r="B5">
        <v>4</v>
      </c>
      <c r="C5" s="14">
        <v>0.69861111111111107</v>
      </c>
      <c r="D5" s="13">
        <v>45212</v>
      </c>
      <c r="E5" s="4">
        <v>22.6</v>
      </c>
      <c r="F5" s="5">
        <f t="shared" si="0"/>
        <v>0.99766000000000798</v>
      </c>
      <c r="G5" s="4">
        <v>8.0108999999999995</v>
      </c>
      <c r="H5" s="15">
        <v>5.0145</v>
      </c>
      <c r="I5" s="16">
        <f t="shared" si="1"/>
        <v>2.6672522006407906</v>
      </c>
      <c r="J5" s="16">
        <f t="shared" si="2"/>
        <v>3.0065938823434712</v>
      </c>
      <c r="M5" s="1">
        <v>10.3</v>
      </c>
      <c r="N5" s="2">
        <v>0.99970000000000003</v>
      </c>
      <c r="O5" t="s">
        <v>7</v>
      </c>
      <c r="P5" s="26"/>
      <c r="Q5" s="25"/>
      <c r="R5" s="27"/>
      <c r="S5" s="10" t="s">
        <v>19</v>
      </c>
      <c r="T5" s="12" t="s">
        <v>17</v>
      </c>
      <c r="U5" t="s">
        <v>13</v>
      </c>
      <c r="V5" t="s">
        <v>27</v>
      </c>
    </row>
    <row r="6" spans="1:24" ht="15" customHeight="1" x14ac:dyDescent="0.25">
      <c r="A6">
        <v>1</v>
      </c>
      <c r="B6">
        <v>5</v>
      </c>
      <c r="C6" s="14">
        <v>0.69930555555555562</v>
      </c>
      <c r="D6" s="13">
        <v>45212</v>
      </c>
      <c r="E6" s="4">
        <v>22.6</v>
      </c>
      <c r="F6" s="5">
        <f t="shared" si="0"/>
        <v>0.99766000000000798</v>
      </c>
      <c r="G6" s="4">
        <v>12.587300000000001</v>
      </c>
      <c r="H6" s="15">
        <v>7.8110999999999997</v>
      </c>
      <c r="I6" s="16">
        <f t="shared" si="1"/>
        <v>2.6292545785352579</v>
      </c>
      <c r="J6" s="16">
        <f t="shared" si="2"/>
        <v>4.7924488388896318</v>
      </c>
      <c r="K6" s="6"/>
      <c r="M6" s="1">
        <v>10.4</v>
      </c>
      <c r="N6" s="2">
        <v>0.99968999999999997</v>
      </c>
      <c r="O6" t="s">
        <v>7</v>
      </c>
      <c r="T6" s="11" t="s">
        <v>23</v>
      </c>
      <c r="U6" t="s">
        <v>13</v>
      </c>
      <c r="V6" t="s">
        <v>28</v>
      </c>
    </row>
    <row r="7" spans="1:24" ht="15" customHeight="1" x14ac:dyDescent="0.25">
      <c r="A7">
        <v>1</v>
      </c>
      <c r="B7">
        <v>6</v>
      </c>
      <c r="C7" s="14">
        <v>0.6972222222222223</v>
      </c>
      <c r="D7" s="13">
        <v>45212</v>
      </c>
      <c r="E7" s="4">
        <v>22.6</v>
      </c>
      <c r="F7" s="5">
        <f t="shared" si="0"/>
        <v>0.99766000000000798</v>
      </c>
      <c r="G7" s="4">
        <v>5.9204999999999997</v>
      </c>
      <c r="H7" s="15">
        <v>3.6366000000000001</v>
      </c>
      <c r="I7" s="16">
        <f t="shared" si="1"/>
        <v>2.5862104426638854</v>
      </c>
      <c r="J7" s="16">
        <f t="shared" si="2"/>
        <v>2.291669926539933</v>
      </c>
      <c r="M7" s="1">
        <v>10.5</v>
      </c>
      <c r="N7" s="2">
        <v>0.99968000000000001</v>
      </c>
      <c r="O7" t="s">
        <v>7</v>
      </c>
      <c r="T7" s="11" t="s">
        <v>22</v>
      </c>
      <c r="U7" t="s">
        <v>13</v>
      </c>
      <c r="V7" t="s">
        <v>29</v>
      </c>
      <c r="W7">
        <v>1.1999999999999999E-3</v>
      </c>
      <c r="X7" t="s">
        <v>7</v>
      </c>
    </row>
    <row r="8" spans="1:24" ht="15" customHeight="1" x14ac:dyDescent="0.2">
      <c r="A8">
        <v>1</v>
      </c>
      <c r="B8">
        <v>7</v>
      </c>
      <c r="C8" s="14">
        <v>0.68958333333333333</v>
      </c>
      <c r="D8" s="13">
        <v>45212</v>
      </c>
      <c r="E8" s="4">
        <v>22.8</v>
      </c>
      <c r="F8" s="5">
        <f t="shared" si="0"/>
        <v>0.99760999999998201</v>
      </c>
      <c r="G8" s="4">
        <v>7.8141999999999996</v>
      </c>
      <c r="H8" s="15">
        <v>4.7127999999999997</v>
      </c>
      <c r="I8" s="16">
        <f t="shared" si="1"/>
        <v>2.5135500296639774</v>
      </c>
      <c r="J8" s="16">
        <f t="shared" si="2"/>
        <v>3.1121072550456699</v>
      </c>
      <c r="M8" s="1">
        <v>10.6</v>
      </c>
      <c r="N8" s="2">
        <v>0.99966999999999995</v>
      </c>
      <c r="O8" t="s">
        <v>7</v>
      </c>
      <c r="T8" s="12" t="s">
        <v>18</v>
      </c>
      <c r="U8" t="s">
        <v>13</v>
      </c>
      <c r="V8" t="s">
        <v>30</v>
      </c>
      <c r="W8">
        <v>0.99985000000000002</v>
      </c>
    </row>
    <row r="9" spans="1:24" ht="15" customHeight="1" x14ac:dyDescent="0.2">
      <c r="A9">
        <v>1</v>
      </c>
      <c r="B9">
        <v>8</v>
      </c>
      <c r="C9" s="21">
        <v>0.70277777777777783</v>
      </c>
      <c r="D9" s="13">
        <v>45212</v>
      </c>
      <c r="E9" s="4">
        <v>22.5</v>
      </c>
      <c r="F9" s="5">
        <f t="shared" si="0"/>
        <v>0.997680000000008</v>
      </c>
      <c r="G9" s="4">
        <v>6.5205000000000002</v>
      </c>
      <c r="H9" s="15">
        <v>4.0029000000000003</v>
      </c>
      <c r="I9" s="16">
        <f t="shared" si="1"/>
        <v>2.5839579122974468</v>
      </c>
      <c r="J9" s="16">
        <f t="shared" si="2"/>
        <v>2.5261142822735825</v>
      </c>
      <c r="M9" s="1">
        <v>10.7</v>
      </c>
      <c r="N9" s="2">
        <v>0.99965999999999999</v>
      </c>
      <c r="O9" t="s">
        <v>7</v>
      </c>
    </row>
    <row r="10" spans="1:24" ht="15" customHeight="1" x14ac:dyDescent="0.2">
      <c r="A10">
        <v>1</v>
      </c>
      <c r="B10">
        <v>9</v>
      </c>
      <c r="C10" s="14">
        <v>0.70138888888888884</v>
      </c>
      <c r="D10" s="13">
        <v>45212</v>
      </c>
      <c r="E10" s="4">
        <v>22.5</v>
      </c>
      <c r="F10" s="5">
        <f t="shared" si="0"/>
        <v>0.997680000000008</v>
      </c>
      <c r="G10" s="4">
        <v>6.2030000000000003</v>
      </c>
      <c r="H10" s="15">
        <v>3.7138</v>
      </c>
      <c r="I10" s="16">
        <f t="shared" si="1"/>
        <v>2.4861839305801254</v>
      </c>
      <c r="J10" s="16">
        <f t="shared" si="2"/>
        <v>2.4976182361913741</v>
      </c>
      <c r="M10" s="1">
        <v>10.8</v>
      </c>
      <c r="N10" s="2">
        <v>0.99965000000000004</v>
      </c>
      <c r="O10" t="s">
        <v>7</v>
      </c>
      <c r="T10" t="s">
        <v>33</v>
      </c>
    </row>
    <row r="11" spans="1:24" ht="15" customHeight="1" x14ac:dyDescent="0.2">
      <c r="A11">
        <v>1</v>
      </c>
      <c r="B11">
        <v>10</v>
      </c>
      <c r="C11" s="14">
        <v>0.7006944444444444</v>
      </c>
      <c r="D11" s="13">
        <v>45212</v>
      </c>
      <c r="E11" s="4">
        <v>22.5</v>
      </c>
      <c r="F11" s="5">
        <f t="shared" si="0"/>
        <v>0.997680000000008</v>
      </c>
      <c r="G11" s="4">
        <v>17.131900000000002</v>
      </c>
      <c r="H11" s="15">
        <v>9.7897999999999996</v>
      </c>
      <c r="I11" s="16">
        <f t="shared" si="1"/>
        <v>2.327965294942882</v>
      </c>
      <c r="J11" s="16">
        <f t="shared" si="2"/>
        <v>7.3669302795840794</v>
      </c>
      <c r="M11" s="1">
        <v>10.9</v>
      </c>
      <c r="N11" s="2">
        <v>0.99963999999999997</v>
      </c>
      <c r="O11" t="s">
        <v>7</v>
      </c>
      <c r="V11" s="18" t="s">
        <v>37</v>
      </c>
    </row>
    <row r="12" spans="1:24" ht="15" customHeight="1" x14ac:dyDescent="0.2">
      <c r="A12">
        <v>1</v>
      </c>
      <c r="B12">
        <v>11</v>
      </c>
      <c r="C12" s="14">
        <v>0.69444444444444453</v>
      </c>
      <c r="D12" s="13">
        <v>45212</v>
      </c>
      <c r="E12" s="4">
        <v>22.7</v>
      </c>
      <c r="F12" s="5">
        <f t="shared" si="0"/>
        <v>0.99764000000000896</v>
      </c>
      <c r="G12" s="4">
        <v>8.3907000000000007</v>
      </c>
      <c r="H12" s="15">
        <v>5.2512999999999996</v>
      </c>
      <c r="I12" s="16">
        <f t="shared" si="1"/>
        <v>2.666400569535603</v>
      </c>
      <c r="J12" s="16">
        <f t="shared" si="2"/>
        <v>3.150143601220317</v>
      </c>
      <c r="M12" s="1">
        <v>11</v>
      </c>
      <c r="N12" s="2">
        <v>0.99963000000000002</v>
      </c>
      <c r="O12" t="s">
        <v>7</v>
      </c>
      <c r="V12" s="18" t="s">
        <v>38</v>
      </c>
    </row>
    <row r="13" spans="1:24" ht="15" customHeight="1" x14ac:dyDescent="0.2">
      <c r="A13">
        <v>1</v>
      </c>
      <c r="B13">
        <v>12</v>
      </c>
      <c r="C13" s="14">
        <v>0.70000000000000007</v>
      </c>
      <c r="D13" s="13">
        <v>45212</v>
      </c>
      <c r="E13" s="4">
        <v>22.6</v>
      </c>
      <c r="F13" s="5">
        <f t="shared" si="0"/>
        <v>0.99766000000000798</v>
      </c>
      <c r="G13" s="4">
        <v>6.8728999999999996</v>
      </c>
      <c r="H13" s="15">
        <v>4.1421999999999999</v>
      </c>
      <c r="I13" s="16">
        <f t="shared" si="1"/>
        <v>2.5110108814589869</v>
      </c>
      <c r="J13" s="16">
        <f t="shared" si="2"/>
        <v>2.7399899594564534</v>
      </c>
      <c r="M13" s="1">
        <v>11.1</v>
      </c>
      <c r="N13" s="2">
        <v>0.99962000000000095</v>
      </c>
      <c r="O13" t="s">
        <v>7</v>
      </c>
    </row>
    <row r="14" spans="1:24" ht="15" customHeight="1" x14ac:dyDescent="0.2">
      <c r="A14">
        <v>1</v>
      </c>
      <c r="B14" s="19">
        <v>13</v>
      </c>
      <c r="C14" s="14">
        <v>0.68472222222222223</v>
      </c>
      <c r="D14" s="13">
        <v>45212</v>
      </c>
      <c r="E14" s="4">
        <v>22.8</v>
      </c>
      <c r="F14" s="5">
        <f t="shared" si="0"/>
        <v>0.99760999999998201</v>
      </c>
      <c r="G14" s="4">
        <v>11.4427</v>
      </c>
      <c r="H14" s="15">
        <v>6.7148000000000003</v>
      </c>
      <c r="I14" s="16">
        <f t="shared" si="1"/>
        <v>2.4144656077750786</v>
      </c>
      <c r="J14" s="16">
        <f t="shared" si="2"/>
        <v>4.7442225740408919</v>
      </c>
      <c r="K14" s="20"/>
      <c r="M14" s="1">
        <v>11.2</v>
      </c>
      <c r="N14" s="2">
        <v>0.999610000000001</v>
      </c>
      <c r="O14" t="s">
        <v>7</v>
      </c>
    </row>
    <row r="15" spans="1:24" ht="15" customHeight="1" x14ac:dyDescent="0.2">
      <c r="A15">
        <v>1</v>
      </c>
      <c r="B15">
        <v>14</v>
      </c>
      <c r="C15" s="14">
        <v>0.6958333333333333</v>
      </c>
      <c r="D15" s="13">
        <v>45212</v>
      </c>
      <c r="E15" s="4">
        <v>22.6</v>
      </c>
      <c r="F15" s="5">
        <f t="shared" si="0"/>
        <v>0.99766000000000798</v>
      </c>
      <c r="G15" s="4">
        <v>12.7263</v>
      </c>
      <c r="H15" s="15">
        <v>8.1279000000000003</v>
      </c>
      <c r="I15" s="16">
        <f t="shared" si="1"/>
        <v>2.7610735164405233</v>
      </c>
      <c r="J15" s="16">
        <f t="shared" si="2"/>
        <v>4.6140439556027966</v>
      </c>
      <c r="M15" s="1">
        <v>11.3</v>
      </c>
      <c r="N15" s="2">
        <v>0.99960000000000104</v>
      </c>
      <c r="O15" t="s">
        <v>7</v>
      </c>
    </row>
    <row r="16" spans="1:24" ht="15" customHeight="1" x14ac:dyDescent="0.2">
      <c r="A16">
        <v>1</v>
      </c>
      <c r="B16">
        <v>15</v>
      </c>
      <c r="C16" s="14">
        <v>0.68541666666666667</v>
      </c>
      <c r="D16" s="13">
        <v>45212</v>
      </c>
      <c r="E16" s="4">
        <v>22.8</v>
      </c>
      <c r="F16" s="5">
        <f t="shared" si="0"/>
        <v>0.99760999999998201</v>
      </c>
      <c r="G16" s="4">
        <v>7.9584000000000001</v>
      </c>
      <c r="H16" s="15">
        <v>5.0575999999999999</v>
      </c>
      <c r="I16" s="16">
        <f t="shared" si="1"/>
        <v>2.7369620187533981</v>
      </c>
      <c r="J16" s="16">
        <f t="shared" si="2"/>
        <v>2.9108147047902495</v>
      </c>
      <c r="M16" s="1">
        <v>11.4</v>
      </c>
      <c r="N16" s="2">
        <v>0.99959000000000098</v>
      </c>
      <c r="O16" t="s">
        <v>7</v>
      </c>
    </row>
    <row r="17" spans="1:15" ht="15" customHeight="1" x14ac:dyDescent="0.2">
      <c r="A17">
        <v>1</v>
      </c>
      <c r="B17">
        <v>16</v>
      </c>
      <c r="C17" s="14">
        <v>0.70763888888888893</v>
      </c>
      <c r="D17" s="13">
        <v>45212</v>
      </c>
      <c r="E17" s="4">
        <v>22.4</v>
      </c>
      <c r="F17" s="5">
        <f t="shared" si="0"/>
        <v>0.99771000000000798</v>
      </c>
      <c r="G17" s="4">
        <v>3.6631</v>
      </c>
      <c r="H17" s="15">
        <v>2.1078999999999999</v>
      </c>
      <c r="I17" s="16">
        <f t="shared" si="1"/>
        <v>2.3499945351080433</v>
      </c>
      <c r="J17" s="16">
        <f t="shared" si="2"/>
        <v>1.5604125598338077</v>
      </c>
      <c r="M17" s="1">
        <v>11.5</v>
      </c>
      <c r="N17" s="2">
        <v>0.99958000000000102</v>
      </c>
      <c r="O17" t="s">
        <v>7</v>
      </c>
    </row>
    <row r="18" spans="1:15" ht="15" customHeight="1" x14ac:dyDescent="0.2">
      <c r="A18">
        <v>1</v>
      </c>
      <c r="B18">
        <v>17</v>
      </c>
      <c r="C18" s="14">
        <v>0.70416666666666661</v>
      </c>
      <c r="D18" s="13">
        <v>45212</v>
      </c>
      <c r="E18" s="4">
        <v>22.4</v>
      </c>
      <c r="F18" s="5">
        <f t="shared" si="0"/>
        <v>0.99771000000000798</v>
      </c>
      <c r="G18" s="4">
        <v>7.1269999999999998</v>
      </c>
      <c r="H18" s="15">
        <v>3.8734999999999999</v>
      </c>
      <c r="I18" s="16">
        <f t="shared" si="1"/>
        <v>2.1855476164131113</v>
      </c>
      <c r="J18" s="16">
        <f t="shared" si="2"/>
        <v>3.2644047475689897</v>
      </c>
      <c r="M18" s="1">
        <v>11.6</v>
      </c>
      <c r="N18" s="2">
        <v>0.99957000000000096</v>
      </c>
      <c r="O18" t="s">
        <v>7</v>
      </c>
    </row>
    <row r="19" spans="1:15" ht="15" customHeight="1" x14ac:dyDescent="0.2">
      <c r="A19">
        <v>1</v>
      </c>
      <c r="B19">
        <v>18</v>
      </c>
      <c r="C19" s="14">
        <v>0.70694444444444438</v>
      </c>
      <c r="D19" s="13">
        <v>45212</v>
      </c>
      <c r="E19" s="4">
        <v>22.4</v>
      </c>
      <c r="F19" s="5">
        <f t="shared" si="0"/>
        <v>0.99771000000000798</v>
      </c>
      <c r="G19" s="4">
        <v>8.3792000000000009</v>
      </c>
      <c r="H19" s="15">
        <v>5.2686000000000002</v>
      </c>
      <c r="I19" s="16">
        <f t="shared" si="1"/>
        <v>2.6875881283353906</v>
      </c>
      <c r="J19" s="16">
        <f t="shared" si="2"/>
        <v>3.1210257900071006</v>
      </c>
      <c r="M19" s="1">
        <v>11.7</v>
      </c>
      <c r="N19" s="2">
        <v>0.999560000000001</v>
      </c>
      <c r="O19" t="s">
        <v>7</v>
      </c>
    </row>
    <row r="20" spans="1:15" ht="15" customHeight="1" x14ac:dyDescent="0.2">
      <c r="A20">
        <v>1</v>
      </c>
      <c r="B20">
        <v>19</v>
      </c>
      <c r="C20" s="14">
        <v>0.70624999999999993</v>
      </c>
      <c r="D20" s="13">
        <v>45212</v>
      </c>
      <c r="E20" s="4">
        <v>22.4</v>
      </c>
      <c r="F20" s="5">
        <f t="shared" si="0"/>
        <v>0.99771000000000798</v>
      </c>
      <c r="G20" s="4">
        <v>11.4696</v>
      </c>
      <c r="H20" s="15">
        <v>6.7327000000000004</v>
      </c>
      <c r="I20" s="16">
        <f t="shared" si="1"/>
        <v>2.4157855593320723</v>
      </c>
      <c r="J20" s="16">
        <f t="shared" si="2"/>
        <v>4.7527766555277537</v>
      </c>
      <c r="M20" s="1">
        <v>11.8</v>
      </c>
      <c r="N20" s="2">
        <v>0.99955000000000105</v>
      </c>
      <c r="O20" t="s">
        <v>7</v>
      </c>
    </row>
    <row r="21" spans="1:15" ht="15" customHeight="1" x14ac:dyDescent="0.2">
      <c r="A21">
        <v>1</v>
      </c>
      <c r="B21">
        <v>20</v>
      </c>
      <c r="C21" s="21">
        <v>0.70486111111111116</v>
      </c>
      <c r="D21" s="13">
        <v>45212</v>
      </c>
      <c r="E21" s="4">
        <v>22.4</v>
      </c>
      <c r="F21" s="5">
        <f t="shared" si="0"/>
        <v>0.99771000000000798</v>
      </c>
      <c r="G21" s="4">
        <v>8.8207000000000004</v>
      </c>
      <c r="H21" s="15">
        <v>5.4103000000000003</v>
      </c>
      <c r="I21" s="16">
        <f t="shared" si="1"/>
        <v>2.5804892672414002</v>
      </c>
      <c r="J21" s="16">
        <f t="shared" si="2"/>
        <v>3.4218306288948157</v>
      </c>
      <c r="M21" s="1">
        <v>11.9</v>
      </c>
      <c r="N21" s="2">
        <v>0.99954000000000098</v>
      </c>
      <c r="O21" t="s">
        <v>7</v>
      </c>
    </row>
    <row r="22" spans="1:15" x14ac:dyDescent="0.2">
      <c r="A22">
        <v>1</v>
      </c>
      <c r="B22">
        <v>21</v>
      </c>
      <c r="C22" s="21">
        <v>0.70347222222222217</v>
      </c>
      <c r="D22" s="13">
        <v>45212</v>
      </c>
      <c r="E22" s="4">
        <v>22.4</v>
      </c>
      <c r="F22" s="5">
        <f t="shared" si="0"/>
        <v>0.99771000000000798</v>
      </c>
      <c r="G22" s="4">
        <v>8.1669</v>
      </c>
      <c r="H22" s="15">
        <v>4.7805999999999997</v>
      </c>
      <c r="I22" s="16">
        <f t="shared" si="1"/>
        <v>2.4062244334524596</v>
      </c>
      <c r="J22" s="16">
        <f t="shared" si="2"/>
        <v>3.3976498529868975</v>
      </c>
      <c r="M22" s="1">
        <v>12</v>
      </c>
      <c r="N22" s="2">
        <v>0.99953000000000103</v>
      </c>
      <c r="O22" t="s">
        <v>7</v>
      </c>
    </row>
    <row r="23" spans="1:15" x14ac:dyDescent="0.2">
      <c r="A23">
        <v>1</v>
      </c>
      <c r="B23">
        <v>22</v>
      </c>
      <c r="C23" s="21">
        <v>0.7090277777777777</v>
      </c>
      <c r="D23" s="13">
        <v>45212</v>
      </c>
      <c r="E23" s="4">
        <v>22.4</v>
      </c>
      <c r="F23" s="5">
        <f t="shared" si="0"/>
        <v>0.99771000000000798</v>
      </c>
      <c r="G23" s="4">
        <v>7.9538000000000002</v>
      </c>
      <c r="H23" s="15">
        <v>4.8635000000000002</v>
      </c>
      <c r="I23" s="16">
        <f t="shared" si="1"/>
        <v>2.5679014328706153</v>
      </c>
      <c r="J23" s="16">
        <f t="shared" si="2"/>
        <v>3.1006577505493929</v>
      </c>
      <c r="M23" s="1">
        <v>12.1</v>
      </c>
      <c r="N23" s="2">
        <v>0.99951000000000001</v>
      </c>
      <c r="O23" t="s">
        <v>7</v>
      </c>
    </row>
    <row r="24" spans="1:15" x14ac:dyDescent="0.2">
      <c r="A24">
        <v>2</v>
      </c>
      <c r="B24">
        <v>1</v>
      </c>
      <c r="C24" s="14">
        <v>6.8749999999999992E-2</v>
      </c>
      <c r="D24" s="13">
        <v>45215</v>
      </c>
      <c r="E24" s="4">
        <v>22</v>
      </c>
      <c r="F24" s="5">
        <f t="shared" si="0"/>
        <v>0.99780000000000801</v>
      </c>
      <c r="G24" s="4">
        <v>8.1152999999999995</v>
      </c>
      <c r="H24" s="15">
        <v>4.8349000000000002</v>
      </c>
      <c r="I24" s="16">
        <f t="shared" si="1"/>
        <v>2.4684326118766204</v>
      </c>
      <c r="J24" s="16">
        <f t="shared" si="2"/>
        <v>3.291097672085062</v>
      </c>
      <c r="K24" t="s">
        <v>42</v>
      </c>
      <c r="M24" s="1">
        <v>12.2</v>
      </c>
      <c r="N24" s="2">
        <v>0.99950000000000006</v>
      </c>
      <c r="O24" t="s">
        <v>7</v>
      </c>
    </row>
    <row r="25" spans="1:15" x14ac:dyDescent="0.2">
      <c r="A25">
        <v>2</v>
      </c>
      <c r="B25">
        <v>2</v>
      </c>
      <c r="C25" s="14">
        <v>5.5555555555555552E-2</v>
      </c>
      <c r="D25" s="13">
        <v>45215</v>
      </c>
      <c r="E25" s="4">
        <v>21.9</v>
      </c>
      <c r="F25" s="5">
        <f t="shared" si="0"/>
        <v>0.99782000000000803</v>
      </c>
      <c r="G25" s="4">
        <v>11.779500000000001</v>
      </c>
      <c r="H25" s="15">
        <v>7.3181000000000003</v>
      </c>
      <c r="I25" s="16">
        <f t="shared" si="1"/>
        <v>2.6345588133769882</v>
      </c>
      <c r="J25" s="16">
        <f>$W$8*((G25-H25)/(F25-$W$7))</f>
        <v>4.4758591940759409</v>
      </c>
      <c r="M25" s="1">
        <v>12.3</v>
      </c>
      <c r="N25" s="2">
        <v>0.99948999999999999</v>
      </c>
      <c r="O25" t="s">
        <v>7</v>
      </c>
    </row>
    <row r="26" spans="1:15" x14ac:dyDescent="0.2">
      <c r="A26">
        <v>2</v>
      </c>
      <c r="B26">
        <v>3</v>
      </c>
      <c r="C26" s="14">
        <v>8.2638888888888887E-2</v>
      </c>
      <c r="D26" s="13">
        <v>45215</v>
      </c>
      <c r="E26" s="4">
        <v>22</v>
      </c>
      <c r="F26" s="5">
        <f t="shared" si="0"/>
        <v>0.99780000000000801</v>
      </c>
      <c r="G26" s="4">
        <v>12.201499999999999</v>
      </c>
      <c r="H26" s="15">
        <v>7.6235999999999997</v>
      </c>
      <c r="I26" s="16">
        <f t="shared" ref="I26:I43" si="3">(G26/(G26-H26))*((F26-$W$7)+$W$7)</f>
        <v>2.6594413814194495</v>
      </c>
      <c r="J26" s="16">
        <f t="shared" ref="J26:J43" si="4">$W$8*((G26-H26)/(F26-$W$7))</f>
        <v>4.5928289333734327</v>
      </c>
      <c r="M26" s="1">
        <v>12.4</v>
      </c>
      <c r="N26" s="2">
        <v>0.99948000000000004</v>
      </c>
      <c r="O26" t="s">
        <v>7</v>
      </c>
    </row>
    <row r="27" spans="1:15" x14ac:dyDescent="0.2">
      <c r="A27">
        <v>2</v>
      </c>
      <c r="B27">
        <v>4</v>
      </c>
      <c r="C27" s="14">
        <v>7.0833333333333331E-2</v>
      </c>
      <c r="D27" s="13">
        <v>45215</v>
      </c>
      <c r="E27" s="4">
        <v>22</v>
      </c>
      <c r="F27" s="5">
        <f t="shared" si="0"/>
        <v>0.99780000000000801</v>
      </c>
      <c r="G27" s="4">
        <v>8.0165000000000006</v>
      </c>
      <c r="H27" s="15">
        <v>4.9852999999999996</v>
      </c>
      <c r="I27" s="16">
        <f t="shared" si="3"/>
        <v>2.6388439231987535</v>
      </c>
      <c r="J27" s="16">
        <f t="shared" si="4"/>
        <v>3.0410850090306809</v>
      </c>
      <c r="M27" s="1">
        <v>12.5</v>
      </c>
      <c r="N27" s="2">
        <v>0.99946999999999997</v>
      </c>
      <c r="O27" t="s">
        <v>7</v>
      </c>
    </row>
    <row r="28" spans="1:15" x14ac:dyDescent="0.2">
      <c r="A28">
        <v>2</v>
      </c>
      <c r="B28">
        <v>5</v>
      </c>
      <c r="C28" s="14">
        <v>5.4166666666666669E-2</v>
      </c>
      <c r="D28" s="13">
        <v>45215</v>
      </c>
      <c r="E28" s="4">
        <v>21.9</v>
      </c>
      <c r="F28" s="5">
        <f t="shared" si="0"/>
        <v>0.99782000000000803</v>
      </c>
      <c r="G28" s="4">
        <v>12.590299999999999</v>
      </c>
      <c r="H28" s="15">
        <v>7.5381</v>
      </c>
      <c r="I28" s="16">
        <f t="shared" si="3"/>
        <v>2.4866104164522587</v>
      </c>
      <c r="J28" s="16">
        <f t="shared" si="4"/>
        <v>5.0685739499507925</v>
      </c>
      <c r="K28" s="6"/>
      <c r="M28" s="1">
        <v>12.6</v>
      </c>
      <c r="N28" s="2">
        <v>0.99946000000000002</v>
      </c>
      <c r="O28" t="s">
        <v>7</v>
      </c>
    </row>
    <row r="29" spans="1:15" x14ac:dyDescent="0.2">
      <c r="A29">
        <v>2</v>
      </c>
      <c r="B29">
        <v>6</v>
      </c>
      <c r="C29" s="14">
        <v>7.2916666666666671E-2</v>
      </c>
      <c r="D29" s="13">
        <v>45215</v>
      </c>
      <c r="E29" s="4">
        <v>22</v>
      </c>
      <c r="F29" s="5">
        <f t="shared" si="0"/>
        <v>0.99780000000000801</v>
      </c>
      <c r="G29" s="4">
        <v>5.9173999999999998</v>
      </c>
      <c r="H29" s="15">
        <v>3.5972</v>
      </c>
      <c r="I29" s="16">
        <f t="shared" si="3"/>
        <v>2.5447727437290091</v>
      </c>
      <c r="J29" s="16">
        <f t="shared" si="4"/>
        <v>2.3277663756772839</v>
      </c>
      <c r="M29" s="1">
        <v>12.7</v>
      </c>
      <c r="N29" s="2">
        <v>0.99944</v>
      </c>
      <c r="O29" t="s">
        <v>7</v>
      </c>
    </row>
    <row r="30" spans="1:15" x14ac:dyDescent="0.2">
      <c r="A30">
        <v>2</v>
      </c>
      <c r="B30">
        <v>7</v>
      </c>
      <c r="C30" s="14">
        <v>8.4027777777777771E-2</v>
      </c>
      <c r="D30" s="13">
        <v>45215</v>
      </c>
      <c r="E30" s="4">
        <v>22</v>
      </c>
      <c r="F30" s="5">
        <f t="shared" si="0"/>
        <v>0.99780000000000801</v>
      </c>
      <c r="G30" s="4">
        <v>7.8273000000000001</v>
      </c>
      <c r="H30" s="15">
        <v>4.5548000000000002</v>
      </c>
      <c r="I30" s="16">
        <f t="shared" si="3"/>
        <v>2.3865790496562451</v>
      </c>
      <c r="J30" s="16">
        <f t="shared" si="4"/>
        <v>3.2831719094922476</v>
      </c>
      <c r="M30" s="1">
        <v>12.8</v>
      </c>
      <c r="N30" s="2">
        <v>0.99943000000000004</v>
      </c>
      <c r="O30" t="s">
        <v>7</v>
      </c>
    </row>
    <row r="31" spans="1:15" x14ac:dyDescent="0.2">
      <c r="A31">
        <v>2</v>
      </c>
      <c r="B31">
        <v>8</v>
      </c>
      <c r="C31" s="21">
        <v>6.3194444444444442E-2</v>
      </c>
      <c r="D31" s="13">
        <v>45215</v>
      </c>
      <c r="E31" s="4">
        <v>22</v>
      </c>
      <c r="F31" s="5">
        <f t="shared" si="0"/>
        <v>0.99780000000000801</v>
      </c>
      <c r="G31" s="4">
        <v>6.5220000000000002</v>
      </c>
      <c r="H31" s="15">
        <v>3.7955000000000001</v>
      </c>
      <c r="I31" s="16">
        <f t="shared" si="3"/>
        <v>2.3868151843022383</v>
      </c>
      <c r="J31" s="16">
        <f t="shared" si="4"/>
        <v>2.7353913556090492</v>
      </c>
      <c r="M31" s="1">
        <v>12.9</v>
      </c>
      <c r="N31" s="2">
        <v>0.99941999999999998</v>
      </c>
      <c r="O31" t="s">
        <v>7</v>
      </c>
    </row>
    <row r="32" spans="1:15" x14ac:dyDescent="0.2">
      <c r="A32">
        <v>2</v>
      </c>
      <c r="B32">
        <v>9</v>
      </c>
      <c r="C32" s="14">
        <v>5.8333333333333327E-2</v>
      </c>
      <c r="D32" s="13">
        <v>45215</v>
      </c>
      <c r="E32" s="4">
        <v>22</v>
      </c>
      <c r="F32" s="5">
        <f t="shared" si="0"/>
        <v>0.99780000000000801</v>
      </c>
      <c r="G32" s="4">
        <v>6.2065000000000001</v>
      </c>
      <c r="H32" s="15">
        <v>3.5636999999999999</v>
      </c>
      <c r="I32" s="16">
        <f t="shared" si="3"/>
        <v>2.3432895792341646</v>
      </c>
      <c r="J32" s="16">
        <f t="shared" si="4"/>
        <v>2.6514184025687126</v>
      </c>
      <c r="M32" s="1">
        <v>13</v>
      </c>
      <c r="N32" s="2">
        <v>0.99941000000000002</v>
      </c>
      <c r="O32" t="s">
        <v>7</v>
      </c>
    </row>
    <row r="33" spans="1:15" x14ac:dyDescent="0.2">
      <c r="A33">
        <v>2</v>
      </c>
      <c r="B33">
        <v>10</v>
      </c>
      <c r="C33" s="14">
        <v>5.2083333333333336E-2</v>
      </c>
      <c r="D33" s="13">
        <v>45215</v>
      </c>
      <c r="E33" s="4">
        <v>21.9</v>
      </c>
      <c r="F33" s="5">
        <f t="shared" si="0"/>
        <v>0.99782000000000803</v>
      </c>
      <c r="G33" s="4">
        <v>17.088200000000001</v>
      </c>
      <c r="H33" s="15">
        <v>9.5424000000000007</v>
      </c>
      <c r="I33" s="16">
        <f t="shared" si="3"/>
        <v>2.2596607018474035</v>
      </c>
      <c r="J33" s="16">
        <f t="shared" si="4"/>
        <v>7.5702555939073459</v>
      </c>
      <c r="M33" s="1">
        <v>13.1</v>
      </c>
      <c r="N33" s="2">
        <v>0.999390000000001</v>
      </c>
      <c r="O33" t="s">
        <v>7</v>
      </c>
    </row>
    <row r="34" spans="1:15" x14ac:dyDescent="0.2">
      <c r="A34">
        <v>2</v>
      </c>
      <c r="B34">
        <v>11</v>
      </c>
      <c r="C34" s="14">
        <v>7.6388888888888895E-2</v>
      </c>
      <c r="D34" s="13">
        <v>45215</v>
      </c>
      <c r="E34" s="4">
        <v>22</v>
      </c>
      <c r="F34" s="5">
        <f t="shared" si="0"/>
        <v>0.99780000000000801</v>
      </c>
      <c r="G34" s="4">
        <v>8.3874999999999993</v>
      </c>
      <c r="H34" s="15">
        <v>5.2091000000000003</v>
      </c>
      <c r="I34" s="16">
        <f t="shared" si="3"/>
        <v>2.6331007739743484</v>
      </c>
      <c r="J34" s="16">
        <f t="shared" si="4"/>
        <v>3.1887650411398489</v>
      </c>
      <c r="M34" s="1">
        <v>13.2</v>
      </c>
      <c r="N34" s="2">
        <v>0.99938000000000105</v>
      </c>
      <c r="O34" t="s">
        <v>7</v>
      </c>
    </row>
    <row r="35" spans="1:15" x14ac:dyDescent="0.2">
      <c r="A35">
        <v>2</v>
      </c>
      <c r="B35">
        <v>12</v>
      </c>
      <c r="C35" s="14">
        <v>6.6666666666666666E-2</v>
      </c>
      <c r="D35" s="13">
        <v>45215</v>
      </c>
      <c r="E35" s="4">
        <v>22</v>
      </c>
      <c r="F35" s="5">
        <f t="shared" si="0"/>
        <v>0.99780000000000801</v>
      </c>
      <c r="G35" s="4">
        <v>6.8707000000000003</v>
      </c>
      <c r="H35" s="15">
        <v>4.0303000000000004</v>
      </c>
      <c r="I35" s="16">
        <f t="shared" si="3"/>
        <v>2.413598246725833</v>
      </c>
      <c r="J35" s="16">
        <f t="shared" si="4"/>
        <v>2.8496627934978696</v>
      </c>
      <c r="M35" s="1">
        <v>13.3</v>
      </c>
      <c r="N35" s="2">
        <v>0.99937000000000098</v>
      </c>
      <c r="O35" t="s">
        <v>7</v>
      </c>
    </row>
    <row r="36" spans="1:15" x14ac:dyDescent="0.2">
      <c r="A36">
        <v>2</v>
      </c>
      <c r="B36" s="19">
        <v>13</v>
      </c>
      <c r="C36" s="14">
        <v>6.1805555555555558E-2</v>
      </c>
      <c r="D36" s="13">
        <v>45215</v>
      </c>
      <c r="E36" s="4">
        <v>22</v>
      </c>
      <c r="F36" s="5">
        <f t="shared" si="0"/>
        <v>0.99780000000000801</v>
      </c>
      <c r="G36" s="4">
        <v>11.353400000000001</v>
      </c>
      <c r="H36" s="15">
        <v>6.4119000000000002</v>
      </c>
      <c r="I36" s="16">
        <f t="shared" si="3"/>
        <v>2.2925068339573187</v>
      </c>
      <c r="J36" s="16">
        <f t="shared" si="4"/>
        <v>4.9576146648604862</v>
      </c>
      <c r="K36" s="20"/>
      <c r="M36" s="1">
        <v>13.4</v>
      </c>
      <c r="N36" s="2">
        <v>0.99935000000000096</v>
      </c>
      <c r="O36" t="s">
        <v>7</v>
      </c>
    </row>
    <row r="37" spans="1:15" x14ac:dyDescent="0.2">
      <c r="A37">
        <v>2</v>
      </c>
      <c r="B37">
        <v>14</v>
      </c>
      <c r="C37" s="14">
        <v>4.8611111111111112E-2</v>
      </c>
      <c r="D37" s="13">
        <v>45215</v>
      </c>
      <c r="E37" s="4">
        <v>21.9</v>
      </c>
      <c r="F37" s="5">
        <f t="shared" si="0"/>
        <v>0.99782000000000803</v>
      </c>
      <c r="G37" s="4">
        <v>12.7247</v>
      </c>
      <c r="H37" s="15">
        <v>8.1058000000000003</v>
      </c>
      <c r="I37" s="16">
        <f t="shared" si="3"/>
        <v>2.7489142769923798</v>
      </c>
      <c r="J37" s="16">
        <f t="shared" si="4"/>
        <v>4.6338696443980281</v>
      </c>
      <c r="M37" s="1">
        <v>13.5</v>
      </c>
      <c r="N37" s="2">
        <v>0.99934000000000101</v>
      </c>
      <c r="O37" t="s">
        <v>7</v>
      </c>
    </row>
    <row r="38" spans="1:15" x14ac:dyDescent="0.2">
      <c r="A38">
        <v>2</v>
      </c>
      <c r="B38">
        <v>15</v>
      </c>
      <c r="C38" s="14">
        <v>6.0416666666666667E-2</v>
      </c>
      <c r="D38" s="13">
        <v>45215</v>
      </c>
      <c r="E38" s="4">
        <v>22</v>
      </c>
      <c r="F38" s="5">
        <f t="shared" si="0"/>
        <v>0.99780000000000801</v>
      </c>
      <c r="G38" s="4">
        <v>7.9560000000000004</v>
      </c>
      <c r="H38" s="15">
        <v>5.0313999999999997</v>
      </c>
      <c r="I38" s="16">
        <f t="shared" si="3"/>
        <v>2.7143871982493546</v>
      </c>
      <c r="J38" s="16">
        <f t="shared" si="4"/>
        <v>2.9341373770820565</v>
      </c>
      <c r="M38" s="1">
        <v>13.6</v>
      </c>
      <c r="N38" s="2">
        <v>0.99933000000000105</v>
      </c>
      <c r="O38" t="s">
        <v>7</v>
      </c>
    </row>
    <row r="39" spans="1:15" x14ac:dyDescent="0.2">
      <c r="A39">
        <v>2</v>
      </c>
      <c r="B39">
        <v>16</v>
      </c>
      <c r="C39" s="14">
        <v>7.7777777777777779E-2</v>
      </c>
      <c r="D39" s="13">
        <v>45215</v>
      </c>
      <c r="E39" s="4">
        <v>22</v>
      </c>
      <c r="F39" s="5">
        <f t="shared" si="0"/>
        <v>0.99780000000000801</v>
      </c>
      <c r="G39" s="4">
        <v>3.6823999999999999</v>
      </c>
      <c r="H39" s="15">
        <v>1.9049</v>
      </c>
      <c r="I39" s="16">
        <f t="shared" si="3"/>
        <v>2.0671160168776539</v>
      </c>
      <c r="J39" s="16">
        <f t="shared" si="4"/>
        <v>1.7832965833834895</v>
      </c>
      <c r="M39" s="1">
        <v>13.7</v>
      </c>
      <c r="N39" s="2">
        <v>0.99931000000000103</v>
      </c>
      <c r="O39" t="s">
        <v>7</v>
      </c>
    </row>
    <row r="40" spans="1:15" x14ac:dyDescent="0.2">
      <c r="A40">
        <v>2</v>
      </c>
      <c r="B40">
        <v>17</v>
      </c>
      <c r="C40" s="14">
        <v>8.6111111111111124E-2</v>
      </c>
      <c r="D40" s="13">
        <v>45215</v>
      </c>
      <c r="E40" s="4">
        <v>22</v>
      </c>
      <c r="F40" s="5">
        <f t="shared" si="0"/>
        <v>0.99780000000000801</v>
      </c>
      <c r="G40" s="4">
        <v>7.1200999999999999</v>
      </c>
      <c r="H40" s="15">
        <v>3.6501000000000001</v>
      </c>
      <c r="I40" s="16">
        <f t="shared" si="3"/>
        <v>2.0473878328530426</v>
      </c>
      <c r="J40" s="16">
        <f t="shared" si="4"/>
        <v>3.4813159743126345</v>
      </c>
      <c r="M40" s="1">
        <v>13.8</v>
      </c>
      <c r="N40" s="2">
        <v>0.99930000000000097</v>
      </c>
      <c r="O40" t="s">
        <v>7</v>
      </c>
    </row>
    <row r="41" spans="1:15" x14ac:dyDescent="0.2">
      <c r="A41">
        <v>2</v>
      </c>
      <c r="B41">
        <v>18</v>
      </c>
      <c r="C41" s="14">
        <v>0.54027777777777775</v>
      </c>
      <c r="D41" s="13">
        <v>45215</v>
      </c>
      <c r="E41" s="4">
        <v>21.8</v>
      </c>
      <c r="F41" s="5">
        <f t="shared" si="0"/>
        <v>0.99784000000000805</v>
      </c>
      <c r="G41" s="4">
        <v>8.3803000000000001</v>
      </c>
      <c r="H41" s="15">
        <v>5.2123999999999997</v>
      </c>
      <c r="I41" s="16">
        <f t="shared" si="3"/>
        <v>2.6396661990593349</v>
      </c>
      <c r="J41" s="16">
        <f t="shared" si="4"/>
        <v>3.1781032418927344</v>
      </c>
      <c r="K41" t="s">
        <v>39</v>
      </c>
      <c r="M41" s="1">
        <v>13.9</v>
      </c>
      <c r="N41" s="2">
        <v>0.99929000000000101</v>
      </c>
      <c r="O41" t="s">
        <v>7</v>
      </c>
    </row>
    <row r="42" spans="1:15" x14ac:dyDescent="0.2">
      <c r="A42">
        <v>2</v>
      </c>
      <c r="B42">
        <v>19</v>
      </c>
      <c r="C42" s="14">
        <v>4.9999999999999996E-2</v>
      </c>
      <c r="D42" s="13">
        <v>45215</v>
      </c>
      <c r="E42" s="4">
        <v>21.9</v>
      </c>
      <c r="F42" s="5">
        <f t="shared" si="0"/>
        <v>0.99782000000000803</v>
      </c>
      <c r="G42" s="4">
        <v>11.4802</v>
      </c>
      <c r="H42" s="15">
        <v>6.5076999999999998</v>
      </c>
      <c r="I42" s="16">
        <f t="shared" si="3"/>
        <v>2.3037050103569818</v>
      </c>
      <c r="J42" s="16">
        <f t="shared" si="4"/>
        <v>4.9886156458830442</v>
      </c>
      <c r="M42" s="1">
        <v>14</v>
      </c>
      <c r="N42" s="2">
        <v>0.99927000000000099</v>
      </c>
      <c r="O42" t="s">
        <v>7</v>
      </c>
    </row>
    <row r="43" spans="1:15" x14ac:dyDescent="0.2">
      <c r="A43">
        <v>2</v>
      </c>
      <c r="B43">
        <v>20</v>
      </c>
      <c r="C43" s="21">
        <v>6.458333333333334E-2</v>
      </c>
      <c r="D43" s="13">
        <v>45215</v>
      </c>
      <c r="E43" s="4">
        <v>22</v>
      </c>
      <c r="F43" s="5">
        <f t="shared" si="0"/>
        <v>0.99780000000000801</v>
      </c>
      <c r="G43" s="4">
        <v>8.8251000000000008</v>
      </c>
      <c r="H43" s="15">
        <v>5.2546999999999997</v>
      </c>
      <c r="I43" s="16">
        <f t="shared" si="3"/>
        <v>2.466302033385634</v>
      </c>
      <c r="J43" s="16">
        <f t="shared" si="4"/>
        <v>3.5820433875175319</v>
      </c>
      <c r="M43" s="1">
        <v>14.1</v>
      </c>
      <c r="N43" s="2">
        <v>0.99926000000000104</v>
      </c>
      <c r="O43" t="s">
        <v>7</v>
      </c>
    </row>
    <row r="44" spans="1:15" x14ac:dyDescent="0.2">
      <c r="A44">
        <v>2</v>
      </c>
      <c r="B44">
        <v>21</v>
      </c>
      <c r="C44" s="21">
        <v>8.1250000000000003E-2</v>
      </c>
      <c r="D44" s="13">
        <v>45215</v>
      </c>
      <c r="E44" s="4">
        <v>22</v>
      </c>
      <c r="F44" s="5">
        <f t="shared" si="0"/>
        <v>0.99780000000000801</v>
      </c>
      <c r="G44" s="15">
        <v>8.1595999999999993</v>
      </c>
      <c r="H44" s="15">
        <v>4.6159999999999997</v>
      </c>
      <c r="I44" s="16">
        <f>(G44/(G44-H44))*((F44-$W$7)+$W$7)</f>
        <v>2.2975643074839334</v>
      </c>
      <c r="J44" s="16">
        <f>$W$8*((G44-H44)/(F44-$W$7))</f>
        <v>3.5551559903672199</v>
      </c>
      <c r="M44" s="1">
        <v>14.2</v>
      </c>
      <c r="N44" s="2">
        <v>0.99924000000000102</v>
      </c>
      <c r="O44" t="s">
        <v>7</v>
      </c>
    </row>
    <row r="45" spans="1:15" x14ac:dyDescent="0.2">
      <c r="A45">
        <v>2</v>
      </c>
      <c r="B45">
        <v>22</v>
      </c>
      <c r="C45" s="21">
        <v>7.9166666666666663E-2</v>
      </c>
      <c r="D45" s="13">
        <v>45215</v>
      </c>
      <c r="E45" s="4">
        <v>22</v>
      </c>
      <c r="F45" s="5">
        <f t="shared" si="0"/>
        <v>0.99780000000000801</v>
      </c>
      <c r="G45" s="4">
        <v>7.5384000000000002</v>
      </c>
      <c r="H45" s="15">
        <v>4.5701999999999998</v>
      </c>
      <c r="I45" s="16">
        <f t="shared" ref="I45" si="5">(G45/(G45-H45))*((F45-$W$7)+$W$7)</f>
        <v>2.5341336567616941</v>
      </c>
      <c r="J45" s="16">
        <f t="shared" ref="J45" si="6">$W$8*((G45-H45)/(F45-$W$7))</f>
        <v>2.9778795605056958</v>
      </c>
      <c r="M45" s="1">
        <v>14.3</v>
      </c>
      <c r="N45" s="2">
        <v>0.99923000000000095</v>
      </c>
      <c r="O45" t="s">
        <v>7</v>
      </c>
    </row>
    <row r="46" spans="1:15" x14ac:dyDescent="0.2">
      <c r="M46" s="1">
        <v>14.4</v>
      </c>
      <c r="N46" s="2">
        <v>0.999220000000001</v>
      </c>
      <c r="O46" t="s">
        <v>7</v>
      </c>
    </row>
    <row r="47" spans="1:15" x14ac:dyDescent="0.2">
      <c r="M47" s="1">
        <v>14.8</v>
      </c>
      <c r="N47" s="2">
        <v>0.99916000000000205</v>
      </c>
      <c r="O47" t="s">
        <v>7</v>
      </c>
    </row>
    <row r="48" spans="1:15" ht="16" x14ac:dyDescent="0.2">
      <c r="C48" s="22"/>
      <c r="M48" s="1">
        <v>14.9</v>
      </c>
      <c r="N48" s="2">
        <v>0.99914000000000203</v>
      </c>
      <c r="O48" t="s">
        <v>7</v>
      </c>
    </row>
    <row r="49" spans="13:15" x14ac:dyDescent="0.2">
      <c r="M49" s="1">
        <v>15</v>
      </c>
      <c r="N49" s="2">
        <v>0.99913000000000196</v>
      </c>
      <c r="O49" t="s">
        <v>7</v>
      </c>
    </row>
    <row r="50" spans="13:15" x14ac:dyDescent="0.2">
      <c r="M50" s="1">
        <v>15.1</v>
      </c>
      <c r="N50" s="2">
        <v>0.99911000000000205</v>
      </c>
      <c r="O50" t="s">
        <v>7</v>
      </c>
    </row>
    <row r="51" spans="13:15" x14ac:dyDescent="0.2">
      <c r="M51" s="1">
        <v>15.2</v>
      </c>
      <c r="N51" s="2">
        <v>0.99910000000000199</v>
      </c>
      <c r="O51" t="s">
        <v>7</v>
      </c>
    </row>
    <row r="52" spans="13:15" x14ac:dyDescent="0.2">
      <c r="M52" s="1">
        <v>15.3</v>
      </c>
      <c r="N52" s="2">
        <v>0.99908000000000197</v>
      </c>
      <c r="O52" t="s">
        <v>7</v>
      </c>
    </row>
    <row r="53" spans="13:15" x14ac:dyDescent="0.2">
      <c r="M53" s="1">
        <v>15.4</v>
      </c>
      <c r="N53" s="2">
        <v>0.99907000000000201</v>
      </c>
      <c r="O53" t="s">
        <v>7</v>
      </c>
    </row>
    <row r="54" spans="13:15" x14ac:dyDescent="0.2">
      <c r="M54" s="1">
        <v>15.5</v>
      </c>
      <c r="N54" s="2">
        <v>0.99905000000000199</v>
      </c>
      <c r="O54" t="s">
        <v>7</v>
      </c>
    </row>
    <row r="55" spans="13:15" x14ac:dyDescent="0.2">
      <c r="M55" s="1">
        <v>15.6</v>
      </c>
      <c r="N55" s="2">
        <v>0.99904000000000204</v>
      </c>
      <c r="O55" t="s">
        <v>7</v>
      </c>
    </row>
    <row r="56" spans="13:15" x14ac:dyDescent="0.2">
      <c r="M56" s="1">
        <v>15.7</v>
      </c>
      <c r="N56" s="2">
        <v>0.99902000000000202</v>
      </c>
      <c r="O56" t="s">
        <v>7</v>
      </c>
    </row>
    <row r="57" spans="13:15" x14ac:dyDescent="0.2">
      <c r="M57" s="1">
        <v>15.8</v>
      </c>
      <c r="N57" s="2">
        <v>0.999000000000002</v>
      </c>
      <c r="O57" t="s">
        <v>7</v>
      </c>
    </row>
    <row r="58" spans="13:15" x14ac:dyDescent="0.2">
      <c r="M58" s="1">
        <v>15.9</v>
      </c>
      <c r="N58" s="2">
        <v>0.99899000000000204</v>
      </c>
      <c r="O58" t="s">
        <v>7</v>
      </c>
    </row>
    <row r="59" spans="13:15" x14ac:dyDescent="0.2">
      <c r="M59" s="1">
        <v>16</v>
      </c>
      <c r="N59" s="2">
        <v>0.99897000000000202</v>
      </c>
      <c r="O59" t="s">
        <v>7</v>
      </c>
    </row>
    <row r="60" spans="13:15" x14ac:dyDescent="0.2">
      <c r="M60" s="1">
        <v>16.100000000000001</v>
      </c>
      <c r="N60" s="2">
        <v>0.99896000000000296</v>
      </c>
      <c r="O60" t="s">
        <v>7</v>
      </c>
    </row>
    <row r="61" spans="13:15" x14ac:dyDescent="0.2">
      <c r="M61" s="1">
        <v>16.2</v>
      </c>
      <c r="N61" s="2">
        <v>0.99894000000000305</v>
      </c>
      <c r="O61" t="s">
        <v>7</v>
      </c>
    </row>
    <row r="62" spans="13:15" x14ac:dyDescent="0.2">
      <c r="M62" s="1">
        <v>16.3</v>
      </c>
      <c r="N62" s="2">
        <v>0.99892000000000303</v>
      </c>
      <c r="O62" t="s">
        <v>7</v>
      </c>
    </row>
    <row r="63" spans="13:15" x14ac:dyDescent="0.2">
      <c r="M63" s="1">
        <v>16.399999999999999</v>
      </c>
      <c r="N63" s="2">
        <v>0.99891000000000296</v>
      </c>
      <c r="O63" t="s">
        <v>7</v>
      </c>
    </row>
    <row r="64" spans="13:15" x14ac:dyDescent="0.2">
      <c r="M64" s="1">
        <v>16.5</v>
      </c>
      <c r="N64" s="2">
        <v>0.99889000000000305</v>
      </c>
      <c r="O64" t="s">
        <v>7</v>
      </c>
    </row>
    <row r="65" spans="13:15" x14ac:dyDescent="0.2">
      <c r="M65" s="1">
        <v>16.600000000000001</v>
      </c>
      <c r="N65" s="2">
        <v>0.99887000000000303</v>
      </c>
      <c r="O65" t="s">
        <v>7</v>
      </c>
    </row>
    <row r="66" spans="13:15" x14ac:dyDescent="0.2">
      <c r="M66" s="1">
        <v>16.7</v>
      </c>
      <c r="N66" s="2">
        <v>0.99885000000000301</v>
      </c>
      <c r="O66" t="s">
        <v>7</v>
      </c>
    </row>
    <row r="67" spans="13:15" x14ac:dyDescent="0.2">
      <c r="M67" s="1">
        <v>16.8</v>
      </c>
      <c r="N67" s="2">
        <v>0.99884000000000295</v>
      </c>
      <c r="O67" t="s">
        <v>7</v>
      </c>
    </row>
    <row r="68" spans="13:15" x14ac:dyDescent="0.2">
      <c r="M68" s="1">
        <v>16.899999999999999</v>
      </c>
      <c r="N68" s="2">
        <v>0.99882000000000304</v>
      </c>
      <c r="O68" t="s">
        <v>7</v>
      </c>
    </row>
    <row r="69" spans="13:15" x14ac:dyDescent="0.2">
      <c r="M69" s="1">
        <v>17</v>
      </c>
      <c r="N69" s="2">
        <v>0.99880000000000302</v>
      </c>
      <c r="O69" t="s">
        <v>7</v>
      </c>
    </row>
    <row r="70" spans="13:15" x14ac:dyDescent="0.2">
      <c r="M70" s="1">
        <v>17.100000000000001</v>
      </c>
      <c r="N70" s="2">
        <v>0.99879000000000295</v>
      </c>
      <c r="O70" t="s">
        <v>7</v>
      </c>
    </row>
    <row r="71" spans="13:15" x14ac:dyDescent="0.2">
      <c r="M71" s="1">
        <v>17.2</v>
      </c>
      <c r="N71" s="2">
        <v>0.99877000000000304</v>
      </c>
      <c r="O71" t="s">
        <v>7</v>
      </c>
    </row>
    <row r="72" spans="13:15" x14ac:dyDescent="0.2">
      <c r="M72" s="1">
        <v>17.3</v>
      </c>
      <c r="N72" s="2">
        <v>0.99875000000000302</v>
      </c>
      <c r="O72" t="s">
        <v>7</v>
      </c>
    </row>
    <row r="73" spans="13:15" x14ac:dyDescent="0.2">
      <c r="M73" s="1">
        <v>17.399999999999999</v>
      </c>
      <c r="N73" s="2">
        <v>0.998730000000004</v>
      </c>
      <c r="O73" t="s">
        <v>7</v>
      </c>
    </row>
    <row r="74" spans="13:15" x14ac:dyDescent="0.2">
      <c r="M74" s="1">
        <v>17.5</v>
      </c>
      <c r="N74" s="2">
        <v>0.99871000000000398</v>
      </c>
      <c r="O74" t="s">
        <v>7</v>
      </c>
    </row>
    <row r="75" spans="13:15" x14ac:dyDescent="0.2">
      <c r="M75" s="1">
        <v>17.600000000000001</v>
      </c>
      <c r="N75" s="2">
        <v>0.99870000000000403</v>
      </c>
      <c r="O75" t="s">
        <v>7</v>
      </c>
    </row>
    <row r="76" spans="13:15" x14ac:dyDescent="0.2">
      <c r="M76" s="1">
        <v>17.7</v>
      </c>
      <c r="N76" s="2">
        <v>0.99868000000000401</v>
      </c>
      <c r="O76" t="s">
        <v>7</v>
      </c>
    </row>
    <row r="77" spans="13:15" x14ac:dyDescent="0.2">
      <c r="M77" s="1">
        <v>17.8</v>
      </c>
      <c r="N77" s="2">
        <v>0.99866000000000399</v>
      </c>
      <c r="O77" t="s">
        <v>7</v>
      </c>
    </row>
    <row r="78" spans="13:15" x14ac:dyDescent="0.2">
      <c r="M78" s="1">
        <v>17.899999999999999</v>
      </c>
      <c r="N78" s="2">
        <v>0.99864000000000397</v>
      </c>
      <c r="O78" t="s">
        <v>7</v>
      </c>
    </row>
    <row r="79" spans="13:15" x14ac:dyDescent="0.2">
      <c r="M79" s="1">
        <v>18</v>
      </c>
      <c r="N79" s="2">
        <v>0.99862000000000395</v>
      </c>
      <c r="O79" t="s">
        <v>7</v>
      </c>
    </row>
    <row r="80" spans="13:15" x14ac:dyDescent="0.2">
      <c r="M80" s="1">
        <v>18.100000000000001</v>
      </c>
      <c r="N80" s="2">
        <v>0.99860000000000404</v>
      </c>
      <c r="O80" t="s">
        <v>7</v>
      </c>
    </row>
    <row r="81" spans="13:15" x14ac:dyDescent="0.2">
      <c r="M81" s="1">
        <v>18.2</v>
      </c>
      <c r="N81" s="2">
        <v>0.99859000000000397</v>
      </c>
      <c r="O81" t="s">
        <v>7</v>
      </c>
    </row>
    <row r="82" spans="13:15" x14ac:dyDescent="0.2">
      <c r="M82" s="1">
        <v>18.3</v>
      </c>
      <c r="N82" s="2">
        <v>0.99857000000000395</v>
      </c>
      <c r="O82" t="s">
        <v>7</v>
      </c>
    </row>
    <row r="83" spans="13:15" x14ac:dyDescent="0.2">
      <c r="M83" s="1">
        <v>18.399999999999999</v>
      </c>
      <c r="N83" s="2">
        <v>0.99855000000000405</v>
      </c>
      <c r="O83" t="s">
        <v>7</v>
      </c>
    </row>
    <row r="84" spans="13:15" x14ac:dyDescent="0.2">
      <c r="M84" s="1">
        <v>18.5</v>
      </c>
      <c r="N84" s="2">
        <v>0.99853000000000403</v>
      </c>
      <c r="O84" t="s">
        <v>7</v>
      </c>
    </row>
    <row r="85" spans="13:15" x14ac:dyDescent="0.2">
      <c r="M85" s="1">
        <v>18.600000000000001</v>
      </c>
      <c r="N85" s="2">
        <v>0.998510000000005</v>
      </c>
      <c r="O85" t="s">
        <v>7</v>
      </c>
    </row>
    <row r="86" spans="13:15" x14ac:dyDescent="0.2">
      <c r="M86" s="1">
        <v>18.7</v>
      </c>
      <c r="N86" s="2">
        <v>0.99849000000000498</v>
      </c>
      <c r="O86" t="s">
        <v>7</v>
      </c>
    </row>
    <row r="87" spans="13:15" x14ac:dyDescent="0.2">
      <c r="M87" s="1">
        <v>18.8</v>
      </c>
      <c r="N87" s="2">
        <v>0.99847000000000496</v>
      </c>
      <c r="O87" t="s">
        <v>7</v>
      </c>
    </row>
    <row r="88" spans="13:15" x14ac:dyDescent="0.2">
      <c r="M88" s="1">
        <v>18.899999999999999</v>
      </c>
      <c r="N88" s="2">
        <v>0.99845000000000494</v>
      </c>
      <c r="O88" t="s">
        <v>7</v>
      </c>
    </row>
    <row r="89" spans="13:15" x14ac:dyDescent="0.2">
      <c r="M89" s="1">
        <v>19</v>
      </c>
      <c r="N89" s="2">
        <v>0.99843000000000504</v>
      </c>
      <c r="O89" t="s">
        <v>7</v>
      </c>
    </row>
    <row r="90" spans="13:15" x14ac:dyDescent="0.2">
      <c r="M90" s="1">
        <v>19.100000000000001</v>
      </c>
      <c r="N90" s="2">
        <v>0.99841000000000502</v>
      </c>
      <c r="O90" t="s">
        <v>7</v>
      </c>
    </row>
    <row r="91" spans="13:15" x14ac:dyDescent="0.2">
      <c r="M91" s="1">
        <v>19.2</v>
      </c>
      <c r="N91" s="2">
        <v>0.998390000000005</v>
      </c>
      <c r="O91" t="s">
        <v>7</v>
      </c>
    </row>
    <row r="92" spans="13:15" x14ac:dyDescent="0.2">
      <c r="M92" s="1">
        <v>19.3</v>
      </c>
      <c r="N92" s="2">
        <v>0.99837000000000498</v>
      </c>
      <c r="O92" t="s">
        <v>7</v>
      </c>
    </row>
    <row r="93" spans="13:15" x14ac:dyDescent="0.2">
      <c r="M93" s="1">
        <v>19.399999999999999</v>
      </c>
      <c r="N93" s="2">
        <v>0.99835000000000496</v>
      </c>
      <c r="O93" t="s">
        <v>7</v>
      </c>
    </row>
    <row r="94" spans="13:15" x14ac:dyDescent="0.2">
      <c r="M94" s="1">
        <v>19.5</v>
      </c>
      <c r="N94" s="2">
        <v>0.99833000000000505</v>
      </c>
      <c r="O94" t="s">
        <v>7</v>
      </c>
    </row>
    <row r="95" spans="13:15" x14ac:dyDescent="0.2">
      <c r="M95" s="1">
        <v>19.600000000000001</v>
      </c>
      <c r="N95" s="2">
        <v>0.99831000000000503</v>
      </c>
      <c r="O95" t="s">
        <v>7</v>
      </c>
    </row>
    <row r="96" spans="13:15" x14ac:dyDescent="0.2">
      <c r="M96" s="1">
        <v>19.7</v>
      </c>
      <c r="N96" s="2">
        <v>0.99829000000000601</v>
      </c>
      <c r="O96" t="s">
        <v>7</v>
      </c>
    </row>
    <row r="97" spans="13:15" x14ac:dyDescent="0.2">
      <c r="M97" s="1">
        <v>19.8</v>
      </c>
      <c r="N97" s="2">
        <v>0.99827000000000599</v>
      </c>
      <c r="O97" t="s">
        <v>7</v>
      </c>
    </row>
    <row r="98" spans="13:15" x14ac:dyDescent="0.2">
      <c r="M98" s="1">
        <v>19.899999999999999</v>
      </c>
      <c r="N98" s="2">
        <v>0.99825000000000597</v>
      </c>
      <c r="O98" t="s">
        <v>7</v>
      </c>
    </row>
    <row r="99" spans="13:15" x14ac:dyDescent="0.2">
      <c r="M99" s="1">
        <v>20</v>
      </c>
      <c r="N99" s="2">
        <v>0.99823000000000595</v>
      </c>
      <c r="O99" t="s">
        <v>7</v>
      </c>
    </row>
    <row r="100" spans="13:15" x14ac:dyDescent="0.2">
      <c r="M100" s="1">
        <v>20.100000000000001</v>
      </c>
      <c r="N100" s="2">
        <v>0.99821000000000604</v>
      </c>
      <c r="O100" t="s">
        <v>7</v>
      </c>
    </row>
    <row r="101" spans="13:15" x14ac:dyDescent="0.2">
      <c r="M101" s="1">
        <v>20.2</v>
      </c>
      <c r="N101" s="2">
        <v>0.99819000000000602</v>
      </c>
      <c r="O101" t="s">
        <v>7</v>
      </c>
    </row>
    <row r="102" spans="13:15" x14ac:dyDescent="0.2">
      <c r="M102" s="1">
        <v>20.3</v>
      </c>
      <c r="N102" s="2">
        <v>0.998170000000006</v>
      </c>
      <c r="O102" t="s">
        <v>7</v>
      </c>
    </row>
    <row r="103" spans="13:15" x14ac:dyDescent="0.2">
      <c r="M103" s="1">
        <v>20.399999999999999</v>
      </c>
      <c r="N103" s="2">
        <v>0.99815000000000598</v>
      </c>
      <c r="O103" t="s">
        <v>7</v>
      </c>
    </row>
    <row r="104" spans="13:15" x14ac:dyDescent="0.2">
      <c r="M104" s="1">
        <v>20.5</v>
      </c>
      <c r="N104" s="2">
        <v>0.99813000000000596</v>
      </c>
      <c r="O104" t="s">
        <v>7</v>
      </c>
    </row>
    <row r="105" spans="13:15" x14ac:dyDescent="0.2">
      <c r="M105" s="1">
        <v>20.6</v>
      </c>
      <c r="N105" s="2">
        <v>0.99811000000000605</v>
      </c>
      <c r="O105" t="s">
        <v>7</v>
      </c>
    </row>
    <row r="106" spans="13:15" x14ac:dyDescent="0.2">
      <c r="M106" s="1">
        <v>20.7</v>
      </c>
      <c r="N106" s="2">
        <v>0.99808000000000696</v>
      </c>
      <c r="O106" t="s">
        <v>7</v>
      </c>
    </row>
    <row r="107" spans="13:15" x14ac:dyDescent="0.2">
      <c r="M107" s="1">
        <v>20.8</v>
      </c>
      <c r="N107" s="2">
        <v>0.99806000000000705</v>
      </c>
      <c r="O107" t="s">
        <v>7</v>
      </c>
    </row>
    <row r="108" spans="13:15" x14ac:dyDescent="0.2">
      <c r="M108" s="1">
        <v>20.9</v>
      </c>
      <c r="N108" s="2">
        <v>0.99804000000000703</v>
      </c>
      <c r="O108" t="s">
        <v>7</v>
      </c>
    </row>
    <row r="109" spans="13:15" x14ac:dyDescent="0.2">
      <c r="M109" s="1">
        <v>21</v>
      </c>
      <c r="N109" s="2">
        <v>0.99802000000000701</v>
      </c>
      <c r="O109" t="s">
        <v>7</v>
      </c>
    </row>
    <row r="110" spans="13:15" x14ac:dyDescent="0.2">
      <c r="M110" s="1">
        <v>21.1</v>
      </c>
      <c r="N110" s="2">
        <v>0.99800000000000699</v>
      </c>
      <c r="O110" t="s">
        <v>7</v>
      </c>
    </row>
    <row r="111" spans="13:15" x14ac:dyDescent="0.2">
      <c r="M111" s="1">
        <v>21.2</v>
      </c>
      <c r="N111" s="2">
        <v>0.99798000000000697</v>
      </c>
      <c r="O111" t="s">
        <v>7</v>
      </c>
    </row>
    <row r="112" spans="13:15" x14ac:dyDescent="0.2">
      <c r="M112" s="1">
        <v>21.3</v>
      </c>
      <c r="N112" s="2">
        <v>0.997950000000007</v>
      </c>
      <c r="O112" t="s">
        <v>7</v>
      </c>
    </row>
    <row r="113" spans="13:15" x14ac:dyDescent="0.2">
      <c r="M113" s="1">
        <v>21.4</v>
      </c>
      <c r="N113" s="2">
        <v>0.99793000000000698</v>
      </c>
      <c r="O113" t="s">
        <v>7</v>
      </c>
    </row>
    <row r="114" spans="13:15" x14ac:dyDescent="0.2">
      <c r="M114" s="1">
        <v>21.5</v>
      </c>
      <c r="N114" s="2">
        <v>0.99791000000000696</v>
      </c>
      <c r="O114" t="s">
        <v>7</v>
      </c>
    </row>
    <row r="115" spans="13:15" x14ac:dyDescent="0.2">
      <c r="M115" s="1">
        <v>21.6</v>
      </c>
      <c r="N115" s="2">
        <v>0.99789000000000705</v>
      </c>
      <c r="O115" t="s">
        <v>7</v>
      </c>
    </row>
    <row r="116" spans="13:15" x14ac:dyDescent="0.2">
      <c r="M116" s="1">
        <v>21.7</v>
      </c>
      <c r="N116" s="2">
        <v>0.99786000000000796</v>
      </c>
      <c r="O116" t="s">
        <v>7</v>
      </c>
    </row>
    <row r="117" spans="13:15" x14ac:dyDescent="0.2">
      <c r="M117" s="1">
        <v>21.8</v>
      </c>
      <c r="N117" s="2">
        <v>0.99784000000000805</v>
      </c>
      <c r="O117" t="s">
        <v>7</v>
      </c>
    </row>
    <row r="118" spans="13:15" x14ac:dyDescent="0.2">
      <c r="M118" s="1">
        <v>21.9</v>
      </c>
      <c r="N118" s="2">
        <v>0.99782000000000803</v>
      </c>
      <c r="O118" t="s">
        <v>7</v>
      </c>
    </row>
    <row r="119" spans="13:15" x14ac:dyDescent="0.2">
      <c r="M119" s="1">
        <v>22</v>
      </c>
      <c r="N119" s="2">
        <v>0.99780000000000801</v>
      </c>
      <c r="O119" t="s">
        <v>7</v>
      </c>
    </row>
    <row r="120" spans="13:15" x14ac:dyDescent="0.2">
      <c r="M120" s="1">
        <v>22.1</v>
      </c>
      <c r="N120" s="2">
        <v>0.99777000000000804</v>
      </c>
      <c r="O120" t="s">
        <v>7</v>
      </c>
    </row>
    <row r="121" spans="13:15" x14ac:dyDescent="0.2">
      <c r="M121" s="1">
        <v>22.2</v>
      </c>
      <c r="N121" s="2">
        <v>0.99775000000000802</v>
      </c>
      <c r="O121" t="s">
        <v>7</v>
      </c>
    </row>
    <row r="122" spans="13:15" x14ac:dyDescent="0.2">
      <c r="M122" s="1">
        <v>22.3</v>
      </c>
      <c r="N122" s="2">
        <v>0.997730000000008</v>
      </c>
      <c r="O122" t="s">
        <v>7</v>
      </c>
    </row>
    <row r="123" spans="13:15" x14ac:dyDescent="0.2">
      <c r="M123" s="1">
        <v>22.4</v>
      </c>
      <c r="N123" s="2">
        <v>0.99771000000000798</v>
      </c>
      <c r="O123" t="s">
        <v>7</v>
      </c>
    </row>
    <row r="124" spans="13:15" x14ac:dyDescent="0.2">
      <c r="M124" s="1">
        <v>22.5</v>
      </c>
      <c r="N124" s="2">
        <v>0.997680000000008</v>
      </c>
      <c r="O124" t="s">
        <v>7</v>
      </c>
    </row>
    <row r="125" spans="13:15" x14ac:dyDescent="0.2">
      <c r="M125" s="1">
        <v>22.6</v>
      </c>
      <c r="N125" s="2">
        <v>0.99766000000000798</v>
      </c>
      <c r="O125" t="s">
        <v>7</v>
      </c>
    </row>
    <row r="126" spans="13:15" x14ac:dyDescent="0.2">
      <c r="M126" s="1">
        <v>22.7</v>
      </c>
      <c r="N126" s="2">
        <v>0.99764000000000896</v>
      </c>
      <c r="O126" t="s">
        <v>7</v>
      </c>
    </row>
    <row r="127" spans="13:15" x14ac:dyDescent="0.2">
      <c r="M127" s="1">
        <v>22.8</v>
      </c>
      <c r="N127" s="2">
        <v>0.99760999999998201</v>
      </c>
      <c r="O127" t="s">
        <v>7</v>
      </c>
    </row>
    <row r="128" spans="13:15" x14ac:dyDescent="0.2">
      <c r="M128" s="1">
        <v>22.9</v>
      </c>
      <c r="N128" s="2">
        <v>0.99758999999996401</v>
      </c>
      <c r="O128" t="s">
        <v>7</v>
      </c>
    </row>
    <row r="129" spans="13:15" x14ac:dyDescent="0.2">
      <c r="M129" s="1">
        <v>23</v>
      </c>
      <c r="N129" s="2">
        <v>0.99755999999993705</v>
      </c>
      <c r="O129" t="s">
        <v>7</v>
      </c>
    </row>
    <row r="130" spans="13:15" x14ac:dyDescent="0.2">
      <c r="M130" s="1">
        <v>23.1</v>
      </c>
      <c r="N130" s="2">
        <v>0.99753999999991905</v>
      </c>
      <c r="O130" t="s">
        <v>7</v>
      </c>
    </row>
    <row r="131" spans="13:15" x14ac:dyDescent="0.2">
      <c r="M131" s="1">
        <v>23.2</v>
      </c>
      <c r="N131" s="2">
        <v>0.99751999999990204</v>
      </c>
      <c r="O131" t="s">
        <v>7</v>
      </c>
    </row>
    <row r="132" spans="13:15" x14ac:dyDescent="0.2">
      <c r="M132" s="1">
        <v>23.3</v>
      </c>
      <c r="N132" s="2">
        <v>0.99748999999987498</v>
      </c>
      <c r="O132" t="s">
        <v>7</v>
      </c>
    </row>
    <row r="133" spans="13:15" x14ac:dyDescent="0.2">
      <c r="M133" s="1">
        <v>23.4</v>
      </c>
      <c r="N133" s="2">
        <v>0.99746999999985697</v>
      </c>
      <c r="O133" t="s">
        <v>7</v>
      </c>
    </row>
    <row r="134" spans="13:15" x14ac:dyDescent="0.2">
      <c r="M134" s="1">
        <v>23.5</v>
      </c>
      <c r="N134" s="2">
        <v>0.99743999999983002</v>
      </c>
      <c r="O134" t="s">
        <v>7</v>
      </c>
    </row>
    <row r="135" spans="13:15" x14ac:dyDescent="0.2">
      <c r="M135" s="1">
        <v>23.6</v>
      </c>
      <c r="N135" s="2">
        <v>0.99741999999981201</v>
      </c>
      <c r="O135" t="s">
        <v>7</v>
      </c>
    </row>
    <row r="136" spans="13:15" x14ac:dyDescent="0.2">
      <c r="M136" s="1">
        <v>23.7</v>
      </c>
      <c r="N136" s="2">
        <v>0.99739999999979401</v>
      </c>
      <c r="O136" t="s">
        <v>7</v>
      </c>
    </row>
    <row r="137" spans="13:15" x14ac:dyDescent="0.2">
      <c r="M137" s="1">
        <v>23.8</v>
      </c>
      <c r="N137" s="2">
        <v>0.99736999999976705</v>
      </c>
      <c r="O137" t="s">
        <v>7</v>
      </c>
    </row>
    <row r="138" spans="13:15" x14ac:dyDescent="0.2">
      <c r="M138" s="1">
        <v>23.9</v>
      </c>
      <c r="N138" s="2">
        <v>0.99734999999974905</v>
      </c>
      <c r="O138" t="s">
        <v>7</v>
      </c>
    </row>
    <row r="139" spans="13:15" x14ac:dyDescent="0.2">
      <c r="M139" s="1">
        <v>24</v>
      </c>
      <c r="N139" s="2">
        <v>0.99731999999972298</v>
      </c>
      <c r="O139" t="s">
        <v>7</v>
      </c>
    </row>
    <row r="140" spans="13:15" x14ac:dyDescent="0.2">
      <c r="M140" s="1">
        <v>24.1</v>
      </c>
      <c r="N140" s="2">
        <v>0.99729999999970498</v>
      </c>
      <c r="O140" t="s">
        <v>7</v>
      </c>
    </row>
    <row r="141" spans="13:15" x14ac:dyDescent="0.2">
      <c r="M141" s="1">
        <v>24.2</v>
      </c>
      <c r="N141" s="2">
        <v>0.99726999999967803</v>
      </c>
      <c r="O141" t="s">
        <v>7</v>
      </c>
    </row>
    <row r="142" spans="13:15" x14ac:dyDescent="0.2">
      <c r="M142" s="1">
        <v>24.3</v>
      </c>
      <c r="N142" s="2">
        <v>0.99724999999966002</v>
      </c>
      <c r="O142" t="s">
        <v>7</v>
      </c>
    </row>
    <row r="143" spans="13:15" x14ac:dyDescent="0.2">
      <c r="M143" s="1">
        <v>24.4</v>
      </c>
      <c r="N143" s="2">
        <v>0.99721999999963296</v>
      </c>
      <c r="O143" t="s">
        <v>7</v>
      </c>
    </row>
    <row r="144" spans="13:15" x14ac:dyDescent="0.2">
      <c r="M144" s="1">
        <v>24.5</v>
      </c>
      <c r="N144" s="2">
        <v>0.99719999999961495</v>
      </c>
      <c r="O144" t="s">
        <v>7</v>
      </c>
    </row>
    <row r="145" spans="13:15" x14ac:dyDescent="0.2">
      <c r="M145" s="1">
        <v>24.6</v>
      </c>
      <c r="N145" s="2">
        <v>0.997169999999588</v>
      </c>
      <c r="O145" t="s">
        <v>7</v>
      </c>
    </row>
    <row r="146" spans="13:15" x14ac:dyDescent="0.2">
      <c r="M146" s="1">
        <v>24.7</v>
      </c>
      <c r="N146" s="2">
        <v>0.99714999999957099</v>
      </c>
      <c r="O146" t="s">
        <v>7</v>
      </c>
    </row>
    <row r="147" spans="13:15" x14ac:dyDescent="0.2">
      <c r="M147" s="1">
        <v>24.8</v>
      </c>
      <c r="N147" s="2">
        <v>0.99711999999954404</v>
      </c>
      <c r="O147" t="s">
        <v>7</v>
      </c>
    </row>
    <row r="148" spans="13:15" x14ac:dyDescent="0.2">
      <c r="M148" s="1">
        <v>24.9</v>
      </c>
      <c r="N148" s="2">
        <v>0.99709999999952603</v>
      </c>
      <c r="O148" t="s">
        <v>7</v>
      </c>
    </row>
    <row r="149" spans="13:15" x14ac:dyDescent="0.2">
      <c r="M149" s="1">
        <v>25</v>
      </c>
      <c r="N149" s="2">
        <v>0.99706999999949897</v>
      </c>
      <c r="O149" t="s">
        <v>7</v>
      </c>
    </row>
    <row r="150" spans="13:15" x14ac:dyDescent="0.2">
      <c r="M150" s="1">
        <v>25.1</v>
      </c>
      <c r="N150" s="2">
        <v>0.99703999999947202</v>
      </c>
      <c r="O150" t="s">
        <v>7</v>
      </c>
    </row>
    <row r="151" spans="13:15" x14ac:dyDescent="0.2">
      <c r="M151" s="1">
        <v>25.2</v>
      </c>
      <c r="N151" s="2">
        <v>0.99701999999945401</v>
      </c>
      <c r="O151" t="s">
        <v>7</v>
      </c>
    </row>
    <row r="152" spans="13:15" x14ac:dyDescent="0.2">
      <c r="M152" s="1">
        <v>25.3</v>
      </c>
      <c r="N152" s="2">
        <v>0.99698999999942695</v>
      </c>
      <c r="O152" t="s">
        <v>7</v>
      </c>
    </row>
    <row r="153" spans="13:15" x14ac:dyDescent="0.2">
      <c r="M153" s="1">
        <v>25.4</v>
      </c>
      <c r="N153" s="2">
        <v>0.99696999999940905</v>
      </c>
      <c r="O153" t="s">
        <v>7</v>
      </c>
    </row>
    <row r="154" spans="13:15" x14ac:dyDescent="0.2">
      <c r="M154" s="1">
        <v>25.5</v>
      </c>
      <c r="N154" s="2">
        <v>0.99693999999938299</v>
      </c>
      <c r="O154" t="s">
        <v>7</v>
      </c>
    </row>
    <row r="155" spans="13:15" x14ac:dyDescent="0.2">
      <c r="M155" s="1">
        <v>25.6</v>
      </c>
      <c r="N155" s="2">
        <v>0.99690999999935603</v>
      </c>
      <c r="O155" t="s">
        <v>7</v>
      </c>
    </row>
    <row r="156" spans="13:15" x14ac:dyDescent="0.2">
      <c r="M156" s="1">
        <v>25.7</v>
      </c>
      <c r="N156" s="2">
        <v>0.99688999999933803</v>
      </c>
      <c r="O156" t="s">
        <v>7</v>
      </c>
    </row>
    <row r="157" spans="13:15" x14ac:dyDescent="0.2">
      <c r="M157" s="1">
        <v>25.8</v>
      </c>
      <c r="N157" s="2">
        <v>0.99685999999931096</v>
      </c>
      <c r="O157" t="s">
        <v>7</v>
      </c>
    </row>
    <row r="158" spans="13:15" x14ac:dyDescent="0.2">
      <c r="M158" s="1">
        <v>25.9</v>
      </c>
      <c r="N158" s="2">
        <v>0.99683999999929296</v>
      </c>
      <c r="O158" t="s">
        <v>7</v>
      </c>
    </row>
    <row r="159" spans="13:15" x14ac:dyDescent="0.2">
      <c r="M159" s="1">
        <v>26</v>
      </c>
      <c r="N159" s="2">
        <v>0.99681000000141395</v>
      </c>
      <c r="O159" t="s">
        <v>7</v>
      </c>
    </row>
    <row r="160" spans="13:15" x14ac:dyDescent="0.2">
      <c r="M160" s="1">
        <v>26.1</v>
      </c>
      <c r="N160" s="2">
        <v>0.99678000000353495</v>
      </c>
      <c r="O160" t="s">
        <v>7</v>
      </c>
    </row>
    <row r="161" spans="13:15" x14ac:dyDescent="0.2">
      <c r="M161" s="1">
        <v>26.2</v>
      </c>
      <c r="N161" s="2">
        <v>0.99676000000494902</v>
      </c>
      <c r="O161" t="s">
        <v>7</v>
      </c>
    </row>
    <row r="162" spans="13:15" x14ac:dyDescent="0.2">
      <c r="M162" s="1">
        <v>26.3</v>
      </c>
      <c r="N162" s="2">
        <v>0.99673000000707002</v>
      </c>
      <c r="O162" t="s">
        <v>7</v>
      </c>
    </row>
    <row r="163" spans="13:15" x14ac:dyDescent="0.2">
      <c r="M163" s="1">
        <v>26.4</v>
      </c>
      <c r="N163" s="2">
        <v>0.99670000000919101</v>
      </c>
      <c r="O163" t="s">
        <v>7</v>
      </c>
    </row>
    <row r="164" spans="13:15" x14ac:dyDescent="0.2">
      <c r="M164" s="1">
        <v>26.5</v>
      </c>
      <c r="N164" s="2">
        <v>0.99668000001060597</v>
      </c>
      <c r="O164" t="s">
        <v>7</v>
      </c>
    </row>
    <row r="165" spans="13:15" x14ac:dyDescent="0.2">
      <c r="M165" s="1">
        <v>26.6</v>
      </c>
      <c r="N165" s="2">
        <v>0.99665000001272697</v>
      </c>
      <c r="O165" t="s">
        <v>7</v>
      </c>
    </row>
    <row r="166" spans="13:15" x14ac:dyDescent="0.2">
      <c r="M166" s="1">
        <v>26.7</v>
      </c>
      <c r="N166" s="2">
        <v>0.99662000001484796</v>
      </c>
      <c r="O166" t="s">
        <v>7</v>
      </c>
    </row>
    <row r="167" spans="13:15" x14ac:dyDescent="0.2">
      <c r="M167" s="1">
        <v>26.8</v>
      </c>
      <c r="N167" s="2">
        <v>0.99659000001696896</v>
      </c>
      <c r="O167" t="s">
        <v>7</v>
      </c>
    </row>
    <row r="168" spans="13:15" x14ac:dyDescent="0.2">
      <c r="M168" s="1">
        <v>26.9</v>
      </c>
      <c r="N168" s="2">
        <v>0.99657000001838303</v>
      </c>
      <c r="O168" t="s">
        <v>7</v>
      </c>
    </row>
    <row r="169" spans="13:15" x14ac:dyDescent="0.2">
      <c r="M169" s="1">
        <v>27</v>
      </c>
      <c r="N169" s="2">
        <v>0.99654000002050402</v>
      </c>
      <c r="O169" t="s">
        <v>7</v>
      </c>
    </row>
    <row r="170" spans="13:15" x14ac:dyDescent="0.2">
      <c r="M170" s="1">
        <v>27.1</v>
      </c>
      <c r="N170" s="2">
        <v>0.99651000002262502</v>
      </c>
      <c r="O170" t="s">
        <v>7</v>
      </c>
    </row>
    <row r="171" spans="13:15" x14ac:dyDescent="0.2">
      <c r="M171" s="1">
        <v>27.2</v>
      </c>
      <c r="N171" s="2">
        <v>0.99648000002474602</v>
      </c>
      <c r="O171" t="s">
        <v>7</v>
      </c>
    </row>
    <row r="172" spans="13:15" x14ac:dyDescent="0.2">
      <c r="M172" s="1">
        <v>27.3</v>
      </c>
      <c r="N172" s="2">
        <v>0.99646000002615998</v>
      </c>
      <c r="O172" t="s">
        <v>7</v>
      </c>
    </row>
    <row r="173" spans="13:15" x14ac:dyDescent="0.2">
      <c r="M173" s="1">
        <v>27.4</v>
      </c>
      <c r="N173" s="2">
        <v>0.99643000002828097</v>
      </c>
      <c r="O173" t="s">
        <v>7</v>
      </c>
    </row>
    <row r="174" spans="13:15" x14ac:dyDescent="0.2">
      <c r="M174" s="1">
        <v>27.5</v>
      </c>
      <c r="N174" s="2">
        <v>0.99640000003040297</v>
      </c>
      <c r="O174" t="s">
        <v>7</v>
      </c>
    </row>
    <row r="175" spans="13:15" x14ac:dyDescent="0.2">
      <c r="M175" s="1">
        <v>27.6</v>
      </c>
      <c r="N175" s="2">
        <v>0.99637000003252396</v>
      </c>
      <c r="O175" t="s">
        <v>7</v>
      </c>
    </row>
    <row r="176" spans="13:15" x14ac:dyDescent="0.2">
      <c r="M176" s="1">
        <v>27.7</v>
      </c>
      <c r="N176" s="2">
        <v>0.99634000003464496</v>
      </c>
      <c r="O176" t="s">
        <v>7</v>
      </c>
    </row>
    <row r="177" spans="13:15" x14ac:dyDescent="0.2">
      <c r="M177" s="1">
        <v>27.8</v>
      </c>
      <c r="N177" s="2">
        <v>0.99632000003605903</v>
      </c>
      <c r="O177" t="s">
        <v>7</v>
      </c>
    </row>
    <row r="178" spans="13:15" x14ac:dyDescent="0.2">
      <c r="M178" s="1">
        <v>27.9</v>
      </c>
      <c r="N178" s="2">
        <v>0.99629000003818002</v>
      </c>
      <c r="O178" t="s">
        <v>7</v>
      </c>
    </row>
    <row r="179" spans="13:15" x14ac:dyDescent="0.2">
      <c r="M179" s="1">
        <v>28</v>
      </c>
      <c r="N179" s="2">
        <v>0.99626000004030102</v>
      </c>
      <c r="O179" t="s">
        <v>7</v>
      </c>
    </row>
    <row r="180" spans="13:15" x14ac:dyDescent="0.2">
      <c r="M180" s="1">
        <v>28.1</v>
      </c>
      <c r="N180" s="2">
        <v>0.99623000004242201</v>
      </c>
      <c r="O180" t="s">
        <v>7</v>
      </c>
    </row>
    <row r="181" spans="13:15" x14ac:dyDescent="0.2">
      <c r="M181" s="1">
        <v>28.2</v>
      </c>
      <c r="N181" s="2">
        <v>0.99620000004454301</v>
      </c>
      <c r="O181" t="s">
        <v>7</v>
      </c>
    </row>
    <row r="182" spans="13:15" x14ac:dyDescent="0.2">
      <c r="M182" s="1">
        <v>28.3</v>
      </c>
      <c r="N182" s="2">
        <v>0.99617000004666401</v>
      </c>
      <c r="O182" t="s">
        <v>7</v>
      </c>
    </row>
    <row r="183" spans="13:15" x14ac:dyDescent="0.2">
      <c r="M183" s="1">
        <v>28.4</v>
      </c>
      <c r="N183" s="2">
        <v>0.996140000048785</v>
      </c>
      <c r="O183" t="s">
        <v>7</v>
      </c>
    </row>
    <row r="184" spans="13:15" x14ac:dyDescent="0.2">
      <c r="M184" s="1">
        <v>28.5</v>
      </c>
      <c r="N184" s="2">
        <v>0.99612000005019996</v>
      </c>
      <c r="O184" t="s">
        <v>7</v>
      </c>
    </row>
    <row r="185" spans="13:15" x14ac:dyDescent="0.2">
      <c r="M185" s="1">
        <v>28.6</v>
      </c>
      <c r="N185" s="2">
        <v>0.99609000005232096</v>
      </c>
      <c r="O185" t="s">
        <v>7</v>
      </c>
    </row>
    <row r="186" spans="13:15" x14ac:dyDescent="0.2">
      <c r="M186" s="1">
        <v>28.7</v>
      </c>
      <c r="N186" s="2">
        <v>0.99606000005444195</v>
      </c>
      <c r="O186" t="s">
        <v>7</v>
      </c>
    </row>
    <row r="187" spans="13:15" x14ac:dyDescent="0.2">
      <c r="M187" s="1">
        <v>28.8</v>
      </c>
      <c r="N187" s="2">
        <v>0.99603000005656295</v>
      </c>
      <c r="O187" t="s">
        <v>7</v>
      </c>
    </row>
    <row r="188" spans="13:15" x14ac:dyDescent="0.2">
      <c r="M188" s="1">
        <v>28.9</v>
      </c>
      <c r="N188" s="2">
        <v>0.99600000005868405</v>
      </c>
      <c r="O188" t="s">
        <v>7</v>
      </c>
    </row>
    <row r="189" spans="13:15" x14ac:dyDescent="0.2">
      <c r="M189" s="1">
        <v>29</v>
      </c>
      <c r="N189" s="2">
        <v>0.99597000006080505</v>
      </c>
      <c r="O189" t="s">
        <v>7</v>
      </c>
    </row>
    <row r="190" spans="13:15" x14ac:dyDescent="0.2">
      <c r="M190" s="1">
        <v>29.1</v>
      </c>
      <c r="N190" s="2">
        <v>0.99594000006292605</v>
      </c>
      <c r="O190" t="s">
        <v>7</v>
      </c>
    </row>
    <row r="191" spans="13:15" x14ac:dyDescent="0.2">
      <c r="M191" s="1">
        <v>29.2</v>
      </c>
      <c r="N191" s="2">
        <v>0.99591000006504704</v>
      </c>
      <c r="O191" t="s">
        <v>7</v>
      </c>
    </row>
    <row r="192" spans="13:15" x14ac:dyDescent="0.2">
      <c r="M192" s="1">
        <v>29.3</v>
      </c>
      <c r="N192" s="2">
        <v>0.99588000006716804</v>
      </c>
      <c r="O192" t="s">
        <v>7</v>
      </c>
    </row>
    <row r="193" spans="13:15" x14ac:dyDescent="0.2">
      <c r="M193" s="1">
        <v>29.4</v>
      </c>
      <c r="N193" s="2">
        <v>0.99585000006928903</v>
      </c>
      <c r="O193" t="s">
        <v>7</v>
      </c>
    </row>
    <row r="194" spans="13:15" x14ac:dyDescent="0.2">
      <c r="M194" s="1">
        <v>29.5</v>
      </c>
      <c r="N194" s="2">
        <v>0.99582000007141103</v>
      </c>
      <c r="O194" t="s">
        <v>7</v>
      </c>
    </row>
    <row r="195" spans="13:15" x14ac:dyDescent="0.2">
      <c r="M195" s="1">
        <v>29.6</v>
      </c>
      <c r="N195" s="2">
        <v>0.99579000007353202</v>
      </c>
      <c r="O195" t="s">
        <v>7</v>
      </c>
    </row>
    <row r="196" spans="13:15" x14ac:dyDescent="0.2">
      <c r="M196" s="1">
        <v>29.7</v>
      </c>
      <c r="N196" s="2">
        <v>0.99576000007565302</v>
      </c>
      <c r="O196" t="s">
        <v>7</v>
      </c>
    </row>
    <row r="197" spans="13:15" x14ac:dyDescent="0.2">
      <c r="M197" s="1">
        <v>29.8</v>
      </c>
      <c r="N197" s="2">
        <v>0.99573000007777401</v>
      </c>
      <c r="O197" t="s">
        <v>7</v>
      </c>
    </row>
    <row r="198" spans="13:15" x14ac:dyDescent="0.2">
      <c r="M198" s="1">
        <v>29.9</v>
      </c>
      <c r="N198" s="2">
        <v>0.99570000007989501</v>
      </c>
      <c r="O198" t="s">
        <v>7</v>
      </c>
    </row>
    <row r="199" spans="13:15" x14ac:dyDescent="0.2">
      <c r="M199" s="1">
        <v>30</v>
      </c>
      <c r="N199" s="2">
        <v>0.995670000082016</v>
      </c>
      <c r="O199" t="s">
        <v>7</v>
      </c>
    </row>
    <row r="200" spans="13:15" x14ac:dyDescent="0.2">
      <c r="M200" s="1">
        <v>30.1</v>
      </c>
      <c r="N200" s="2">
        <v>0.995640000084137</v>
      </c>
      <c r="O200" t="s">
        <v>7</v>
      </c>
    </row>
    <row r="201" spans="13:15" x14ac:dyDescent="0.2">
      <c r="M201" s="1">
        <v>30.2</v>
      </c>
      <c r="N201" s="2">
        <v>0.995610000086258</v>
      </c>
      <c r="O201" t="s">
        <v>7</v>
      </c>
    </row>
    <row r="202" spans="13:15" x14ac:dyDescent="0.2">
      <c r="M202" s="1">
        <v>30.3</v>
      </c>
      <c r="N202" s="2">
        <v>0.99558000008837899</v>
      </c>
      <c r="O202" t="s">
        <v>7</v>
      </c>
    </row>
    <row r="203" spans="13:15" x14ac:dyDescent="0.2">
      <c r="M203" s="1">
        <v>30.4</v>
      </c>
      <c r="N203" s="2">
        <v>0.99555000009050099</v>
      </c>
      <c r="O203" t="s">
        <v>7</v>
      </c>
    </row>
    <row r="204" spans="13:15" x14ac:dyDescent="0.2">
      <c r="M204" s="1">
        <v>30.5</v>
      </c>
      <c r="N204" s="2">
        <v>0.99552000009262198</v>
      </c>
      <c r="O204" t="s">
        <v>7</v>
      </c>
    </row>
    <row r="205" spans="13:15" x14ac:dyDescent="0.2">
      <c r="M205" s="1">
        <v>30.6</v>
      </c>
      <c r="N205" s="2">
        <v>0.99549000009474298</v>
      </c>
      <c r="O205" t="s">
        <v>7</v>
      </c>
    </row>
    <row r="206" spans="13:15" x14ac:dyDescent="0.2">
      <c r="M206" s="1">
        <v>30.7</v>
      </c>
      <c r="N206" s="2">
        <v>0.99546000009686397</v>
      </c>
      <c r="O206" t="s">
        <v>7</v>
      </c>
    </row>
    <row r="207" spans="13:15" x14ac:dyDescent="0.2">
      <c r="M207" s="1">
        <v>30.8</v>
      </c>
      <c r="N207" s="2">
        <v>0.99543000009898497</v>
      </c>
      <c r="O207" t="s">
        <v>7</v>
      </c>
    </row>
    <row r="208" spans="13:15" x14ac:dyDescent="0.2">
      <c r="M208" s="1">
        <v>30.9</v>
      </c>
      <c r="N208" s="2">
        <v>0.99540000010110596</v>
      </c>
      <c r="O208" t="s">
        <v>7</v>
      </c>
    </row>
    <row r="209" spans="14:14" x14ac:dyDescent="0.2">
      <c r="N209" s="2"/>
    </row>
    <row r="210" spans="14:14" x14ac:dyDescent="0.2">
      <c r="N210" s="2"/>
    </row>
    <row r="211" spans="14:14" x14ac:dyDescent="0.2">
      <c r="N211" s="2"/>
    </row>
    <row r="212" spans="14:14" x14ac:dyDescent="0.2">
      <c r="N212" s="2"/>
    </row>
    <row r="213" spans="14:14" x14ac:dyDescent="0.2">
      <c r="N213" s="2"/>
    </row>
    <row r="214" spans="14:14" x14ac:dyDescent="0.2">
      <c r="N214" s="2"/>
    </row>
    <row r="215" spans="14:14" x14ac:dyDescent="0.2">
      <c r="N215" s="2"/>
    </row>
    <row r="216" spans="14:14" x14ac:dyDescent="0.2">
      <c r="N216" s="2"/>
    </row>
    <row r="217" spans="14:14" x14ac:dyDescent="0.2">
      <c r="N217" s="2"/>
    </row>
    <row r="218" spans="14:14" x14ac:dyDescent="0.2">
      <c r="N218" s="2"/>
    </row>
    <row r="219" spans="14:14" x14ac:dyDescent="0.2">
      <c r="N219" s="2"/>
    </row>
    <row r="220" spans="14:14" x14ac:dyDescent="0.2">
      <c r="N220" s="2"/>
    </row>
    <row r="221" spans="14:14" x14ac:dyDescent="0.2">
      <c r="N221" s="2"/>
    </row>
    <row r="222" spans="14:14" x14ac:dyDescent="0.2">
      <c r="N222" s="2"/>
    </row>
    <row r="223" spans="14:14" x14ac:dyDescent="0.2">
      <c r="N223" s="2"/>
    </row>
    <row r="224" spans="14:14" x14ac:dyDescent="0.2">
      <c r="N224" s="2"/>
    </row>
    <row r="225" spans="14:14" x14ac:dyDescent="0.2">
      <c r="N225" s="2"/>
    </row>
    <row r="226" spans="14:14" x14ac:dyDescent="0.2">
      <c r="N226" s="2"/>
    </row>
    <row r="227" spans="14:14" x14ac:dyDescent="0.2">
      <c r="N227" s="2"/>
    </row>
    <row r="228" spans="14:14" x14ac:dyDescent="0.2">
      <c r="N228" s="2"/>
    </row>
    <row r="229" spans="14:14" x14ac:dyDescent="0.2">
      <c r="N229" s="2"/>
    </row>
    <row r="230" spans="14:14" x14ac:dyDescent="0.2">
      <c r="N230" s="2"/>
    </row>
    <row r="231" spans="14:14" x14ac:dyDescent="0.2">
      <c r="N231" s="2"/>
    </row>
    <row r="232" spans="14:14" x14ac:dyDescent="0.2">
      <c r="N232" s="2"/>
    </row>
    <row r="233" spans="14:14" x14ac:dyDescent="0.2">
      <c r="N233" s="2"/>
    </row>
    <row r="234" spans="14:14" x14ac:dyDescent="0.2">
      <c r="N234" s="2"/>
    </row>
    <row r="235" spans="14:14" x14ac:dyDescent="0.2">
      <c r="N235" s="2"/>
    </row>
    <row r="236" spans="14:14" x14ac:dyDescent="0.2">
      <c r="N236" s="2"/>
    </row>
    <row r="237" spans="14:14" x14ac:dyDescent="0.2">
      <c r="N237" s="2"/>
    </row>
    <row r="238" spans="14:14" x14ac:dyDescent="0.2">
      <c r="N238" s="2"/>
    </row>
    <row r="239" spans="14:14" x14ac:dyDescent="0.2">
      <c r="N239" s="2"/>
    </row>
    <row r="240" spans="14:14" x14ac:dyDescent="0.2">
      <c r="N240" s="2"/>
    </row>
    <row r="241" spans="14:14" x14ac:dyDescent="0.2">
      <c r="N241" s="2"/>
    </row>
    <row r="242" spans="14:14" x14ac:dyDescent="0.2">
      <c r="N242" s="2"/>
    </row>
    <row r="243" spans="14:14" x14ac:dyDescent="0.2">
      <c r="N243" s="2"/>
    </row>
    <row r="244" spans="14:14" x14ac:dyDescent="0.2">
      <c r="N244" s="2"/>
    </row>
    <row r="245" spans="14:14" x14ac:dyDescent="0.2">
      <c r="N245" s="2"/>
    </row>
    <row r="246" spans="14:14" x14ac:dyDescent="0.2">
      <c r="N246" s="2"/>
    </row>
    <row r="247" spans="14:14" x14ac:dyDescent="0.2">
      <c r="N247" s="2"/>
    </row>
    <row r="248" spans="14:14" x14ac:dyDescent="0.2">
      <c r="N248" s="2"/>
    </row>
    <row r="249" spans="14:14" x14ac:dyDescent="0.2">
      <c r="N249" s="2"/>
    </row>
    <row r="250" spans="14:14" x14ac:dyDescent="0.2">
      <c r="N250" s="2"/>
    </row>
    <row r="251" spans="14:14" x14ac:dyDescent="0.2">
      <c r="N251" s="2"/>
    </row>
    <row r="252" spans="14:14" x14ac:dyDescent="0.2">
      <c r="N252" s="2"/>
    </row>
    <row r="253" spans="14:14" x14ac:dyDescent="0.2">
      <c r="N253" s="2"/>
    </row>
    <row r="254" spans="14:14" x14ac:dyDescent="0.2">
      <c r="N254" s="2"/>
    </row>
    <row r="255" spans="14:14" x14ac:dyDescent="0.2">
      <c r="N255" s="2"/>
    </row>
    <row r="256" spans="14:14" x14ac:dyDescent="0.2">
      <c r="N256" s="2"/>
    </row>
    <row r="257" spans="14:14" x14ac:dyDescent="0.2">
      <c r="N257" s="2"/>
    </row>
    <row r="258" spans="14:14" x14ac:dyDescent="0.2">
      <c r="N258" s="2"/>
    </row>
    <row r="259" spans="14:14" x14ac:dyDescent="0.2">
      <c r="N259" s="2"/>
    </row>
    <row r="260" spans="14:14" x14ac:dyDescent="0.2">
      <c r="N260" s="2"/>
    </row>
    <row r="261" spans="14:14" x14ac:dyDescent="0.2">
      <c r="N261" s="2"/>
    </row>
    <row r="262" spans="14:14" x14ac:dyDescent="0.2">
      <c r="N262" s="2"/>
    </row>
    <row r="263" spans="14:14" x14ac:dyDescent="0.2">
      <c r="N263" s="2"/>
    </row>
    <row r="264" spans="14:14" x14ac:dyDescent="0.2">
      <c r="N264" s="2"/>
    </row>
    <row r="265" spans="14:14" x14ac:dyDescent="0.2">
      <c r="N265" s="2"/>
    </row>
    <row r="266" spans="14:14" x14ac:dyDescent="0.2">
      <c r="N266" s="2"/>
    </row>
    <row r="267" spans="14:14" x14ac:dyDescent="0.2">
      <c r="N267" s="2"/>
    </row>
    <row r="268" spans="14:14" x14ac:dyDescent="0.2">
      <c r="N268" s="2"/>
    </row>
    <row r="269" spans="14:14" x14ac:dyDescent="0.2">
      <c r="N269" s="2"/>
    </row>
    <row r="270" spans="14:14" x14ac:dyDescent="0.2">
      <c r="N270" s="2"/>
    </row>
    <row r="271" spans="14:14" x14ac:dyDescent="0.2">
      <c r="N271" s="2"/>
    </row>
    <row r="272" spans="14:14" x14ac:dyDescent="0.2">
      <c r="N272" s="2"/>
    </row>
    <row r="273" spans="14:14" x14ac:dyDescent="0.2">
      <c r="N273" s="2"/>
    </row>
    <row r="274" spans="14:14" x14ac:dyDescent="0.2">
      <c r="N274" s="2"/>
    </row>
    <row r="275" spans="14:14" x14ac:dyDescent="0.2">
      <c r="N275" s="2"/>
    </row>
    <row r="276" spans="14:14" x14ac:dyDescent="0.2">
      <c r="N276" s="2"/>
    </row>
    <row r="277" spans="14:14" x14ac:dyDescent="0.2">
      <c r="N277" s="2"/>
    </row>
    <row r="278" spans="14:14" x14ac:dyDescent="0.2">
      <c r="N278" s="2"/>
    </row>
    <row r="279" spans="14:14" x14ac:dyDescent="0.2">
      <c r="N279" s="2"/>
    </row>
    <row r="280" spans="14:14" x14ac:dyDescent="0.2">
      <c r="N280" s="2"/>
    </row>
    <row r="281" spans="14:14" x14ac:dyDescent="0.2">
      <c r="N281" s="2"/>
    </row>
    <row r="282" spans="14:14" x14ac:dyDescent="0.2">
      <c r="N282" s="2"/>
    </row>
    <row r="283" spans="14:14" x14ac:dyDescent="0.2">
      <c r="N283" s="2"/>
    </row>
    <row r="284" spans="14:14" x14ac:dyDescent="0.2">
      <c r="N284" s="2"/>
    </row>
    <row r="285" spans="14:14" x14ac:dyDescent="0.2">
      <c r="N285" s="2"/>
    </row>
    <row r="286" spans="14:14" x14ac:dyDescent="0.2">
      <c r="N286" s="2"/>
    </row>
    <row r="287" spans="14:14" x14ac:dyDescent="0.2">
      <c r="N287" s="2"/>
    </row>
    <row r="288" spans="14:14" x14ac:dyDescent="0.2">
      <c r="N288" s="2"/>
    </row>
    <row r="289" spans="14:14" x14ac:dyDescent="0.2">
      <c r="N289" s="2"/>
    </row>
    <row r="290" spans="14:14" x14ac:dyDescent="0.2">
      <c r="N290" s="2"/>
    </row>
    <row r="291" spans="14:14" x14ac:dyDescent="0.2">
      <c r="N291" s="2"/>
    </row>
    <row r="292" spans="14:14" x14ac:dyDescent="0.2">
      <c r="N292" s="2"/>
    </row>
    <row r="293" spans="14:14" x14ac:dyDescent="0.2">
      <c r="N293" s="2"/>
    </row>
    <row r="294" spans="14:14" x14ac:dyDescent="0.2">
      <c r="N294" s="2"/>
    </row>
    <row r="295" spans="14:14" x14ac:dyDescent="0.2">
      <c r="N295" s="2"/>
    </row>
    <row r="296" spans="14:14" x14ac:dyDescent="0.2">
      <c r="N296" s="2"/>
    </row>
    <row r="297" spans="14:14" x14ac:dyDescent="0.2">
      <c r="N297" s="2"/>
    </row>
    <row r="298" spans="14:14" x14ac:dyDescent="0.2">
      <c r="N298" s="2"/>
    </row>
    <row r="299" spans="14:14" x14ac:dyDescent="0.2">
      <c r="N299" s="2"/>
    </row>
    <row r="300" spans="14:14" x14ac:dyDescent="0.2">
      <c r="N300" s="2"/>
    </row>
    <row r="301" spans="14:14" x14ac:dyDescent="0.2">
      <c r="N301" s="2"/>
    </row>
    <row r="302" spans="14:14" x14ac:dyDescent="0.2">
      <c r="N302" s="2"/>
    </row>
    <row r="303" spans="14:14" x14ac:dyDescent="0.2">
      <c r="N303" s="2"/>
    </row>
    <row r="304" spans="14:14" x14ac:dyDescent="0.2">
      <c r="N304" s="2"/>
    </row>
    <row r="305" spans="14:14" x14ac:dyDescent="0.2">
      <c r="N305" s="2"/>
    </row>
    <row r="306" spans="14:14" x14ac:dyDescent="0.2">
      <c r="N306" s="2"/>
    </row>
    <row r="307" spans="14:14" x14ac:dyDescent="0.2">
      <c r="N307" s="2"/>
    </row>
    <row r="308" spans="14:14" x14ac:dyDescent="0.2">
      <c r="N308" s="2"/>
    </row>
    <row r="309" spans="14:14" x14ac:dyDescent="0.2">
      <c r="N309" s="2"/>
    </row>
    <row r="310" spans="14:14" x14ac:dyDescent="0.2">
      <c r="N310" s="2"/>
    </row>
    <row r="311" spans="14:14" x14ac:dyDescent="0.2">
      <c r="N311" s="2"/>
    </row>
    <row r="312" spans="14:14" x14ac:dyDescent="0.2">
      <c r="N312" s="2"/>
    </row>
    <row r="313" spans="14:14" x14ac:dyDescent="0.2">
      <c r="N313" s="2"/>
    </row>
    <row r="314" spans="14:14" x14ac:dyDescent="0.2">
      <c r="N314" s="2"/>
    </row>
    <row r="315" spans="14:14" x14ac:dyDescent="0.2">
      <c r="N315" s="2"/>
    </row>
    <row r="316" spans="14:14" x14ac:dyDescent="0.2">
      <c r="N316" s="2"/>
    </row>
    <row r="317" spans="14:14" x14ac:dyDescent="0.2">
      <c r="N317" s="2"/>
    </row>
    <row r="318" spans="14:14" x14ac:dyDescent="0.2">
      <c r="N318" s="2"/>
    </row>
    <row r="319" spans="14:14" x14ac:dyDescent="0.2">
      <c r="N319" s="2"/>
    </row>
    <row r="320" spans="14:14" x14ac:dyDescent="0.2">
      <c r="N320" s="2"/>
    </row>
    <row r="321" spans="14:14" x14ac:dyDescent="0.2">
      <c r="N321" s="2"/>
    </row>
    <row r="322" spans="14:14" x14ac:dyDescent="0.2">
      <c r="N322" s="2"/>
    </row>
    <row r="323" spans="14:14" x14ac:dyDescent="0.2">
      <c r="N323" s="2"/>
    </row>
    <row r="324" spans="14:14" x14ac:dyDescent="0.2">
      <c r="N324" s="2"/>
    </row>
    <row r="325" spans="14:14" x14ac:dyDescent="0.2">
      <c r="N325" s="2"/>
    </row>
    <row r="326" spans="14:14" x14ac:dyDescent="0.2">
      <c r="N326" s="2"/>
    </row>
    <row r="327" spans="14:14" x14ac:dyDescent="0.2">
      <c r="N327" s="2"/>
    </row>
    <row r="328" spans="14:14" x14ac:dyDescent="0.2">
      <c r="N328" s="2"/>
    </row>
    <row r="329" spans="14:14" x14ac:dyDescent="0.2">
      <c r="N329" s="2"/>
    </row>
    <row r="330" spans="14:14" x14ac:dyDescent="0.2">
      <c r="N330" s="2"/>
    </row>
    <row r="331" spans="14:14" x14ac:dyDescent="0.2">
      <c r="N331" s="2"/>
    </row>
    <row r="332" spans="14:14" x14ac:dyDescent="0.2">
      <c r="N332" s="2"/>
    </row>
    <row r="333" spans="14:14" x14ac:dyDescent="0.2">
      <c r="N333" s="2"/>
    </row>
    <row r="334" spans="14:14" x14ac:dyDescent="0.2">
      <c r="N334" s="2"/>
    </row>
    <row r="335" spans="14:14" x14ac:dyDescent="0.2">
      <c r="N335" s="2"/>
    </row>
    <row r="336" spans="14:14" x14ac:dyDescent="0.2">
      <c r="N336" s="2"/>
    </row>
    <row r="337" spans="14:14" x14ac:dyDescent="0.2">
      <c r="N337" s="2"/>
    </row>
    <row r="338" spans="14:14" x14ac:dyDescent="0.2">
      <c r="N338" s="2"/>
    </row>
    <row r="339" spans="14:14" x14ac:dyDescent="0.2">
      <c r="N339" s="2"/>
    </row>
    <row r="340" spans="14:14" x14ac:dyDescent="0.2">
      <c r="N340" s="2"/>
    </row>
    <row r="341" spans="14:14" x14ac:dyDescent="0.2">
      <c r="N341" s="2"/>
    </row>
  </sheetData>
  <mergeCells count="7">
    <mergeCell ref="P1:S1"/>
    <mergeCell ref="P2:P3"/>
    <mergeCell ref="Q2:Q3"/>
    <mergeCell ref="S2:S3"/>
    <mergeCell ref="P4:P5"/>
    <mergeCell ref="Q4:Q5"/>
    <mergeCell ref="R4:R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C21FD-C258-9741-B3CF-9582C3ECBBF1}">
  <dimension ref="A1:P45"/>
  <sheetViews>
    <sheetView tabSelected="1" topLeftCell="B6" zoomScale="99" workbookViewId="0">
      <selection activeCell="J2" sqref="J2:J45"/>
    </sheetView>
  </sheetViews>
  <sheetFormatPr baseColWidth="10" defaultRowHeight="15" x14ac:dyDescent="0.2"/>
  <sheetData>
    <row r="1" spans="1:16" x14ac:dyDescent="0.2">
      <c r="A1" t="s">
        <v>40</v>
      </c>
      <c r="B1" t="s">
        <v>0</v>
      </c>
      <c r="C1" t="s">
        <v>31</v>
      </c>
      <c r="D1" t="s">
        <v>32</v>
      </c>
      <c r="E1" t="s">
        <v>1</v>
      </c>
      <c r="F1" t="s">
        <v>43</v>
      </c>
      <c r="G1" t="s">
        <v>2</v>
      </c>
      <c r="H1" t="s">
        <v>3</v>
      </c>
      <c r="I1" t="s">
        <v>64</v>
      </c>
      <c r="J1" t="s">
        <v>61</v>
      </c>
      <c r="K1" t="s">
        <v>10</v>
      </c>
      <c r="L1" t="s">
        <v>34</v>
      </c>
      <c r="M1" t="s">
        <v>44</v>
      </c>
      <c r="N1" t="s">
        <v>63</v>
      </c>
      <c r="O1" t="s">
        <v>62</v>
      </c>
      <c r="P1" t="s">
        <v>45</v>
      </c>
    </row>
    <row r="2" spans="1:16" ht="16" x14ac:dyDescent="0.2">
      <c r="A2">
        <v>1</v>
      </c>
      <c r="B2">
        <v>1</v>
      </c>
      <c r="C2" s="14">
        <v>0.68333333333333324</v>
      </c>
      <c r="D2" s="13">
        <v>45212</v>
      </c>
      <c r="E2">
        <v>22.8</v>
      </c>
      <c r="F2">
        <v>0.99760999999998201</v>
      </c>
      <c r="G2">
        <v>8.1145999999999994</v>
      </c>
      <c r="H2">
        <v>4.9741999999999997</v>
      </c>
      <c r="I2">
        <v>2.5777627391414644</v>
      </c>
      <c r="J2">
        <f>I2*1000</f>
        <v>2577.7627391414644</v>
      </c>
      <c r="K2">
        <v>3.1512418984153676</v>
      </c>
      <c r="L2" t="s">
        <v>41</v>
      </c>
      <c r="M2" s="24" t="s">
        <v>46</v>
      </c>
      <c r="N2" s="24" t="s">
        <v>50</v>
      </c>
      <c r="O2">
        <v>62</v>
      </c>
      <c r="P2" t="s">
        <v>56</v>
      </c>
    </row>
    <row r="3" spans="1:16" ht="16" x14ac:dyDescent="0.2">
      <c r="A3">
        <v>1</v>
      </c>
      <c r="B3">
        <v>2</v>
      </c>
      <c r="C3" s="14">
        <v>0.69652777777777775</v>
      </c>
      <c r="D3" s="13">
        <v>45212</v>
      </c>
      <c r="E3">
        <v>22.6</v>
      </c>
      <c r="F3">
        <v>0.99766000000000798</v>
      </c>
      <c r="G3">
        <v>11.7822</v>
      </c>
      <c r="H3">
        <v>7.3730000000000002</v>
      </c>
      <c r="I3">
        <v>2.665932516556313</v>
      </c>
      <c r="J3">
        <f t="shared" ref="J3:J45" si="0">I3*1000</f>
        <v>2665.9325165563132</v>
      </c>
      <c r="K3">
        <v>4.4242002890231058</v>
      </c>
      <c r="M3" s="24" t="s">
        <v>46</v>
      </c>
      <c r="N3" s="24" t="s">
        <v>51</v>
      </c>
      <c r="O3">
        <v>65.5</v>
      </c>
      <c r="P3" t="s">
        <v>58</v>
      </c>
    </row>
    <row r="4" spans="1:16" ht="16" x14ac:dyDescent="0.2">
      <c r="A4">
        <v>1</v>
      </c>
      <c r="B4">
        <v>3</v>
      </c>
      <c r="C4" s="14">
        <v>0.69791666666666663</v>
      </c>
      <c r="D4" s="13">
        <v>45212</v>
      </c>
      <c r="E4">
        <v>22.6</v>
      </c>
      <c r="F4">
        <v>0.99766000000000798</v>
      </c>
      <c r="G4">
        <v>12.208500000000001</v>
      </c>
      <c r="H4">
        <v>7.6452</v>
      </c>
      <c r="I4">
        <v>2.6691061534416094</v>
      </c>
      <c r="J4">
        <f t="shared" si="0"/>
        <v>2669.1061534416094</v>
      </c>
      <c r="K4">
        <v>4.5788245438853181</v>
      </c>
      <c r="M4" s="24" t="s">
        <v>46</v>
      </c>
      <c r="N4" s="24" t="s">
        <v>52</v>
      </c>
      <c r="O4">
        <v>50.5</v>
      </c>
      <c r="P4" t="s">
        <v>52</v>
      </c>
    </row>
    <row r="5" spans="1:16" ht="16" x14ac:dyDescent="0.2">
      <c r="A5">
        <v>1</v>
      </c>
      <c r="B5">
        <v>4</v>
      </c>
      <c r="C5" s="14">
        <v>0.69861111111111107</v>
      </c>
      <c r="D5" s="13">
        <v>45212</v>
      </c>
      <c r="E5">
        <v>22.6</v>
      </c>
      <c r="F5">
        <v>0.99766000000000798</v>
      </c>
      <c r="G5">
        <v>8.0108999999999995</v>
      </c>
      <c r="H5">
        <v>5.0145</v>
      </c>
      <c r="I5">
        <v>2.6672522006407906</v>
      </c>
      <c r="J5">
        <f t="shared" si="0"/>
        <v>2667.2522006407908</v>
      </c>
      <c r="K5">
        <v>3.0065938823434712</v>
      </c>
      <c r="M5" s="24" t="s">
        <v>46</v>
      </c>
      <c r="N5" s="24" t="s">
        <v>51</v>
      </c>
      <c r="O5">
        <v>65.5</v>
      </c>
      <c r="P5" t="s">
        <v>58</v>
      </c>
    </row>
    <row r="6" spans="1:16" ht="16" x14ac:dyDescent="0.2">
      <c r="A6">
        <v>1</v>
      </c>
      <c r="B6">
        <v>5</v>
      </c>
      <c r="C6" s="14">
        <v>0.69930555555555562</v>
      </c>
      <c r="D6" s="13">
        <v>45212</v>
      </c>
      <c r="E6">
        <v>22.6</v>
      </c>
      <c r="F6">
        <v>0.99766000000000798</v>
      </c>
      <c r="G6">
        <v>12.587300000000001</v>
      </c>
      <c r="H6">
        <v>7.8110999999999997</v>
      </c>
      <c r="I6">
        <v>2.6292545785352579</v>
      </c>
      <c r="J6">
        <f t="shared" si="0"/>
        <v>2629.2545785352577</v>
      </c>
      <c r="K6">
        <v>4.7924488388896318</v>
      </c>
      <c r="M6" s="24" t="s">
        <v>46</v>
      </c>
      <c r="N6" s="24" t="s">
        <v>52</v>
      </c>
      <c r="O6">
        <v>27.5</v>
      </c>
      <c r="P6" t="s">
        <v>52</v>
      </c>
    </row>
    <row r="7" spans="1:16" ht="16" x14ac:dyDescent="0.2">
      <c r="A7">
        <v>1</v>
      </c>
      <c r="B7">
        <v>6</v>
      </c>
      <c r="C7" s="14">
        <v>0.6972222222222223</v>
      </c>
      <c r="D7" s="13">
        <v>45212</v>
      </c>
      <c r="E7">
        <v>22.6</v>
      </c>
      <c r="F7">
        <v>0.99766000000000798</v>
      </c>
      <c r="G7">
        <v>5.9204999999999997</v>
      </c>
      <c r="H7">
        <v>3.6366000000000001</v>
      </c>
      <c r="I7">
        <v>2.5862104426638854</v>
      </c>
      <c r="J7">
        <f t="shared" si="0"/>
        <v>2586.2104426638853</v>
      </c>
      <c r="K7">
        <v>2.291669926539933</v>
      </c>
      <c r="M7" s="24" t="s">
        <v>46</v>
      </c>
      <c r="N7" s="24" t="s">
        <v>53</v>
      </c>
      <c r="O7">
        <v>43</v>
      </c>
      <c r="P7" t="s">
        <v>53</v>
      </c>
    </row>
    <row r="8" spans="1:16" ht="16" x14ac:dyDescent="0.2">
      <c r="A8">
        <v>1</v>
      </c>
      <c r="B8">
        <v>7</v>
      </c>
      <c r="C8" s="14">
        <v>0.68958333333333333</v>
      </c>
      <c r="D8" s="13">
        <v>45212</v>
      </c>
      <c r="E8">
        <v>22.8</v>
      </c>
      <c r="F8">
        <v>0.99760999999998201</v>
      </c>
      <c r="G8">
        <v>7.8141999999999996</v>
      </c>
      <c r="H8">
        <v>4.7127999999999997</v>
      </c>
      <c r="I8">
        <v>2.5135500296639774</v>
      </c>
      <c r="J8">
        <f t="shared" si="0"/>
        <v>2513.5500296639775</v>
      </c>
      <c r="K8">
        <v>3.1121072550456699</v>
      </c>
      <c r="M8" s="24" t="s">
        <v>46</v>
      </c>
      <c r="N8" s="24" t="s">
        <v>53</v>
      </c>
      <c r="O8">
        <v>28.5</v>
      </c>
      <c r="P8" t="s">
        <v>53</v>
      </c>
    </row>
    <row r="9" spans="1:16" ht="16" x14ac:dyDescent="0.2">
      <c r="A9">
        <v>1</v>
      </c>
      <c r="B9">
        <v>8</v>
      </c>
      <c r="C9" s="21">
        <v>0.70277777777777783</v>
      </c>
      <c r="D9" s="13">
        <v>45212</v>
      </c>
      <c r="E9">
        <v>22.5</v>
      </c>
      <c r="F9">
        <v>0.997680000000008</v>
      </c>
      <c r="G9">
        <v>6.5205000000000002</v>
      </c>
      <c r="H9">
        <v>4.0029000000000003</v>
      </c>
      <c r="I9">
        <v>2.5839579122974468</v>
      </c>
      <c r="J9">
        <f t="shared" si="0"/>
        <v>2583.9579122974469</v>
      </c>
      <c r="K9">
        <v>2.5261142822735825</v>
      </c>
      <c r="M9" s="24" t="s">
        <v>46</v>
      </c>
      <c r="N9" s="24" t="s">
        <v>52</v>
      </c>
      <c r="O9">
        <v>33</v>
      </c>
      <c r="P9" t="s">
        <v>52</v>
      </c>
    </row>
    <row r="10" spans="1:16" ht="16" x14ac:dyDescent="0.2">
      <c r="A10">
        <v>1</v>
      </c>
      <c r="B10">
        <v>9</v>
      </c>
      <c r="C10" s="14">
        <v>0.70138888888888884</v>
      </c>
      <c r="D10" s="13">
        <v>45212</v>
      </c>
      <c r="E10">
        <v>22.5</v>
      </c>
      <c r="F10">
        <v>0.997680000000008</v>
      </c>
      <c r="G10">
        <v>6.2030000000000003</v>
      </c>
      <c r="H10">
        <v>3.7138</v>
      </c>
      <c r="I10">
        <v>2.4861839305801254</v>
      </c>
      <c r="J10">
        <f t="shared" si="0"/>
        <v>2486.1839305801254</v>
      </c>
      <c r="K10">
        <v>2.4976182361913741</v>
      </c>
      <c r="M10" s="24" t="s">
        <v>47</v>
      </c>
      <c r="N10" s="24" t="s">
        <v>54</v>
      </c>
      <c r="O10">
        <v>51</v>
      </c>
      <c r="P10" t="s">
        <v>58</v>
      </c>
    </row>
    <row r="11" spans="1:16" ht="16" x14ac:dyDescent="0.2">
      <c r="A11">
        <v>1</v>
      </c>
      <c r="B11">
        <v>10</v>
      </c>
      <c r="C11" s="14">
        <v>0.7006944444444444</v>
      </c>
      <c r="D11" s="13">
        <v>45212</v>
      </c>
      <c r="E11">
        <v>22.5</v>
      </c>
      <c r="F11">
        <v>0.997680000000008</v>
      </c>
      <c r="G11">
        <v>17.131900000000002</v>
      </c>
      <c r="H11">
        <v>9.7897999999999996</v>
      </c>
      <c r="I11">
        <v>2.327965294942882</v>
      </c>
      <c r="J11">
        <f t="shared" si="0"/>
        <v>2327.9652949428819</v>
      </c>
      <c r="K11">
        <v>7.3669302795840794</v>
      </c>
      <c r="M11" s="24" t="s">
        <v>47</v>
      </c>
      <c r="N11" s="24" t="s">
        <v>55</v>
      </c>
      <c r="O11">
        <v>27.5</v>
      </c>
      <c r="P11" t="s">
        <v>52</v>
      </c>
    </row>
    <row r="12" spans="1:16" ht="16" x14ac:dyDescent="0.2">
      <c r="A12">
        <v>1</v>
      </c>
      <c r="B12">
        <v>11</v>
      </c>
      <c r="C12" s="14">
        <v>0.69444444444444453</v>
      </c>
      <c r="D12" s="13">
        <v>45212</v>
      </c>
      <c r="E12">
        <v>22.7</v>
      </c>
      <c r="F12">
        <v>0.99764000000000896</v>
      </c>
      <c r="G12">
        <v>8.3907000000000007</v>
      </c>
      <c r="H12">
        <v>5.2512999999999996</v>
      </c>
      <c r="I12">
        <v>2.666400569535603</v>
      </c>
      <c r="J12">
        <f t="shared" si="0"/>
        <v>2666.4005695356032</v>
      </c>
      <c r="K12">
        <v>3.150143601220317</v>
      </c>
      <c r="M12" s="24" t="s">
        <v>47</v>
      </c>
      <c r="N12" s="24" t="s">
        <v>56</v>
      </c>
      <c r="O12">
        <v>71</v>
      </c>
      <c r="P12" t="s">
        <v>56</v>
      </c>
    </row>
    <row r="13" spans="1:16" ht="16" x14ac:dyDescent="0.2">
      <c r="A13">
        <v>1</v>
      </c>
      <c r="B13">
        <v>12</v>
      </c>
      <c r="C13" s="14">
        <v>0.70000000000000007</v>
      </c>
      <c r="D13" s="13">
        <v>45212</v>
      </c>
      <c r="E13">
        <v>22.6</v>
      </c>
      <c r="F13">
        <v>0.99766000000000798</v>
      </c>
      <c r="G13">
        <v>6.8728999999999996</v>
      </c>
      <c r="H13">
        <v>4.1421999999999999</v>
      </c>
      <c r="I13">
        <v>2.5110108814589869</v>
      </c>
      <c r="J13">
        <f t="shared" si="0"/>
        <v>2511.0108814589867</v>
      </c>
      <c r="K13">
        <v>2.7399899594564534</v>
      </c>
      <c r="M13" s="24" t="s">
        <v>47</v>
      </c>
      <c r="N13" s="24" t="s">
        <v>55</v>
      </c>
      <c r="O13">
        <v>45.5</v>
      </c>
      <c r="P13" t="s">
        <v>52</v>
      </c>
    </row>
    <row r="14" spans="1:16" ht="16" x14ac:dyDescent="0.2">
      <c r="A14">
        <v>1</v>
      </c>
      <c r="B14">
        <v>13</v>
      </c>
      <c r="C14" s="14">
        <v>0.68472222222222223</v>
      </c>
      <c r="D14" s="13">
        <v>45212</v>
      </c>
      <c r="E14">
        <v>22.8</v>
      </c>
      <c r="F14">
        <v>0.99760999999998201</v>
      </c>
      <c r="G14">
        <v>11.4427</v>
      </c>
      <c r="H14">
        <v>6.7148000000000003</v>
      </c>
      <c r="I14">
        <v>2.4144656077750786</v>
      </c>
      <c r="J14">
        <f t="shared" si="0"/>
        <v>2414.4656077750788</v>
      </c>
      <c r="K14">
        <v>4.7442225740408919</v>
      </c>
      <c r="M14" s="24" t="s">
        <v>47</v>
      </c>
      <c r="N14" s="24" t="s">
        <v>55</v>
      </c>
      <c r="O14">
        <v>34</v>
      </c>
      <c r="P14" t="s">
        <v>52</v>
      </c>
    </row>
    <row r="15" spans="1:16" ht="16" x14ac:dyDescent="0.2">
      <c r="A15">
        <v>1</v>
      </c>
      <c r="B15">
        <v>14</v>
      </c>
      <c r="C15" s="14">
        <v>0.6958333333333333</v>
      </c>
      <c r="D15" s="13">
        <v>45212</v>
      </c>
      <c r="E15">
        <v>22.6</v>
      </c>
      <c r="F15">
        <v>0.99766000000000798</v>
      </c>
      <c r="G15">
        <v>12.7263</v>
      </c>
      <c r="H15">
        <v>8.1279000000000003</v>
      </c>
      <c r="I15">
        <v>2.7610735164405233</v>
      </c>
      <c r="J15">
        <f t="shared" si="0"/>
        <v>2761.0735164405232</v>
      </c>
      <c r="K15">
        <v>4.6140439556027966</v>
      </c>
      <c r="M15" s="24" t="s">
        <v>47</v>
      </c>
      <c r="N15" s="24" t="s">
        <v>56</v>
      </c>
      <c r="O15">
        <v>73.5</v>
      </c>
      <c r="P15" t="s">
        <v>56</v>
      </c>
    </row>
    <row r="16" spans="1:16" ht="16" x14ac:dyDescent="0.2">
      <c r="A16">
        <v>1</v>
      </c>
      <c r="B16">
        <v>15</v>
      </c>
      <c r="C16" s="14">
        <v>0.68541666666666667</v>
      </c>
      <c r="D16" s="13">
        <v>45212</v>
      </c>
      <c r="E16">
        <v>22.8</v>
      </c>
      <c r="F16">
        <v>0.99760999999998201</v>
      </c>
      <c r="G16">
        <v>7.9584000000000001</v>
      </c>
      <c r="H16">
        <v>5.0575999999999999</v>
      </c>
      <c r="I16">
        <v>2.7369620187533981</v>
      </c>
      <c r="J16">
        <f t="shared" si="0"/>
        <v>2736.9620187533978</v>
      </c>
      <c r="K16">
        <v>2.9108147047902495</v>
      </c>
      <c r="M16" s="24" t="s">
        <v>47</v>
      </c>
      <c r="N16" s="24" t="s">
        <v>56</v>
      </c>
      <c r="O16">
        <v>72</v>
      </c>
      <c r="P16" t="s">
        <v>56</v>
      </c>
    </row>
    <row r="17" spans="1:16" ht="16" x14ac:dyDescent="0.2">
      <c r="A17">
        <v>1</v>
      </c>
      <c r="B17">
        <v>16</v>
      </c>
      <c r="C17" s="14">
        <v>0.70763888888888893</v>
      </c>
      <c r="D17" s="13">
        <v>45212</v>
      </c>
      <c r="E17">
        <v>22.4</v>
      </c>
      <c r="F17">
        <v>0.99771000000000798</v>
      </c>
      <c r="G17">
        <v>3.6631</v>
      </c>
      <c r="H17">
        <v>2.1078999999999999</v>
      </c>
      <c r="I17">
        <v>2.3499945351080433</v>
      </c>
      <c r="J17">
        <f t="shared" si="0"/>
        <v>2349.9945351080432</v>
      </c>
      <c r="K17">
        <v>1.5604125598338077</v>
      </c>
      <c r="M17" s="24" t="s">
        <v>48</v>
      </c>
      <c r="N17" s="24" t="s">
        <v>57</v>
      </c>
      <c r="O17">
        <v>25.5</v>
      </c>
      <c r="P17" t="s">
        <v>52</v>
      </c>
    </row>
    <row r="18" spans="1:16" ht="16" x14ac:dyDescent="0.2">
      <c r="A18">
        <v>1</v>
      </c>
      <c r="B18">
        <v>17</v>
      </c>
      <c r="C18" s="14">
        <v>0.70416666666666661</v>
      </c>
      <c r="D18" s="13">
        <v>45212</v>
      </c>
      <c r="E18">
        <v>22.4</v>
      </c>
      <c r="F18">
        <v>0.99771000000000798</v>
      </c>
      <c r="G18">
        <v>7.1269999999999998</v>
      </c>
      <c r="H18">
        <v>3.8734999999999999</v>
      </c>
      <c r="I18">
        <v>2.1855476164131113</v>
      </c>
      <c r="J18">
        <f t="shared" si="0"/>
        <v>2185.5476164131114</v>
      </c>
      <c r="K18">
        <v>3.2644047475689897</v>
      </c>
      <c r="M18" s="24" t="s">
        <v>48</v>
      </c>
      <c r="N18" s="24" t="s">
        <v>57</v>
      </c>
      <c r="O18">
        <v>43.5</v>
      </c>
      <c r="P18" t="s">
        <v>52</v>
      </c>
    </row>
    <row r="19" spans="1:16" ht="16" x14ac:dyDescent="0.2">
      <c r="A19">
        <v>1</v>
      </c>
      <c r="B19">
        <v>18</v>
      </c>
      <c r="C19" s="14">
        <v>0.70694444444444438</v>
      </c>
      <c r="D19" s="13">
        <v>45212</v>
      </c>
      <c r="E19">
        <v>22.4</v>
      </c>
      <c r="F19">
        <v>0.99771000000000798</v>
      </c>
      <c r="G19">
        <v>8.3792000000000009</v>
      </c>
      <c r="H19">
        <v>5.2686000000000002</v>
      </c>
      <c r="I19">
        <v>2.6875881283353906</v>
      </c>
      <c r="J19">
        <f t="shared" si="0"/>
        <v>2687.5881283353906</v>
      </c>
      <c r="K19">
        <v>3.1210257900071006</v>
      </c>
      <c r="M19" s="24" t="s">
        <v>48</v>
      </c>
      <c r="N19" s="24" t="s">
        <v>58</v>
      </c>
      <c r="O19">
        <v>57</v>
      </c>
      <c r="P19" t="s">
        <v>58</v>
      </c>
    </row>
    <row r="20" spans="1:16" ht="16" x14ac:dyDescent="0.2">
      <c r="A20">
        <v>1</v>
      </c>
      <c r="B20">
        <v>19</v>
      </c>
      <c r="C20" s="14">
        <v>0.70624999999999993</v>
      </c>
      <c r="D20" s="13">
        <v>45212</v>
      </c>
      <c r="E20">
        <v>22.4</v>
      </c>
      <c r="F20">
        <v>0.99771000000000798</v>
      </c>
      <c r="G20">
        <v>11.4696</v>
      </c>
      <c r="H20">
        <v>6.7327000000000004</v>
      </c>
      <c r="I20">
        <v>2.4157855593320723</v>
      </c>
      <c r="J20">
        <f t="shared" si="0"/>
        <v>2415.7855593320724</v>
      </c>
      <c r="K20">
        <v>4.7527766555277537</v>
      </c>
      <c r="M20" s="24" t="s">
        <v>48</v>
      </c>
      <c r="N20" s="24" t="s">
        <v>58</v>
      </c>
      <c r="O20">
        <v>42</v>
      </c>
      <c r="P20" t="s">
        <v>58</v>
      </c>
    </row>
    <row r="21" spans="1:16" ht="16" x14ac:dyDescent="0.2">
      <c r="A21">
        <v>1</v>
      </c>
      <c r="B21">
        <v>20</v>
      </c>
      <c r="C21" s="21">
        <v>0.70486111111111116</v>
      </c>
      <c r="D21" s="13">
        <v>45212</v>
      </c>
      <c r="E21">
        <v>22.4</v>
      </c>
      <c r="F21">
        <v>0.99771000000000798</v>
      </c>
      <c r="G21">
        <v>8.8207000000000004</v>
      </c>
      <c r="H21">
        <v>5.4103000000000003</v>
      </c>
      <c r="I21">
        <v>2.5804892672414002</v>
      </c>
      <c r="J21">
        <f t="shared" si="0"/>
        <v>2580.4892672414003</v>
      </c>
      <c r="K21">
        <v>3.4218306288948157</v>
      </c>
      <c r="M21" s="24" t="s">
        <v>48</v>
      </c>
      <c r="N21" s="24" t="s">
        <v>59</v>
      </c>
      <c r="O21">
        <v>37</v>
      </c>
      <c r="P21" t="s">
        <v>53</v>
      </c>
    </row>
    <row r="22" spans="1:16" ht="16" x14ac:dyDescent="0.2">
      <c r="A22">
        <v>1</v>
      </c>
      <c r="B22">
        <v>21</v>
      </c>
      <c r="C22" s="21">
        <v>0.70347222222222217</v>
      </c>
      <c r="D22" s="13">
        <v>45212</v>
      </c>
      <c r="E22">
        <v>22.4</v>
      </c>
      <c r="F22">
        <v>0.99771000000000798</v>
      </c>
      <c r="G22">
        <v>8.1669</v>
      </c>
      <c r="H22">
        <v>4.7805999999999997</v>
      </c>
      <c r="I22">
        <v>2.4062244334524596</v>
      </c>
      <c r="J22">
        <f t="shared" si="0"/>
        <v>2406.2244334524598</v>
      </c>
      <c r="K22">
        <v>3.3976498529868975</v>
      </c>
      <c r="M22" s="24" t="s">
        <v>48</v>
      </c>
      <c r="N22" s="24" t="s">
        <v>59</v>
      </c>
      <c r="O22">
        <v>29</v>
      </c>
      <c r="P22" t="s">
        <v>53</v>
      </c>
    </row>
    <row r="23" spans="1:16" ht="16" x14ac:dyDescent="0.2">
      <c r="A23">
        <v>1</v>
      </c>
      <c r="B23">
        <v>22</v>
      </c>
      <c r="C23" s="21">
        <v>0.7090277777777777</v>
      </c>
      <c r="D23" s="13">
        <v>45212</v>
      </c>
      <c r="E23">
        <v>22.4</v>
      </c>
      <c r="F23">
        <v>0.99771000000000798</v>
      </c>
      <c r="G23">
        <v>7.9538000000000002</v>
      </c>
      <c r="H23">
        <v>4.8635000000000002</v>
      </c>
      <c r="I23">
        <v>2.5679014328706153</v>
      </c>
      <c r="J23">
        <f t="shared" si="0"/>
        <v>2567.9014328706153</v>
      </c>
      <c r="K23">
        <v>3.1006577505493929</v>
      </c>
      <c r="M23" s="24" t="s">
        <v>49</v>
      </c>
      <c r="N23" s="24" t="s">
        <v>60</v>
      </c>
      <c r="O23">
        <v>64.5</v>
      </c>
      <c r="P23" t="s">
        <v>53</v>
      </c>
    </row>
    <row r="24" spans="1:16" ht="16" x14ac:dyDescent="0.2">
      <c r="A24">
        <v>2</v>
      </c>
      <c r="B24">
        <v>1</v>
      </c>
      <c r="C24" s="14">
        <v>6.8749999999999992E-2</v>
      </c>
      <c r="D24" s="13">
        <v>45215</v>
      </c>
      <c r="E24">
        <v>22</v>
      </c>
      <c r="F24">
        <v>0.99780000000000801</v>
      </c>
      <c r="G24">
        <v>8.1152999999999995</v>
      </c>
      <c r="H24">
        <v>4.8349000000000002</v>
      </c>
      <c r="I24">
        <v>2.4684326118766204</v>
      </c>
      <c r="J24">
        <f t="shared" si="0"/>
        <v>2468.4326118766203</v>
      </c>
      <c r="K24">
        <v>3.291097672085062</v>
      </c>
      <c r="L24" t="s">
        <v>42</v>
      </c>
      <c r="M24" s="24" t="s">
        <v>46</v>
      </c>
      <c r="N24" s="24" t="s">
        <v>50</v>
      </c>
      <c r="O24">
        <v>62</v>
      </c>
      <c r="P24" t="s">
        <v>56</v>
      </c>
    </row>
    <row r="25" spans="1:16" ht="16" x14ac:dyDescent="0.2">
      <c r="A25">
        <v>2</v>
      </c>
      <c r="B25">
        <v>2</v>
      </c>
      <c r="C25" s="14">
        <v>5.5555555555555552E-2</v>
      </c>
      <c r="D25" s="13">
        <v>45215</v>
      </c>
      <c r="E25">
        <v>21.9</v>
      </c>
      <c r="F25">
        <v>0.99782000000000803</v>
      </c>
      <c r="G25">
        <v>11.779500000000001</v>
      </c>
      <c r="H25">
        <v>7.3181000000000003</v>
      </c>
      <c r="I25">
        <v>2.6345588133769882</v>
      </c>
      <c r="J25">
        <f t="shared" si="0"/>
        <v>2634.5588133769884</v>
      </c>
      <c r="K25">
        <v>4.4758591940759409</v>
      </c>
      <c r="M25" s="24" t="s">
        <v>46</v>
      </c>
      <c r="N25" s="24" t="s">
        <v>51</v>
      </c>
      <c r="O25">
        <v>65.5</v>
      </c>
      <c r="P25" t="s">
        <v>58</v>
      </c>
    </row>
    <row r="26" spans="1:16" ht="16" x14ac:dyDescent="0.2">
      <c r="A26">
        <v>2</v>
      </c>
      <c r="B26">
        <v>3</v>
      </c>
      <c r="C26" s="14">
        <v>8.2638888888888887E-2</v>
      </c>
      <c r="D26" s="13">
        <v>45215</v>
      </c>
      <c r="E26">
        <v>22</v>
      </c>
      <c r="F26">
        <v>0.99780000000000801</v>
      </c>
      <c r="G26">
        <v>12.201499999999999</v>
      </c>
      <c r="H26">
        <v>7.6235999999999997</v>
      </c>
      <c r="I26">
        <v>2.6594413814194495</v>
      </c>
      <c r="J26">
        <f t="shared" si="0"/>
        <v>2659.4413814194495</v>
      </c>
      <c r="K26">
        <v>4.5928289333734327</v>
      </c>
      <c r="M26" s="24" t="s">
        <v>46</v>
      </c>
      <c r="N26" s="24" t="s">
        <v>52</v>
      </c>
      <c r="O26">
        <v>50.5</v>
      </c>
      <c r="P26" t="s">
        <v>52</v>
      </c>
    </row>
    <row r="27" spans="1:16" ht="16" x14ac:dyDescent="0.2">
      <c r="A27">
        <v>2</v>
      </c>
      <c r="B27">
        <v>4</v>
      </c>
      <c r="C27" s="14">
        <v>7.0833333333333331E-2</v>
      </c>
      <c r="D27" s="13">
        <v>45215</v>
      </c>
      <c r="E27">
        <v>22</v>
      </c>
      <c r="F27">
        <v>0.99780000000000801</v>
      </c>
      <c r="G27">
        <v>8.0165000000000006</v>
      </c>
      <c r="H27">
        <v>4.9852999999999996</v>
      </c>
      <c r="I27">
        <v>2.6388439231987535</v>
      </c>
      <c r="J27">
        <f t="shared" si="0"/>
        <v>2638.8439231987536</v>
      </c>
      <c r="K27">
        <v>3.0410850090306809</v>
      </c>
      <c r="M27" s="24" t="s">
        <v>46</v>
      </c>
      <c r="N27" s="24" t="s">
        <v>51</v>
      </c>
      <c r="O27">
        <v>65.5</v>
      </c>
      <c r="P27" t="s">
        <v>58</v>
      </c>
    </row>
    <row r="28" spans="1:16" ht="16" x14ac:dyDescent="0.2">
      <c r="A28">
        <v>2</v>
      </c>
      <c r="B28">
        <v>5</v>
      </c>
      <c r="C28" s="14">
        <v>5.4166666666666669E-2</v>
      </c>
      <c r="D28" s="13">
        <v>45215</v>
      </c>
      <c r="E28">
        <v>21.9</v>
      </c>
      <c r="F28">
        <v>0.99782000000000803</v>
      </c>
      <c r="G28">
        <v>12.590299999999999</v>
      </c>
      <c r="H28">
        <v>7.5381</v>
      </c>
      <c r="I28">
        <v>2.4866104164522587</v>
      </c>
      <c r="J28">
        <f t="shared" si="0"/>
        <v>2486.6104164522585</v>
      </c>
      <c r="K28">
        <v>5.0685739499507925</v>
      </c>
      <c r="M28" s="24" t="s">
        <v>46</v>
      </c>
      <c r="N28" s="24" t="s">
        <v>52</v>
      </c>
      <c r="O28">
        <v>27.5</v>
      </c>
      <c r="P28" t="s">
        <v>52</v>
      </c>
    </row>
    <row r="29" spans="1:16" ht="16" x14ac:dyDescent="0.2">
      <c r="A29">
        <v>2</v>
      </c>
      <c r="B29">
        <v>6</v>
      </c>
      <c r="C29" s="14">
        <v>7.2916666666666671E-2</v>
      </c>
      <c r="D29" s="13">
        <v>45215</v>
      </c>
      <c r="E29">
        <v>22</v>
      </c>
      <c r="F29">
        <v>0.99780000000000801</v>
      </c>
      <c r="G29">
        <v>5.9173999999999998</v>
      </c>
      <c r="H29">
        <v>3.5972</v>
      </c>
      <c r="I29">
        <v>2.5447727437290091</v>
      </c>
      <c r="J29">
        <f t="shared" si="0"/>
        <v>2544.7727437290091</v>
      </c>
      <c r="K29">
        <v>2.3277663756772839</v>
      </c>
      <c r="M29" s="24" t="s">
        <v>46</v>
      </c>
      <c r="N29" s="24" t="s">
        <v>53</v>
      </c>
      <c r="O29">
        <v>43</v>
      </c>
      <c r="P29" t="s">
        <v>53</v>
      </c>
    </row>
    <row r="30" spans="1:16" ht="16" x14ac:dyDescent="0.2">
      <c r="A30">
        <v>2</v>
      </c>
      <c r="B30">
        <v>7</v>
      </c>
      <c r="C30" s="14">
        <v>8.4027777777777771E-2</v>
      </c>
      <c r="D30" s="13">
        <v>45215</v>
      </c>
      <c r="E30">
        <v>22</v>
      </c>
      <c r="F30">
        <v>0.99780000000000801</v>
      </c>
      <c r="G30">
        <v>7.8273000000000001</v>
      </c>
      <c r="H30">
        <v>4.5548000000000002</v>
      </c>
      <c r="I30">
        <v>2.3865790496562451</v>
      </c>
      <c r="J30">
        <f t="shared" si="0"/>
        <v>2386.5790496562449</v>
      </c>
      <c r="K30">
        <v>3.2831719094922476</v>
      </c>
      <c r="M30" s="24" t="s">
        <v>46</v>
      </c>
      <c r="N30" s="24" t="s">
        <v>53</v>
      </c>
      <c r="O30">
        <v>28.5</v>
      </c>
      <c r="P30" t="s">
        <v>53</v>
      </c>
    </row>
    <row r="31" spans="1:16" ht="16" x14ac:dyDescent="0.2">
      <c r="A31">
        <v>2</v>
      </c>
      <c r="B31">
        <v>8</v>
      </c>
      <c r="C31" s="21">
        <v>6.3194444444444442E-2</v>
      </c>
      <c r="D31" s="13">
        <v>45215</v>
      </c>
      <c r="E31">
        <v>22</v>
      </c>
      <c r="F31">
        <v>0.99780000000000801</v>
      </c>
      <c r="G31">
        <v>6.5220000000000002</v>
      </c>
      <c r="H31">
        <v>3.7955000000000001</v>
      </c>
      <c r="I31">
        <v>2.3868151843022383</v>
      </c>
      <c r="J31">
        <f t="shared" si="0"/>
        <v>2386.8151843022383</v>
      </c>
      <c r="K31">
        <v>2.7353913556090492</v>
      </c>
      <c r="M31" s="24" t="s">
        <v>46</v>
      </c>
      <c r="N31" s="24" t="s">
        <v>52</v>
      </c>
      <c r="O31">
        <v>33</v>
      </c>
      <c r="P31" t="s">
        <v>52</v>
      </c>
    </row>
    <row r="32" spans="1:16" ht="16" x14ac:dyDescent="0.2">
      <c r="A32">
        <v>2</v>
      </c>
      <c r="B32">
        <v>9</v>
      </c>
      <c r="C32" s="14">
        <v>5.8333333333333327E-2</v>
      </c>
      <c r="D32" s="13">
        <v>45215</v>
      </c>
      <c r="E32">
        <v>22</v>
      </c>
      <c r="F32">
        <v>0.99780000000000801</v>
      </c>
      <c r="G32">
        <v>6.2065000000000001</v>
      </c>
      <c r="H32">
        <v>3.5636999999999999</v>
      </c>
      <c r="I32">
        <v>2.3432895792341646</v>
      </c>
      <c r="J32">
        <f t="shared" si="0"/>
        <v>2343.2895792341646</v>
      </c>
      <c r="K32">
        <v>2.6514184025687126</v>
      </c>
      <c r="M32" s="24" t="s">
        <v>47</v>
      </c>
      <c r="N32" s="24" t="s">
        <v>54</v>
      </c>
      <c r="O32">
        <v>51</v>
      </c>
      <c r="P32" t="s">
        <v>58</v>
      </c>
    </row>
    <row r="33" spans="1:16" ht="16" x14ac:dyDescent="0.2">
      <c r="A33">
        <v>2</v>
      </c>
      <c r="B33">
        <v>10</v>
      </c>
      <c r="C33" s="14">
        <v>5.2083333333333336E-2</v>
      </c>
      <c r="D33" s="13">
        <v>45215</v>
      </c>
      <c r="E33">
        <v>21.9</v>
      </c>
      <c r="F33">
        <v>0.99782000000000803</v>
      </c>
      <c r="G33">
        <v>17.088200000000001</v>
      </c>
      <c r="H33">
        <v>9.5424000000000007</v>
      </c>
      <c r="I33">
        <v>2.2596607018474035</v>
      </c>
      <c r="J33">
        <f t="shared" si="0"/>
        <v>2259.6607018474037</v>
      </c>
      <c r="K33">
        <v>7.5702555939073459</v>
      </c>
      <c r="M33" s="24" t="s">
        <v>47</v>
      </c>
      <c r="N33" s="24" t="s">
        <v>55</v>
      </c>
      <c r="O33">
        <v>27.5</v>
      </c>
      <c r="P33" t="s">
        <v>52</v>
      </c>
    </row>
    <row r="34" spans="1:16" ht="16" x14ac:dyDescent="0.2">
      <c r="A34">
        <v>2</v>
      </c>
      <c r="B34">
        <v>11</v>
      </c>
      <c r="C34" s="14">
        <v>7.6388888888888895E-2</v>
      </c>
      <c r="D34" s="13">
        <v>45215</v>
      </c>
      <c r="E34">
        <v>22</v>
      </c>
      <c r="F34">
        <v>0.99780000000000801</v>
      </c>
      <c r="G34">
        <v>8.3874999999999993</v>
      </c>
      <c r="H34">
        <v>5.2091000000000003</v>
      </c>
      <c r="I34">
        <v>2.6331007739743484</v>
      </c>
      <c r="J34">
        <f t="shared" si="0"/>
        <v>2633.1007739743482</v>
      </c>
      <c r="K34">
        <v>3.1887650411398489</v>
      </c>
      <c r="M34" s="24" t="s">
        <v>47</v>
      </c>
      <c r="N34" s="24" t="s">
        <v>56</v>
      </c>
      <c r="O34">
        <v>71</v>
      </c>
      <c r="P34" t="s">
        <v>56</v>
      </c>
    </row>
    <row r="35" spans="1:16" ht="16" x14ac:dyDescent="0.2">
      <c r="A35">
        <v>2</v>
      </c>
      <c r="B35">
        <v>12</v>
      </c>
      <c r="C35" s="14">
        <v>6.6666666666666666E-2</v>
      </c>
      <c r="D35" s="13">
        <v>45215</v>
      </c>
      <c r="E35">
        <v>22</v>
      </c>
      <c r="F35">
        <v>0.99780000000000801</v>
      </c>
      <c r="G35">
        <v>6.8707000000000003</v>
      </c>
      <c r="H35">
        <v>4.0303000000000004</v>
      </c>
      <c r="I35">
        <v>2.413598246725833</v>
      </c>
      <c r="J35">
        <f t="shared" si="0"/>
        <v>2413.5982467258332</v>
      </c>
      <c r="K35">
        <v>2.8496627934978696</v>
      </c>
      <c r="M35" s="24" t="s">
        <v>47</v>
      </c>
      <c r="N35" s="24" t="s">
        <v>55</v>
      </c>
      <c r="O35">
        <v>45.5</v>
      </c>
      <c r="P35" t="s">
        <v>52</v>
      </c>
    </row>
    <row r="36" spans="1:16" ht="16" x14ac:dyDescent="0.2">
      <c r="A36">
        <v>2</v>
      </c>
      <c r="B36">
        <v>13</v>
      </c>
      <c r="C36" s="14">
        <v>6.1805555555555558E-2</v>
      </c>
      <c r="D36" s="13">
        <v>45215</v>
      </c>
      <c r="E36">
        <v>22</v>
      </c>
      <c r="F36">
        <v>0.99780000000000801</v>
      </c>
      <c r="G36">
        <v>11.353400000000001</v>
      </c>
      <c r="H36">
        <v>6.4119000000000002</v>
      </c>
      <c r="I36">
        <v>2.2925068339573187</v>
      </c>
      <c r="J36">
        <f t="shared" si="0"/>
        <v>2292.5068339573186</v>
      </c>
      <c r="K36">
        <v>4.9576146648604862</v>
      </c>
      <c r="M36" s="24" t="s">
        <v>47</v>
      </c>
      <c r="N36" s="24" t="s">
        <v>55</v>
      </c>
      <c r="O36">
        <v>34</v>
      </c>
      <c r="P36" t="s">
        <v>52</v>
      </c>
    </row>
    <row r="37" spans="1:16" ht="16" x14ac:dyDescent="0.2">
      <c r="A37">
        <v>2</v>
      </c>
      <c r="B37">
        <v>14</v>
      </c>
      <c r="C37" s="14">
        <v>4.8611111111111112E-2</v>
      </c>
      <c r="D37" s="13">
        <v>45215</v>
      </c>
      <c r="E37">
        <v>21.9</v>
      </c>
      <c r="F37">
        <v>0.99782000000000803</v>
      </c>
      <c r="G37">
        <v>12.7247</v>
      </c>
      <c r="H37">
        <v>8.1058000000000003</v>
      </c>
      <c r="I37">
        <v>2.7489142769923798</v>
      </c>
      <c r="J37">
        <f t="shared" si="0"/>
        <v>2748.9142769923797</v>
      </c>
      <c r="K37">
        <v>4.6338696443980281</v>
      </c>
      <c r="M37" s="24" t="s">
        <v>47</v>
      </c>
      <c r="N37" s="24" t="s">
        <v>56</v>
      </c>
      <c r="O37">
        <v>73.5</v>
      </c>
      <c r="P37" t="s">
        <v>56</v>
      </c>
    </row>
    <row r="38" spans="1:16" ht="16" x14ac:dyDescent="0.2">
      <c r="A38">
        <v>2</v>
      </c>
      <c r="B38">
        <v>15</v>
      </c>
      <c r="C38" s="14">
        <v>6.0416666666666667E-2</v>
      </c>
      <c r="D38" s="13">
        <v>45215</v>
      </c>
      <c r="E38">
        <v>22</v>
      </c>
      <c r="F38">
        <v>0.99780000000000801</v>
      </c>
      <c r="G38">
        <v>7.9560000000000004</v>
      </c>
      <c r="H38">
        <v>5.0313999999999997</v>
      </c>
      <c r="I38">
        <v>2.7143871982493546</v>
      </c>
      <c r="J38">
        <f t="shared" si="0"/>
        <v>2714.3871982493547</v>
      </c>
      <c r="K38">
        <v>2.9341373770820565</v>
      </c>
      <c r="M38" s="24" t="s">
        <v>47</v>
      </c>
      <c r="N38" s="24" t="s">
        <v>56</v>
      </c>
      <c r="O38">
        <v>72</v>
      </c>
      <c r="P38" t="s">
        <v>56</v>
      </c>
    </row>
    <row r="39" spans="1:16" ht="16" x14ac:dyDescent="0.2">
      <c r="A39">
        <v>2</v>
      </c>
      <c r="B39">
        <v>16</v>
      </c>
      <c r="C39" s="14">
        <v>7.7777777777777779E-2</v>
      </c>
      <c r="D39" s="13">
        <v>45215</v>
      </c>
      <c r="E39">
        <v>22</v>
      </c>
      <c r="F39">
        <v>0.99780000000000801</v>
      </c>
      <c r="G39">
        <v>3.6823999999999999</v>
      </c>
      <c r="H39">
        <v>1.9049</v>
      </c>
      <c r="I39">
        <v>2.0671160168776539</v>
      </c>
      <c r="J39">
        <f t="shared" si="0"/>
        <v>2067.1160168776537</v>
      </c>
      <c r="K39">
        <v>1.7832965833834895</v>
      </c>
      <c r="M39" s="24" t="s">
        <v>48</v>
      </c>
      <c r="N39" s="24" t="s">
        <v>57</v>
      </c>
      <c r="O39">
        <v>25.5</v>
      </c>
      <c r="P39" t="s">
        <v>58</v>
      </c>
    </row>
    <row r="40" spans="1:16" ht="16" x14ac:dyDescent="0.2">
      <c r="A40">
        <v>2</v>
      </c>
      <c r="B40">
        <v>17</v>
      </c>
      <c r="C40" s="14">
        <v>8.6111111111111124E-2</v>
      </c>
      <c r="D40" s="13">
        <v>45215</v>
      </c>
      <c r="E40">
        <v>22</v>
      </c>
      <c r="F40">
        <v>0.99780000000000801</v>
      </c>
      <c r="G40">
        <v>7.1200999999999999</v>
      </c>
      <c r="H40">
        <v>3.6501000000000001</v>
      </c>
      <c r="I40">
        <v>2.0473878328530426</v>
      </c>
      <c r="J40">
        <f t="shared" si="0"/>
        <v>2047.3878328530427</v>
      </c>
      <c r="K40">
        <v>3.4813159743126345</v>
      </c>
      <c r="M40" s="24" t="s">
        <v>48</v>
      </c>
      <c r="N40" s="24" t="s">
        <v>57</v>
      </c>
      <c r="O40">
        <v>43.5</v>
      </c>
      <c r="P40" t="s">
        <v>58</v>
      </c>
    </row>
    <row r="41" spans="1:16" ht="16" x14ac:dyDescent="0.2">
      <c r="A41">
        <v>2</v>
      </c>
      <c r="B41">
        <v>18</v>
      </c>
      <c r="C41" s="14">
        <v>0.54027777777777775</v>
      </c>
      <c r="D41" s="13">
        <v>45215</v>
      </c>
      <c r="E41">
        <v>21.8</v>
      </c>
      <c r="F41">
        <v>0.99784000000000805</v>
      </c>
      <c r="G41">
        <v>8.3803000000000001</v>
      </c>
      <c r="H41">
        <v>5.2123999999999997</v>
      </c>
      <c r="I41">
        <v>2.6396661990593349</v>
      </c>
      <c r="J41">
        <f t="shared" si="0"/>
        <v>2639.6661990593348</v>
      </c>
      <c r="K41">
        <v>3.1781032418927344</v>
      </c>
      <c r="L41" t="s">
        <v>39</v>
      </c>
      <c r="M41" s="24" t="s">
        <v>48</v>
      </c>
      <c r="N41" s="24" t="s">
        <v>58</v>
      </c>
      <c r="O41">
        <v>57</v>
      </c>
      <c r="P41" t="s">
        <v>58</v>
      </c>
    </row>
    <row r="42" spans="1:16" ht="16" x14ac:dyDescent="0.2">
      <c r="A42">
        <v>2</v>
      </c>
      <c r="B42">
        <v>19</v>
      </c>
      <c r="C42" s="14">
        <v>4.9999999999999996E-2</v>
      </c>
      <c r="D42" s="13">
        <v>45215</v>
      </c>
      <c r="E42">
        <v>21.9</v>
      </c>
      <c r="F42">
        <v>0.99782000000000803</v>
      </c>
      <c r="G42">
        <v>11.4802</v>
      </c>
      <c r="H42">
        <v>6.5076999999999998</v>
      </c>
      <c r="I42">
        <v>2.3037050103569818</v>
      </c>
      <c r="J42">
        <f t="shared" si="0"/>
        <v>2303.7050103569818</v>
      </c>
      <c r="K42">
        <v>4.9886156458830442</v>
      </c>
      <c r="M42" s="24" t="s">
        <v>48</v>
      </c>
      <c r="N42" s="24" t="s">
        <v>58</v>
      </c>
      <c r="O42">
        <v>42</v>
      </c>
      <c r="P42" t="s">
        <v>58</v>
      </c>
    </row>
    <row r="43" spans="1:16" ht="16" x14ac:dyDescent="0.2">
      <c r="A43">
        <v>2</v>
      </c>
      <c r="B43">
        <v>20</v>
      </c>
      <c r="C43" s="21">
        <v>6.458333333333334E-2</v>
      </c>
      <c r="D43" s="13">
        <v>45215</v>
      </c>
      <c r="E43">
        <v>22</v>
      </c>
      <c r="F43">
        <v>0.99780000000000801</v>
      </c>
      <c r="G43">
        <v>8.8251000000000008</v>
      </c>
      <c r="H43">
        <v>5.2546999999999997</v>
      </c>
      <c r="I43">
        <v>2.466302033385634</v>
      </c>
      <c r="J43">
        <f t="shared" si="0"/>
        <v>2466.3020333856339</v>
      </c>
      <c r="K43">
        <v>3.5820433875175319</v>
      </c>
      <c r="M43" s="24" t="s">
        <v>48</v>
      </c>
      <c r="N43" s="24" t="s">
        <v>59</v>
      </c>
      <c r="O43">
        <v>37</v>
      </c>
      <c r="P43" t="s">
        <v>53</v>
      </c>
    </row>
    <row r="44" spans="1:16" ht="16" x14ac:dyDescent="0.2">
      <c r="A44">
        <v>2</v>
      </c>
      <c r="B44">
        <v>21</v>
      </c>
      <c r="C44" s="21">
        <v>8.1250000000000003E-2</v>
      </c>
      <c r="D44" s="13">
        <v>45215</v>
      </c>
      <c r="E44">
        <v>22</v>
      </c>
      <c r="F44">
        <v>0.99780000000000801</v>
      </c>
      <c r="G44">
        <v>8.1595999999999993</v>
      </c>
      <c r="H44">
        <v>4.6159999999999997</v>
      </c>
      <c r="I44">
        <v>2.2975643074839334</v>
      </c>
      <c r="J44">
        <f t="shared" si="0"/>
        <v>2297.5643074839336</v>
      </c>
      <c r="K44">
        <v>3.5551559903672199</v>
      </c>
      <c r="M44" s="24" t="s">
        <v>48</v>
      </c>
      <c r="N44" s="24" t="s">
        <v>59</v>
      </c>
      <c r="O44">
        <v>29</v>
      </c>
      <c r="P44" t="s">
        <v>53</v>
      </c>
    </row>
    <row r="45" spans="1:16" ht="16" x14ac:dyDescent="0.2">
      <c r="A45">
        <v>2</v>
      </c>
      <c r="B45">
        <v>22</v>
      </c>
      <c r="C45" s="21">
        <v>7.9166666666666663E-2</v>
      </c>
      <c r="D45" s="13">
        <v>45215</v>
      </c>
      <c r="E45">
        <v>22</v>
      </c>
      <c r="F45">
        <v>0.99780000000000801</v>
      </c>
      <c r="G45">
        <v>7.5384000000000002</v>
      </c>
      <c r="H45">
        <v>4.5701999999999998</v>
      </c>
      <c r="I45">
        <v>2.5341336567616941</v>
      </c>
      <c r="J45">
        <f t="shared" si="0"/>
        <v>2534.1336567616941</v>
      </c>
      <c r="K45">
        <v>2.9778795605056958</v>
      </c>
      <c r="M45" s="24" t="s">
        <v>49</v>
      </c>
      <c r="N45" s="24" t="s">
        <v>60</v>
      </c>
      <c r="O45">
        <v>64.5</v>
      </c>
      <c r="P45" t="s">
        <v>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DEC2490DEC7A4AA7B0D1E97ADD79F0" ma:contentTypeVersion="11" ma:contentTypeDescription="Create a new document." ma:contentTypeScope="" ma:versionID="ab173887c5ab75c9b519c0c3109e3069">
  <xsd:schema xmlns:xsd="http://www.w3.org/2001/XMLSchema" xmlns:xs="http://www.w3.org/2001/XMLSchema" xmlns:p="http://schemas.microsoft.com/office/2006/metadata/properties" xmlns:ns2="e810dd65-a73d-47d3-a75f-a34d2bebbd9f" xmlns:ns3="911a4ff7-285c-4969-9508-6fbf5a76df32" targetNamespace="http://schemas.microsoft.com/office/2006/metadata/properties" ma:root="true" ma:fieldsID="f5840fca5ec5159c12107733f351f2a5" ns2:_="" ns3:_="">
    <xsd:import namespace="e810dd65-a73d-47d3-a75f-a34d2bebbd9f"/>
    <xsd:import namespace="911a4ff7-285c-4969-9508-6fbf5a76df3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10dd65-a73d-47d3-a75f-a34d2bebbd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2f9309-a8ab-47c5-ad99-817f00b9d518"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description="" ma:hidden="true" ma:indexed="true" ma:internalName="MediaServiceDateTaken" ma:readOnly="true">
      <xsd:simpleType>
        <xsd:restriction base="dms:Text"/>
      </xsd:simpleType>
    </xsd:element>
    <xsd:element name="MediaServiceLocation" ma:index="18"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1a4ff7-285c-4969-9508-6fbf5a76df32"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98b7f767-3ab9-4cbd-a32d-8775283c8964}" ma:internalName="TaxCatchAll" ma:showField="CatchAllData" ma:web="911a4ff7-285c-4969-9508-6fbf5a76df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F602FC-8B1B-4DB2-BEAD-32A120A876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10dd65-a73d-47d3-a75f-a34d2bebbd9f"/>
    <ds:schemaRef ds:uri="911a4ff7-285c-4969-9508-6fbf5a76df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CB08DA-0654-41E4-B5EC-DA4359611B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Apparatus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Mikkelsen</dc:creator>
  <cp:lastModifiedBy>Brian Pinke</cp:lastModifiedBy>
  <dcterms:created xsi:type="dcterms:W3CDTF">2016-09-06T20:02:15Z</dcterms:created>
  <dcterms:modified xsi:type="dcterms:W3CDTF">2023-11-08T23:42:12Z</dcterms:modified>
</cp:coreProperties>
</file>