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4" i="1" l="1"/>
  <c r="G44" i="1" s="1"/>
  <c r="I44" i="1" s="1"/>
  <c r="B39" i="1"/>
  <c r="G39" i="1" s="1"/>
  <c r="I39" i="1" s="1"/>
  <c r="B33" i="1"/>
  <c r="G33" i="1" s="1"/>
  <c r="I33" i="1" s="1"/>
  <c r="B25" i="1"/>
  <c r="G25" i="1" s="1"/>
  <c r="I25" i="1" s="1"/>
  <c r="B13" i="1"/>
  <c r="G13" i="1" s="1"/>
  <c r="I13" i="1" s="1"/>
  <c r="B12" i="1"/>
  <c r="G12" i="1" s="1"/>
  <c r="I12" i="1" s="1"/>
  <c r="B10" i="1"/>
  <c r="G10" i="1" s="1"/>
  <c r="I10" i="1" s="1"/>
  <c r="B17" i="1"/>
  <c r="G17" i="1" s="1"/>
  <c r="I17" i="1" s="1"/>
  <c r="B48" i="1"/>
  <c r="G48" i="1" s="1"/>
  <c r="I48" i="1" s="1"/>
  <c r="B27" i="1"/>
  <c r="G27" i="1" s="1"/>
  <c r="I27" i="1" s="1"/>
  <c r="B21" i="1"/>
  <c r="G21" i="1" s="1"/>
  <c r="I21" i="1" s="1"/>
  <c r="B26" i="1"/>
  <c r="G26" i="1" s="1"/>
  <c r="I26" i="1" s="1"/>
  <c r="B19" i="1"/>
  <c r="G19" i="1" s="1"/>
  <c r="I19" i="1" s="1"/>
  <c r="B24" i="1"/>
  <c r="G24" i="1" s="1"/>
  <c r="I24" i="1" s="1"/>
  <c r="B45" i="1"/>
  <c r="G45" i="1" s="1"/>
  <c r="I45" i="1" s="1"/>
  <c r="B16" i="1"/>
  <c r="G16" i="1" s="1"/>
  <c r="I16" i="1" s="1"/>
  <c r="B37" i="1"/>
  <c r="G37" i="1" s="1"/>
  <c r="I37" i="1" s="1"/>
  <c r="B28" i="1"/>
  <c r="G28" i="1" s="1"/>
  <c r="I28" i="1" s="1"/>
  <c r="B29" i="1"/>
  <c r="G29" i="1" s="1"/>
  <c r="I29" i="1" s="1"/>
  <c r="B38" i="1"/>
  <c r="G38" i="1" s="1"/>
  <c r="I38" i="1" s="1"/>
  <c r="B11" i="1"/>
  <c r="G11" i="1" s="1"/>
  <c r="I11" i="1" s="1"/>
  <c r="B23" i="1"/>
  <c r="G23" i="1" s="1"/>
  <c r="I23" i="1" s="1"/>
  <c r="B20" i="1"/>
  <c r="G20" i="1" s="1"/>
  <c r="I20" i="1" s="1"/>
  <c r="B41" i="1"/>
  <c r="G41" i="1" s="1"/>
  <c r="I41" i="1" s="1"/>
  <c r="B15" i="1"/>
  <c r="G15" i="1" s="1"/>
  <c r="I15" i="1" s="1"/>
  <c r="B50" i="1"/>
  <c r="G50" i="1" s="1"/>
  <c r="I50" i="1" s="1"/>
  <c r="B40" i="1"/>
  <c r="G40" i="1" s="1"/>
  <c r="I40" i="1" s="1"/>
  <c r="B30" i="1"/>
  <c r="G30" i="1" s="1"/>
  <c r="I30" i="1" s="1"/>
  <c r="B34" i="1"/>
  <c r="G34" i="1" s="1"/>
  <c r="I34" i="1" s="1"/>
  <c r="B35" i="1"/>
  <c r="G35" i="1" s="1"/>
  <c r="I35" i="1" s="1"/>
  <c r="B32" i="1"/>
  <c r="G32" i="1" s="1"/>
  <c r="I32" i="1" s="1"/>
  <c r="B31" i="1"/>
  <c r="G31" i="1" s="1"/>
  <c r="I31" i="1" s="1"/>
  <c r="B36" i="1"/>
  <c r="G36" i="1" s="1"/>
  <c r="I36" i="1" s="1"/>
  <c r="B18" i="1"/>
  <c r="G18" i="1" s="1"/>
  <c r="I18" i="1" s="1"/>
  <c r="B14" i="1"/>
  <c r="G14" i="1" s="1"/>
  <c r="I14" i="1" s="1"/>
  <c r="B47" i="1"/>
  <c r="G47" i="1" s="1"/>
  <c r="I47" i="1" s="1"/>
  <c r="B49" i="1"/>
  <c r="G49" i="1" s="1"/>
  <c r="I49" i="1" s="1"/>
  <c r="B46" i="1"/>
  <c r="G46" i="1" s="1"/>
  <c r="I46" i="1" s="1"/>
  <c r="B42" i="1"/>
  <c r="G42" i="1" s="1"/>
  <c r="I42" i="1" s="1"/>
  <c r="B43" i="1"/>
  <c r="G43" i="1" s="1"/>
  <c r="I43" i="1" s="1"/>
  <c r="B22" i="1"/>
  <c r="G22" i="1" s="1"/>
  <c r="I22" i="1" s="1"/>
  <c r="B2" i="1"/>
  <c r="G2" i="1" s="1"/>
  <c r="I2" i="1" s="1"/>
  <c r="B3" i="1"/>
  <c r="G3" i="1" s="1"/>
  <c r="I3" i="1" s="1"/>
  <c r="B4" i="1"/>
  <c r="G4" i="1" s="1"/>
  <c r="I4" i="1" s="1"/>
  <c r="B5" i="1"/>
  <c r="G5" i="1" s="1"/>
  <c r="I5" i="1" s="1"/>
  <c r="B6" i="1"/>
  <c r="G6" i="1" s="1"/>
  <c r="I6" i="1" s="1"/>
  <c r="B7" i="1"/>
  <c r="G7" i="1" s="1"/>
  <c r="I7" i="1" s="1"/>
  <c r="B8" i="1"/>
  <c r="G8" i="1" s="1"/>
  <c r="I8" i="1" s="1"/>
  <c r="B9" i="1"/>
  <c r="G9" i="1" s="1"/>
  <c r="I9" i="1" s="1"/>
  <c r="K9" i="1" l="1"/>
  <c r="K8" i="1"/>
  <c r="K7" i="1"/>
  <c r="K6" i="1"/>
  <c r="K5" i="1"/>
  <c r="K4" i="1"/>
  <c r="K3" i="1"/>
  <c r="K2" i="1"/>
  <c r="K51" i="1" l="1"/>
</calcChain>
</file>

<file path=xl/sharedStrings.xml><?xml version="1.0" encoding="utf-8"?>
<sst xmlns="http://schemas.openxmlformats.org/spreadsheetml/2006/main" count="137" uniqueCount="128">
  <si>
    <t>REFDES</t>
  </si>
  <si>
    <t>Part #</t>
  </si>
  <si>
    <t>Description</t>
  </si>
  <si>
    <t>Price</t>
  </si>
  <si>
    <t>Total</t>
  </si>
  <si>
    <t>296-39460-1-ND</t>
  </si>
  <si>
    <t>Buck-Boost Regulator with Vout=1.2 to 5.5V</t>
  </si>
  <si>
    <t>ADP5070ACPZ-R7CT-ND</t>
  </si>
  <si>
    <t xml:space="preserve"> +/-16V Boost Regulator</t>
  </si>
  <si>
    <t>ADP7142</t>
  </si>
  <si>
    <t>ADP5070</t>
  </si>
  <si>
    <t>TPS63030</t>
  </si>
  <si>
    <t>LDO for 15V Line</t>
  </si>
  <si>
    <t>ADP7182</t>
  </si>
  <si>
    <t>LDO for -15V line</t>
  </si>
  <si>
    <t>5V LDO</t>
  </si>
  <si>
    <t>ADP3335ACPZ-5-R7CT-ND</t>
  </si>
  <si>
    <t>ADP3335</t>
  </si>
  <si>
    <t>50V Boost</t>
  </si>
  <si>
    <t>296-27741-1-ND</t>
  </si>
  <si>
    <t>DAC7578</t>
  </si>
  <si>
    <t>8 Channel DAC</t>
  </si>
  <si>
    <t>AD1583BRTZ-REEL7CT-ND</t>
  </si>
  <si>
    <t>AD1583</t>
  </si>
  <si>
    <t>3V Vref for DAC and Op-Amps</t>
  </si>
  <si>
    <t>Order Quantity</t>
  </si>
  <si>
    <t>Count</t>
  </si>
  <si>
    <t>10k Resistor</t>
  </si>
  <si>
    <t>C1</t>
  </si>
  <si>
    <t>4.7uF Cap</t>
  </si>
  <si>
    <t>0.1uF Cap</t>
  </si>
  <si>
    <t>1uF Cap</t>
  </si>
  <si>
    <t>U1</t>
  </si>
  <si>
    <t>U2,U3</t>
  </si>
  <si>
    <t>TP1,Tp2,Tp3,TP4,TP5,TP6,TP7,TP8</t>
  </si>
  <si>
    <t>Test Clip (Low Profile)</t>
  </si>
  <si>
    <t>3.3uH Inductor</t>
  </si>
  <si>
    <t>10uF Cap</t>
  </si>
  <si>
    <t>0ohm Jumper</t>
  </si>
  <si>
    <t>1.8M Resistor</t>
  </si>
  <si>
    <t>200k Resistor</t>
  </si>
  <si>
    <t>R7</t>
  </si>
  <si>
    <t>R8</t>
  </si>
  <si>
    <t>210k Resistor</t>
  </si>
  <si>
    <t>1.2M Resistor</t>
  </si>
  <si>
    <t>Supplier</t>
  </si>
  <si>
    <t>Digikey</t>
  </si>
  <si>
    <t>Mouser</t>
  </si>
  <si>
    <t>Supplier #</t>
  </si>
  <si>
    <t>584-ADP7142ACPZN-R7</t>
  </si>
  <si>
    <t>584-ADP7182ACPZ-R7</t>
  </si>
  <si>
    <t>R6,R4</t>
  </si>
  <si>
    <t>R3</t>
  </si>
  <si>
    <t>520k Resistor</t>
  </si>
  <si>
    <t>L1,L2,L3, L5</t>
  </si>
  <si>
    <t>U4,U5,U6,U9</t>
  </si>
  <si>
    <t>Low Profile 2pin Header</t>
  </si>
  <si>
    <t>C2,C5,C7,C11,C12,C13,C25</t>
  </si>
  <si>
    <t>R5,R17</t>
  </si>
  <si>
    <t>R18</t>
  </si>
  <si>
    <t>280k Resistor</t>
  </si>
  <si>
    <t>U12</t>
  </si>
  <si>
    <t>1nF Cap</t>
  </si>
  <si>
    <t>Part Count</t>
  </si>
  <si>
    <t>Spares</t>
  </si>
  <si>
    <t>P5,P6,P7,P8,P9,P10</t>
  </si>
  <si>
    <t>U8</t>
  </si>
  <si>
    <t>L7</t>
  </si>
  <si>
    <t>U10</t>
  </si>
  <si>
    <t>U11</t>
  </si>
  <si>
    <t>MAX152x</t>
  </si>
  <si>
    <t>U7</t>
  </si>
  <si>
    <t>47nF Cap</t>
  </si>
  <si>
    <t>R12</t>
  </si>
  <si>
    <t>5.6k Resistor</t>
  </si>
  <si>
    <t>C20,C21</t>
  </si>
  <si>
    <t>R13</t>
  </si>
  <si>
    <t>12k Resistor</t>
  </si>
  <si>
    <t>Zener Diode</t>
  </si>
  <si>
    <t>DFLS240</t>
  </si>
  <si>
    <t>D1,D3</t>
  </si>
  <si>
    <t>R16</t>
  </si>
  <si>
    <t>R14</t>
  </si>
  <si>
    <t>113k Resistor</t>
  </si>
  <si>
    <t>2.15M Resistor</t>
  </si>
  <si>
    <t>R15</t>
  </si>
  <si>
    <t>100k Resistor</t>
  </si>
  <si>
    <t>R19</t>
  </si>
  <si>
    <t>2.1M Resistor</t>
  </si>
  <si>
    <t>L6</t>
  </si>
  <si>
    <t>6.8uH Inductor</t>
  </si>
  <si>
    <t>C8,C9,C10,C14,C15,C16,C17,C18,C19,C24,C27,C28,C37,C22,C29,C30</t>
  </si>
  <si>
    <t>2.2uF Cap</t>
  </si>
  <si>
    <t>R25</t>
  </si>
  <si>
    <t>20k Resistor</t>
  </si>
  <si>
    <t>R28</t>
  </si>
  <si>
    <t>1k Resistor</t>
  </si>
  <si>
    <t>C3,C4,C6,C23,C26,C32,C38</t>
  </si>
  <si>
    <t>C33,C40,C41</t>
  </si>
  <si>
    <t>R1,R2,R26</t>
  </si>
  <si>
    <t>C35,C36</t>
  </si>
  <si>
    <t>R27</t>
  </si>
  <si>
    <t>52.3k Resistor</t>
  </si>
  <si>
    <t>R29</t>
  </si>
  <si>
    <t>5.9k Resistor</t>
  </si>
  <si>
    <t>R24</t>
  </si>
  <si>
    <t>59k Resistor</t>
  </si>
  <si>
    <t>C39</t>
  </si>
  <si>
    <t>47uF Cap</t>
  </si>
  <si>
    <t>L4</t>
  </si>
  <si>
    <t>47uH Inductor</t>
  </si>
  <si>
    <t>Q1</t>
  </si>
  <si>
    <t>N-Fet</t>
  </si>
  <si>
    <t>IRLL024NQ</t>
  </si>
  <si>
    <t>D2</t>
  </si>
  <si>
    <t>D4</t>
  </si>
  <si>
    <t>1N4148</t>
  </si>
  <si>
    <t>1N5261</t>
  </si>
  <si>
    <t>Diode</t>
  </si>
  <si>
    <t>R20</t>
  </si>
  <si>
    <t>50k Resistor</t>
  </si>
  <si>
    <t>R21</t>
  </si>
  <si>
    <t>300k Resistor</t>
  </si>
  <si>
    <t>C31</t>
  </si>
  <si>
    <t>20pF Cap</t>
  </si>
  <si>
    <t>1uF Cap 50V</t>
  </si>
  <si>
    <t>C34</t>
  </si>
  <si>
    <t>R9,R10,R11,R22,R23,R30,R31,R32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</si>
</sst>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A2" sqref="A2:XFD2"/>
    </sheetView>
  </sheetViews>
  <sheetFormatPr defaultRowHeight="15" x14ac:dyDescent="0.25"/>
  <cols>
    <col min="1" max="1" width="59.5703125" bestFit="1" customWidth="1"/>
    <col min="2" max="3" width="8.42578125" bestFit="1" customWidth="1"/>
    <col min="4" max="4" width="23.85546875" bestFit="1" customWidth="1"/>
    <col min="5" max="5" width="10.28515625" bestFit="1" customWidth="1"/>
    <col min="6" max="6" width="40.140625" bestFit="1" customWidth="1"/>
    <col min="7" max="7" width="10.28515625" bestFit="1" customWidth="1"/>
    <col min="8" max="8" width="14.42578125" bestFit="1" customWidth="1"/>
    <col min="9" max="9" width="14.42578125" customWidth="1"/>
  </cols>
  <sheetData>
    <row r="1" spans="1:11" x14ac:dyDescent="0.25">
      <c r="A1" s="2" t="s">
        <v>0</v>
      </c>
      <c r="B1" s="2" t="s">
        <v>26</v>
      </c>
      <c r="C1" s="2" t="s">
        <v>45</v>
      </c>
      <c r="D1" s="2" t="s">
        <v>48</v>
      </c>
      <c r="E1" s="2" t="s">
        <v>1</v>
      </c>
      <c r="F1" s="2" t="s">
        <v>2</v>
      </c>
      <c r="G1" s="2" t="s">
        <v>63</v>
      </c>
      <c r="H1" s="2" t="s">
        <v>25</v>
      </c>
      <c r="I1" s="2" t="s">
        <v>64</v>
      </c>
      <c r="J1" s="2" t="s">
        <v>3</v>
      </c>
      <c r="K1" s="2" t="s">
        <v>4</v>
      </c>
    </row>
    <row r="2" spans="1:11" x14ac:dyDescent="0.25">
      <c r="A2" s="2" t="s">
        <v>55</v>
      </c>
      <c r="B2" s="2">
        <f t="shared" ref="B2:B50" si="0">1+LEN(A2)-LEN(SUBSTITUTE(A2,",",""))</f>
        <v>4</v>
      </c>
      <c r="C2" s="2" t="s">
        <v>46</v>
      </c>
      <c r="D2" s="2" t="s">
        <v>5</v>
      </c>
      <c r="E2" s="2" t="s">
        <v>11</v>
      </c>
      <c r="F2" s="2" t="s">
        <v>6</v>
      </c>
      <c r="G2" s="2">
        <f t="shared" ref="G2:G50" si="1">B2</f>
        <v>4</v>
      </c>
      <c r="H2" s="2">
        <v>10</v>
      </c>
      <c r="I2" s="2">
        <f t="shared" ref="I2:I50" si="2">H2-G2</f>
        <v>6</v>
      </c>
      <c r="J2" s="1">
        <v>2.25</v>
      </c>
      <c r="K2" s="1">
        <f t="shared" ref="K2:K9" si="3">H2*J2</f>
        <v>22.5</v>
      </c>
    </row>
    <row r="3" spans="1:11" x14ac:dyDescent="0.25">
      <c r="A3" s="2" t="s">
        <v>66</v>
      </c>
      <c r="B3" s="2">
        <f t="shared" si="0"/>
        <v>1</v>
      </c>
      <c r="C3" s="2" t="s">
        <v>46</v>
      </c>
      <c r="D3" s="3" t="s">
        <v>7</v>
      </c>
      <c r="E3" s="2" t="s">
        <v>10</v>
      </c>
      <c r="F3" s="2" t="s">
        <v>8</v>
      </c>
      <c r="G3" s="2">
        <f t="shared" si="1"/>
        <v>1</v>
      </c>
      <c r="H3" s="2">
        <v>1</v>
      </c>
      <c r="I3" s="2">
        <f t="shared" si="2"/>
        <v>0</v>
      </c>
      <c r="J3" s="1">
        <v>5.99</v>
      </c>
      <c r="K3" s="1">
        <f t="shared" si="3"/>
        <v>5.99</v>
      </c>
    </row>
    <row r="4" spans="1:11" x14ac:dyDescent="0.25">
      <c r="A4" s="2" t="s">
        <v>68</v>
      </c>
      <c r="B4" s="2">
        <f t="shared" si="0"/>
        <v>1</v>
      </c>
      <c r="C4" s="2" t="s">
        <v>47</v>
      </c>
      <c r="D4" s="2" t="s">
        <v>49</v>
      </c>
      <c r="E4" s="2" t="s">
        <v>9</v>
      </c>
      <c r="F4" s="2" t="s">
        <v>12</v>
      </c>
      <c r="G4" s="2">
        <f t="shared" si="1"/>
        <v>1</v>
      </c>
      <c r="H4" s="2">
        <v>1</v>
      </c>
      <c r="I4" s="2">
        <f t="shared" si="2"/>
        <v>0</v>
      </c>
      <c r="J4" s="1">
        <v>3.06</v>
      </c>
      <c r="K4" s="1">
        <f t="shared" si="3"/>
        <v>3.06</v>
      </c>
    </row>
    <row r="5" spans="1:11" x14ac:dyDescent="0.25">
      <c r="A5" s="2" t="s">
        <v>69</v>
      </c>
      <c r="B5" s="2">
        <f t="shared" si="0"/>
        <v>1</v>
      </c>
      <c r="C5" s="2" t="s">
        <v>47</v>
      </c>
      <c r="D5" s="2" t="s">
        <v>50</v>
      </c>
      <c r="E5" s="4" t="s">
        <v>13</v>
      </c>
      <c r="F5" s="2" t="s">
        <v>14</v>
      </c>
      <c r="G5" s="2">
        <f t="shared" si="1"/>
        <v>1</v>
      </c>
      <c r="H5" s="2">
        <v>1</v>
      </c>
      <c r="I5" s="2">
        <f t="shared" si="2"/>
        <v>0</v>
      </c>
      <c r="J5" s="1">
        <v>3.65</v>
      </c>
      <c r="K5" s="1">
        <f t="shared" si="3"/>
        <v>3.65</v>
      </c>
    </row>
    <row r="6" spans="1:11" x14ac:dyDescent="0.25">
      <c r="A6" s="2" t="s">
        <v>61</v>
      </c>
      <c r="B6" s="2">
        <f t="shared" si="0"/>
        <v>1</v>
      </c>
      <c r="C6" s="2" t="s">
        <v>46</v>
      </c>
      <c r="D6" s="2" t="s">
        <v>16</v>
      </c>
      <c r="E6" s="2" t="s">
        <v>17</v>
      </c>
      <c r="F6" s="2" t="s">
        <v>15</v>
      </c>
      <c r="G6" s="2">
        <f t="shared" si="1"/>
        <v>1</v>
      </c>
      <c r="H6" s="2">
        <v>1</v>
      </c>
      <c r="I6" s="2">
        <f t="shared" si="2"/>
        <v>0</v>
      </c>
      <c r="J6" s="1">
        <v>2.76</v>
      </c>
      <c r="K6" s="1">
        <f t="shared" si="3"/>
        <v>2.76</v>
      </c>
    </row>
    <row r="7" spans="1:11" x14ac:dyDescent="0.25">
      <c r="A7" s="2" t="s">
        <v>71</v>
      </c>
      <c r="B7" s="2">
        <f t="shared" si="0"/>
        <v>1</v>
      </c>
      <c r="C7" s="2" t="s">
        <v>46</v>
      </c>
      <c r="D7" s="3"/>
      <c r="E7" s="5" t="s">
        <v>70</v>
      </c>
      <c r="F7" s="2" t="s">
        <v>18</v>
      </c>
      <c r="G7" s="2">
        <f t="shared" si="1"/>
        <v>1</v>
      </c>
      <c r="H7" s="2">
        <v>1</v>
      </c>
      <c r="I7" s="2">
        <f t="shared" si="2"/>
        <v>0</v>
      </c>
      <c r="J7" s="1">
        <v>4.8</v>
      </c>
      <c r="K7" s="1">
        <f t="shared" si="3"/>
        <v>4.8</v>
      </c>
    </row>
    <row r="8" spans="1:11" x14ac:dyDescent="0.25">
      <c r="A8" s="2" t="s">
        <v>33</v>
      </c>
      <c r="B8" s="2">
        <f t="shared" si="0"/>
        <v>2</v>
      </c>
      <c r="C8" s="2" t="s">
        <v>46</v>
      </c>
      <c r="D8" s="2" t="s">
        <v>19</v>
      </c>
      <c r="E8" s="2" t="s">
        <v>20</v>
      </c>
      <c r="F8" s="2" t="s">
        <v>21</v>
      </c>
      <c r="G8" s="2">
        <f t="shared" si="1"/>
        <v>2</v>
      </c>
      <c r="H8" s="2">
        <v>2</v>
      </c>
      <c r="I8" s="2">
        <f t="shared" si="2"/>
        <v>0</v>
      </c>
      <c r="J8" s="1">
        <v>12.97</v>
      </c>
      <c r="K8" s="1">
        <f t="shared" si="3"/>
        <v>25.94</v>
      </c>
    </row>
    <row r="9" spans="1:11" x14ac:dyDescent="0.25">
      <c r="A9" t="s">
        <v>32</v>
      </c>
      <c r="B9" s="2">
        <f t="shared" si="0"/>
        <v>1</v>
      </c>
      <c r="C9" s="2" t="s">
        <v>46</v>
      </c>
      <c r="D9" t="s">
        <v>22</v>
      </c>
      <c r="E9" t="s">
        <v>23</v>
      </c>
      <c r="F9" s="2" t="s">
        <v>24</v>
      </c>
      <c r="G9" s="2">
        <f t="shared" si="1"/>
        <v>1</v>
      </c>
      <c r="H9" s="2">
        <v>1</v>
      </c>
      <c r="I9" s="2">
        <f t="shared" si="2"/>
        <v>0</v>
      </c>
      <c r="J9" s="1">
        <v>2.27</v>
      </c>
      <c r="K9" s="1">
        <f t="shared" si="3"/>
        <v>2.27</v>
      </c>
    </row>
    <row r="10" spans="1:11" x14ac:dyDescent="0.25">
      <c r="A10" t="s">
        <v>111</v>
      </c>
      <c r="B10" s="2">
        <f t="shared" si="0"/>
        <v>1</v>
      </c>
      <c r="C10" s="2"/>
      <c r="E10" t="s">
        <v>113</v>
      </c>
      <c r="F10" s="2" t="s">
        <v>112</v>
      </c>
      <c r="G10" s="2">
        <f t="shared" si="1"/>
        <v>1</v>
      </c>
      <c r="H10" s="2"/>
      <c r="I10" s="2">
        <f t="shared" si="2"/>
        <v>-1</v>
      </c>
      <c r="J10" s="1"/>
      <c r="K10" s="1"/>
    </row>
    <row r="11" spans="1:11" x14ac:dyDescent="0.25">
      <c r="A11" t="s">
        <v>80</v>
      </c>
      <c r="B11" s="2">
        <f t="shared" si="0"/>
        <v>2</v>
      </c>
      <c r="C11" s="2"/>
      <c r="E11" t="s">
        <v>79</v>
      </c>
      <c r="F11" s="2" t="s">
        <v>78</v>
      </c>
      <c r="G11" s="2">
        <f t="shared" si="1"/>
        <v>2</v>
      </c>
      <c r="H11" s="2"/>
      <c r="I11" s="2">
        <f t="shared" si="2"/>
        <v>-2</v>
      </c>
      <c r="J11" s="1"/>
      <c r="K11" s="1"/>
    </row>
    <row r="12" spans="1:11" x14ac:dyDescent="0.25">
      <c r="A12" t="s">
        <v>114</v>
      </c>
      <c r="B12" s="2">
        <f t="shared" si="0"/>
        <v>1</v>
      </c>
      <c r="C12" s="2"/>
      <c r="E12" t="s">
        <v>116</v>
      </c>
      <c r="F12" s="2" t="s">
        <v>118</v>
      </c>
      <c r="G12" s="2">
        <f t="shared" si="1"/>
        <v>1</v>
      </c>
      <c r="H12" s="2"/>
      <c r="I12" s="2">
        <f t="shared" si="2"/>
        <v>-1</v>
      </c>
      <c r="J12" s="1"/>
      <c r="K12" s="1"/>
    </row>
    <row r="13" spans="1:11" x14ac:dyDescent="0.25">
      <c r="A13" t="s">
        <v>115</v>
      </c>
      <c r="B13" s="2">
        <f t="shared" si="0"/>
        <v>1</v>
      </c>
      <c r="C13" s="2"/>
      <c r="E13" t="s">
        <v>117</v>
      </c>
      <c r="F13" s="2" t="s">
        <v>118</v>
      </c>
      <c r="G13" s="2">
        <f t="shared" si="1"/>
        <v>1</v>
      </c>
      <c r="H13" s="2"/>
      <c r="I13" s="2">
        <f t="shared" si="2"/>
        <v>-1</v>
      </c>
      <c r="J13" s="1"/>
      <c r="K13" s="1"/>
    </row>
    <row r="14" spans="1:11" x14ac:dyDescent="0.25">
      <c r="A14" t="s">
        <v>54</v>
      </c>
      <c r="B14" s="2">
        <f t="shared" si="0"/>
        <v>4</v>
      </c>
      <c r="C14" s="2"/>
      <c r="F14" s="2" t="s">
        <v>36</v>
      </c>
      <c r="G14" s="2">
        <f t="shared" si="1"/>
        <v>4</v>
      </c>
      <c r="H14" s="2"/>
      <c r="I14" s="2">
        <f t="shared" si="2"/>
        <v>-4</v>
      </c>
      <c r="J14" s="1"/>
      <c r="K14" s="1"/>
    </row>
    <row r="15" spans="1:11" x14ac:dyDescent="0.25">
      <c r="A15" t="s">
        <v>67</v>
      </c>
      <c r="B15" s="2">
        <f t="shared" si="0"/>
        <v>1</v>
      </c>
      <c r="C15" s="2"/>
      <c r="F15" s="2" t="s">
        <v>36</v>
      </c>
      <c r="G15" s="2">
        <f t="shared" si="1"/>
        <v>1</v>
      </c>
      <c r="H15" s="2"/>
      <c r="I15" s="2">
        <f t="shared" si="2"/>
        <v>-1</v>
      </c>
      <c r="J15" s="1"/>
      <c r="K15" s="1"/>
    </row>
    <row r="16" spans="1:11" x14ac:dyDescent="0.25">
      <c r="A16" t="s">
        <v>89</v>
      </c>
      <c r="B16" s="2">
        <f t="shared" si="0"/>
        <v>1</v>
      </c>
      <c r="C16" s="2"/>
      <c r="F16" s="2" t="s">
        <v>90</v>
      </c>
      <c r="G16" s="2">
        <f t="shared" si="1"/>
        <v>1</v>
      </c>
      <c r="H16" s="2"/>
      <c r="I16" s="2">
        <f t="shared" si="2"/>
        <v>-1</v>
      </c>
      <c r="J16" s="1"/>
      <c r="K16" s="1"/>
    </row>
    <row r="17" spans="1:11" x14ac:dyDescent="0.25">
      <c r="A17" t="s">
        <v>109</v>
      </c>
      <c r="B17" s="2">
        <f t="shared" si="0"/>
        <v>1</v>
      </c>
      <c r="C17" s="2"/>
      <c r="F17" s="2" t="s">
        <v>110</v>
      </c>
      <c r="G17" s="2">
        <f t="shared" si="1"/>
        <v>1</v>
      </c>
      <c r="H17" s="2"/>
      <c r="I17" s="2">
        <f t="shared" si="2"/>
        <v>-1</v>
      </c>
      <c r="J17" s="1"/>
      <c r="K17" s="1"/>
    </row>
    <row r="18" spans="1:11" x14ac:dyDescent="0.25">
      <c r="A18" t="s">
        <v>127</v>
      </c>
      <c r="B18" s="2">
        <f t="shared" si="0"/>
        <v>8</v>
      </c>
      <c r="C18" s="2"/>
      <c r="F18" s="2" t="s">
        <v>38</v>
      </c>
      <c r="G18" s="2">
        <f t="shared" si="1"/>
        <v>8</v>
      </c>
      <c r="H18" s="2"/>
      <c r="I18" s="2">
        <f t="shared" si="2"/>
        <v>-8</v>
      </c>
      <c r="J18" s="1"/>
      <c r="K18" s="1"/>
    </row>
    <row r="19" spans="1:11" x14ac:dyDescent="0.25">
      <c r="A19" t="s">
        <v>95</v>
      </c>
      <c r="B19" s="2">
        <f t="shared" si="0"/>
        <v>1</v>
      </c>
      <c r="C19" s="2"/>
      <c r="F19" s="2" t="s">
        <v>96</v>
      </c>
      <c r="G19" s="2">
        <f t="shared" si="1"/>
        <v>1</v>
      </c>
      <c r="H19" s="2"/>
      <c r="I19" s="2">
        <f t="shared" si="2"/>
        <v>-1</v>
      </c>
      <c r="J19" s="1"/>
      <c r="K19" s="1"/>
    </row>
    <row r="20" spans="1:11" x14ac:dyDescent="0.25">
      <c r="A20" t="s">
        <v>73</v>
      </c>
      <c r="B20" s="2">
        <f t="shared" si="0"/>
        <v>1</v>
      </c>
      <c r="C20" s="2"/>
      <c r="F20" s="2" t="s">
        <v>74</v>
      </c>
      <c r="G20" s="2">
        <f t="shared" si="1"/>
        <v>1</v>
      </c>
      <c r="H20" s="2"/>
      <c r="I20" s="2">
        <f t="shared" si="2"/>
        <v>-1</v>
      </c>
      <c r="J20" s="1"/>
      <c r="K20" s="1"/>
    </row>
    <row r="21" spans="1:11" x14ac:dyDescent="0.25">
      <c r="A21" t="s">
        <v>103</v>
      </c>
      <c r="B21" s="2">
        <f t="shared" si="0"/>
        <v>1</v>
      </c>
      <c r="C21" s="2"/>
      <c r="F21" s="2" t="s">
        <v>104</v>
      </c>
      <c r="G21" s="2">
        <f t="shared" si="1"/>
        <v>1</v>
      </c>
      <c r="H21" s="2"/>
      <c r="I21" s="2">
        <f t="shared" si="2"/>
        <v>-1</v>
      </c>
      <c r="J21" s="1"/>
      <c r="K21" s="1"/>
    </row>
    <row r="22" spans="1:11" x14ac:dyDescent="0.25">
      <c r="A22" t="s">
        <v>99</v>
      </c>
      <c r="B22" s="2">
        <f t="shared" si="0"/>
        <v>3</v>
      </c>
      <c r="C22" s="2"/>
      <c r="F22" s="2" t="s">
        <v>27</v>
      </c>
      <c r="G22" s="2">
        <f t="shared" si="1"/>
        <v>3</v>
      </c>
      <c r="I22" s="2">
        <f t="shared" si="2"/>
        <v>-3</v>
      </c>
    </row>
    <row r="23" spans="1:11" x14ac:dyDescent="0.25">
      <c r="A23" t="s">
        <v>76</v>
      </c>
      <c r="B23" s="2">
        <f t="shared" si="0"/>
        <v>1</v>
      </c>
      <c r="C23" s="2"/>
      <c r="F23" s="2" t="s">
        <v>77</v>
      </c>
      <c r="G23" s="2">
        <f t="shared" si="1"/>
        <v>1</v>
      </c>
      <c r="I23" s="2">
        <f t="shared" si="2"/>
        <v>-1</v>
      </c>
    </row>
    <row r="24" spans="1:11" x14ac:dyDescent="0.25">
      <c r="A24" t="s">
        <v>93</v>
      </c>
      <c r="B24" s="2">
        <f t="shared" si="0"/>
        <v>1</v>
      </c>
      <c r="C24" s="2"/>
      <c r="F24" s="2" t="s">
        <v>94</v>
      </c>
      <c r="G24" s="2">
        <f t="shared" si="1"/>
        <v>1</v>
      </c>
      <c r="I24" s="2">
        <f t="shared" si="2"/>
        <v>-1</v>
      </c>
    </row>
    <row r="25" spans="1:11" x14ac:dyDescent="0.25">
      <c r="A25" t="s">
        <v>119</v>
      </c>
      <c r="B25" s="2">
        <f t="shared" si="0"/>
        <v>1</v>
      </c>
      <c r="C25" s="2"/>
      <c r="F25" s="2" t="s">
        <v>120</v>
      </c>
      <c r="G25" s="2">
        <f t="shared" si="1"/>
        <v>1</v>
      </c>
      <c r="I25" s="2">
        <f t="shared" si="2"/>
        <v>-1</v>
      </c>
    </row>
    <row r="26" spans="1:11" x14ac:dyDescent="0.25">
      <c r="A26" t="s">
        <v>101</v>
      </c>
      <c r="B26" s="2">
        <f t="shared" si="0"/>
        <v>1</v>
      </c>
      <c r="C26" s="2"/>
      <c r="F26" s="2" t="s">
        <v>102</v>
      </c>
      <c r="G26" s="2">
        <f t="shared" si="1"/>
        <v>1</v>
      </c>
      <c r="I26" s="2">
        <f t="shared" si="2"/>
        <v>-1</v>
      </c>
    </row>
    <row r="27" spans="1:11" x14ac:dyDescent="0.25">
      <c r="A27" t="s">
        <v>105</v>
      </c>
      <c r="B27" s="2">
        <f t="shared" si="0"/>
        <v>1</v>
      </c>
      <c r="C27" s="2"/>
      <c r="F27" s="2" t="s">
        <v>106</v>
      </c>
      <c r="G27" s="2">
        <f t="shared" si="1"/>
        <v>1</v>
      </c>
      <c r="I27" s="2">
        <f t="shared" si="2"/>
        <v>-1</v>
      </c>
    </row>
    <row r="28" spans="1:11" x14ac:dyDescent="0.25">
      <c r="A28" t="s">
        <v>85</v>
      </c>
      <c r="B28" s="2">
        <f t="shared" si="0"/>
        <v>1</v>
      </c>
      <c r="C28" s="2"/>
      <c r="F28" s="2" t="s">
        <v>86</v>
      </c>
      <c r="G28" s="2">
        <f t="shared" si="1"/>
        <v>1</v>
      </c>
      <c r="I28" s="2">
        <f t="shared" si="2"/>
        <v>-1</v>
      </c>
    </row>
    <row r="29" spans="1:11" x14ac:dyDescent="0.25">
      <c r="A29" t="s">
        <v>82</v>
      </c>
      <c r="B29" s="2">
        <f t="shared" si="0"/>
        <v>1</v>
      </c>
      <c r="C29" s="2"/>
      <c r="F29" s="2" t="s">
        <v>83</v>
      </c>
      <c r="G29" s="2">
        <f t="shared" si="1"/>
        <v>1</v>
      </c>
      <c r="I29" s="2">
        <f t="shared" si="2"/>
        <v>-1</v>
      </c>
    </row>
    <row r="30" spans="1:11" x14ac:dyDescent="0.25">
      <c r="A30" t="s">
        <v>59</v>
      </c>
      <c r="B30" s="2">
        <f t="shared" si="0"/>
        <v>1</v>
      </c>
      <c r="C30" s="2"/>
      <c r="F30" s="2" t="s">
        <v>60</v>
      </c>
      <c r="G30" s="2">
        <f t="shared" si="1"/>
        <v>1</v>
      </c>
      <c r="I30" s="2">
        <f t="shared" si="2"/>
        <v>-1</v>
      </c>
    </row>
    <row r="31" spans="1:11" x14ac:dyDescent="0.25">
      <c r="A31" t="s">
        <v>51</v>
      </c>
      <c r="B31" s="2">
        <f t="shared" si="0"/>
        <v>2</v>
      </c>
      <c r="C31" s="2"/>
      <c r="F31" s="2" t="s">
        <v>40</v>
      </c>
      <c r="G31" s="2">
        <f t="shared" si="1"/>
        <v>2</v>
      </c>
      <c r="I31" s="2">
        <f t="shared" si="2"/>
        <v>-2</v>
      </c>
    </row>
    <row r="32" spans="1:11" x14ac:dyDescent="0.25">
      <c r="A32" t="s">
        <v>42</v>
      </c>
      <c r="B32" s="2">
        <f t="shared" si="0"/>
        <v>1</v>
      </c>
      <c r="C32" s="2"/>
      <c r="F32" s="2" t="s">
        <v>43</v>
      </c>
      <c r="G32" s="2">
        <f t="shared" si="1"/>
        <v>1</v>
      </c>
      <c r="I32" s="2">
        <f t="shared" si="2"/>
        <v>-1</v>
      </c>
    </row>
    <row r="33" spans="1:9" x14ac:dyDescent="0.25">
      <c r="A33" t="s">
        <v>121</v>
      </c>
      <c r="B33" s="2">
        <f t="shared" si="0"/>
        <v>1</v>
      </c>
      <c r="C33" s="2"/>
      <c r="F33" s="2" t="s">
        <v>122</v>
      </c>
      <c r="G33" s="2">
        <f t="shared" si="1"/>
        <v>1</v>
      </c>
      <c r="I33" s="2">
        <f t="shared" si="2"/>
        <v>-1</v>
      </c>
    </row>
    <row r="34" spans="1:9" x14ac:dyDescent="0.25">
      <c r="A34" t="s">
        <v>52</v>
      </c>
      <c r="B34" s="2">
        <f t="shared" si="0"/>
        <v>1</v>
      </c>
      <c r="C34" s="2"/>
      <c r="F34" s="2" t="s">
        <v>53</v>
      </c>
      <c r="G34" s="2">
        <f t="shared" si="1"/>
        <v>1</v>
      </c>
      <c r="I34" s="2">
        <f t="shared" si="2"/>
        <v>-1</v>
      </c>
    </row>
    <row r="35" spans="1:9" x14ac:dyDescent="0.25">
      <c r="A35" t="s">
        <v>41</v>
      </c>
      <c r="B35" s="2">
        <f t="shared" si="0"/>
        <v>1</v>
      </c>
      <c r="C35" s="2"/>
      <c r="F35" s="2" t="s">
        <v>44</v>
      </c>
      <c r="G35" s="2">
        <f t="shared" si="1"/>
        <v>1</v>
      </c>
      <c r="I35" s="2">
        <f t="shared" si="2"/>
        <v>-1</v>
      </c>
    </row>
    <row r="36" spans="1:9" x14ac:dyDescent="0.25">
      <c r="A36" t="s">
        <v>58</v>
      </c>
      <c r="B36" s="2">
        <f t="shared" si="0"/>
        <v>2</v>
      </c>
      <c r="C36" s="2"/>
      <c r="F36" s="2" t="s">
        <v>39</v>
      </c>
      <c r="G36" s="2">
        <f t="shared" si="1"/>
        <v>2</v>
      </c>
      <c r="I36" s="2">
        <f t="shared" si="2"/>
        <v>-2</v>
      </c>
    </row>
    <row r="37" spans="1:9" x14ac:dyDescent="0.25">
      <c r="A37" t="s">
        <v>87</v>
      </c>
      <c r="B37" s="2">
        <f t="shared" si="0"/>
        <v>1</v>
      </c>
      <c r="C37" s="2"/>
      <c r="F37" s="2" t="s">
        <v>88</v>
      </c>
      <c r="G37" s="2">
        <f t="shared" si="1"/>
        <v>1</v>
      </c>
      <c r="I37" s="2">
        <f t="shared" si="2"/>
        <v>-1</v>
      </c>
    </row>
    <row r="38" spans="1:9" x14ac:dyDescent="0.25">
      <c r="A38" t="s">
        <v>81</v>
      </c>
      <c r="B38" s="2">
        <f t="shared" si="0"/>
        <v>1</v>
      </c>
      <c r="C38" s="2"/>
      <c r="F38" s="2" t="s">
        <v>84</v>
      </c>
      <c r="G38" s="2">
        <f t="shared" si="1"/>
        <v>1</v>
      </c>
      <c r="I38" s="2">
        <f t="shared" si="2"/>
        <v>-1</v>
      </c>
    </row>
    <row r="39" spans="1:9" x14ac:dyDescent="0.25">
      <c r="A39" t="s">
        <v>123</v>
      </c>
      <c r="B39" s="2">
        <f t="shared" si="0"/>
        <v>1</v>
      </c>
      <c r="C39" s="2"/>
      <c r="F39" s="2" t="s">
        <v>124</v>
      </c>
      <c r="G39" s="2">
        <f t="shared" si="1"/>
        <v>1</v>
      </c>
      <c r="I39" s="2">
        <f t="shared" si="2"/>
        <v>-1</v>
      </c>
    </row>
    <row r="40" spans="1:9" x14ac:dyDescent="0.25">
      <c r="A40" t="s">
        <v>100</v>
      </c>
      <c r="B40" s="2">
        <f t="shared" si="0"/>
        <v>2</v>
      </c>
      <c r="C40" s="2"/>
      <c r="F40" s="2" t="s">
        <v>62</v>
      </c>
      <c r="G40" s="2">
        <f t="shared" si="1"/>
        <v>2</v>
      </c>
      <c r="I40" s="2">
        <f t="shared" si="2"/>
        <v>-2</v>
      </c>
    </row>
    <row r="41" spans="1:9" x14ac:dyDescent="0.25">
      <c r="A41" t="s">
        <v>75</v>
      </c>
      <c r="B41" s="2">
        <f t="shared" si="0"/>
        <v>2</v>
      </c>
      <c r="C41" s="2"/>
      <c r="F41" s="2" t="s">
        <v>72</v>
      </c>
      <c r="G41" s="2">
        <f t="shared" si="1"/>
        <v>2</v>
      </c>
      <c r="I41" s="2">
        <f t="shared" si="2"/>
        <v>-2</v>
      </c>
    </row>
    <row r="42" spans="1:9" x14ac:dyDescent="0.25">
      <c r="A42" t="s">
        <v>57</v>
      </c>
      <c r="B42" s="2">
        <f t="shared" si="0"/>
        <v>7</v>
      </c>
      <c r="C42" s="2"/>
      <c r="F42" s="2" t="s">
        <v>30</v>
      </c>
      <c r="G42" s="2">
        <f t="shared" si="1"/>
        <v>7</v>
      </c>
      <c r="I42" s="2">
        <f t="shared" si="2"/>
        <v>-7</v>
      </c>
    </row>
    <row r="43" spans="1:9" x14ac:dyDescent="0.25">
      <c r="A43" t="s">
        <v>97</v>
      </c>
      <c r="B43" s="2">
        <f t="shared" si="0"/>
        <v>7</v>
      </c>
      <c r="C43" s="2"/>
      <c r="F43" s="2" t="s">
        <v>31</v>
      </c>
      <c r="G43" s="2">
        <f t="shared" si="1"/>
        <v>7</v>
      </c>
      <c r="I43" s="2">
        <f t="shared" si="2"/>
        <v>-7</v>
      </c>
    </row>
    <row r="44" spans="1:9" x14ac:dyDescent="0.25">
      <c r="A44" t="s">
        <v>126</v>
      </c>
      <c r="B44" s="2">
        <f t="shared" si="0"/>
        <v>1</v>
      </c>
      <c r="C44" s="2"/>
      <c r="F44" s="2" t="s">
        <v>125</v>
      </c>
      <c r="G44" s="2">
        <f t="shared" si="1"/>
        <v>1</v>
      </c>
      <c r="I44" s="2">
        <f t="shared" si="2"/>
        <v>-1</v>
      </c>
    </row>
    <row r="45" spans="1:9" x14ac:dyDescent="0.25">
      <c r="A45" t="s">
        <v>98</v>
      </c>
      <c r="B45" s="2">
        <f t="shared" si="0"/>
        <v>3</v>
      </c>
      <c r="C45" s="2"/>
      <c r="F45" s="2" t="s">
        <v>92</v>
      </c>
      <c r="G45" s="2">
        <f t="shared" si="1"/>
        <v>3</v>
      </c>
      <c r="I45" s="2">
        <f t="shared" si="2"/>
        <v>-3</v>
      </c>
    </row>
    <row r="46" spans="1:9" x14ac:dyDescent="0.25">
      <c r="A46" t="s">
        <v>28</v>
      </c>
      <c r="B46" s="2">
        <f>1+LEN(A46)-LEN(SUBSTITUTE(A46,",",""))</f>
        <v>1</v>
      </c>
      <c r="C46" s="2"/>
      <c r="F46" s="2" t="s">
        <v>29</v>
      </c>
      <c r="G46" s="2">
        <f t="shared" si="1"/>
        <v>1</v>
      </c>
      <c r="I46" s="2">
        <f t="shared" si="2"/>
        <v>-1</v>
      </c>
    </row>
    <row r="47" spans="1:9" x14ac:dyDescent="0.25">
      <c r="A47" t="s">
        <v>91</v>
      </c>
      <c r="B47" s="2">
        <f>1+LEN(A47)-LEN(SUBSTITUTE(A47,",",""))</f>
        <v>16</v>
      </c>
      <c r="C47" s="2"/>
      <c r="F47" s="2" t="s">
        <v>37</v>
      </c>
      <c r="G47" s="2">
        <f t="shared" si="1"/>
        <v>16</v>
      </c>
      <c r="I47" s="2">
        <f t="shared" si="2"/>
        <v>-16</v>
      </c>
    </row>
    <row r="48" spans="1:9" x14ac:dyDescent="0.25">
      <c r="A48" t="s">
        <v>107</v>
      </c>
      <c r="B48" s="2">
        <f>1+LEN(A48)-LEN(SUBSTITUTE(A48,",",""))</f>
        <v>1</v>
      </c>
      <c r="C48" s="2"/>
      <c r="F48" s="2" t="s">
        <v>108</v>
      </c>
      <c r="G48" s="2">
        <f t="shared" si="1"/>
        <v>1</v>
      </c>
      <c r="I48" s="2">
        <f t="shared" si="2"/>
        <v>-1</v>
      </c>
    </row>
    <row r="49" spans="1:11" x14ac:dyDescent="0.25">
      <c r="A49" t="s">
        <v>34</v>
      </c>
      <c r="B49" s="2">
        <f t="shared" si="0"/>
        <v>8</v>
      </c>
      <c r="C49" s="2"/>
      <c r="F49" s="2" t="s">
        <v>35</v>
      </c>
      <c r="G49" s="2">
        <f t="shared" si="1"/>
        <v>8</v>
      </c>
      <c r="I49" s="2">
        <f t="shared" si="2"/>
        <v>-8</v>
      </c>
    </row>
    <row r="50" spans="1:11" x14ac:dyDescent="0.25">
      <c r="A50" t="s">
        <v>65</v>
      </c>
      <c r="B50" s="2">
        <f t="shared" si="0"/>
        <v>6</v>
      </c>
      <c r="C50" s="2"/>
      <c r="F50" s="2" t="s">
        <v>56</v>
      </c>
      <c r="G50" s="2">
        <f t="shared" si="1"/>
        <v>6</v>
      </c>
      <c r="I50" s="2">
        <f t="shared" si="2"/>
        <v>-6</v>
      </c>
    </row>
    <row r="51" spans="1:11" s="6" customFormat="1" x14ac:dyDescent="0.25">
      <c r="A51" s="6" t="s">
        <v>4</v>
      </c>
      <c r="K51" s="7">
        <f>SUM(K2:K50)</f>
        <v>70.97</v>
      </c>
    </row>
  </sheetData>
  <conditionalFormatting sqref="I1:I1048576">
    <cfRule type="cellIs" dxfId="0" priority="1" operator="lessThan">
      <formula>1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2015-06-30T01:21:41Z</dcterms:modified>
</cp:coreProperties>
</file>