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ADMIN\Documents\"/>
    </mc:Choice>
  </mc:AlternateContent>
  <xr:revisionPtr revIDLastSave="0" documentId="8_{13AACA78-86F5-453A-A2DF-DA56AB4E9E7E}" xr6:coauthVersionLast="47" xr6:coauthVersionMax="47" xr10:uidLastSave="{00000000-0000-0000-0000-000000000000}"/>
  <bookViews>
    <workbookView xWindow="-120" yWindow="-120" windowWidth="20730" windowHeight="1176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1" l="1"/>
  <c r="E30" i="11"/>
  <c r="E29" i="11"/>
  <c r="H7" i="11"/>
  <c r="Q1" i="11" l="1"/>
  <c r="E9" i="11" s="1"/>
  <c r="E27" i="11" l="1"/>
  <c r="F9" i="11"/>
  <c r="I5" i="11"/>
  <c r="H33" i="11"/>
  <c r="H32" i="11"/>
  <c r="H26" i="11"/>
  <c r="H20" i="11"/>
  <c r="H14" i="11"/>
  <c r="H8" i="11"/>
  <c r="H21" i="11" l="1"/>
  <c r="H22" i="11"/>
  <c r="E28" i="11"/>
  <c r="H9" i="11"/>
  <c r="E25" i="11"/>
  <c r="F10" i="11"/>
  <c r="I6" i="11"/>
  <c r="H31" i="11" l="1"/>
  <c r="H30" i="11"/>
  <c r="H27" i="11"/>
  <c r="H25" i="11"/>
  <c r="H10" i="11"/>
  <c r="H23" i="11"/>
  <c r="H15" i="11"/>
  <c r="H13" i="11"/>
  <c r="J5" i="11"/>
  <c r="K5" i="11" s="1"/>
  <c r="L5" i="11" s="1"/>
  <c r="M5" i="11" s="1"/>
  <c r="N5" i="11" s="1"/>
  <c r="O5" i="11" s="1"/>
  <c r="P5" i="11" s="1"/>
  <c r="I4" i="11"/>
  <c r="H28" i="11" l="1"/>
  <c r="H29" i="11"/>
  <c r="H24" i="11"/>
  <c r="H16" i="11"/>
  <c r="E19"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<sst xmlns="http://schemas.openxmlformats.org/spreadsheetml/2006/main" count="68" uniqueCount="51">
  <si>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</si>
  <si>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</si>
  <si>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</si>
  <si>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</si>
  <si>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</si>
  <si>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</si>
  <si>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</si>
  <si>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</si>
  <si>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</si>
  <si>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</si>
  <si>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</si>
  <si>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</si>
  <si>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</si>
  <si>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</si>
  <si>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</si>
  <si>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</si>
  <si>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</si>
  <si>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</si>
  <si>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</si>
  <si>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</si>
  <si>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</si>
  <si>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</si>
  <si>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</si>
  <si>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Conduct studies</t>
  </si>
  <si>
    <t>Establish comms</t>
  </si>
  <si>
    <t>Develop charter</t>
  </si>
  <si>
    <t>Planning and design</t>
  </si>
  <si>
    <t>Create schedule</t>
  </si>
  <si>
    <t>Identify deliverables</t>
  </si>
  <si>
    <t>Develop budget</t>
  </si>
  <si>
    <t>Define scope</t>
  </si>
  <si>
    <t>Identify risks</t>
  </si>
  <si>
    <t>Execution</t>
  </si>
  <si>
    <t>Monitor progress</t>
  </si>
  <si>
    <t>Testing and validation</t>
  </si>
  <si>
    <t>Track expenses</t>
  </si>
  <si>
    <t>Evaluate progress</t>
  </si>
  <si>
    <t>Address risks</t>
  </si>
  <si>
    <t>Gather feedback</t>
  </si>
  <si>
    <t>Project start:</t>
  </si>
  <si>
    <t>Display week:</t>
  </si>
  <si>
    <t>ASSIGNED TO</t>
  </si>
  <si>
    <t>Evaluation</t>
  </si>
  <si>
    <t>Air Monitoring System</t>
  </si>
  <si>
    <t>Brian Wambui</t>
  </si>
  <si>
    <t>Ibrahim Ochieng</t>
  </si>
  <si>
    <t>Maxwell Mudilla</t>
  </si>
  <si>
    <t>Procurement</t>
  </si>
  <si>
    <t>System assembly</t>
  </si>
  <si>
    <t>installation and deployment</t>
  </si>
  <si>
    <t>system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</si>
</sst>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6"/>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31"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E1" sqref="E1"/>
    </sheetView>
  </sheetViews>
  <sheetFormatPr defaultColWidth="8.75" defaultRowHeight="30" customHeight="1" x14ac:dyDescent="0.2"/>
  <cols>
    <col min="1" max="1" width="2.75" style="13" customWidth="1"/>
    <col min="2" max="2" width="26.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05">
      <c r="A1" s="14"/>
      <c r="B1" s="119" t="s">
        <v>43</v>
      </c>
      <c r="C1" s="18"/>
      <c r="D1" s="19"/>
      <c r="E1" s="20"/>
      <c r="F1" s="21"/>
      <c r="H1" s="1"/>
      <c r="I1" s="114" t="s">
        <v>39</v>
      </c>
      <c r="J1" s="115"/>
      <c r="K1" s="115"/>
      <c r="L1" s="115"/>
      <c r="M1" s="115"/>
      <c r="N1" s="115"/>
      <c r="O1" s="115"/>
      <c r="P1" s="24"/>
      <c r="Q1" s="113">
        <f ca="1">TODAY()</f>
        <v>45455</v>
      </c>
      <c r="R1" s="112"/>
      <c r="S1" s="112"/>
      <c r="T1" s="112"/>
      <c r="U1" s="112"/>
      <c r="V1" s="112"/>
      <c r="W1" s="112"/>
      <c r="X1" s="112"/>
      <c r="Y1" s="112"/>
      <c r="Z1" s="112"/>
    </row>
    <row r="2" spans="1:64" ht="30" customHeight="1" x14ac:dyDescent="0.5">
      <c r="B2" s="96"/>
      <c r="C2" s="97"/>
      <c r="D2" s="22"/>
      <c r="E2" s="23"/>
      <c r="F2" s="22"/>
      <c r="I2" s="114" t="s">
        <v>40</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
      <c r="A4" s="14"/>
      <c r="B4" s="29" t="s">
        <v>13</v>
      </c>
      <c r="E4" s="30"/>
      <c r="I4" s="118">
        <f ca="1">I5</f>
        <v>45453</v>
      </c>
      <c r="J4" s="116"/>
      <c r="K4" s="116"/>
      <c r="L4" s="116"/>
      <c r="M4" s="116"/>
      <c r="N4" s="116"/>
      <c r="O4" s="116"/>
      <c r="P4" s="116">
        <f ca="1">P5</f>
        <v>45460</v>
      </c>
      <c r="Q4" s="116"/>
      <c r="R4" s="116"/>
      <c r="S4" s="116"/>
      <c r="T4" s="116"/>
      <c r="U4" s="116"/>
      <c r="V4" s="116"/>
      <c r="W4" s="116">
        <f ca="1">W5</f>
        <v>45467</v>
      </c>
      <c r="X4" s="116"/>
      <c r="Y4" s="116"/>
      <c r="Z4" s="116"/>
      <c r="AA4" s="116"/>
      <c r="AB4" s="116"/>
      <c r="AC4" s="116"/>
      <c r="AD4" s="116">
        <f ca="1">AD5</f>
        <v>45474</v>
      </c>
      <c r="AE4" s="116"/>
      <c r="AF4" s="116"/>
      <c r="AG4" s="116"/>
      <c r="AH4" s="116"/>
      <c r="AI4" s="116"/>
      <c r="AJ4" s="116"/>
      <c r="AK4" s="116">
        <f ca="1">AK5</f>
        <v>45481</v>
      </c>
      <c r="AL4" s="116"/>
      <c r="AM4" s="116"/>
      <c r="AN4" s="116"/>
      <c r="AO4" s="116"/>
      <c r="AP4" s="116"/>
      <c r="AQ4" s="116"/>
      <c r="AR4" s="116">
        <f ca="1">AR5</f>
        <v>45488</v>
      </c>
      <c r="AS4" s="116"/>
      <c r="AT4" s="116"/>
      <c r="AU4" s="116"/>
      <c r="AV4" s="116"/>
      <c r="AW4" s="116"/>
      <c r="AX4" s="116"/>
      <c r="AY4" s="116">
        <f ca="1">AY5</f>
        <v>45495</v>
      </c>
      <c r="AZ4" s="116"/>
      <c r="BA4" s="116"/>
      <c r="BB4" s="116"/>
      <c r="BC4" s="116"/>
      <c r="BD4" s="116"/>
      <c r="BE4" s="116"/>
      <c r="BF4" s="116">
        <f ca="1">BF5</f>
        <v>45502</v>
      </c>
      <c r="BG4" s="116"/>
      <c r="BH4" s="116"/>
      <c r="BI4" s="116"/>
      <c r="BJ4" s="116"/>
      <c r="BK4" s="116"/>
      <c r="BL4" s="117"/>
    </row>
    <row r="5" spans="1:64" s="26" customFormat="1" ht="15" customHeight="1" x14ac:dyDescent="0.2">
      <c r="A5" s="105"/>
      <c r="B5" s="106" t="s">
        <v>5</v>
      </c>
      <c r="C5" s="108" t="s">
        <v>41</v>
      </c>
      <c r="D5" s="110" t="s">
        <v>1</v>
      </c>
      <c r="E5" s="110" t="s">
        <v>3</v>
      </c>
      <c r="F5" s="110" t="s">
        <v>4</v>
      </c>
      <c r="I5" s="31">
        <f ca="1">Project_Start-WEEKDAY(Project_Start,1)+2+7*(Display_Week-1)</f>
        <v>45453</v>
      </c>
      <c r="J5" s="31">
        <f ca="1">I5+1</f>
        <v>45454</v>
      </c>
      <c r="K5" s="31">
        <f t="shared" ref="K5:AX5" ca="1" si="0">J5+1</f>
        <v>45455</v>
      </c>
      <c r="L5" s="31">
        <f t="shared" ca="1" si="0"/>
        <v>45456</v>
      </c>
      <c r="M5" s="31">
        <f t="shared" ca="1" si="0"/>
        <v>45457</v>
      </c>
      <c r="N5" s="31">
        <f t="shared" ca="1" si="0"/>
        <v>45458</v>
      </c>
      <c r="O5" s="32">
        <f t="shared" ca="1" si="0"/>
        <v>45459</v>
      </c>
      <c r="P5" s="33">
        <f ca="1">O5+1</f>
        <v>45460</v>
      </c>
      <c r="Q5" s="31">
        <f ca="1">P5+1</f>
        <v>45461</v>
      </c>
      <c r="R5" s="31">
        <f t="shared" ca="1" si="0"/>
        <v>45462</v>
      </c>
      <c r="S5" s="31">
        <f t="shared" ca="1" si="0"/>
        <v>45463</v>
      </c>
      <c r="T5" s="31">
        <f t="shared" ca="1" si="0"/>
        <v>45464</v>
      </c>
      <c r="U5" s="31">
        <f t="shared" ca="1" si="0"/>
        <v>45465</v>
      </c>
      <c r="V5" s="32">
        <f t="shared" ca="1" si="0"/>
        <v>45466</v>
      </c>
      <c r="W5" s="33">
        <f ca="1">V5+1</f>
        <v>45467</v>
      </c>
      <c r="X5" s="31">
        <f ca="1">W5+1</f>
        <v>45468</v>
      </c>
      <c r="Y5" s="31">
        <f t="shared" ca="1" si="0"/>
        <v>45469</v>
      </c>
      <c r="Z5" s="31">
        <f t="shared" ca="1" si="0"/>
        <v>45470</v>
      </c>
      <c r="AA5" s="31">
        <f t="shared" ca="1" si="0"/>
        <v>45471</v>
      </c>
      <c r="AB5" s="31">
        <f t="shared" ca="1" si="0"/>
        <v>45472</v>
      </c>
      <c r="AC5" s="32">
        <f t="shared" ca="1" si="0"/>
        <v>45473</v>
      </c>
      <c r="AD5" s="33">
        <f ca="1">AC5+1</f>
        <v>45474</v>
      </c>
      <c r="AE5" s="31">
        <f ca="1">AD5+1</f>
        <v>45475</v>
      </c>
      <c r="AF5" s="31">
        <f t="shared" ca="1" si="0"/>
        <v>45476</v>
      </c>
      <c r="AG5" s="31">
        <f t="shared" ca="1" si="0"/>
        <v>45477</v>
      </c>
      <c r="AH5" s="31">
        <f t="shared" ca="1" si="0"/>
        <v>45478</v>
      </c>
      <c r="AI5" s="31">
        <f t="shared" ca="1" si="0"/>
        <v>45479</v>
      </c>
      <c r="AJ5" s="32">
        <f t="shared" ca="1" si="0"/>
        <v>45480</v>
      </c>
      <c r="AK5" s="33">
        <f ca="1">AJ5+1</f>
        <v>45481</v>
      </c>
      <c r="AL5" s="31">
        <f ca="1">AK5+1</f>
        <v>45482</v>
      </c>
      <c r="AM5" s="31">
        <f t="shared" ca="1" si="0"/>
        <v>45483</v>
      </c>
      <c r="AN5" s="31">
        <f t="shared" ca="1" si="0"/>
        <v>45484</v>
      </c>
      <c r="AO5" s="31">
        <f t="shared" ca="1" si="0"/>
        <v>45485</v>
      </c>
      <c r="AP5" s="31">
        <f t="shared" ca="1" si="0"/>
        <v>45486</v>
      </c>
      <c r="AQ5" s="32">
        <f t="shared" ca="1" si="0"/>
        <v>45487</v>
      </c>
      <c r="AR5" s="33">
        <f ca="1">AQ5+1</f>
        <v>45488</v>
      </c>
      <c r="AS5" s="31">
        <f ca="1">AR5+1</f>
        <v>45489</v>
      </c>
      <c r="AT5" s="31">
        <f t="shared" ca="1" si="0"/>
        <v>45490</v>
      </c>
      <c r="AU5" s="31">
        <f t="shared" ca="1" si="0"/>
        <v>45491</v>
      </c>
      <c r="AV5" s="31">
        <f t="shared" ca="1" si="0"/>
        <v>45492</v>
      </c>
      <c r="AW5" s="31">
        <f t="shared" ca="1" si="0"/>
        <v>45493</v>
      </c>
      <c r="AX5" s="32">
        <f t="shared" ca="1" si="0"/>
        <v>45494</v>
      </c>
      <c r="AY5" s="33">
        <f ca="1">AX5+1</f>
        <v>45495</v>
      </c>
      <c r="AZ5" s="31">
        <f ca="1">AY5+1</f>
        <v>45496</v>
      </c>
      <c r="BA5" s="31">
        <f t="shared" ref="BA5:BE5" ca="1" si="1">AZ5+1</f>
        <v>45497</v>
      </c>
      <c r="BB5" s="31">
        <f t="shared" ca="1" si="1"/>
        <v>45498</v>
      </c>
      <c r="BC5" s="31">
        <f t="shared" ca="1" si="1"/>
        <v>45499</v>
      </c>
      <c r="BD5" s="31">
        <f t="shared" ca="1" si="1"/>
        <v>45500</v>
      </c>
      <c r="BE5" s="32">
        <f t="shared" ca="1" si="1"/>
        <v>45501</v>
      </c>
      <c r="BF5" s="33">
        <f ca="1">BE5+1</f>
        <v>45502</v>
      </c>
      <c r="BG5" s="31">
        <f ca="1">BF5+1</f>
        <v>45503</v>
      </c>
      <c r="BH5" s="31">
        <f t="shared" ref="BH5:BL5" ca="1" si="2">BG5+1</f>
        <v>45504</v>
      </c>
      <c r="BI5" s="31">
        <f t="shared" ca="1" si="2"/>
        <v>45505</v>
      </c>
      <c r="BJ5" s="31">
        <f t="shared" ca="1" si="2"/>
        <v>45506</v>
      </c>
      <c r="BK5" s="31">
        <f t="shared" ca="1" si="2"/>
        <v>45507</v>
      </c>
      <c r="BL5" s="31">
        <f t="shared" ca="1" si="2"/>
        <v>45508</v>
      </c>
    </row>
    <row r="6" spans="1:64" s="26" customFormat="1" ht="15" customHeight="1" thickBot="1" x14ac:dyDescent="0.25">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44</v>
      </c>
      <c r="D9" s="49">
        <v>0.5</v>
      </c>
      <c r="E9" s="50">
        <f ca="1">Project_Start</f>
        <v>45455</v>
      </c>
      <c r="F9" s="50">
        <f ca="1">E9+3</f>
        <v>45458</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45</v>
      </c>
      <c r="D10" s="54">
        <v>0.6</v>
      </c>
      <c r="E10" s="55">
        <v>45455</v>
      </c>
      <c r="F10" s="55">
        <f>E10+2</f>
        <v>45457</v>
      </c>
      <c r="G10" s="17"/>
      <c r="H10" s="5">
        <f t="shared"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24</v>
      </c>
      <c r="C11" s="53" t="s">
        <v>46</v>
      </c>
      <c r="D11" s="54">
        <v>0.5</v>
      </c>
      <c r="E11" s="55">
        <v>45455</v>
      </c>
      <c r="F11" s="55">
        <v>45461</v>
      </c>
      <c r="G11" s="17"/>
      <c r="H11" s="5">
        <f t="shared" si="5"/>
        <v>7</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25</v>
      </c>
      <c r="C12" s="53" t="s">
        <v>44</v>
      </c>
      <c r="D12" s="54">
        <v>0.25</v>
      </c>
      <c r="E12" s="55">
        <v>45455</v>
      </c>
      <c r="F12" s="55">
        <v>45461</v>
      </c>
      <c r="G12" s="17"/>
      <c r="H12" s="5">
        <f t="shared" si="5"/>
        <v>7</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c r="C13" s="53"/>
      <c r="D13" s="54"/>
      <c r="E13" s="55"/>
      <c r="F13" s="55"/>
      <c r="G13" s="17"/>
      <c r="H13" s="5" t="str">
        <f t="shared" si="5"/>
        <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26</v>
      </c>
      <c r="C14" s="58"/>
      <c r="D14" s="59"/>
      <c r="E14" s="60"/>
      <c r="F14" s="61"/>
      <c r="G14" s="17"/>
      <c r="H14" s="5" t="str">
        <f t="shared" si="5"/>
        <v/>
      </c>
    </row>
    <row r="15" spans="1:64" s="46" customFormat="1" ht="30" customHeight="1" thickBot="1" x14ac:dyDescent="0.25">
      <c r="A15" s="14"/>
      <c r="B15" s="62" t="s">
        <v>27</v>
      </c>
      <c r="C15" s="63" t="s">
        <v>46</v>
      </c>
      <c r="D15" s="64">
        <v>0.5</v>
      </c>
      <c r="E15" s="65">
        <v>45455</v>
      </c>
      <c r="F15" s="65">
        <v>45461</v>
      </c>
      <c r="G15" s="17"/>
      <c r="H15" s="5">
        <f t="shared" si="5"/>
        <v>7</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28</v>
      </c>
      <c r="C16" s="63" t="s">
        <v>45</v>
      </c>
      <c r="D16" s="64">
        <v>1</v>
      </c>
      <c r="E16" s="65">
        <v>45455</v>
      </c>
      <c r="F16" s="65">
        <v>45461</v>
      </c>
      <c r="G16" s="17"/>
      <c r="H16" s="5">
        <f t="shared" si="5"/>
        <v>7</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29</v>
      </c>
      <c r="C17" s="63" t="s">
        <v>44</v>
      </c>
      <c r="D17" s="64"/>
      <c r="E17" s="65">
        <v>45455</v>
      </c>
      <c r="F17" s="65">
        <v>45461</v>
      </c>
      <c r="G17" s="17"/>
      <c r="H17" s="5">
        <f t="shared" si="5"/>
        <v>7</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30</v>
      </c>
      <c r="C18" s="63" t="s">
        <v>45</v>
      </c>
      <c r="D18" s="64"/>
      <c r="E18" s="65">
        <v>45455</v>
      </c>
      <c r="F18" s="65">
        <v>45461</v>
      </c>
      <c r="G18" s="17"/>
      <c r="H18" s="5">
        <f t="shared" si="5"/>
        <v>7</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31</v>
      </c>
      <c r="C19" s="63" t="s">
        <v>44</v>
      </c>
      <c r="D19" s="64"/>
      <c r="E19" s="65">
        <f>E18</f>
        <v>45455</v>
      </c>
      <c r="F19" s="65">
        <v>45461</v>
      </c>
      <c r="G19" s="17"/>
      <c r="H19" s="5">
        <f t="shared" si="5"/>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32</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47</v>
      </c>
      <c r="C21" s="73" t="s">
        <v>45</v>
      </c>
      <c r="D21" s="74">
        <v>0.5</v>
      </c>
      <c r="E21" s="75">
        <v>45456</v>
      </c>
      <c r="F21" s="75">
        <v>45461</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48</v>
      </c>
      <c r="C22" s="73" t="s">
        <v>46</v>
      </c>
      <c r="D22" s="74">
        <v>0.6</v>
      </c>
      <c r="E22" s="75">
        <v>45456</v>
      </c>
      <c r="F22" s="75">
        <v>45461</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49</v>
      </c>
      <c r="C23" s="73" t="s">
        <v>44</v>
      </c>
      <c r="D23" s="74">
        <v>0.5</v>
      </c>
      <c r="E23" s="75">
        <v>45456</v>
      </c>
      <c r="F23" s="75">
        <v>45461</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50</v>
      </c>
      <c r="C24" s="73" t="s">
        <v>46</v>
      </c>
      <c r="D24" s="74">
        <v>0.25</v>
      </c>
      <c r="E24" s="75">
        <v>45456</v>
      </c>
      <c r="F24" s="75">
        <v>45461</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34</v>
      </c>
      <c r="C25" s="73" t="s">
        <v>44</v>
      </c>
      <c r="D25" s="74">
        <v>0.25</v>
      </c>
      <c r="E25" s="75">
        <f>E23</f>
        <v>45456</v>
      </c>
      <c r="F25" s="75">
        <v>45461</v>
      </c>
      <c r="G25" s="17"/>
      <c r="H25" s="5">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42</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33</v>
      </c>
      <c r="C27" s="83" t="s">
        <v>44</v>
      </c>
      <c r="D27" s="84">
        <v>0.25</v>
      </c>
      <c r="E27" s="85">
        <f>E21+2</f>
        <v>45458</v>
      </c>
      <c r="F27" s="85">
        <v>45461</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35</v>
      </c>
      <c r="C28" s="83" t="s">
        <v>45</v>
      </c>
      <c r="D28" s="84">
        <v>0.25</v>
      </c>
      <c r="E28" s="85">
        <f>F27</f>
        <v>45461</v>
      </c>
      <c r="F28" s="85">
        <v>45461</v>
      </c>
      <c r="G28" s="17"/>
      <c r="H28" s="5">
        <f t="shared" si="5"/>
        <v>1</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36</v>
      </c>
      <c r="C29" s="83" t="s">
        <v>46</v>
      </c>
      <c r="D29" s="84">
        <v>0.5</v>
      </c>
      <c r="E29" s="85">
        <f>F28+E281</f>
        <v>45461</v>
      </c>
      <c r="F29" s="85">
        <v>45461</v>
      </c>
      <c r="G29" s="17"/>
      <c r="H29" s="5">
        <f t="shared" si="5"/>
        <v>1</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37</v>
      </c>
      <c r="C30" s="83" t="s">
        <v>45</v>
      </c>
      <c r="D30" s="84">
        <v>0.6</v>
      </c>
      <c r="E30" s="85">
        <f>E27+E275</f>
        <v>45458</v>
      </c>
      <c r="F30" s="85">
        <v>45461</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38</v>
      </c>
      <c r="C31" s="83" t="s">
        <v>44</v>
      </c>
      <c r="D31" s="84">
        <v>0.5</v>
      </c>
      <c r="E31" s="85">
        <f>E27+E257</f>
        <v>45458</v>
      </c>
      <c r="F31" s="85">
        <v>45461</v>
      </c>
      <c r="G31" s="17"/>
      <c r="H31" s="5">
        <f t="shared" si="5"/>
        <v>4</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wambui</dc:creator>
  <dc:description/>
  <cp:lastModifiedBy>brian wambui</cp:lastModifiedBy>
  <dcterms:created xsi:type="dcterms:W3CDTF">2022-03-11T22:41:12Z</dcterms:created>
  <dcterms:modified xsi:type="dcterms:W3CDTF">2024-06-12T20:54:28Z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