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735E73A8-6B79-4A1C-A99F-7D2C69CB6405}" xr6:coauthVersionLast="45" xr6:coauthVersionMax="45" xr10:uidLastSave="{00000000-0000-0000-0000-000000000000}"/>
  <bookViews>
    <workbookView xWindow="-108" yWindow="-108" windowWidth="23256" windowHeight="12576" activeTab="3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15" l="1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G25" i="15" l="1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G29" i="15"/>
  <c r="H29" i="15" s="1"/>
  <c r="L8" i="3"/>
  <c r="M8" i="3" s="1"/>
  <c r="J2" i="11"/>
  <c r="B12" i="15" l="1"/>
  <c r="B31" i="15"/>
  <c r="G30" i="15"/>
  <c r="H30" i="15" s="1"/>
  <c r="L9" i="3"/>
  <c r="M9" i="3" s="1"/>
  <c r="D2" i="11"/>
  <c r="B13" i="15" l="1"/>
  <c r="B32" i="15"/>
  <c r="G31" i="15"/>
  <c r="H31" i="15" s="1"/>
  <c r="L10" i="3"/>
  <c r="M10" i="3" s="1"/>
  <c r="K9" i="14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B14" i="15" l="1"/>
  <c r="B33" i="15"/>
  <c r="G32" i="15"/>
  <c r="H32" i="15" s="1"/>
  <c r="L11" i="3"/>
  <c r="M11" i="3" s="1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5" i="15" l="1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16" i="15" l="1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G35" i="15"/>
  <c r="H35" i="15" s="1"/>
  <c r="L14" i="3"/>
  <c r="M14" i="3" s="1"/>
  <c r="J3" i="5"/>
  <c r="J5" i="5" s="1"/>
  <c r="E14" i="3"/>
  <c r="F8" i="3"/>
  <c r="B9" i="3" s="1"/>
  <c r="B18" i="15" l="1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G37" i="15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G39" i="15" s="1"/>
  <c r="H39" i="15" s="1"/>
  <c r="G38" i="15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<sst xmlns="http://schemas.openxmlformats.org/spreadsheetml/2006/main" count="467" uniqueCount="300">
  <si>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</si>
  <si>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</si>
  <si>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</si>
  <si>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</si>
  <si>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</si>
  <si>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</si>
  <si>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</si>
  <si>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</si>
  <si>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</si>
  <si>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</si>
  <si>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</si>
  <si>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</si>
  <si>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</si>
  <si>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</si>
  <si>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</si>
  <si>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</si>
  <si>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</si>
  <si>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</si>
  <si>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</si>
  <si>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</si>
  <si>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</si>
  <si>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</si>
  <si>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</si>
  <si>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</si>
  <si>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</si>
  <si>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</si>
  <si>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</si>
  <si>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</si>
  <si>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</si>
  <si>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</si>
  <si>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</si>
  <si>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</si>
  <si>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</si>
  <si>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</si>
  <si>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</si>
  <si>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</si>
  <si>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</si>
  <si>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</si>
  <si>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</si>
  <si>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</si>
  <si>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</si>
  <si>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</si>
  <si>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</si>
  <si>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</si>
  <si>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</si>
  <si>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</si>
  <si>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</si>
  <si>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</si>
  <si>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</si>
  <si>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</si>
  <si>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</si>
  <si>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</si>
  <si>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</si>
  <si>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</si>
  <si>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</si>
  <si>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</si>
  <si>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</si>
  <si>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</si>
  <si>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</si>
  <si>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</si>
  <si>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</si>
  <si>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</si>
  <si>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</si>
  <si>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</si>
  <si>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</si>
  <si>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</si>
  <si>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</si>
  <si>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</si>
  <si>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</si>
  <si>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</si>
  <si>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</si>
  <si>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</si>
  <si>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</si>
  <si>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</si>
  <si>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</si>
  <si>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</si>
  <si>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</si>
  <si>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</si>
  <si>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</si>
  <si>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</si>
  <si>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</si>
  <si>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</si>
  <si>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</si>
  <si>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</si>
  <si>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</si>
  <si>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</si>
  <si>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</si>
  <si>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</si>
  <si>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</si>
  <si>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</si>
  <si>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</si>
  <si>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</si>
  <si>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</si>
  <si>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</si>
  <si>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</si>
  <si>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</si>
  <si>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</si>
  <si>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</si>
  <si>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</si>
  <si>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</si>
  <si>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</si>
  <si>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</si>
  <si>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</si>
  <si>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</si>
  <si>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</si>
  <si>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</si>
  <si>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</si>
  <si>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</si>
  <si>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</si>
  <si>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</si>
  <si>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</si>
  <si>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</si>
  <si>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</si>
  <si>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</si>
  <si>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</si>
  <si>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</si>
  <si>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</si>
  <si>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</si>
  <si>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</si>
  <si>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</si>
  <si>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</si>
  <si>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</si>
  <si>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</si>
  <si>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</si>
  <si>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</si>
  <si>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</si>
  <si>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</si>
  <si>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</si>
  <si>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</si>
  <si>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</si>
  <si>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</si>
  <si>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</si>
  <si>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</si>
  <si>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</si>
  <si>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</si>
  <si>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</si>
  <si>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</si>
  <si>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</si>
  <si>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</si>
  <si>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</si>
  <si>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</si>
  <si>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</si>
  <si>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</si>
  <si>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</si>
  <si>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</si>
  <si>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</si>
  <si>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</si>
  <si>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</si>
  <si>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</si>
  <si>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</si>
  <si>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</si>
  <si>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</si>
  <si>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</si>
  <si>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</si>
  <si>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</si>
  <si>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</si>
  <si>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</si>
  <si>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</si>
  <si>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</si>
  <si>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</si>
  <si>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</si>
  <si>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</si>
  <si>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</si>
  <si>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</si>
  <si>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</si>
  <si>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</si>
  <si>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</si>
  <si>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</si>
  <si>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</si>
  <si>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</si>
  <si>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</si>
  <si>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</si>
  <si>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</si>
  <si>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</si>
  <si>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</si>
  <si>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</si>
  <si>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</si>
  <si>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</si>
  <si>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</si>
  <si>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</si>
  <si>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</si>
  <si>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</si>
  <si>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</si>
  <si>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</si>
  <si>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</si>
  <si>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</si>
  <si>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</si>
  <si>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</si>
  <si>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</si>
  <si>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</si>
  <si>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</si>
  <si>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</si>
  <si>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</si>
  <si>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</si>
  <si>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</si>
  <si>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</si>
  <si>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</si>
  <si>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</si>
  <si>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</si>
  <si>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</si>
  <si>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</si>
  <si>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</si>
  <si>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</si>
  <si>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</si>
  <si>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</si>
  <si>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</si>
  <si>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</si>
  <si>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</si>
  <si>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</si>
  <si>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</si>
  <si>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</si>
  <si>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</si>
  <si>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</si>
  <si>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</si>
  <si>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</si>
  <si>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</si>
  <si>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</si>
  <si>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Luminosité BH1745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</si>
  <si>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</si>
  <si>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</si>
  <si>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</si>
  <si>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</si>
  <si>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</si>
  <si>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</si>
  <si>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</si>
  <si>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</si>
  <si>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</si>
  <si>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</si>
  <si>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</si>
  <si>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</si>
  <si>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</si>
  <si>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</si>
  <si>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</si>
  <si>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</si>
  <si>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</si>
  <si>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</si>
  <si>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</si>
  <si>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</si>
  <si>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</si>
  <si>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</si>
  <si>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</si>
  <si>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</si>
  <si>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</si>
  <si>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</si>
  <si>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</si>
  <si>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</si>
  <si>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</si>
  <si>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</si>
  <si>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</si>
  <si>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</si>
  <si>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</si>
  <si>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</si>
  <si>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</si>
  <si>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</si>
  <si>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</si>
  <si>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</si>
  <si>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</si>
  <si>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</si>
  <si>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</si>
  <si>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</si>
  <si>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</si>
  <si>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</si>
  <si>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</si>
  <si>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</si>
  <si>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</si>
  <si>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</si>
  <si>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</si>
  <si>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</si>
  <si>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</si>
  <si>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</si>
  <si>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</si>
  <si>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</si>
  <si>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</si>
  <si>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</si>
  <si>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</si>
  <si>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</si>
  <si>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</si>
  <si>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</si>
  <si>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</si>
  <si>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RTC/BH1745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</si>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</sst>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0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26" xfId="0" applyFont="1" applyFill="1" applyBorder="1"/>
    <xf numFmtId="0" fontId="21" fillId="8" borderId="0" xfId="0" applyFont="1" applyFill="1" applyBorder="1"/>
    <xf numFmtId="0" fontId="19" fillId="6" borderId="25" xfId="6" quotePrefix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18" fillId="5" borderId="0" xfId="5" applyBorder="1"/>
    <xf numFmtId="0" fontId="18" fillId="5" borderId="25" xfId="5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0</xdr:row>
      <xdr:rowOff>297180</xdr:rowOff>
    </xdr:from>
    <xdr:to>
      <xdr:col>18</xdr:col>
      <xdr:colOff>228600</xdr:colOff>
      <xdr:row>19</xdr:row>
      <xdr:rowOff>137160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3936980" y="297180"/>
          <a:ext cx="1645920" cy="348996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20</xdr:row>
      <xdr:rowOff>38100</xdr:rowOff>
    </xdr:from>
    <xdr:to>
      <xdr:col>18</xdr:col>
      <xdr:colOff>237441</xdr:colOff>
      <xdr:row>29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15</xdr:row>
      <xdr:rowOff>106680</xdr:rowOff>
    </xdr:from>
    <xdr:to>
      <xdr:col>12</xdr:col>
      <xdr:colOff>563880</xdr:colOff>
      <xdr:row>19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1" t="s">
        <v>170</v>
      </c>
      <c r="C2" s="91"/>
      <c r="D2" s="64">
        <f>SUM(D5:D19)</f>
        <v>487.51</v>
      </c>
      <c r="E2" s="63"/>
      <c r="F2" s="65"/>
      <c r="G2" s="91" t="s">
        <v>172</v>
      </c>
      <c r="H2" s="91"/>
      <c r="I2" s="91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225</v>
      </c>
      <c r="M1" s="13" t="s">
        <v>229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226</v>
      </c>
      <c r="L3" t="s">
        <v>227</v>
      </c>
      <c r="M3" t="s">
        <v>231</v>
      </c>
      <c r="N3" t="s">
        <v>230</v>
      </c>
      <c r="P3" t="s">
        <v>232</v>
      </c>
      <c r="X3" s="73"/>
    </row>
    <row r="4" spans="1:24" x14ac:dyDescent="0.3">
      <c r="A4" t="s">
        <v>222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223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224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233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228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236</v>
      </c>
      <c r="B27" s="75">
        <f>B11/1000*C4/1000</f>
        <v>5.0111111111111114E-4</v>
      </c>
      <c r="C27" t="s">
        <v>235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234</v>
      </c>
      <c r="B28">
        <v>0.15459999999999999</v>
      </c>
      <c r="C28" t="s">
        <v>238</v>
      </c>
      <c r="X28" s="73"/>
    </row>
    <row r="29" spans="1:24" x14ac:dyDescent="0.3">
      <c r="A29" t="s">
        <v>237</v>
      </c>
      <c r="B29" s="60">
        <f>B28*B27</f>
        <v>7.7471777777777775E-5</v>
      </c>
      <c r="C29" t="s">
        <v>238</v>
      </c>
      <c r="X29" s="73"/>
    </row>
    <row r="30" spans="1:24" x14ac:dyDescent="0.3">
      <c r="A30" t="s">
        <v>239</v>
      </c>
      <c r="B30" s="60">
        <f>B29*24</f>
        <v>1.8593226666666666E-3</v>
      </c>
      <c r="C30" t="s">
        <v>238</v>
      </c>
      <c r="X30" s="73"/>
    </row>
    <row r="31" spans="1:24" x14ac:dyDescent="0.3">
      <c r="A31" t="s">
        <v>240</v>
      </c>
      <c r="B31" s="60">
        <f>B30*365</f>
        <v>0.67865277333333329</v>
      </c>
      <c r="C31" t="s">
        <v>238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37"/>
  <sheetViews>
    <sheetView workbookViewId="0">
      <selection activeCell="D17" sqref="D17:D22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4" thickBot="1" x14ac:dyDescent="0.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282</v>
      </c>
    </row>
    <row r="2" spans="2:14" x14ac:dyDescent="0.3">
      <c r="B2" s="96" t="s">
        <v>200</v>
      </c>
      <c r="C2" s="93" t="s">
        <v>206</v>
      </c>
      <c r="D2" s="93" t="s">
        <v>202</v>
      </c>
      <c r="E2" s="76">
        <v>1</v>
      </c>
      <c r="F2" s="87" t="s">
        <v>24</v>
      </c>
      <c r="J2" s="93" t="s">
        <v>203</v>
      </c>
      <c r="K2" s="93" t="s">
        <v>208</v>
      </c>
      <c r="L2" s="93" t="s">
        <v>209</v>
      </c>
      <c r="M2" s="76">
        <v>1</v>
      </c>
      <c r="N2" s="76"/>
    </row>
    <row r="3" spans="2:14" x14ac:dyDescent="0.3">
      <c r="B3" s="97"/>
      <c r="C3" s="94"/>
      <c r="D3" s="94"/>
      <c r="E3" s="68">
        <v>2</v>
      </c>
      <c r="F3" s="86" t="s">
        <v>256</v>
      </c>
      <c r="J3" s="94"/>
      <c r="K3" s="94"/>
      <c r="L3" s="94"/>
      <c r="M3" s="68">
        <v>2</v>
      </c>
      <c r="N3" s="68"/>
    </row>
    <row r="4" spans="2:14" x14ac:dyDescent="0.3">
      <c r="B4" s="97"/>
      <c r="C4" s="94"/>
      <c r="D4" s="94"/>
      <c r="E4" s="68">
        <v>3</v>
      </c>
      <c r="F4" s="86" t="s">
        <v>162</v>
      </c>
      <c r="J4" s="94"/>
      <c r="K4" s="94"/>
      <c r="L4" s="94"/>
      <c r="M4" s="68">
        <v>3</v>
      </c>
      <c r="N4" s="68"/>
    </row>
    <row r="5" spans="2:14" ht="15" thickBot="1" x14ac:dyDescent="0.35">
      <c r="B5" s="98"/>
      <c r="C5" s="95"/>
      <c r="D5" s="95"/>
      <c r="E5" s="77">
        <v>4</v>
      </c>
      <c r="F5" s="80" t="s">
        <v>201</v>
      </c>
      <c r="J5" s="94"/>
      <c r="K5" s="94"/>
      <c r="L5" s="94"/>
      <c r="M5" s="68">
        <v>4</v>
      </c>
      <c r="N5" s="68"/>
    </row>
    <row r="6" spans="2:14" ht="15" thickBot="1" x14ac:dyDescent="0.35">
      <c r="B6" s="96" t="s">
        <v>200</v>
      </c>
      <c r="C6" s="93" t="s">
        <v>206</v>
      </c>
      <c r="D6" s="93" t="s">
        <v>181</v>
      </c>
      <c r="E6" s="76">
        <v>1</v>
      </c>
      <c r="F6" s="82" t="s">
        <v>183</v>
      </c>
      <c r="J6" s="95"/>
      <c r="K6" s="95"/>
      <c r="L6" s="95"/>
      <c r="M6" s="77">
        <v>5</v>
      </c>
      <c r="N6" s="77"/>
    </row>
    <row r="7" spans="2:14" x14ac:dyDescent="0.3">
      <c r="B7" s="97"/>
      <c r="C7" s="94"/>
      <c r="D7" s="94"/>
      <c r="E7" s="68">
        <v>2</v>
      </c>
      <c r="F7" s="86" t="s">
        <v>280</v>
      </c>
      <c r="J7" s="93" t="s">
        <v>203</v>
      </c>
      <c r="K7" s="93" t="s">
        <v>208</v>
      </c>
      <c r="L7" s="93" t="s">
        <v>210</v>
      </c>
      <c r="M7" s="76">
        <v>1</v>
      </c>
      <c r="N7" s="76" t="s">
        <v>201</v>
      </c>
    </row>
    <row r="8" spans="2:14" ht="15" thickBot="1" x14ac:dyDescent="0.35">
      <c r="B8" s="98"/>
      <c r="C8" s="95"/>
      <c r="D8" s="95"/>
      <c r="E8" s="77">
        <v>3</v>
      </c>
      <c r="F8" s="80" t="s">
        <v>201</v>
      </c>
      <c r="J8" s="94"/>
      <c r="K8" s="94"/>
      <c r="L8" s="94"/>
      <c r="M8" s="68">
        <v>2</v>
      </c>
      <c r="N8" s="88" t="s">
        <v>183</v>
      </c>
    </row>
    <row r="9" spans="2:14" ht="15" thickBot="1" x14ac:dyDescent="0.35">
      <c r="B9" s="96" t="s">
        <v>200</v>
      </c>
      <c r="C9" s="93" t="s">
        <v>206</v>
      </c>
      <c r="D9" s="93" t="s">
        <v>279</v>
      </c>
      <c r="E9" s="76">
        <v>1</v>
      </c>
      <c r="F9" s="84" t="s">
        <v>159</v>
      </c>
      <c r="J9" s="95"/>
      <c r="K9" s="95"/>
      <c r="L9" s="95"/>
      <c r="M9" s="77">
        <v>3</v>
      </c>
      <c r="N9" s="79" t="s">
        <v>278</v>
      </c>
    </row>
    <row r="10" spans="2:14" x14ac:dyDescent="0.3">
      <c r="B10" s="97"/>
      <c r="C10" s="94"/>
      <c r="D10" s="94"/>
      <c r="E10" s="68">
        <v>2</v>
      </c>
      <c r="F10" s="85" t="s">
        <v>160</v>
      </c>
      <c r="J10" s="93" t="s">
        <v>207</v>
      </c>
      <c r="K10" s="93" t="s">
        <v>211</v>
      </c>
      <c r="L10" s="93" t="s">
        <v>212</v>
      </c>
      <c r="M10">
        <v>1</v>
      </c>
      <c r="N10" s="78" t="s">
        <v>201</v>
      </c>
    </row>
    <row r="11" spans="2:14" ht="15" thickBot="1" x14ac:dyDescent="0.35">
      <c r="B11" s="97"/>
      <c r="C11" s="94"/>
      <c r="D11" s="94"/>
      <c r="E11" s="68">
        <v>3</v>
      </c>
      <c r="F11" s="81" t="s">
        <v>201</v>
      </c>
      <c r="J11" s="92"/>
      <c r="K11" s="92"/>
      <c r="L11" s="92"/>
      <c r="M11">
        <v>2</v>
      </c>
      <c r="N11" s="89" t="s">
        <v>183</v>
      </c>
    </row>
    <row r="12" spans="2:14" ht="15" thickBot="1" x14ac:dyDescent="0.35">
      <c r="B12" s="98"/>
      <c r="C12" s="95"/>
      <c r="D12" s="95"/>
      <c r="E12" s="77">
        <v>4</v>
      </c>
      <c r="F12" s="83" t="s">
        <v>183</v>
      </c>
      <c r="J12" s="93" t="s">
        <v>207</v>
      </c>
      <c r="K12" s="93" t="s">
        <v>211</v>
      </c>
      <c r="L12" s="93" t="s">
        <v>213</v>
      </c>
      <c r="M12" s="76">
        <v>1</v>
      </c>
      <c r="N12" s="76" t="s">
        <v>281</v>
      </c>
    </row>
    <row r="13" spans="2:14" x14ac:dyDescent="0.3">
      <c r="B13" s="96" t="s">
        <v>200</v>
      </c>
      <c r="C13" s="93" t="s">
        <v>206</v>
      </c>
      <c r="D13" s="93" t="s">
        <v>191</v>
      </c>
      <c r="E13" s="76">
        <v>1</v>
      </c>
      <c r="F13" s="84" t="s">
        <v>159</v>
      </c>
      <c r="J13" s="94"/>
      <c r="K13" s="94"/>
      <c r="L13" s="94"/>
      <c r="M13" s="68">
        <v>2</v>
      </c>
      <c r="N13" s="78" t="s">
        <v>281</v>
      </c>
    </row>
    <row r="14" spans="2:14" x14ac:dyDescent="0.3">
      <c r="B14" s="97"/>
      <c r="C14" s="94"/>
      <c r="D14" s="94"/>
      <c r="E14" s="68">
        <v>2</v>
      </c>
      <c r="F14" s="85" t="s">
        <v>160</v>
      </c>
    </row>
    <row r="15" spans="2:14" x14ac:dyDescent="0.3">
      <c r="B15" s="97"/>
      <c r="C15" s="94"/>
      <c r="D15" s="94"/>
      <c r="E15" s="68">
        <v>3</v>
      </c>
      <c r="F15" s="81" t="s">
        <v>201</v>
      </c>
    </row>
    <row r="16" spans="2:14" ht="15" thickBot="1" x14ac:dyDescent="0.35">
      <c r="B16" s="98"/>
      <c r="C16" s="95"/>
      <c r="D16" s="95"/>
      <c r="E16" s="77">
        <v>4</v>
      </c>
      <c r="F16" s="83" t="s">
        <v>278</v>
      </c>
    </row>
    <row r="17" spans="1:7" x14ac:dyDescent="0.3">
      <c r="B17" s="96" t="s">
        <v>200</v>
      </c>
      <c r="C17" s="93" t="s">
        <v>207</v>
      </c>
      <c r="D17" s="93" t="s">
        <v>277</v>
      </c>
      <c r="E17" s="76">
        <v>1</v>
      </c>
      <c r="F17" s="84" t="s">
        <v>159</v>
      </c>
      <c r="G17" t="s">
        <v>284</v>
      </c>
    </row>
    <row r="18" spans="1:7" x14ac:dyDescent="0.3">
      <c r="B18" s="97"/>
      <c r="C18" s="94"/>
      <c r="D18" s="94"/>
      <c r="E18" s="68">
        <v>2</v>
      </c>
      <c r="F18" s="85" t="s">
        <v>160</v>
      </c>
      <c r="G18" t="s">
        <v>283</v>
      </c>
    </row>
    <row r="19" spans="1:7" x14ac:dyDescent="0.3">
      <c r="B19" s="97"/>
      <c r="C19" s="94"/>
      <c r="D19" s="94"/>
      <c r="E19" s="68">
        <v>3</v>
      </c>
      <c r="F19" s="86" t="s">
        <v>24</v>
      </c>
      <c r="G19" t="s">
        <v>286</v>
      </c>
    </row>
    <row r="20" spans="1:7" x14ac:dyDescent="0.3">
      <c r="B20" s="97"/>
      <c r="C20" s="94"/>
      <c r="D20" s="94"/>
      <c r="E20" s="68">
        <v>4</v>
      </c>
      <c r="F20" s="86" t="s">
        <v>256</v>
      </c>
      <c r="G20" t="s">
        <v>285</v>
      </c>
    </row>
    <row r="21" spans="1:7" x14ac:dyDescent="0.3">
      <c r="B21" s="97"/>
      <c r="C21" s="94"/>
      <c r="D21" s="94"/>
      <c r="E21" s="68">
        <v>5</v>
      </c>
      <c r="F21" s="86" t="s">
        <v>162</v>
      </c>
      <c r="G21" t="s">
        <v>284</v>
      </c>
    </row>
    <row r="22" spans="1:7" ht="15" thickBot="1" x14ac:dyDescent="0.35">
      <c r="B22" s="98"/>
      <c r="C22" s="95"/>
      <c r="D22" s="95"/>
      <c r="E22" s="77">
        <v>6</v>
      </c>
      <c r="F22" s="86" t="s">
        <v>280</v>
      </c>
      <c r="G22" t="s">
        <v>283</v>
      </c>
    </row>
    <row r="23" spans="1:7" x14ac:dyDescent="0.3">
      <c r="B23" s="96" t="s">
        <v>200</v>
      </c>
      <c r="C23" s="93" t="s">
        <v>207</v>
      </c>
      <c r="D23" s="93" t="s">
        <v>184</v>
      </c>
      <c r="E23" s="76">
        <v>1</v>
      </c>
      <c r="F23" s="82" t="s">
        <v>183</v>
      </c>
      <c r="G23" t="s">
        <v>287</v>
      </c>
    </row>
    <row r="24" spans="1:7" x14ac:dyDescent="0.3">
      <c r="B24" s="97"/>
      <c r="C24" s="94"/>
      <c r="D24" s="94"/>
      <c r="E24" s="68">
        <v>2</v>
      </c>
      <c r="F24" s="81" t="s">
        <v>201</v>
      </c>
      <c r="G24" t="s">
        <v>288</v>
      </c>
    </row>
    <row r="25" spans="1:7" ht="15" thickBot="1" x14ac:dyDescent="0.35">
      <c r="B25" s="98"/>
      <c r="C25" s="95"/>
      <c r="D25" s="95"/>
      <c r="E25" s="77">
        <v>3</v>
      </c>
      <c r="F25" s="83" t="s">
        <v>278</v>
      </c>
      <c r="G25" t="s">
        <v>285</v>
      </c>
    </row>
    <row r="29" spans="1:7" ht="15" thickBot="1" x14ac:dyDescent="0.35">
      <c r="B29" t="s">
        <v>289</v>
      </c>
      <c r="C29" t="s">
        <v>290</v>
      </c>
      <c r="D29" t="s">
        <v>206</v>
      </c>
    </row>
    <row r="30" spans="1:7" x14ac:dyDescent="0.3">
      <c r="A30" s="92" t="s">
        <v>70</v>
      </c>
      <c r="B30" s="84" t="s">
        <v>159</v>
      </c>
      <c r="C30" t="s">
        <v>293</v>
      </c>
      <c r="D30" t="s">
        <v>295</v>
      </c>
    </row>
    <row r="31" spans="1:7" x14ac:dyDescent="0.3">
      <c r="A31" s="92"/>
      <c r="B31" s="85" t="s">
        <v>160</v>
      </c>
      <c r="C31" t="s">
        <v>294</v>
      </c>
      <c r="D31" t="s">
        <v>286</v>
      </c>
    </row>
    <row r="32" spans="1:7" x14ac:dyDescent="0.3">
      <c r="A32" s="92"/>
      <c r="B32" s="81" t="s">
        <v>201</v>
      </c>
      <c r="C32" t="s">
        <v>291</v>
      </c>
      <c r="D32" t="s">
        <v>285</v>
      </c>
    </row>
    <row r="33" spans="1:4" ht="15" thickBot="1" x14ac:dyDescent="0.35">
      <c r="A33" s="92"/>
      <c r="B33" s="90" t="s">
        <v>183</v>
      </c>
      <c r="C33" t="s">
        <v>292</v>
      </c>
      <c r="D33" t="s">
        <v>296</v>
      </c>
    </row>
    <row r="34" spans="1:4" x14ac:dyDescent="0.3">
      <c r="A34" s="92" t="s">
        <v>191</v>
      </c>
      <c r="B34" s="84" t="s">
        <v>159</v>
      </c>
      <c r="C34" s="76" t="s">
        <v>293</v>
      </c>
      <c r="D34" s="76" t="s">
        <v>295</v>
      </c>
    </row>
    <row r="35" spans="1:4" x14ac:dyDescent="0.3">
      <c r="A35" s="92"/>
      <c r="B35" s="85" t="s">
        <v>160</v>
      </c>
      <c r="C35" t="s">
        <v>294</v>
      </c>
      <c r="D35" t="s">
        <v>286</v>
      </c>
    </row>
    <row r="36" spans="1:4" x14ac:dyDescent="0.3">
      <c r="A36" s="92"/>
      <c r="B36" s="81" t="s">
        <v>201</v>
      </c>
      <c r="C36" t="s">
        <v>291</v>
      </c>
      <c r="D36" t="s">
        <v>285</v>
      </c>
    </row>
    <row r="37" spans="1:4" ht="15" thickBot="1" x14ac:dyDescent="0.35">
      <c r="A37" s="92"/>
      <c r="B37" s="83" t="s">
        <v>278</v>
      </c>
      <c r="C37" t="s">
        <v>292</v>
      </c>
      <c r="D37" t="s">
        <v>296</v>
      </c>
    </row>
  </sheetData>
  <mergeCells count="32">
    <mergeCell ref="L2:L6"/>
    <mergeCell ref="K2:K6"/>
    <mergeCell ref="J2:J6"/>
    <mergeCell ref="D23:D25"/>
    <mergeCell ref="B23:B25"/>
    <mergeCell ref="C23:C25"/>
    <mergeCell ref="C17:C22"/>
    <mergeCell ref="B17:B22"/>
    <mergeCell ref="D17:D22"/>
    <mergeCell ref="D2:D5"/>
    <mergeCell ref="C2:C5"/>
    <mergeCell ref="B2:B5"/>
    <mergeCell ref="D6:D8"/>
    <mergeCell ref="C6:C8"/>
    <mergeCell ref="B6:B8"/>
    <mergeCell ref="D13:D16"/>
    <mergeCell ref="A30:A33"/>
    <mergeCell ref="A34:A37"/>
    <mergeCell ref="L12:L13"/>
    <mergeCell ref="K12:K13"/>
    <mergeCell ref="J12:J13"/>
    <mergeCell ref="C13:C16"/>
    <mergeCell ref="B13:B16"/>
    <mergeCell ref="B9:B12"/>
    <mergeCell ref="C9:C12"/>
    <mergeCell ref="D9:D12"/>
    <mergeCell ref="L10:L11"/>
    <mergeCell ref="K10:K11"/>
    <mergeCell ref="J10:J11"/>
    <mergeCell ref="L7:L9"/>
    <mergeCell ref="K7:K9"/>
    <mergeCell ref="J7:J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abSelected="1" workbookViewId="0">
      <selection activeCell="H7" sqref="H7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92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92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92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92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195</v>
      </c>
    </row>
    <row r="25" spans="1:8" x14ac:dyDescent="0.35">
      <c r="G25" s="71" t="s">
        <v>155</v>
      </c>
      <c r="H25" t="s">
        <v>196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D20" sqref="D20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0" t="s">
        <v>117</v>
      </c>
      <c r="C3" s="100"/>
      <c r="D3" s="100"/>
      <c r="E3" s="100"/>
      <c r="F3" s="100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0" t="s">
        <v>126</v>
      </c>
      <c r="B7" s="100"/>
      <c r="C7" s="100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220</v>
      </c>
      <c r="B19">
        <f t="shared" si="0"/>
        <v>24</v>
      </c>
      <c r="C19">
        <f t="shared" si="1"/>
        <v>27</v>
      </c>
      <c r="D19" t="s">
        <v>297</v>
      </c>
    </row>
    <row r="20" spans="1:11" x14ac:dyDescent="0.3">
      <c r="A20" t="s">
        <v>219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217</v>
      </c>
      <c r="B21">
        <f t="shared" si="2"/>
        <v>32</v>
      </c>
      <c r="C21">
        <f t="shared" si="3"/>
        <v>35</v>
      </c>
      <c r="D21" t="s">
        <v>218</v>
      </c>
    </row>
    <row r="22" spans="1:11" x14ac:dyDescent="0.3">
      <c r="A22" t="s">
        <v>221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99" t="s">
        <v>116</v>
      </c>
    </row>
    <row r="25" spans="1:11" x14ac:dyDescent="0.3">
      <c r="B25">
        <f t="shared" si="2"/>
        <v>48</v>
      </c>
      <c r="C25">
        <f t="shared" si="3"/>
        <v>51</v>
      </c>
      <c r="K25" s="99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99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99"/>
    </row>
    <row r="28" spans="1:11" x14ac:dyDescent="0.3">
      <c r="K28" s="99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1" t="s">
        <v>271</v>
      </c>
      <c r="B1" s="101"/>
      <c r="D1" t="s">
        <v>276</v>
      </c>
      <c r="E1" t="str">
        <f>_xlfn.CONCAT(K4:K18)</f>
        <v>00F005460140027B0320028928500BB8006402BC000000000000002503E8</v>
      </c>
    </row>
    <row r="3" spans="1:11" x14ac:dyDescent="0.3">
      <c r="B3" t="s">
        <v>261</v>
      </c>
      <c r="C3" t="s">
        <v>262</v>
      </c>
      <c r="E3" t="s">
        <v>268</v>
      </c>
      <c r="F3" t="s">
        <v>272</v>
      </c>
      <c r="G3" t="s">
        <v>273</v>
      </c>
      <c r="H3" t="s">
        <v>274</v>
      </c>
      <c r="I3" t="s">
        <v>275</v>
      </c>
    </row>
    <row r="4" spans="1:11" x14ac:dyDescent="0.3">
      <c r="A4" t="s">
        <v>241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242</v>
      </c>
      <c r="B5">
        <f>B4+4</f>
        <v>4</v>
      </c>
      <c r="C5">
        <f>C4+4</f>
        <v>7</v>
      </c>
      <c r="D5" t="s">
        <v>256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243</v>
      </c>
      <c r="B6">
        <f t="shared" ref="B6:B16" si="4">B5+4</f>
        <v>8</v>
      </c>
      <c r="C6">
        <f t="shared" ref="C6:C16" si="5">C5+4</f>
        <v>11</v>
      </c>
      <c r="D6" t="s">
        <v>257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244</v>
      </c>
      <c r="B7">
        <f t="shared" si="4"/>
        <v>12</v>
      </c>
      <c r="C7">
        <f t="shared" si="5"/>
        <v>15</v>
      </c>
      <c r="D7" t="s">
        <v>258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245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246</v>
      </c>
      <c r="B9">
        <f t="shared" si="4"/>
        <v>20</v>
      </c>
      <c r="C9">
        <f t="shared" si="5"/>
        <v>23</v>
      </c>
      <c r="D9" t="s">
        <v>259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247</v>
      </c>
      <c r="B10">
        <f t="shared" si="4"/>
        <v>24</v>
      </c>
      <c r="C10">
        <f t="shared" si="5"/>
        <v>27</v>
      </c>
      <c r="D10" t="s">
        <v>220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248</v>
      </c>
      <c r="B11">
        <f t="shared" si="4"/>
        <v>28</v>
      </c>
      <c r="C11">
        <f t="shared" si="5"/>
        <v>31</v>
      </c>
      <c r="D11" t="s">
        <v>219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249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250</v>
      </c>
      <c r="B13">
        <f t="shared" si="4"/>
        <v>36</v>
      </c>
      <c r="C13">
        <f t="shared" si="5"/>
        <v>39</v>
      </c>
      <c r="D13" t="s">
        <v>260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251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252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253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254</v>
      </c>
      <c r="B17">
        <f>B16+4</f>
        <v>52</v>
      </c>
      <c r="C17">
        <f>C16+4</f>
        <v>55</v>
      </c>
      <c r="D17" t="s">
        <v>267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255</v>
      </c>
      <c r="B18">
        <f>B17+4</f>
        <v>56</v>
      </c>
      <c r="C18">
        <f>C17+4</f>
        <v>59</v>
      </c>
      <c r="D18" t="s">
        <v>266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1" t="s">
        <v>269</v>
      </c>
      <c r="B22" s="101"/>
      <c r="C22" t="s">
        <v>270</v>
      </c>
      <c r="D22" t="s">
        <v>298</v>
      </c>
    </row>
    <row r="24" spans="1:11" x14ac:dyDescent="0.3">
      <c r="B24" t="s">
        <v>261</v>
      </c>
      <c r="C24" t="s">
        <v>262</v>
      </c>
      <c r="E24" t="s">
        <v>268</v>
      </c>
      <c r="F24" t="s">
        <v>263</v>
      </c>
      <c r="G24" t="s">
        <v>264</v>
      </c>
      <c r="H24" t="s">
        <v>265</v>
      </c>
    </row>
    <row r="25" spans="1:11" x14ac:dyDescent="0.3">
      <c r="A25" t="s">
        <v>241</v>
      </c>
      <c r="B25">
        <v>0</v>
      </c>
      <c r="C25">
        <v>3</v>
      </c>
      <c r="D25" t="s">
        <v>24</v>
      </c>
      <c r="E25" t="b">
        <v>0</v>
      </c>
      <c r="F25" t="s">
        <v>299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242</v>
      </c>
      <c r="B26">
        <f>B25+4</f>
        <v>4</v>
      </c>
      <c r="C26">
        <f>C25+4</f>
        <v>7</v>
      </c>
      <c r="D26" t="s">
        <v>256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243</v>
      </c>
      <c r="B27">
        <f t="shared" ref="B27:B37" si="21">B26+4</f>
        <v>8</v>
      </c>
      <c r="C27">
        <f t="shared" ref="C27:C37" si="22">C26+4</f>
        <v>11</v>
      </c>
      <c r="D27" t="s">
        <v>257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244</v>
      </c>
      <c r="B28">
        <f t="shared" si="21"/>
        <v>12</v>
      </c>
      <c r="C28">
        <f t="shared" si="22"/>
        <v>15</v>
      </c>
      <c r="D28" t="s">
        <v>258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245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246</v>
      </c>
      <c r="B30">
        <f t="shared" si="21"/>
        <v>20</v>
      </c>
      <c r="C30">
        <f t="shared" si="22"/>
        <v>23</v>
      </c>
      <c r="D30" t="s">
        <v>259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247</v>
      </c>
      <c r="B31">
        <f t="shared" si="21"/>
        <v>24</v>
      </c>
      <c r="C31">
        <f t="shared" si="22"/>
        <v>27</v>
      </c>
      <c r="D31" t="s">
        <v>220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248</v>
      </c>
      <c r="B32">
        <f t="shared" si="21"/>
        <v>28</v>
      </c>
      <c r="C32">
        <f t="shared" si="22"/>
        <v>31</v>
      </c>
      <c r="D32" t="s">
        <v>219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249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250</v>
      </c>
      <c r="B34">
        <f t="shared" si="21"/>
        <v>36</v>
      </c>
      <c r="C34">
        <f t="shared" si="22"/>
        <v>39</v>
      </c>
      <c r="D34" t="s">
        <v>260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251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252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253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254</v>
      </c>
      <c r="B38">
        <f t="shared" ref="B38:C40" si="23">B37+4</f>
        <v>52</v>
      </c>
      <c r="C38">
        <f t="shared" si="23"/>
        <v>55</v>
      </c>
      <c r="D38" t="s">
        <v>267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255</v>
      </c>
      <c r="B39">
        <f t="shared" si="23"/>
        <v>56</v>
      </c>
      <c r="C39">
        <f t="shared" si="23"/>
        <v>59</v>
      </c>
      <c r="D39" t="s">
        <v>266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9.8732050932364493E-3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101.28423248140982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1.1956318822002165E-2</v>
      </c>
      <c r="C8">
        <f ca="1">B8-B7</f>
        <v>1.1956318822002165E-2</v>
      </c>
      <c r="E8" t="s">
        <v>37</v>
      </c>
      <c r="F8" s="6">
        <f ca="1">(F7-B2)/B2</f>
        <v>1.2842324814098163E-2</v>
      </c>
    </row>
    <row r="9" spans="1:11" x14ac:dyDescent="0.3">
      <c r="A9">
        <v>3</v>
      </c>
      <c r="B9">
        <f t="shared" ca="1" si="0"/>
        <v>2.1694553104806506E-2</v>
      </c>
      <c r="C9">
        <f ca="1">B9-B8</f>
        <v>9.7382342828043408E-3</v>
      </c>
    </row>
    <row r="10" spans="1:11" x14ac:dyDescent="0.3">
      <c r="A10">
        <v>4</v>
      </c>
      <c r="B10">
        <f t="shared" ca="1" si="0"/>
        <v>2.9495779755394233E-2</v>
      </c>
      <c r="C10">
        <f t="shared" ref="C10:C26" ca="1" si="1">B10-B9</f>
        <v>7.8012266505877274E-3</v>
      </c>
    </row>
    <row r="11" spans="1:11" x14ac:dyDescent="0.3">
      <c r="A11">
        <v>5</v>
      </c>
      <c r="B11">
        <f t="shared" ca="1" si="0"/>
        <v>3.9203290683806978E-2</v>
      </c>
      <c r="C11">
        <f t="shared" ca="1" si="1"/>
        <v>9.707510928412745E-3</v>
      </c>
    </row>
    <row r="12" spans="1:11" x14ac:dyDescent="0.3">
      <c r="A12">
        <v>6</v>
      </c>
      <c r="B12">
        <f t="shared" ca="1" si="0"/>
        <v>4.7221631374983336E-2</v>
      </c>
      <c r="C12">
        <f t="shared" ca="1" si="1"/>
        <v>8.018340691176358E-3</v>
      </c>
    </row>
    <row r="13" spans="1:11" x14ac:dyDescent="0.3">
      <c r="A13">
        <v>7</v>
      </c>
      <c r="B13">
        <f t="shared" ca="1" si="0"/>
        <v>5.8111045038033153E-2</v>
      </c>
      <c r="C13">
        <f t="shared" ca="1" si="1"/>
        <v>1.0889413663049817E-2</v>
      </c>
    </row>
    <row r="14" spans="1:11" x14ac:dyDescent="0.3">
      <c r="A14">
        <v>8</v>
      </c>
      <c r="B14">
        <f t="shared" ca="1" si="0"/>
        <v>6.7438554478885027E-2</v>
      </c>
      <c r="C14">
        <f t="shared" ca="1" si="1"/>
        <v>9.3275094408518736E-3</v>
      </c>
    </row>
    <row r="15" spans="1:11" x14ac:dyDescent="0.3">
      <c r="A15">
        <v>9</v>
      </c>
      <c r="B15">
        <f t="shared" ca="1" si="0"/>
        <v>7.4763934677148064E-2</v>
      </c>
      <c r="C15">
        <f t="shared" ca="1" si="1"/>
        <v>7.3253801982630373E-3</v>
      </c>
    </row>
    <row r="16" spans="1:11" x14ac:dyDescent="0.3">
      <c r="A16">
        <v>10</v>
      </c>
      <c r="B16">
        <f t="shared" ca="1" si="0"/>
        <v>8.296880988139417E-2</v>
      </c>
      <c r="C16">
        <f t="shared" ca="1" si="1"/>
        <v>8.2048752042461065E-3</v>
      </c>
    </row>
    <row r="17" spans="1:3" x14ac:dyDescent="0.3">
      <c r="A17">
        <v>11</v>
      </c>
      <c r="B17">
        <f t="shared" ca="1" si="0"/>
        <v>9.4424854485291893E-2</v>
      </c>
      <c r="C17">
        <f t="shared" ca="1" si="1"/>
        <v>1.1456044603897722E-2</v>
      </c>
    </row>
    <row r="18" spans="1:3" x14ac:dyDescent="0.3">
      <c r="A18">
        <v>12</v>
      </c>
      <c r="B18">
        <f t="shared" ca="1" si="0"/>
        <v>0.10738386898444177</v>
      </c>
      <c r="C18">
        <f t="shared" ca="1" si="1"/>
        <v>1.2959014499149879E-2</v>
      </c>
    </row>
    <row r="19" spans="1:3" x14ac:dyDescent="0.3">
      <c r="A19">
        <v>13</v>
      </c>
      <c r="B19">
        <f t="shared" ca="1" si="0"/>
        <v>0.11575784391098649</v>
      </c>
      <c r="C19">
        <f t="shared" ca="1" si="1"/>
        <v>8.3739749265447222E-3</v>
      </c>
    </row>
    <row r="20" spans="1:3" x14ac:dyDescent="0.3">
      <c r="A20">
        <v>14</v>
      </c>
      <c r="B20">
        <f t="shared" ca="1" si="0"/>
        <v>0.127738284328414</v>
      </c>
      <c r="C20">
        <f t="shared" ca="1" si="1"/>
        <v>1.1980440417427504E-2</v>
      </c>
    </row>
    <row r="21" spans="1:3" x14ac:dyDescent="0.3">
      <c r="A21">
        <v>15</v>
      </c>
      <c r="B21">
        <f t="shared" ca="1" si="0"/>
        <v>0.13679910082977542</v>
      </c>
      <c r="C21">
        <f t="shared" ca="1" si="1"/>
        <v>9.0608165013614239E-3</v>
      </c>
    </row>
    <row r="22" spans="1:3" x14ac:dyDescent="0.3">
      <c r="A22">
        <v>16</v>
      </c>
      <c r="B22">
        <f t="shared" ca="1" si="0"/>
        <v>0.14841544781695951</v>
      </c>
      <c r="C22">
        <f t="shared" ca="1" si="1"/>
        <v>1.1616346987184084E-2</v>
      </c>
    </row>
    <row r="23" spans="1:3" x14ac:dyDescent="0.3">
      <c r="A23">
        <v>17</v>
      </c>
      <c r="B23">
        <f t="shared" ca="1" si="0"/>
        <v>0.15851095763339867</v>
      </c>
      <c r="C23">
        <f t="shared" ca="1" si="1"/>
        <v>1.0095509816439169E-2</v>
      </c>
    </row>
    <row r="24" spans="1:3" x14ac:dyDescent="0.3">
      <c r="A24">
        <v>18</v>
      </c>
      <c r="B24">
        <f t="shared" ca="1" si="0"/>
        <v>0.16812236898102237</v>
      </c>
      <c r="C24">
        <f t="shared" ca="1" si="1"/>
        <v>9.611411347623694E-3</v>
      </c>
    </row>
    <row r="25" spans="1:3" x14ac:dyDescent="0.3">
      <c r="A25">
        <v>19</v>
      </c>
      <c r="B25">
        <f t="shared" ca="1" si="0"/>
        <v>0.18033640390292344</v>
      </c>
      <c r="C25">
        <f t="shared" ca="1" si="1"/>
        <v>1.2214034921901068E-2</v>
      </c>
    </row>
    <row r="26" spans="1:3" x14ac:dyDescent="0.3">
      <c r="A26">
        <v>20</v>
      </c>
      <c r="B26">
        <f t="shared" ca="1" si="0"/>
        <v>0.18759089677149254</v>
      </c>
      <c r="C26">
        <f t="shared" ca="1" si="1"/>
        <v>7.2544928685691068E-3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2020-03-25T16:51:35Z</dcterms:modified>
</cp:coreProperties>
</file>