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6"/>
  <workbookPr/>
  <mc:AlternateContent xmlns:mc="http://schemas.openxmlformats.org/markup-compatibility/2006">
    <mc:Choice Requires="x15">
      <x15ac:absPath xmlns:x15ac="http://schemas.microsoft.com/office/spreadsheetml/2010/11/ac" url="C:\Users\brice\Desktop\"/>
    </mc:Choice>
  </mc:AlternateContent>
  <xr:revisionPtr revIDLastSave="0" documentId="8_{9371D1B3-1E33-ED41-AEC6-BF9C13267C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Register" sheetId="4" r:id="rId1"/>
    <sheet name="Sheet1" sheetId="8" r:id="rId2"/>
    <sheet name="Risk Summary" sheetId="5" r:id="rId3"/>
    <sheet name="Formulae" sheetId="7" state="hidden" r:id="rId4"/>
  </sheets>
  <definedNames>
    <definedName name="_xlnm._FilterDatabase" localSheetId="0" hidden="1">'Risk Register'!$B$7:$V$13</definedName>
    <definedName name="Category">#REF!</definedName>
    <definedName name="Names">#REF!</definedName>
    <definedName name="_xlnm.Print_Area" localSheetId="0">'Risk Register'!$B$5:$V$13</definedName>
    <definedName name="_xlnm.Print_Area" localSheetId="2">'Risk Summary'!$A$1:$S$59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4" l="1"/>
  <c r="R34" i="5"/>
  <c r="T13" i="4"/>
  <c r="N13" i="4"/>
  <c r="T12" i="4"/>
  <c r="N12" i="4"/>
  <c r="T11" i="4"/>
  <c r="N11" i="4"/>
  <c r="T10" i="4"/>
  <c r="N10" i="4"/>
  <c r="T9" i="4"/>
  <c r="N9" i="4"/>
  <c r="EI8" i="4"/>
  <c r="AI8" i="4"/>
  <c r="AH8" i="4"/>
  <c r="G9" i="4"/>
  <c r="G10" i="4"/>
  <c r="G11" i="4"/>
  <c r="G12" i="4"/>
  <c r="G8" i="4"/>
  <c r="K50" i="7"/>
  <c r="I56" i="5"/>
  <c r="K49" i="7"/>
  <c r="I55" i="5"/>
  <c r="K48" i="7"/>
  <c r="I54" i="5"/>
  <c r="K47" i="7"/>
  <c r="I53" i="5"/>
  <c r="K46" i="7"/>
  <c r="I52" i="5"/>
  <c r="K45" i="7"/>
  <c r="I51" i="5"/>
  <c r="K44" i="7"/>
  <c r="I50" i="5"/>
  <c r="K43" i="7"/>
  <c r="I49" i="5"/>
  <c r="K42" i="7"/>
  <c r="I48" i="5"/>
  <c r="K41" i="7"/>
  <c r="I47" i="5"/>
  <c r="K40" i="7"/>
  <c r="I46" i="5"/>
  <c r="K39" i="7"/>
  <c r="I45" i="5"/>
  <c r="K38" i="7"/>
  <c r="I44" i="5"/>
  <c r="K37" i="7"/>
  <c r="I43" i="5"/>
  <c r="K36" i="7"/>
  <c r="I42" i="5"/>
  <c r="K35" i="7"/>
  <c r="I41" i="5"/>
  <c r="K34" i="7"/>
  <c r="I40" i="5"/>
  <c r="K33" i="7"/>
  <c r="I39" i="5"/>
  <c r="K32" i="7"/>
  <c r="I38" i="5"/>
  <c r="K31" i="7"/>
  <c r="I37" i="5"/>
  <c r="K30" i="7"/>
  <c r="I36" i="5"/>
  <c r="K29" i="7"/>
  <c r="I35" i="5"/>
  <c r="K28" i="7"/>
  <c r="I34" i="5"/>
  <c r="K27" i="7"/>
  <c r="I33" i="5"/>
  <c r="K26" i="7"/>
  <c r="I32" i="5"/>
  <c r="K25" i="7"/>
  <c r="I31" i="5"/>
  <c r="K24" i="7"/>
  <c r="I30" i="5"/>
  <c r="K23" i="7"/>
  <c r="I29" i="5"/>
  <c r="K22" i="7"/>
  <c r="I28" i="5"/>
  <c r="K21" i="7"/>
  <c r="I27" i="5"/>
  <c r="K20" i="7"/>
  <c r="I26" i="5"/>
  <c r="K19" i="7"/>
  <c r="I25" i="5"/>
  <c r="K18" i="7"/>
  <c r="I24" i="5"/>
  <c r="K17" i="7"/>
  <c r="I23" i="5"/>
  <c r="K16" i="7"/>
  <c r="I22" i="5"/>
  <c r="K15" i="7"/>
  <c r="I21" i="5"/>
  <c r="K14" i="7"/>
  <c r="I20" i="5"/>
  <c r="K13" i="7"/>
  <c r="I19" i="5"/>
  <c r="K12" i="7"/>
  <c r="I18" i="5"/>
  <c r="K11" i="7"/>
  <c r="I17" i="5"/>
  <c r="K10" i="7"/>
  <c r="I16" i="5"/>
  <c r="K9" i="7"/>
  <c r="I15" i="5"/>
  <c r="K8" i="7"/>
  <c r="I14" i="5"/>
  <c r="K7" i="7"/>
  <c r="I13" i="5"/>
  <c r="K6" i="7"/>
  <c r="K5" i="7"/>
  <c r="K4" i="7"/>
  <c r="K3" i="7"/>
  <c r="K2" i="7"/>
  <c r="I30" i="7"/>
  <c r="E36" i="5"/>
  <c r="H30" i="7"/>
  <c r="D36" i="5"/>
  <c r="E50" i="7"/>
  <c r="G56" i="5"/>
  <c r="E49" i="7"/>
  <c r="G55" i="5"/>
  <c r="E48" i="7"/>
  <c r="G54" i="5"/>
  <c r="E47" i="7"/>
  <c r="G53" i="5"/>
  <c r="E46" i="7"/>
  <c r="G52" i="5"/>
  <c r="E45" i="7"/>
  <c r="G51" i="5"/>
  <c r="E44" i="7"/>
  <c r="G50" i="5"/>
  <c r="E43" i="7"/>
  <c r="G49" i="5"/>
  <c r="E42" i="7"/>
  <c r="G48" i="5"/>
  <c r="E41" i="7"/>
  <c r="G47" i="5"/>
  <c r="E40" i="7"/>
  <c r="G46" i="5"/>
  <c r="E39" i="7"/>
  <c r="G45" i="5"/>
  <c r="E38" i="7"/>
  <c r="G44" i="5"/>
  <c r="E37" i="7"/>
  <c r="G43" i="5"/>
  <c r="E36" i="7"/>
  <c r="G42" i="5"/>
  <c r="E35" i="7"/>
  <c r="G41" i="5"/>
  <c r="E34" i="7"/>
  <c r="G40" i="5"/>
  <c r="E33" i="7"/>
  <c r="G39" i="5"/>
  <c r="E32" i="7"/>
  <c r="G38" i="5"/>
  <c r="E31" i="7"/>
  <c r="G37" i="5"/>
  <c r="E30" i="7"/>
  <c r="G36" i="5"/>
  <c r="E29" i="7"/>
  <c r="G35" i="5"/>
  <c r="E28" i="7"/>
  <c r="G34" i="5"/>
  <c r="E27" i="7"/>
  <c r="G33" i="5"/>
  <c r="E26" i="7"/>
  <c r="G32" i="5"/>
  <c r="E25" i="7"/>
  <c r="G31" i="5"/>
  <c r="E24" i="7"/>
  <c r="G30" i="5"/>
  <c r="E23" i="7"/>
  <c r="G29" i="5"/>
  <c r="E22" i="7"/>
  <c r="G28" i="5"/>
  <c r="E21" i="7"/>
  <c r="G27" i="5"/>
  <c r="E20" i="7"/>
  <c r="G26" i="5"/>
  <c r="E19" i="7"/>
  <c r="G25" i="5"/>
  <c r="E18" i="7"/>
  <c r="G24" i="5"/>
  <c r="E17" i="7"/>
  <c r="E16" i="7"/>
  <c r="G22" i="5"/>
  <c r="E15" i="7"/>
  <c r="G21" i="5"/>
  <c r="E14" i="7"/>
  <c r="G20" i="5"/>
  <c r="E13" i="7"/>
  <c r="G19" i="5"/>
  <c r="E12" i="7"/>
  <c r="G18" i="5"/>
  <c r="E11" i="7"/>
  <c r="G17" i="5"/>
  <c r="E10" i="7"/>
  <c r="G16" i="5"/>
  <c r="E9" i="7"/>
  <c r="G15" i="5"/>
  <c r="E8" i="7"/>
  <c r="G14" i="5"/>
  <c r="E7" i="7"/>
  <c r="G13" i="5"/>
  <c r="E6" i="7"/>
  <c r="G12" i="5"/>
  <c r="E5" i="7"/>
  <c r="G11" i="5"/>
  <c r="E4" i="7"/>
  <c r="G10" i="5"/>
  <c r="E3" i="7"/>
  <c r="G9" i="5"/>
  <c r="E2" i="7"/>
  <c r="D50" i="7"/>
  <c r="F56" i="5"/>
  <c r="D49" i="7"/>
  <c r="F55" i="5"/>
  <c r="D48" i="7"/>
  <c r="F54" i="5"/>
  <c r="D47" i="7"/>
  <c r="F53" i="5"/>
  <c r="D46" i="7"/>
  <c r="F52" i="5"/>
  <c r="D45" i="7"/>
  <c r="F51" i="5"/>
  <c r="D44" i="7"/>
  <c r="F50" i="5"/>
  <c r="D43" i="7"/>
  <c r="F49" i="5"/>
  <c r="D42" i="7"/>
  <c r="F48" i="5"/>
  <c r="D41" i="7"/>
  <c r="F47" i="5"/>
  <c r="D40" i="7"/>
  <c r="F46" i="5"/>
  <c r="D39" i="7"/>
  <c r="F45" i="5"/>
  <c r="D38" i="7"/>
  <c r="F44" i="5"/>
  <c r="D37" i="7"/>
  <c r="F43" i="5"/>
  <c r="D36" i="7"/>
  <c r="F42" i="5"/>
  <c r="D35" i="7"/>
  <c r="F41" i="5"/>
  <c r="D34" i="7"/>
  <c r="F40" i="5"/>
  <c r="D33" i="7"/>
  <c r="F39" i="5"/>
  <c r="D32" i="7"/>
  <c r="F38" i="5"/>
  <c r="D31" i="7"/>
  <c r="F37" i="5"/>
  <c r="D30" i="7"/>
  <c r="F36" i="5"/>
  <c r="D29" i="7"/>
  <c r="F35" i="5"/>
  <c r="D28" i="7"/>
  <c r="F34" i="5"/>
  <c r="D27" i="7"/>
  <c r="F33" i="5"/>
  <c r="D26" i="7"/>
  <c r="F32" i="5"/>
  <c r="D25" i="7"/>
  <c r="F31" i="5"/>
  <c r="D24" i="7"/>
  <c r="F30" i="5"/>
  <c r="D23" i="7"/>
  <c r="F29" i="5"/>
  <c r="D22" i="7"/>
  <c r="F28" i="5"/>
  <c r="D21" i="7"/>
  <c r="F27" i="5"/>
  <c r="D20" i="7"/>
  <c r="F26" i="5"/>
  <c r="D19" i="7"/>
  <c r="F25" i="5"/>
  <c r="D18" i="7"/>
  <c r="F24" i="5"/>
  <c r="D17" i="7"/>
  <c r="F23" i="5"/>
  <c r="D16" i="7"/>
  <c r="F22" i="5"/>
  <c r="D15" i="7"/>
  <c r="F21" i="5"/>
  <c r="D14" i="7"/>
  <c r="F20" i="5"/>
  <c r="D13" i="7"/>
  <c r="F19" i="5"/>
  <c r="D12" i="7"/>
  <c r="F18" i="5"/>
  <c r="D11" i="7"/>
  <c r="F17" i="5"/>
  <c r="D10" i="7"/>
  <c r="F16" i="5"/>
  <c r="D9" i="7"/>
  <c r="F15" i="5"/>
  <c r="D8" i="7"/>
  <c r="F14" i="5"/>
  <c r="D7" i="7"/>
  <c r="F13" i="5"/>
  <c r="D6" i="7"/>
  <c r="F12" i="5"/>
  <c r="D5" i="7"/>
  <c r="F11" i="5"/>
  <c r="D4" i="7"/>
  <c r="F10" i="5"/>
  <c r="D3" i="7"/>
  <c r="F9" i="5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50" i="7"/>
  <c r="C56" i="5"/>
  <c r="B49" i="7"/>
  <c r="C55" i="5"/>
  <c r="B48" i="7"/>
  <c r="C54" i="5"/>
  <c r="B47" i="7"/>
  <c r="C53" i="5"/>
  <c r="B46" i="7"/>
  <c r="C52" i="5"/>
  <c r="B45" i="7"/>
  <c r="C51" i="5"/>
  <c r="B44" i="7"/>
  <c r="C50" i="5"/>
  <c r="B43" i="7"/>
  <c r="B42" i="7"/>
  <c r="C48" i="5"/>
  <c r="B41" i="7"/>
  <c r="C47" i="5"/>
  <c r="B40" i="7"/>
  <c r="C46" i="5"/>
  <c r="B39" i="7"/>
  <c r="C45" i="5"/>
  <c r="B38" i="7"/>
  <c r="C44" i="5"/>
  <c r="B37" i="7"/>
  <c r="C43" i="5"/>
  <c r="B36" i="7"/>
  <c r="C42" i="5"/>
  <c r="B35" i="7"/>
  <c r="C41" i="5"/>
  <c r="B34" i="7"/>
  <c r="C40" i="5"/>
  <c r="B33" i="7"/>
  <c r="C39" i="5"/>
  <c r="B32" i="7"/>
  <c r="C38" i="5"/>
  <c r="B31" i="7"/>
  <c r="C37" i="5"/>
  <c r="B30" i="7"/>
  <c r="C36" i="5"/>
  <c r="B29" i="7"/>
  <c r="C35" i="5"/>
  <c r="B28" i="7"/>
  <c r="C34" i="5"/>
  <c r="B27" i="7"/>
  <c r="C33" i="5"/>
  <c r="B26" i="7"/>
  <c r="C32" i="5"/>
  <c r="B25" i="7"/>
  <c r="C31" i="5"/>
  <c r="B24" i="7"/>
  <c r="C30" i="5"/>
  <c r="B23" i="7"/>
  <c r="C29" i="5"/>
  <c r="B22" i="7"/>
  <c r="C28" i="5"/>
  <c r="B21" i="7"/>
  <c r="C27" i="5"/>
  <c r="B20" i="7"/>
  <c r="C26" i="5"/>
  <c r="B19" i="7"/>
  <c r="C25" i="5"/>
  <c r="B18" i="7"/>
  <c r="C24" i="5"/>
  <c r="B17" i="7"/>
  <c r="C23" i="5"/>
  <c r="B16" i="7"/>
  <c r="C22" i="5"/>
  <c r="B15" i="7"/>
  <c r="C21" i="5"/>
  <c r="B14" i="7"/>
  <c r="C20" i="5"/>
  <c r="B13" i="7"/>
  <c r="C19" i="5"/>
  <c r="B12" i="7"/>
  <c r="C18" i="5"/>
  <c r="B11" i="7"/>
  <c r="C17" i="5"/>
  <c r="B10" i="7"/>
  <c r="C16" i="5"/>
  <c r="B9" i="7"/>
  <c r="C15" i="5"/>
  <c r="B8" i="7"/>
  <c r="C14" i="5"/>
  <c r="B7" i="7"/>
  <c r="C13" i="5"/>
  <c r="B6" i="7"/>
  <c r="B5" i="7"/>
  <c r="B4" i="7"/>
  <c r="J2" i="7"/>
  <c r="L3" i="7"/>
  <c r="L2" i="7"/>
  <c r="M3" i="7"/>
  <c r="M2" i="7"/>
  <c r="N2" i="7"/>
  <c r="N3" i="7"/>
  <c r="N1" i="7"/>
  <c r="M1" i="7"/>
  <c r="L1" i="7"/>
  <c r="K1" i="7"/>
  <c r="J1" i="7"/>
  <c r="E1" i="7"/>
  <c r="D1" i="7"/>
  <c r="D2" i="7"/>
  <c r="F8" i="5"/>
  <c r="B3" i="7"/>
  <c r="B2" i="7"/>
  <c r="C1" i="7"/>
  <c r="B1" i="7"/>
  <c r="G8" i="5"/>
  <c r="G23" i="5"/>
  <c r="C49" i="5"/>
  <c r="T8" i="4"/>
  <c r="S8" i="4"/>
  <c r="N8" i="4"/>
  <c r="M8" i="4"/>
  <c r="W8" i="4"/>
  <c r="X8" i="4"/>
  <c r="AB8" i="4"/>
  <c r="AE8" i="4"/>
  <c r="AJ8" i="4"/>
  <c r="Y8" i="4"/>
  <c r="G1" i="7"/>
  <c r="G2" i="7"/>
  <c r="L4" i="7"/>
  <c r="I57" i="5"/>
  <c r="R32" i="5"/>
  <c r="M4" i="7"/>
  <c r="N4" i="7"/>
  <c r="F1" i="7"/>
  <c r="C57" i="5"/>
  <c r="G57" i="5"/>
  <c r="F7" i="5"/>
  <c r="F57" i="5"/>
  <c r="Q8" i="5"/>
  <c r="R30" i="5"/>
  <c r="AC8" i="4"/>
  <c r="AD8" i="4"/>
  <c r="Z8" i="4"/>
  <c r="AA8" i="4"/>
  <c r="AF8" i="4"/>
  <c r="AG8" i="4"/>
  <c r="EH8" i="4"/>
  <c r="AN8" i="4"/>
  <c r="AV8" i="4"/>
  <c r="BD8" i="4"/>
  <c r="BL8" i="4"/>
  <c r="BT8" i="4"/>
  <c r="CB8" i="4"/>
  <c r="CJ8" i="4"/>
  <c r="CR8" i="4"/>
  <c r="CZ8" i="4"/>
  <c r="DH8" i="4"/>
  <c r="DP8" i="4"/>
  <c r="DX8" i="4"/>
  <c r="EF8" i="4"/>
  <c r="AT8" i="4"/>
  <c r="BB8" i="4"/>
  <c r="BJ8" i="4"/>
  <c r="BR8" i="4"/>
  <c r="BZ8" i="4"/>
  <c r="CH8" i="4"/>
  <c r="CP8" i="4"/>
  <c r="CX8" i="4"/>
  <c r="DF8" i="4"/>
  <c r="DN8" i="4"/>
  <c r="DV8" i="4"/>
  <c r="ED8" i="4"/>
  <c r="EJ8" i="4"/>
  <c r="AR8" i="4"/>
  <c r="AZ8" i="4"/>
  <c r="BH8" i="4"/>
  <c r="BP8" i="4"/>
  <c r="BX8" i="4"/>
  <c r="CF8" i="4"/>
  <c r="CN8" i="4"/>
  <c r="CV8" i="4"/>
  <c r="DD8" i="4"/>
  <c r="DL8" i="4"/>
  <c r="DT8" i="4"/>
  <c r="EB8" i="4"/>
  <c r="AP8" i="4"/>
  <c r="AX8" i="4"/>
  <c r="BF8" i="4"/>
  <c r="BN8" i="4"/>
  <c r="BV8" i="4"/>
  <c r="CD8" i="4"/>
  <c r="CL8" i="4"/>
  <c r="CT8" i="4"/>
  <c r="DB8" i="4"/>
  <c r="DJ8" i="4"/>
  <c r="DR8" i="4"/>
  <c r="DZ8" i="4"/>
  <c r="AL8" i="4"/>
  <c r="AK8" i="4"/>
  <c r="A2" i="7"/>
  <c r="A1" i="7"/>
  <c r="A3" i="7"/>
  <c r="I1" i="7"/>
  <c r="E7" i="5"/>
  <c r="H3" i="7"/>
  <c r="D9" i="5"/>
  <c r="H5" i="7"/>
  <c r="D11" i="5"/>
  <c r="H7" i="7"/>
  <c r="D13" i="5"/>
  <c r="H9" i="7"/>
  <c r="D15" i="5"/>
  <c r="H11" i="7"/>
  <c r="D17" i="5"/>
  <c r="H13" i="7"/>
  <c r="D19" i="5"/>
  <c r="H15" i="7"/>
  <c r="D21" i="5"/>
  <c r="H17" i="7"/>
  <c r="D23" i="5"/>
  <c r="H19" i="7"/>
  <c r="D25" i="5"/>
  <c r="H21" i="7"/>
  <c r="D27" i="5"/>
  <c r="H23" i="7"/>
  <c r="D29" i="5"/>
  <c r="H25" i="7"/>
  <c r="D31" i="5"/>
  <c r="H27" i="7"/>
  <c r="D33" i="5"/>
  <c r="H29" i="7"/>
  <c r="D35" i="5"/>
  <c r="H31" i="7"/>
  <c r="D37" i="5"/>
  <c r="H33" i="7"/>
  <c r="D39" i="5"/>
  <c r="H35" i="7"/>
  <c r="D41" i="5"/>
  <c r="H37" i="7"/>
  <c r="D43" i="5"/>
  <c r="H39" i="7"/>
  <c r="D45" i="5"/>
  <c r="H41" i="7"/>
  <c r="D47" i="5"/>
  <c r="H43" i="7"/>
  <c r="D49" i="5"/>
  <c r="H45" i="7"/>
  <c r="D51" i="5"/>
  <c r="H47" i="7"/>
  <c r="D53" i="5"/>
  <c r="H49" i="7"/>
  <c r="D55" i="5"/>
  <c r="I2" i="7"/>
  <c r="E8" i="5"/>
  <c r="I4" i="7"/>
  <c r="E10" i="5"/>
  <c r="I6" i="7"/>
  <c r="E12" i="5"/>
  <c r="I8" i="7"/>
  <c r="E14" i="5"/>
  <c r="I10" i="7"/>
  <c r="E16" i="5"/>
  <c r="I12" i="7"/>
  <c r="E18" i="5"/>
  <c r="I14" i="7"/>
  <c r="E20" i="5"/>
  <c r="I16" i="7"/>
  <c r="E22" i="5"/>
  <c r="I18" i="7"/>
  <c r="E24" i="5"/>
  <c r="I20" i="7"/>
  <c r="E26" i="5"/>
  <c r="I22" i="7"/>
  <c r="E28" i="5"/>
  <c r="I24" i="7"/>
  <c r="E30" i="5"/>
  <c r="I26" i="7"/>
  <c r="E32" i="5"/>
  <c r="I28" i="7"/>
  <c r="E34" i="5"/>
  <c r="I32" i="7"/>
  <c r="E38" i="5"/>
  <c r="I34" i="7"/>
  <c r="E40" i="5"/>
  <c r="I36" i="7"/>
  <c r="E42" i="5"/>
  <c r="I38" i="7"/>
  <c r="E44" i="5"/>
  <c r="I40" i="7"/>
  <c r="E46" i="5"/>
  <c r="I42" i="7"/>
  <c r="E48" i="5"/>
  <c r="I44" i="7"/>
  <c r="E50" i="5"/>
  <c r="I46" i="7"/>
  <c r="E52" i="5"/>
  <c r="I48" i="7"/>
  <c r="E54" i="5"/>
  <c r="I50" i="7"/>
  <c r="E56" i="5"/>
  <c r="H2" i="7"/>
  <c r="D8" i="5"/>
  <c r="H4" i="7"/>
  <c r="D10" i="5"/>
  <c r="H6" i="7"/>
  <c r="D12" i="5"/>
  <c r="H8" i="7"/>
  <c r="D14" i="5"/>
  <c r="H10" i="7"/>
  <c r="D16" i="5"/>
  <c r="H12" i="7"/>
  <c r="D18" i="5"/>
  <c r="H14" i="7"/>
  <c r="D20" i="5"/>
  <c r="H16" i="7"/>
  <c r="D22" i="5"/>
  <c r="H18" i="7"/>
  <c r="D24" i="5"/>
  <c r="H20" i="7"/>
  <c r="D26" i="5"/>
  <c r="H22" i="7"/>
  <c r="D28" i="5"/>
  <c r="H24" i="7"/>
  <c r="D30" i="5"/>
  <c r="H26" i="7"/>
  <c r="D32" i="5"/>
  <c r="H28" i="7"/>
  <c r="D34" i="5"/>
  <c r="H32" i="7"/>
  <c r="D38" i="5"/>
  <c r="H34" i="7"/>
  <c r="D40" i="5"/>
  <c r="H36" i="7"/>
  <c r="D42" i="5"/>
  <c r="H38" i="7"/>
  <c r="D44" i="5"/>
  <c r="H40" i="7"/>
  <c r="D46" i="5"/>
  <c r="H42" i="7"/>
  <c r="D48" i="5"/>
  <c r="H44" i="7"/>
  <c r="D50" i="5"/>
  <c r="H46" i="7"/>
  <c r="D52" i="5"/>
  <c r="H48" i="7"/>
  <c r="D54" i="5"/>
  <c r="H50" i="7"/>
  <c r="D56" i="5"/>
  <c r="H1" i="7"/>
  <c r="I3" i="7"/>
  <c r="E9" i="5"/>
  <c r="I5" i="7"/>
  <c r="E11" i="5"/>
  <c r="I7" i="7"/>
  <c r="E13" i="5"/>
  <c r="I9" i="7"/>
  <c r="E15" i="5"/>
  <c r="I11" i="7"/>
  <c r="E17" i="5"/>
  <c r="I13" i="7"/>
  <c r="E19" i="5"/>
  <c r="I15" i="7"/>
  <c r="E21" i="5"/>
  <c r="I17" i="7"/>
  <c r="E23" i="5"/>
  <c r="I19" i="7"/>
  <c r="E25" i="5"/>
  <c r="I21" i="7"/>
  <c r="E27" i="5"/>
  <c r="I23" i="7"/>
  <c r="E29" i="5"/>
  <c r="I25" i="7"/>
  <c r="E31" i="5"/>
  <c r="I27" i="7"/>
  <c r="E33" i="5"/>
  <c r="I29" i="7"/>
  <c r="E35" i="5"/>
  <c r="I31" i="7"/>
  <c r="E37" i="5"/>
  <c r="I33" i="7"/>
  <c r="E39" i="5"/>
  <c r="I35" i="7"/>
  <c r="E41" i="5"/>
  <c r="I37" i="7"/>
  <c r="E43" i="5"/>
  <c r="I39" i="7"/>
  <c r="E45" i="5"/>
  <c r="I41" i="7"/>
  <c r="E47" i="5"/>
  <c r="I43" i="7"/>
  <c r="E49" i="5"/>
  <c r="I45" i="7"/>
  <c r="E51" i="5"/>
  <c r="I47" i="7"/>
  <c r="E53" i="5"/>
  <c r="I49" i="7"/>
  <c r="E55" i="5"/>
  <c r="F3" i="7"/>
  <c r="F2" i="7"/>
  <c r="D57" i="5"/>
  <c r="E57" i="5"/>
  <c r="F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ALOVELOC</author>
  </authors>
  <commentList>
    <comment ref="M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Valid values are 1 - 10.
1 - 4=</t>
        </r>
        <r>
          <rPr>
            <b/>
            <sz val="8"/>
            <color indexed="81"/>
            <rFont val="Tahoma"/>
            <family val="2"/>
          </rPr>
          <t>Green</t>
        </r>
        <r>
          <rPr>
            <b/>
            <sz val="8"/>
            <color indexed="81"/>
            <rFont val="Tahoma"/>
            <family val="2"/>
          </rPr>
          <t xml:space="preserve">
5 - 7=</t>
        </r>
        <r>
          <rPr>
            <b/>
            <sz val="8"/>
            <color indexed="81"/>
            <rFont val="Tahoma"/>
            <family val="2"/>
          </rPr>
          <t>Yellow</t>
        </r>
        <r>
          <rPr>
            <b/>
            <sz val="8"/>
            <color indexed="81"/>
            <rFont val="Tahoma"/>
            <family val="2"/>
          </rPr>
          <t xml:space="preserve">
8 - 10=</t>
        </r>
        <r>
          <rPr>
            <b/>
            <sz val="8"/>
            <color indexed="81"/>
            <rFont val="Tahoma"/>
            <family val="2"/>
          </rPr>
          <t>Red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Enter any relevant comments. For example if the Risk becomes an Issue, enter it on the Issues Log and record the Issue Number here.</t>
        </r>
      </text>
    </comment>
  </commentList>
</comments>
</file>

<file path=xl/sharedStrings.xml><?xml version="1.0" encoding="utf-8"?>
<sst xmlns="http://schemas.openxmlformats.org/spreadsheetml/2006/main" count="113" uniqueCount="79">
  <si>
    <t>H</t>
  </si>
  <si>
    <t>Yes</t>
  </si>
  <si>
    <t>M</t>
  </si>
  <si>
    <t>No</t>
  </si>
  <si>
    <t>L</t>
  </si>
  <si>
    <t>N/A</t>
  </si>
  <si>
    <t>General Details</t>
  </si>
  <si>
    <t>Area of Impact</t>
  </si>
  <si>
    <t>Exposure before Mitigation</t>
  </si>
  <si>
    <t>Mitigation</t>
  </si>
  <si>
    <t>Exposure after Mitigation</t>
  </si>
  <si>
    <t>Owner</t>
  </si>
  <si>
    <t>Used for Baseline Risk Graph only</t>
  </si>
  <si>
    <t>Used for Current Risk Graph only</t>
  </si>
  <si>
    <t>Summary of Open Risks by Risk Owner</t>
  </si>
  <si>
    <t>No. of Open Risks</t>
  </si>
  <si>
    <t>Total Exposure</t>
  </si>
  <si>
    <t>No. of Open Risks with Cutover Date in the next 30 days</t>
  </si>
  <si>
    <t>No. of Open Risks with Cutover Date in the next 31-60 days</t>
  </si>
  <si>
    <t>No. of Open Risks where Mitigation is in progress</t>
  </si>
  <si>
    <t>Before Mitigation</t>
  </si>
  <si>
    <t>After Mitigation</t>
  </si>
  <si>
    <t>Total:</t>
  </si>
  <si>
    <t xml:space="preserve">Date Logged
</t>
  </si>
  <si>
    <t xml:space="preserve">Category
</t>
  </si>
  <si>
    <t xml:space="preserve">Risk Description
</t>
  </si>
  <si>
    <t xml:space="preserve">Owner
</t>
  </si>
  <si>
    <t xml:space="preserve">Risk Status
</t>
  </si>
  <si>
    <t xml:space="preserve">Impact on Cost
</t>
  </si>
  <si>
    <t xml:space="preserve">Impact (1-10) 10=Major
</t>
  </si>
  <si>
    <t xml:space="preserve">Likelihood (1-10) 10=Certain
</t>
  </si>
  <si>
    <t xml:space="preserve">Risk Rating             (1-100)
</t>
  </si>
  <si>
    <t xml:space="preserve">Mitigation Strategy
</t>
  </si>
  <si>
    <t xml:space="preserve">Risk Closure Date
</t>
  </si>
  <si>
    <t xml:space="preserve">Date Last Updated
</t>
  </si>
  <si>
    <t xml:space="preserve">Comments
</t>
  </si>
  <si>
    <t>Operational</t>
  </si>
  <si>
    <t xml:space="preserve">Avoid </t>
  </si>
  <si>
    <t>ADMIN</t>
  </si>
  <si>
    <t>Safety Engineer</t>
  </si>
  <si>
    <t>Project Manager</t>
  </si>
  <si>
    <t>Mitigate</t>
  </si>
  <si>
    <t>Maintenance Engineer</t>
  </si>
  <si>
    <t xml:space="preserve">Transfer </t>
  </si>
  <si>
    <t>MR</t>
  </si>
  <si>
    <t xml:space="preserve">Unplanned changes </t>
  </si>
  <si>
    <t>Procurement Engineer</t>
  </si>
  <si>
    <t xml:space="preserve">Risk Owner Distribution </t>
  </si>
  <si>
    <t>Total No. of Risks</t>
  </si>
  <si>
    <t>Risk Summary</t>
  </si>
  <si>
    <t>Open Risks</t>
  </si>
  <si>
    <t>Mitigation in Progress</t>
  </si>
  <si>
    <t>Closed Risk</t>
  </si>
  <si>
    <t>No. of Closed Risks</t>
  </si>
  <si>
    <t>R1</t>
  </si>
  <si>
    <t>R3</t>
  </si>
  <si>
    <t>R5</t>
  </si>
  <si>
    <t>R6</t>
  </si>
  <si>
    <t>R7</t>
  </si>
  <si>
    <t>R8</t>
  </si>
  <si>
    <t>Project Risk Register</t>
  </si>
  <si>
    <t xml:space="preserve">Risk Code
</t>
  </si>
  <si>
    <t xml:space="preserve">Impact on Availability
</t>
  </si>
  <si>
    <t xml:space="preserve">Impact on solution Performance
</t>
  </si>
  <si>
    <t>IT Admin</t>
  </si>
  <si>
    <t>Implementational</t>
  </si>
  <si>
    <t>Have a clear agreed upon procedure to change the scope of work from the customer side.</t>
  </si>
  <si>
    <t>Delays in data migration from premises to AWS</t>
  </si>
  <si>
    <t>Plan a head with the IT department so they will make sure that all storage devices in the company are ready on time</t>
  </si>
  <si>
    <t>Technical</t>
  </si>
  <si>
    <t>Privacy Risk</t>
  </si>
  <si>
    <t>Video Cameras</t>
  </si>
  <si>
    <t>Poor security configuration</t>
  </si>
  <si>
    <t>Cyber security incident</t>
  </si>
  <si>
    <t>CIA(Confidentiality Integrety Availibility)</t>
  </si>
  <si>
    <t>The IT admin need to use Amazon Elastic Compute Cloud (Amazon EC2) instance operating system
Including patching, maintenance and firewall configuration according to the system complexity</t>
  </si>
  <si>
    <t>Applications that are launched on AWS resources need to be secure  that including security group configurations, firewall configurations, network configurations, and secure account management.</t>
  </si>
  <si>
    <t>Prevent Cameras From Sending Information To Third Parties,including the camera manufacturer,assign IP address for each camera and subnet mask, and leave gateway blank or set to 127.0.0.1,</t>
  </si>
  <si>
    <t xml:space="preserve">Create a policy by grant only the minimal user privileges needed to the user,secure Wi-Fi Network,replace outdated routers and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</si>
</sst>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8" x14ac:knownFonts="1">
    <font>
      <sz val="11"/>
      <color theme="1"/>
      <name val="Arial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8C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/>
      <top style="medium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20" xfId="0" applyFont="1" applyFill="1" applyBorder="1"/>
    <xf numFmtId="0" fontId="0" fillId="3" borderId="0" xfId="0" applyFont="1" applyFill="1" applyBorder="1"/>
    <xf numFmtId="0" fontId="0" fillId="3" borderId="21" xfId="0" applyFont="1" applyFill="1" applyBorder="1"/>
    <xf numFmtId="0" fontId="0" fillId="3" borderId="20" xfId="0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7" fillId="4" borderId="32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left" vertical="center" wrapText="1" indent="1"/>
    </xf>
    <xf numFmtId="1" fontId="8" fillId="2" borderId="38" xfId="0" applyNumberFormat="1" applyFont="1" applyFill="1" applyBorder="1" applyAlignment="1">
      <alignment horizontal="center" vertical="center" wrapText="1"/>
    </xf>
    <xf numFmtId="1" fontId="8" fillId="2" borderId="13" xfId="0" applyNumberFormat="1" applyFont="1" applyFill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 wrapText="1"/>
    </xf>
    <xf numFmtId="1" fontId="8" fillId="2" borderId="14" xfId="0" applyNumberFormat="1" applyFont="1" applyFill="1" applyBorder="1" applyAlignment="1">
      <alignment horizontal="center" vertical="center" wrapText="1"/>
    </xf>
    <xf numFmtId="0" fontId="0" fillId="3" borderId="20" xfId="0" applyFont="1" applyFill="1" applyBorder="1" applyAlignment="1"/>
    <xf numFmtId="0" fontId="0" fillId="3" borderId="21" xfId="0" applyFont="1" applyFill="1" applyBorder="1" applyAlignment="1"/>
    <xf numFmtId="0" fontId="7" fillId="3" borderId="20" xfId="0" applyFont="1" applyFill="1" applyBorder="1"/>
    <xf numFmtId="0" fontId="7" fillId="3" borderId="21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1" xfId="0" applyFont="1" applyFill="1" applyBorder="1"/>
    <xf numFmtId="0" fontId="0" fillId="0" borderId="42" xfId="0" applyFont="1" applyBorder="1"/>
    <xf numFmtId="0" fontId="0" fillId="0" borderId="9" xfId="0" applyFont="1" applyBorder="1"/>
    <xf numFmtId="0" fontId="0" fillId="0" borderId="8" xfId="0" applyFont="1" applyBorder="1"/>
    <xf numFmtId="0" fontId="0" fillId="0" borderId="12" xfId="0" applyFont="1" applyBorder="1"/>
    <xf numFmtId="0" fontId="0" fillId="0" borderId="10" xfId="0" applyFont="1" applyBorder="1"/>
    <xf numFmtId="0" fontId="0" fillId="0" borderId="11" xfId="0" applyFont="1" applyBorder="1"/>
    <xf numFmtId="0" fontId="9" fillId="3" borderId="0" xfId="0" applyFont="1" applyFill="1" applyBorder="1" applyAlignment="1">
      <alignment horizontal="left" indent="1"/>
    </xf>
    <xf numFmtId="0" fontId="9" fillId="3" borderId="21" xfId="0" applyFont="1" applyFill="1" applyBorder="1" applyAlignment="1">
      <alignment horizontal="left" indent="1"/>
    </xf>
    <xf numFmtId="0" fontId="0" fillId="3" borderId="43" xfId="0" applyFont="1" applyFill="1" applyBorder="1"/>
    <xf numFmtId="0" fontId="7" fillId="4" borderId="22" xfId="0" applyFont="1" applyFill="1" applyBorder="1" applyAlignment="1">
      <alignment horizontal="left" vertical="center" wrapText="1" indent="1"/>
    </xf>
    <xf numFmtId="1" fontId="7" fillId="4" borderId="44" xfId="0" applyNumberFormat="1" applyFont="1" applyFill="1" applyBorder="1" applyAlignment="1">
      <alignment horizontal="center" vertical="center" wrapText="1"/>
    </xf>
    <xf numFmtId="1" fontId="7" fillId="4" borderId="45" xfId="0" applyNumberFormat="1" applyFont="1" applyFill="1" applyBorder="1" applyAlignment="1">
      <alignment horizontal="center" vertical="center" wrapText="1"/>
    </xf>
    <xf numFmtId="1" fontId="7" fillId="4" borderId="46" xfId="0" applyNumberFormat="1" applyFont="1" applyFill="1" applyBorder="1" applyAlignment="1">
      <alignment horizontal="center" vertical="center" wrapText="1"/>
    </xf>
    <xf numFmtId="1" fontId="7" fillId="4" borderId="22" xfId="0" applyNumberFormat="1" applyFont="1" applyFill="1" applyBorder="1" applyAlignment="1">
      <alignment horizontal="center" vertical="center" wrapText="1"/>
    </xf>
    <xf numFmtId="1" fontId="7" fillId="4" borderId="47" xfId="0" applyNumberFormat="1" applyFont="1" applyFill="1" applyBorder="1" applyAlignment="1">
      <alignment horizontal="center" vertical="center" wrapText="1"/>
    </xf>
    <xf numFmtId="1" fontId="7" fillId="4" borderId="48" xfId="0" applyNumberFormat="1" applyFont="1" applyFill="1" applyBorder="1" applyAlignment="1">
      <alignment horizontal="center" vertical="center" wrapText="1"/>
    </xf>
    <xf numFmtId="0" fontId="0" fillId="3" borderId="28" xfId="0" applyFont="1" applyFill="1" applyBorder="1"/>
    <xf numFmtId="0" fontId="0" fillId="3" borderId="29" xfId="0" applyFont="1" applyFill="1" applyBorder="1"/>
    <xf numFmtId="0" fontId="0" fillId="0" borderId="0" xfId="0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/>
    <xf numFmtId="0" fontId="4" fillId="6" borderId="3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4" fillId="5" borderId="0" xfId="0" applyFont="1" applyFill="1"/>
    <xf numFmtId="15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/>
    <xf numFmtId="0" fontId="4" fillId="5" borderId="0" xfId="0" applyNumberFormat="1" applyFont="1" applyFill="1"/>
    <xf numFmtId="49" fontId="1" fillId="5" borderId="0" xfId="0" applyNumberFormat="1" applyFont="1" applyFill="1"/>
    <xf numFmtId="0" fontId="2" fillId="5" borderId="0" xfId="0" applyFont="1" applyFill="1"/>
    <xf numFmtId="49" fontId="13" fillId="7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/>
    <xf numFmtId="15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4" fillId="5" borderId="0" xfId="0" applyNumberFormat="1" applyFont="1" applyFill="1" applyBorder="1"/>
    <xf numFmtId="0" fontId="13" fillId="9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Continuous" vertical="center"/>
    </xf>
    <xf numFmtId="0" fontId="10" fillId="7" borderId="23" xfId="0" applyFont="1" applyFill="1" applyBorder="1" applyAlignment="1">
      <alignment horizontal="centerContinuous" vertical="center"/>
    </xf>
    <xf numFmtId="0" fontId="10" fillId="7" borderId="24" xfId="0" applyFont="1" applyFill="1" applyBorder="1" applyAlignment="1">
      <alignment horizontal="centerContinuous" vertical="center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14" fontId="4" fillId="6" borderId="3" xfId="0" applyNumberFormat="1" applyFont="1" applyFill="1" applyBorder="1" applyAlignment="1" applyProtection="1">
      <alignment horizontal="center" vertical="center"/>
      <protection locked="0"/>
    </xf>
    <xf numFmtId="164" fontId="4" fillId="6" borderId="50" xfId="0" applyNumberFormat="1" applyFont="1" applyFill="1" applyBorder="1" applyAlignment="1">
      <alignment horizontal="center" vertical="center" wrapText="1"/>
    </xf>
    <xf numFmtId="0" fontId="4" fillId="6" borderId="49" xfId="0" applyFont="1" applyFill="1" applyBorder="1" applyAlignment="1" applyProtection="1">
      <alignment horizontal="center" vertical="center" wrapText="1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6" borderId="50" xfId="0" applyFont="1" applyFill="1" applyBorder="1" applyAlignment="1" applyProtection="1">
      <alignment horizontal="center" vertical="center" wrapText="1"/>
    </xf>
    <xf numFmtId="0" fontId="4" fillId="6" borderId="53" xfId="0" applyFont="1" applyFill="1" applyBorder="1" applyAlignment="1" applyProtection="1">
      <alignment horizontal="center" vertical="center" wrapText="1"/>
    </xf>
    <xf numFmtId="14" fontId="4" fillId="6" borderId="51" xfId="0" applyNumberFormat="1" applyFont="1" applyFill="1" applyBorder="1" applyAlignment="1" applyProtection="1">
      <alignment horizontal="center" vertical="center"/>
      <protection locked="0"/>
    </xf>
    <xf numFmtId="164" fontId="4" fillId="6" borderId="19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 wrapText="1"/>
      <protection locked="0"/>
    </xf>
    <xf numFmtId="0" fontId="4" fillId="6" borderId="18" xfId="0" applyFont="1" applyFill="1" applyBorder="1" applyAlignment="1" applyProtection="1">
      <alignment horizontal="center" vertical="center" wrapText="1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7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20" xfId="0" applyFont="1" applyFill="1" applyBorder="1"/>
    <xf numFmtId="0" fontId="0" fillId="5" borderId="0" xfId="0" applyFont="1" applyFill="1" applyBorder="1"/>
    <xf numFmtId="0" fontId="6" fillId="5" borderId="0" xfId="0" applyFont="1" applyFill="1" applyBorder="1" applyAlignment="1">
      <alignment horizontal="left" indent="1"/>
    </xf>
    <xf numFmtId="0" fontId="7" fillId="5" borderId="0" xfId="0" applyFont="1" applyFill="1" applyBorder="1" applyAlignment="1">
      <alignment horizontal="left" wrapText="1" indent="1"/>
    </xf>
    <xf numFmtId="0" fontId="6" fillId="5" borderId="0" xfId="0" applyFont="1" applyFill="1" applyBorder="1" applyAlignment="1">
      <alignment vertical="top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0" fontId="6" fillId="5" borderId="21" xfId="0" applyFont="1" applyFill="1" applyBorder="1" applyAlignment="1"/>
    <xf numFmtId="0" fontId="7" fillId="5" borderId="0" xfId="0" applyFont="1" applyFill="1" applyBorder="1"/>
    <xf numFmtId="0" fontId="7" fillId="5" borderId="0" xfId="0" applyFont="1" applyFill="1" applyBorder="1" applyAlignment="1">
      <alignment horizontal="left" indent="1"/>
    </xf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5" borderId="21" xfId="0" applyFont="1" applyFill="1" applyBorder="1"/>
    <xf numFmtId="0" fontId="6" fillId="5" borderId="21" xfId="0" applyFont="1" applyFill="1" applyBorder="1" applyAlignment="1">
      <alignment horizontal="left" indent="1"/>
    </xf>
    <xf numFmtId="0" fontId="0" fillId="5" borderId="28" xfId="0" applyFont="1" applyFill="1" applyBorder="1"/>
    <xf numFmtId="0" fontId="0" fillId="5" borderId="29" xfId="0" applyFont="1" applyFill="1" applyBorder="1"/>
    <xf numFmtId="0" fontId="7" fillId="5" borderId="30" xfId="0" applyFont="1" applyFill="1" applyBorder="1" applyAlignment="1">
      <alignment horizontal="left" indent="1"/>
    </xf>
    <xf numFmtId="0" fontId="0" fillId="5" borderId="0" xfId="0" applyFont="1" applyFill="1" applyBorder="1" applyAlignment="1">
      <alignment horizontal="left" vertical="top"/>
    </xf>
    <xf numFmtId="0" fontId="0" fillId="0" borderId="6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30" xfId="0" applyFont="1" applyBorder="1"/>
    <xf numFmtId="1" fontId="16" fillId="5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7" fillId="5" borderId="21" xfId="0" applyFont="1" applyFill="1" applyBorder="1" applyAlignment="1">
      <alignment horizontal="left" indent="1"/>
    </xf>
    <xf numFmtId="0" fontId="8" fillId="2" borderId="54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4" fillId="6" borderId="52" xfId="0" applyNumberFormat="1" applyFont="1" applyFill="1" applyBorder="1" applyAlignment="1" applyProtection="1">
      <alignment horizontal="left" vertical="top" wrapText="1"/>
      <protection locked="0"/>
    </xf>
    <xf numFmtId="0" fontId="4" fillId="6" borderId="57" xfId="0" applyFont="1" applyFill="1" applyBorder="1" applyAlignment="1" applyProtection="1">
      <alignment horizontal="center" vertical="center" wrapText="1"/>
      <protection locked="0"/>
    </xf>
    <xf numFmtId="0" fontId="4" fillId="6" borderId="55" xfId="0" applyFont="1" applyFill="1" applyBorder="1" applyAlignment="1" applyProtection="1">
      <alignment horizontal="center" vertical="center" wrapText="1"/>
      <protection locked="0"/>
    </xf>
    <xf numFmtId="0" fontId="4" fillId="6" borderId="58" xfId="0" applyFont="1" applyFill="1" applyBorder="1" applyAlignment="1" applyProtection="1">
      <alignment horizontal="center" vertical="center" wrapText="1"/>
      <protection locked="0"/>
    </xf>
    <xf numFmtId="0" fontId="4" fillId="6" borderId="19" xfId="0" applyFont="1" applyFill="1" applyBorder="1" applyAlignment="1" applyProtection="1">
      <alignment horizontal="center" vertical="center" wrapText="1"/>
    </xf>
    <xf numFmtId="49" fontId="13" fillId="13" borderId="1" xfId="0" applyNumberFormat="1" applyFont="1" applyFill="1" applyBorder="1" applyAlignment="1">
      <alignment horizontal="center" vertical="center" wrapText="1"/>
    </xf>
    <xf numFmtId="49" fontId="15" fillId="13" borderId="1" xfId="0" applyNumberFormat="1" applyFont="1" applyFill="1" applyBorder="1" applyAlignment="1">
      <alignment horizontal="center" vertical="center" textRotation="90" wrapText="1"/>
    </xf>
    <xf numFmtId="49" fontId="15" fillId="14" borderId="56" xfId="0" applyNumberFormat="1" applyFont="1" applyFill="1" applyBorder="1" applyAlignment="1">
      <alignment horizontal="center" vertical="center" textRotation="90" wrapText="1"/>
    </xf>
    <xf numFmtId="0" fontId="12" fillId="11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7" fillId="4" borderId="16" xfId="0" applyNumberFormat="1" applyFont="1" applyFill="1" applyBorder="1" applyAlignment="1">
      <alignment horizontal="center" vertical="center" wrapText="1"/>
    </xf>
    <xf numFmtId="0" fontId="7" fillId="4" borderId="35" xfId="0" applyNumberFormat="1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0" fillId="7" borderId="7" xfId="0" applyFont="1" applyFill="1" applyBorder="1" applyAlignment="1"/>
    <xf numFmtId="0" fontId="0" fillId="7" borderId="28" xfId="0" applyFont="1" applyFill="1" applyBorder="1" applyAlignment="1"/>
    <xf numFmtId="0" fontId="0" fillId="7" borderId="29" xfId="0" applyFont="1" applyFill="1" applyBorder="1" applyAlignment="1"/>
    <xf numFmtId="0" fontId="0" fillId="7" borderId="30" xfId="0" applyFont="1" applyFill="1" applyBorder="1" applyAlignment="1"/>
    <xf numFmtId="0" fontId="7" fillId="4" borderId="5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0" fillId="4" borderId="3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0" fillId="4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condense val="0"/>
        <extend val="0"/>
        <color indexed="9"/>
      </font>
      <fill>
        <patternFill>
          <bgColor indexed="60"/>
        </patternFill>
      </fill>
    </dxf>
    <dxf>
      <font>
        <b/>
        <i val="0"/>
        <condense val="0"/>
        <extend val="0"/>
        <color indexed="9"/>
      </font>
      <fill>
        <patternFill>
          <bgColor indexed="38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bgColor indexed="26"/>
        </patternFill>
      </fill>
    </dxf>
    <dxf>
      <font>
        <b/>
        <i val="0"/>
        <condense val="0"/>
        <extend val="0"/>
        <color indexed="8"/>
      </font>
      <fill>
        <patternFill>
          <bgColor theme="0" tint="-0.24994659260841701"/>
        </patternFill>
      </fill>
    </dxf>
    <dxf>
      <font>
        <b/>
        <i val="0"/>
        <condense val="0"/>
        <extend val="0"/>
      </font>
      <fill>
        <patternFill>
          <fgColor indexed="42"/>
          <bgColor rgb="FFFFFFCC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rgb="FFFFC000"/>
        </patternFill>
      </fill>
    </dxf>
    <dxf>
      <font>
        <b/>
        <i val="0"/>
        <condense val="0"/>
        <extend val="0"/>
        <color indexed="8"/>
      </font>
      <fill>
        <patternFill>
          <bgColor rgb="FFFFFF0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rgb="FFFFC000"/>
        </patternFill>
      </fill>
    </dxf>
    <dxf>
      <font>
        <b/>
        <i val="0"/>
        <condense val="0"/>
        <extend val="0"/>
        <color indexed="8"/>
      </font>
      <fill>
        <patternFill>
          <bgColor rgb="FFFFFF00"/>
        </patternFill>
      </fill>
    </dxf>
    <dxf>
      <font>
        <b/>
        <i val="0"/>
        <condense val="0"/>
        <extend val="0"/>
        <color indexed="8"/>
      </font>
      <fill>
        <patternFill>
          <bgColor rgb="FFFFFF00"/>
        </patternFill>
      </fill>
    </dxf>
    <dxf>
      <font>
        <b/>
        <i val="0"/>
        <condense val="0"/>
        <extend val="0"/>
        <color indexed="8"/>
      </font>
      <fill>
        <patternFill>
          <bgColor rgb="FFFFC000"/>
        </patternFill>
      </fill>
    </dxf>
    <dxf>
      <font>
        <b/>
        <i val="0"/>
        <condense val="0"/>
        <extend val="0"/>
        <color indexed="9"/>
      </font>
      <fill>
        <patternFill>
          <bgColor rgb="FFFF0000"/>
        </patternFill>
      </fill>
    </dxf>
    <dxf>
      <font>
        <b val="0"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fill>
        <patternFill>
          <bgColor rgb="FFFF0000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</dxfs>
  <tableStyles count="0" defaultTableStyle="TableStyleMedium9" defaultPivotStyle="PivotStyleLight16"/>
  <colors>
    <mruColors>
      <color rgb="FF66FF33"/>
      <color rgb="FFFFF8C1"/>
      <color rgb="FF993300"/>
      <color rgb="FF008080"/>
      <color rgb="FF8000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4788732394366198"/>
          <c:w val="0"/>
          <c:h val="3.2863849765258281E-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07-4EF7-9E63-49029E4249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C07-4EF7-9E63-49029E42499E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9525">
      <a:noFill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4788732394366198"/>
          <c:w val="0"/>
          <c:h val="3.2863849765258281E-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DF-4887-A01F-D559C737BB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0DF-4887-A01F-D559C737BB30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CC"/>
    </a:solidFill>
    <a:ln w="9525">
      <a:noFill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D5-4D05-B612-F12AFD9E84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D5-4D05-B612-F12AFD9E84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D5-4D05-B612-F12AFD9E84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ED5-4D05-B612-F12AFD9E84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D5-4D05-B612-F12AFD9E84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ED5-4D05-B612-F12AFD9E84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Summary'!$B$7:$B$12</c:f>
              <c:strCache>
                <c:ptCount val="6"/>
                <c:pt idx="0">
                  <c:v>Safety Engineer</c:v>
                </c:pt>
                <c:pt idx="1">
                  <c:v>ADMIN</c:v>
                </c:pt>
                <c:pt idx="2">
                  <c:v>Project Manager</c:v>
                </c:pt>
                <c:pt idx="3">
                  <c:v>Maintenance Engineer</c:v>
                </c:pt>
                <c:pt idx="4">
                  <c:v>MR</c:v>
                </c:pt>
                <c:pt idx="5">
                  <c:v>Procurement Engineer</c:v>
                </c:pt>
              </c:strCache>
            </c:strRef>
          </c:cat>
          <c:val>
            <c:numRef>
              <c:f>'Risk Summary'!$C$7:$C$12</c:f>
              <c:numCache>
                <c:formatCode>0</c:formatCode>
                <c:ptCount val="6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D5-4D05-B612-F12AFD9E84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66FF33"/>
            </a:solidFill>
            <a:ln>
              <a:noFill/>
            </a:ln>
            <a:effectLst/>
            <a:sp3d/>
          </c:spPr>
          <c:invertIfNegative val="0"/>
          <c:val>
            <c:numRef>
              <c:f>'Risk Summary'!$R$30</c:f>
              <c:numCache>
                <c:formatCode>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A-4ED4-8193-4BB1840720AE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'Risk Summary'!$R$32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A-4ED4-8193-4BB1840720AE}"/>
            </c:ext>
          </c:extLst>
        </c:ser>
        <c:ser>
          <c:idx val="4"/>
          <c:order val="4"/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val>
            <c:numRef>
              <c:f>'Risk Summary'!$R$34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A-4ED4-8193-4BB18407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53662320"/>
        <c:axId val="125367156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'Risk Summary'!$R$31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ECA-4ED4-8193-4BB1840720A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'Risk Summary'!$R$33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CA-4ED4-8193-4BB1840720AE}"/>
                  </c:ext>
                </c:extLst>
              </c15:ser>
            </c15:filteredBarSeries>
          </c:ext>
        </c:extLst>
      </c:bar3DChart>
      <c:catAx>
        <c:axId val="12536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71568"/>
        <c:crosses val="autoZero"/>
        <c:auto val="1"/>
        <c:lblAlgn val="ctr"/>
        <c:lblOffset val="100"/>
        <c:noMultiLvlLbl val="0"/>
      </c:catAx>
      <c:valAx>
        <c:axId val="12536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19</xdr:row>
      <xdr:rowOff>28575</xdr:rowOff>
    </xdr:from>
    <xdr:to>
      <xdr:col>20</xdr:col>
      <xdr:colOff>0</xdr:colOff>
      <xdr:row>29</xdr:row>
      <xdr:rowOff>152400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28575</xdr:rowOff>
    </xdr:from>
    <xdr:to>
      <xdr:col>16</xdr:col>
      <xdr:colOff>0</xdr:colOff>
      <xdr:row>34</xdr:row>
      <xdr:rowOff>152400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44823</xdr:colOff>
      <xdr:row>5</xdr:row>
      <xdr:rowOff>22410</xdr:rowOff>
    </xdr:from>
    <xdr:to>
      <xdr:col>14</xdr:col>
      <xdr:colOff>212912</xdr:colOff>
      <xdr:row>14</xdr:row>
      <xdr:rowOff>156882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29</xdr:row>
      <xdr:rowOff>57150</xdr:rowOff>
    </xdr:from>
    <xdr:to>
      <xdr:col>16</xdr:col>
      <xdr:colOff>0</xdr:colOff>
      <xdr:row>30</xdr:row>
      <xdr:rowOff>9525</xdr:rowOff>
    </xdr:to>
    <xdr:sp macro="" textlink="">
      <xdr:nvSpPr>
        <xdr:cNvPr id="16" name="Rectangle 15" descr="a64db854-a4b4-49c6-94a5-1d1f4806a97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3163550" y="6076950"/>
          <a:ext cx="152400" cy="142875"/>
        </a:xfrm>
        <a:prstGeom prst="rect">
          <a:avLst/>
        </a:prstGeom>
        <a:solidFill>
          <a:srgbClr val="66FF33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31</xdr:row>
      <xdr:rowOff>38100</xdr:rowOff>
    </xdr:from>
    <xdr:to>
      <xdr:col>16</xdr:col>
      <xdr:colOff>9525</xdr:colOff>
      <xdr:row>31</xdr:row>
      <xdr:rowOff>180975</xdr:rowOff>
    </xdr:to>
    <xdr:sp macro="" textlink="">
      <xdr:nvSpPr>
        <xdr:cNvPr id="17" name="Rectangle 16" descr="52eed702-cfa1-4c70-95f8-40e2d6481edc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173075" y="6438900"/>
          <a:ext cx="152400" cy="142875"/>
        </a:xfrm>
        <a:prstGeom prst="rect">
          <a:avLst/>
        </a:prstGeom>
        <a:solidFill>
          <a:srgbClr val="FF00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33</xdr:row>
      <xdr:rowOff>19050</xdr:rowOff>
    </xdr:from>
    <xdr:to>
      <xdr:col>16</xdr:col>
      <xdr:colOff>9525</xdr:colOff>
      <xdr:row>33</xdr:row>
      <xdr:rowOff>161925</xdr:rowOff>
    </xdr:to>
    <xdr:sp macro="" textlink="">
      <xdr:nvSpPr>
        <xdr:cNvPr id="18" name="Rectangle 17" descr="dc9c77c1-4e3f-4afb-85d9-da4471541bb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3173075" y="6800850"/>
          <a:ext cx="152400" cy="142875"/>
        </a:xfrm>
        <a:prstGeom prst="rect">
          <a:avLst/>
        </a:prstGeom>
        <a:solidFill>
          <a:srgbClr val="FFFF00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57149</xdr:colOff>
      <xdr:row>26</xdr:row>
      <xdr:rowOff>38099</xdr:rowOff>
    </xdr:from>
    <xdr:to>
      <xdr:col>14</xdr:col>
      <xdr:colOff>676275</xdr:colOff>
      <xdr:row>42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Q365"/>
  <sheetViews>
    <sheetView tabSelected="1" topLeftCell="B7" zoomScale="70" zoomScaleNormal="70" zoomScalePageLayoutView="55" workbookViewId="0">
      <selection activeCell="Q8" sqref="Q8"/>
    </sheetView>
  </sheetViews>
  <sheetFormatPr defaultRowHeight="42.75" customHeight="1" x14ac:dyDescent="0.15"/>
  <cols>
    <col min="1" max="1" width="5.8828125" style="52" customWidth="1"/>
    <col min="2" max="2" width="8.703125" style="4" customWidth="1"/>
    <col min="3" max="3" width="14.7109375" style="4" customWidth="1"/>
    <col min="4" max="4" width="18.38671875" style="4" customWidth="1"/>
    <col min="5" max="5" width="39.23046875" style="4" customWidth="1"/>
    <col min="6" max="6" width="20.59375" style="47" customWidth="1"/>
    <col min="7" max="7" width="9.4375" style="48" customWidth="1"/>
    <col min="8" max="12" width="8.94921875" style="4"/>
    <col min="13" max="13" width="8.578125" style="4" hidden="1" customWidth="1"/>
    <col min="14" max="14" width="7.59765625" style="4" customWidth="1"/>
    <col min="15" max="15" width="36.1640625" style="48" customWidth="1"/>
    <col min="16" max="16" width="11.64453125" style="48" customWidth="1"/>
    <col min="17" max="18" width="8.94921875" style="4"/>
    <col min="19" max="19" width="7.59765625" style="4" hidden="1" customWidth="1"/>
    <col min="20" max="20" width="7.59765625" style="4" customWidth="1"/>
    <col min="21" max="21" width="12.01171875" style="4" customWidth="1"/>
    <col min="22" max="22" width="38.00390625" style="4" customWidth="1"/>
    <col min="23" max="139" width="8.94921875" style="4" hidden="1" customWidth="1"/>
    <col min="140" max="140" width="0.12109375" style="49" customWidth="1"/>
    <col min="141" max="141" width="8.94921875" style="52"/>
    <col min="142" max="173" width="7.96484375" style="52"/>
    <col min="174" max="253" width="7.96484375" style="4"/>
    <col min="254" max="254" width="7.72265625" style="4" customWidth="1"/>
    <col min="255" max="255" width="10.41796875" style="4" customWidth="1"/>
    <col min="256" max="256" width="20.83984375" style="4" customWidth="1"/>
    <col min="257" max="257" width="37.265625" style="4" customWidth="1"/>
    <col min="258" max="258" width="18.140625" style="4" customWidth="1"/>
    <col min="259" max="259" width="8.3359375" style="4" customWidth="1"/>
    <col min="260" max="264" width="7.96484375" style="4"/>
    <col min="265" max="265" width="0" style="4" hidden="1" customWidth="1"/>
    <col min="266" max="266" width="6.7421875" style="4" customWidth="1"/>
    <col min="267" max="267" width="35.3046875" style="4" customWidth="1"/>
    <col min="268" max="268" width="10.41796875" style="4" customWidth="1"/>
    <col min="269" max="269" width="10.78515625" style="4" customWidth="1"/>
    <col min="270" max="271" width="9.31640625" style="4" customWidth="1"/>
    <col min="272" max="272" width="10.296875" style="4" customWidth="1"/>
    <col min="273" max="274" width="7.96484375" style="4"/>
    <col min="275" max="275" width="0" style="4" hidden="1" customWidth="1"/>
    <col min="276" max="276" width="6.7421875" style="4" customWidth="1"/>
    <col min="277" max="277" width="10.6640625" style="4" bestFit="1" customWidth="1"/>
    <col min="278" max="278" width="31.26171875" style="4" customWidth="1"/>
    <col min="279" max="396" width="0" style="4" hidden="1" customWidth="1"/>
    <col min="397" max="509" width="7.96484375" style="4"/>
    <col min="510" max="510" width="7.72265625" style="4" customWidth="1"/>
    <col min="511" max="511" width="10.41796875" style="4" customWidth="1"/>
    <col min="512" max="512" width="20.83984375" style="4" customWidth="1"/>
    <col min="513" max="513" width="37.265625" style="4" customWidth="1"/>
    <col min="514" max="514" width="18.140625" style="4" customWidth="1"/>
    <col min="515" max="515" width="8.3359375" style="4" customWidth="1"/>
    <col min="516" max="520" width="7.96484375" style="4"/>
    <col min="521" max="521" width="0" style="4" hidden="1" customWidth="1"/>
    <col min="522" max="522" width="6.7421875" style="4" customWidth="1"/>
    <col min="523" max="523" width="35.3046875" style="4" customWidth="1"/>
    <col min="524" max="524" width="10.41796875" style="4" customWidth="1"/>
    <col min="525" max="525" width="10.78515625" style="4" customWidth="1"/>
    <col min="526" max="527" width="9.31640625" style="4" customWidth="1"/>
    <col min="528" max="528" width="10.296875" style="4" customWidth="1"/>
    <col min="529" max="530" width="7.96484375" style="4"/>
    <col min="531" max="531" width="0" style="4" hidden="1" customWidth="1"/>
    <col min="532" max="532" width="6.7421875" style="4" customWidth="1"/>
    <col min="533" max="533" width="10.6640625" style="4" bestFit="1" customWidth="1"/>
    <col min="534" max="534" width="31.26171875" style="4" customWidth="1"/>
    <col min="535" max="652" width="0" style="4" hidden="1" customWidth="1"/>
    <col min="653" max="765" width="7.96484375" style="4"/>
    <col min="766" max="766" width="7.72265625" style="4" customWidth="1"/>
    <col min="767" max="767" width="10.41796875" style="4" customWidth="1"/>
    <col min="768" max="768" width="20.83984375" style="4" customWidth="1"/>
    <col min="769" max="769" width="37.265625" style="4" customWidth="1"/>
    <col min="770" max="770" width="18.140625" style="4" customWidth="1"/>
    <col min="771" max="771" width="8.3359375" style="4" customWidth="1"/>
    <col min="772" max="776" width="7.96484375" style="4"/>
    <col min="777" max="777" width="0" style="4" hidden="1" customWidth="1"/>
    <col min="778" max="778" width="6.7421875" style="4" customWidth="1"/>
    <col min="779" max="779" width="35.3046875" style="4" customWidth="1"/>
    <col min="780" max="780" width="10.41796875" style="4" customWidth="1"/>
    <col min="781" max="781" width="10.78515625" style="4" customWidth="1"/>
    <col min="782" max="783" width="9.31640625" style="4" customWidth="1"/>
    <col min="784" max="784" width="10.296875" style="4" customWidth="1"/>
    <col min="785" max="786" width="7.96484375" style="4"/>
    <col min="787" max="787" width="0" style="4" hidden="1" customWidth="1"/>
    <col min="788" max="788" width="6.7421875" style="4" customWidth="1"/>
    <col min="789" max="789" width="10.6640625" style="4" bestFit="1" customWidth="1"/>
    <col min="790" max="790" width="31.26171875" style="4" customWidth="1"/>
    <col min="791" max="908" width="0" style="4" hidden="1" customWidth="1"/>
    <col min="909" max="1021" width="8.94921875" style="4"/>
    <col min="1022" max="1022" width="7.72265625" style="4" customWidth="1"/>
    <col min="1023" max="1023" width="10.41796875" style="4" customWidth="1"/>
    <col min="1024" max="1024" width="20.83984375" style="4" customWidth="1"/>
    <col min="1025" max="1025" width="37.265625" style="4" customWidth="1"/>
    <col min="1026" max="1026" width="18.140625" style="4" customWidth="1"/>
    <col min="1027" max="1027" width="8.3359375" style="4" customWidth="1"/>
    <col min="1028" max="1032" width="7.96484375" style="4"/>
    <col min="1033" max="1033" width="0" style="4" hidden="1" customWidth="1"/>
    <col min="1034" max="1034" width="6.7421875" style="4" customWidth="1"/>
    <col min="1035" max="1035" width="35.3046875" style="4" customWidth="1"/>
    <col min="1036" max="1036" width="10.41796875" style="4" customWidth="1"/>
    <col min="1037" max="1037" width="10.78515625" style="4" customWidth="1"/>
    <col min="1038" max="1039" width="9.31640625" style="4" customWidth="1"/>
    <col min="1040" max="1040" width="10.296875" style="4" customWidth="1"/>
    <col min="1041" max="1042" width="7.96484375" style="4"/>
    <col min="1043" max="1043" width="0" style="4" hidden="1" customWidth="1"/>
    <col min="1044" max="1044" width="6.7421875" style="4" customWidth="1"/>
    <col min="1045" max="1045" width="10.6640625" style="4" bestFit="1" customWidth="1"/>
    <col min="1046" max="1046" width="31.26171875" style="4" customWidth="1"/>
    <col min="1047" max="1164" width="0" style="4" hidden="1" customWidth="1"/>
    <col min="1165" max="1277" width="7.96484375" style="4"/>
    <col min="1278" max="1278" width="7.72265625" style="4" customWidth="1"/>
    <col min="1279" max="1279" width="10.41796875" style="4" customWidth="1"/>
    <col min="1280" max="1280" width="20.83984375" style="4" customWidth="1"/>
    <col min="1281" max="1281" width="37.265625" style="4" customWidth="1"/>
    <col min="1282" max="1282" width="18.140625" style="4" customWidth="1"/>
    <col min="1283" max="1283" width="8.3359375" style="4" customWidth="1"/>
    <col min="1284" max="1288" width="7.96484375" style="4"/>
    <col min="1289" max="1289" width="0" style="4" hidden="1" customWidth="1"/>
    <col min="1290" max="1290" width="6.7421875" style="4" customWidth="1"/>
    <col min="1291" max="1291" width="35.3046875" style="4" customWidth="1"/>
    <col min="1292" max="1292" width="10.41796875" style="4" customWidth="1"/>
    <col min="1293" max="1293" width="10.78515625" style="4" customWidth="1"/>
    <col min="1294" max="1295" width="9.31640625" style="4" customWidth="1"/>
    <col min="1296" max="1296" width="10.296875" style="4" customWidth="1"/>
    <col min="1297" max="1298" width="7.96484375" style="4"/>
    <col min="1299" max="1299" width="0" style="4" hidden="1" customWidth="1"/>
    <col min="1300" max="1300" width="6.7421875" style="4" customWidth="1"/>
    <col min="1301" max="1301" width="10.6640625" style="4" bestFit="1" customWidth="1"/>
    <col min="1302" max="1302" width="31.26171875" style="4" customWidth="1"/>
    <col min="1303" max="1420" width="0" style="4" hidden="1" customWidth="1"/>
    <col min="1421" max="1533" width="7.96484375" style="4"/>
    <col min="1534" max="1534" width="7.72265625" style="4" customWidth="1"/>
    <col min="1535" max="1535" width="10.41796875" style="4" customWidth="1"/>
    <col min="1536" max="1536" width="20.83984375" style="4" customWidth="1"/>
    <col min="1537" max="1537" width="37.265625" style="4" customWidth="1"/>
    <col min="1538" max="1538" width="18.140625" style="4" customWidth="1"/>
    <col min="1539" max="1539" width="8.3359375" style="4" customWidth="1"/>
    <col min="1540" max="1544" width="7.96484375" style="4"/>
    <col min="1545" max="1545" width="0" style="4" hidden="1" customWidth="1"/>
    <col min="1546" max="1546" width="6.7421875" style="4" customWidth="1"/>
    <col min="1547" max="1547" width="35.3046875" style="4" customWidth="1"/>
    <col min="1548" max="1548" width="10.41796875" style="4" customWidth="1"/>
    <col min="1549" max="1549" width="10.78515625" style="4" customWidth="1"/>
    <col min="1550" max="1551" width="9.31640625" style="4" customWidth="1"/>
    <col min="1552" max="1552" width="10.296875" style="4" customWidth="1"/>
    <col min="1553" max="1554" width="7.96484375" style="4"/>
    <col min="1555" max="1555" width="0" style="4" hidden="1" customWidth="1"/>
    <col min="1556" max="1556" width="6.7421875" style="4" customWidth="1"/>
    <col min="1557" max="1557" width="10.6640625" style="4" bestFit="1" customWidth="1"/>
    <col min="1558" max="1558" width="31.26171875" style="4" customWidth="1"/>
    <col min="1559" max="1676" width="0" style="4" hidden="1" customWidth="1"/>
    <col min="1677" max="1789" width="7.96484375" style="4"/>
    <col min="1790" max="1790" width="7.72265625" style="4" customWidth="1"/>
    <col min="1791" max="1791" width="10.41796875" style="4" customWidth="1"/>
    <col min="1792" max="1792" width="20.83984375" style="4" customWidth="1"/>
    <col min="1793" max="1793" width="37.265625" style="4" customWidth="1"/>
    <col min="1794" max="1794" width="18.140625" style="4" customWidth="1"/>
    <col min="1795" max="1795" width="8.3359375" style="4" customWidth="1"/>
    <col min="1796" max="1800" width="7.96484375" style="4"/>
    <col min="1801" max="1801" width="0" style="4" hidden="1" customWidth="1"/>
    <col min="1802" max="1802" width="6.7421875" style="4" customWidth="1"/>
    <col min="1803" max="1803" width="35.3046875" style="4" customWidth="1"/>
    <col min="1804" max="1804" width="10.41796875" style="4" customWidth="1"/>
    <col min="1805" max="1805" width="10.78515625" style="4" customWidth="1"/>
    <col min="1806" max="1807" width="9.31640625" style="4" customWidth="1"/>
    <col min="1808" max="1808" width="10.296875" style="4" customWidth="1"/>
    <col min="1809" max="1810" width="7.96484375" style="4"/>
    <col min="1811" max="1811" width="0" style="4" hidden="1" customWidth="1"/>
    <col min="1812" max="1812" width="6.7421875" style="4" customWidth="1"/>
    <col min="1813" max="1813" width="10.6640625" style="4" bestFit="1" customWidth="1"/>
    <col min="1814" max="1814" width="31.26171875" style="4" customWidth="1"/>
    <col min="1815" max="1932" width="0" style="4" hidden="1" customWidth="1"/>
    <col min="1933" max="2045" width="8.94921875" style="4"/>
    <col min="2046" max="2046" width="7.72265625" style="4" customWidth="1"/>
    <col min="2047" max="2047" width="10.41796875" style="4" customWidth="1"/>
    <col min="2048" max="2048" width="20.83984375" style="4" customWidth="1"/>
    <col min="2049" max="2049" width="37.265625" style="4" customWidth="1"/>
    <col min="2050" max="2050" width="18.140625" style="4" customWidth="1"/>
    <col min="2051" max="2051" width="8.3359375" style="4" customWidth="1"/>
    <col min="2052" max="2056" width="7.96484375" style="4"/>
    <col min="2057" max="2057" width="0" style="4" hidden="1" customWidth="1"/>
    <col min="2058" max="2058" width="6.7421875" style="4" customWidth="1"/>
    <col min="2059" max="2059" width="35.3046875" style="4" customWidth="1"/>
    <col min="2060" max="2060" width="10.41796875" style="4" customWidth="1"/>
    <col min="2061" max="2061" width="10.78515625" style="4" customWidth="1"/>
    <col min="2062" max="2063" width="9.31640625" style="4" customWidth="1"/>
    <col min="2064" max="2064" width="10.296875" style="4" customWidth="1"/>
    <col min="2065" max="2066" width="7.96484375" style="4"/>
    <col min="2067" max="2067" width="0" style="4" hidden="1" customWidth="1"/>
    <col min="2068" max="2068" width="6.7421875" style="4" customWidth="1"/>
    <col min="2069" max="2069" width="10.6640625" style="4" bestFit="1" customWidth="1"/>
    <col min="2070" max="2070" width="31.26171875" style="4" customWidth="1"/>
    <col min="2071" max="2188" width="0" style="4" hidden="1" customWidth="1"/>
    <col min="2189" max="2301" width="7.96484375" style="4"/>
    <col min="2302" max="2302" width="7.72265625" style="4" customWidth="1"/>
    <col min="2303" max="2303" width="10.41796875" style="4" customWidth="1"/>
    <col min="2304" max="2304" width="20.83984375" style="4" customWidth="1"/>
    <col min="2305" max="2305" width="37.265625" style="4" customWidth="1"/>
    <col min="2306" max="2306" width="18.140625" style="4" customWidth="1"/>
    <col min="2307" max="2307" width="8.3359375" style="4" customWidth="1"/>
    <col min="2308" max="2312" width="7.96484375" style="4"/>
    <col min="2313" max="2313" width="0" style="4" hidden="1" customWidth="1"/>
    <col min="2314" max="2314" width="6.7421875" style="4" customWidth="1"/>
    <col min="2315" max="2315" width="35.3046875" style="4" customWidth="1"/>
    <col min="2316" max="2316" width="10.41796875" style="4" customWidth="1"/>
    <col min="2317" max="2317" width="10.78515625" style="4" customWidth="1"/>
    <col min="2318" max="2319" width="9.31640625" style="4" customWidth="1"/>
    <col min="2320" max="2320" width="10.296875" style="4" customWidth="1"/>
    <col min="2321" max="2322" width="7.96484375" style="4"/>
    <col min="2323" max="2323" width="0" style="4" hidden="1" customWidth="1"/>
    <col min="2324" max="2324" width="6.7421875" style="4" customWidth="1"/>
    <col min="2325" max="2325" width="10.6640625" style="4" bestFit="1" customWidth="1"/>
    <col min="2326" max="2326" width="31.26171875" style="4" customWidth="1"/>
    <col min="2327" max="2444" width="0" style="4" hidden="1" customWidth="1"/>
    <col min="2445" max="2557" width="7.96484375" style="4"/>
    <col min="2558" max="2558" width="7.72265625" style="4" customWidth="1"/>
    <col min="2559" max="2559" width="10.41796875" style="4" customWidth="1"/>
    <col min="2560" max="2560" width="20.83984375" style="4" customWidth="1"/>
    <col min="2561" max="2561" width="37.265625" style="4" customWidth="1"/>
    <col min="2562" max="2562" width="18.140625" style="4" customWidth="1"/>
    <col min="2563" max="2563" width="8.3359375" style="4" customWidth="1"/>
    <col min="2564" max="2568" width="7.96484375" style="4"/>
    <col min="2569" max="2569" width="0" style="4" hidden="1" customWidth="1"/>
    <col min="2570" max="2570" width="6.7421875" style="4" customWidth="1"/>
    <col min="2571" max="2571" width="35.3046875" style="4" customWidth="1"/>
    <col min="2572" max="2572" width="10.41796875" style="4" customWidth="1"/>
    <col min="2573" max="2573" width="10.78515625" style="4" customWidth="1"/>
    <col min="2574" max="2575" width="9.31640625" style="4" customWidth="1"/>
    <col min="2576" max="2576" width="10.296875" style="4" customWidth="1"/>
    <col min="2577" max="2578" width="7.96484375" style="4"/>
    <col min="2579" max="2579" width="0" style="4" hidden="1" customWidth="1"/>
    <col min="2580" max="2580" width="6.7421875" style="4" customWidth="1"/>
    <col min="2581" max="2581" width="10.6640625" style="4" bestFit="1" customWidth="1"/>
    <col min="2582" max="2582" width="31.26171875" style="4" customWidth="1"/>
    <col min="2583" max="2700" width="0" style="4" hidden="1" customWidth="1"/>
    <col min="2701" max="2813" width="7.96484375" style="4"/>
    <col min="2814" max="2814" width="7.72265625" style="4" customWidth="1"/>
    <col min="2815" max="2815" width="10.41796875" style="4" customWidth="1"/>
    <col min="2816" max="2816" width="20.83984375" style="4" customWidth="1"/>
    <col min="2817" max="2817" width="37.265625" style="4" customWidth="1"/>
    <col min="2818" max="2818" width="18.140625" style="4" customWidth="1"/>
    <col min="2819" max="2819" width="8.3359375" style="4" customWidth="1"/>
    <col min="2820" max="2824" width="7.96484375" style="4"/>
    <col min="2825" max="2825" width="0" style="4" hidden="1" customWidth="1"/>
    <col min="2826" max="2826" width="6.7421875" style="4" customWidth="1"/>
    <col min="2827" max="2827" width="35.3046875" style="4" customWidth="1"/>
    <col min="2828" max="2828" width="10.41796875" style="4" customWidth="1"/>
    <col min="2829" max="2829" width="10.78515625" style="4" customWidth="1"/>
    <col min="2830" max="2831" width="9.31640625" style="4" customWidth="1"/>
    <col min="2832" max="2832" width="10.296875" style="4" customWidth="1"/>
    <col min="2833" max="2834" width="7.96484375" style="4"/>
    <col min="2835" max="2835" width="0" style="4" hidden="1" customWidth="1"/>
    <col min="2836" max="2836" width="6.7421875" style="4" customWidth="1"/>
    <col min="2837" max="2837" width="10.6640625" style="4" bestFit="1" customWidth="1"/>
    <col min="2838" max="2838" width="31.26171875" style="4" customWidth="1"/>
    <col min="2839" max="2956" width="0" style="4" hidden="1" customWidth="1"/>
    <col min="2957" max="3069" width="8.94921875" style="4"/>
    <col min="3070" max="3070" width="7.72265625" style="4" customWidth="1"/>
    <col min="3071" max="3071" width="10.41796875" style="4" customWidth="1"/>
    <col min="3072" max="3072" width="20.83984375" style="4" customWidth="1"/>
    <col min="3073" max="3073" width="37.265625" style="4" customWidth="1"/>
    <col min="3074" max="3074" width="18.140625" style="4" customWidth="1"/>
    <col min="3075" max="3075" width="8.3359375" style="4" customWidth="1"/>
    <col min="3076" max="3080" width="7.96484375" style="4"/>
    <col min="3081" max="3081" width="0" style="4" hidden="1" customWidth="1"/>
    <col min="3082" max="3082" width="6.7421875" style="4" customWidth="1"/>
    <col min="3083" max="3083" width="35.3046875" style="4" customWidth="1"/>
    <col min="3084" max="3084" width="10.41796875" style="4" customWidth="1"/>
    <col min="3085" max="3085" width="10.78515625" style="4" customWidth="1"/>
    <col min="3086" max="3087" width="9.31640625" style="4" customWidth="1"/>
    <col min="3088" max="3088" width="10.296875" style="4" customWidth="1"/>
    <col min="3089" max="3090" width="7.96484375" style="4"/>
    <col min="3091" max="3091" width="0" style="4" hidden="1" customWidth="1"/>
    <col min="3092" max="3092" width="6.7421875" style="4" customWidth="1"/>
    <col min="3093" max="3093" width="10.6640625" style="4" bestFit="1" customWidth="1"/>
    <col min="3094" max="3094" width="31.26171875" style="4" customWidth="1"/>
    <col min="3095" max="3212" width="0" style="4" hidden="1" customWidth="1"/>
    <col min="3213" max="3325" width="7.96484375" style="4"/>
    <col min="3326" max="3326" width="7.72265625" style="4" customWidth="1"/>
    <col min="3327" max="3327" width="10.41796875" style="4" customWidth="1"/>
    <col min="3328" max="3328" width="20.83984375" style="4" customWidth="1"/>
    <col min="3329" max="3329" width="37.265625" style="4" customWidth="1"/>
    <col min="3330" max="3330" width="18.140625" style="4" customWidth="1"/>
    <col min="3331" max="3331" width="8.3359375" style="4" customWidth="1"/>
    <col min="3332" max="3336" width="7.96484375" style="4"/>
    <col min="3337" max="3337" width="0" style="4" hidden="1" customWidth="1"/>
    <col min="3338" max="3338" width="6.7421875" style="4" customWidth="1"/>
    <col min="3339" max="3339" width="35.3046875" style="4" customWidth="1"/>
    <col min="3340" max="3340" width="10.41796875" style="4" customWidth="1"/>
    <col min="3341" max="3341" width="10.78515625" style="4" customWidth="1"/>
    <col min="3342" max="3343" width="9.31640625" style="4" customWidth="1"/>
    <col min="3344" max="3344" width="10.296875" style="4" customWidth="1"/>
    <col min="3345" max="3346" width="7.96484375" style="4"/>
    <col min="3347" max="3347" width="0" style="4" hidden="1" customWidth="1"/>
    <col min="3348" max="3348" width="6.7421875" style="4" customWidth="1"/>
    <col min="3349" max="3349" width="10.6640625" style="4" bestFit="1" customWidth="1"/>
    <col min="3350" max="3350" width="31.26171875" style="4" customWidth="1"/>
    <col min="3351" max="3468" width="0" style="4" hidden="1" customWidth="1"/>
    <col min="3469" max="3581" width="7.96484375" style="4"/>
    <col min="3582" max="3582" width="7.72265625" style="4" customWidth="1"/>
    <col min="3583" max="3583" width="10.41796875" style="4" customWidth="1"/>
    <col min="3584" max="3584" width="20.83984375" style="4" customWidth="1"/>
    <col min="3585" max="3585" width="37.265625" style="4" customWidth="1"/>
    <col min="3586" max="3586" width="18.140625" style="4" customWidth="1"/>
    <col min="3587" max="3587" width="8.3359375" style="4" customWidth="1"/>
    <col min="3588" max="3592" width="7.96484375" style="4"/>
    <col min="3593" max="3593" width="0" style="4" hidden="1" customWidth="1"/>
    <col min="3594" max="3594" width="6.7421875" style="4" customWidth="1"/>
    <col min="3595" max="3595" width="35.3046875" style="4" customWidth="1"/>
    <col min="3596" max="3596" width="10.41796875" style="4" customWidth="1"/>
    <col min="3597" max="3597" width="10.78515625" style="4" customWidth="1"/>
    <col min="3598" max="3599" width="9.31640625" style="4" customWidth="1"/>
    <col min="3600" max="3600" width="10.296875" style="4" customWidth="1"/>
    <col min="3601" max="3602" width="7.96484375" style="4"/>
    <col min="3603" max="3603" width="0" style="4" hidden="1" customWidth="1"/>
    <col min="3604" max="3604" width="6.7421875" style="4" customWidth="1"/>
    <col min="3605" max="3605" width="10.6640625" style="4" bestFit="1" customWidth="1"/>
    <col min="3606" max="3606" width="31.26171875" style="4" customWidth="1"/>
    <col min="3607" max="3724" width="0" style="4" hidden="1" customWidth="1"/>
    <col min="3725" max="3837" width="7.96484375" style="4"/>
    <col min="3838" max="3838" width="7.72265625" style="4" customWidth="1"/>
    <col min="3839" max="3839" width="10.41796875" style="4" customWidth="1"/>
    <col min="3840" max="3840" width="20.83984375" style="4" customWidth="1"/>
    <col min="3841" max="3841" width="37.265625" style="4" customWidth="1"/>
    <col min="3842" max="3842" width="18.140625" style="4" customWidth="1"/>
    <col min="3843" max="3843" width="8.3359375" style="4" customWidth="1"/>
    <col min="3844" max="3848" width="7.96484375" style="4"/>
    <col min="3849" max="3849" width="0" style="4" hidden="1" customWidth="1"/>
    <col min="3850" max="3850" width="6.7421875" style="4" customWidth="1"/>
    <col min="3851" max="3851" width="35.3046875" style="4" customWidth="1"/>
    <col min="3852" max="3852" width="10.41796875" style="4" customWidth="1"/>
    <col min="3853" max="3853" width="10.78515625" style="4" customWidth="1"/>
    <col min="3854" max="3855" width="9.31640625" style="4" customWidth="1"/>
    <col min="3856" max="3856" width="10.296875" style="4" customWidth="1"/>
    <col min="3857" max="3858" width="7.96484375" style="4"/>
    <col min="3859" max="3859" width="0" style="4" hidden="1" customWidth="1"/>
    <col min="3860" max="3860" width="6.7421875" style="4" customWidth="1"/>
    <col min="3861" max="3861" width="10.6640625" style="4" bestFit="1" customWidth="1"/>
    <col min="3862" max="3862" width="31.26171875" style="4" customWidth="1"/>
    <col min="3863" max="3980" width="0" style="4" hidden="1" customWidth="1"/>
    <col min="3981" max="4093" width="8.94921875" style="4"/>
    <col min="4094" max="4094" width="7.72265625" style="4" customWidth="1"/>
    <col min="4095" max="4095" width="10.41796875" style="4" customWidth="1"/>
    <col min="4096" max="4096" width="20.83984375" style="4" customWidth="1"/>
    <col min="4097" max="4097" width="37.265625" style="4" customWidth="1"/>
    <col min="4098" max="4098" width="18.140625" style="4" customWidth="1"/>
    <col min="4099" max="4099" width="8.3359375" style="4" customWidth="1"/>
    <col min="4100" max="4104" width="7.96484375" style="4"/>
    <col min="4105" max="4105" width="0" style="4" hidden="1" customWidth="1"/>
    <col min="4106" max="4106" width="6.7421875" style="4" customWidth="1"/>
    <col min="4107" max="4107" width="35.3046875" style="4" customWidth="1"/>
    <col min="4108" max="4108" width="10.41796875" style="4" customWidth="1"/>
    <col min="4109" max="4109" width="10.78515625" style="4" customWidth="1"/>
    <col min="4110" max="4111" width="9.31640625" style="4" customWidth="1"/>
    <col min="4112" max="4112" width="10.296875" style="4" customWidth="1"/>
    <col min="4113" max="4114" width="7.96484375" style="4"/>
    <col min="4115" max="4115" width="0" style="4" hidden="1" customWidth="1"/>
    <col min="4116" max="4116" width="6.7421875" style="4" customWidth="1"/>
    <col min="4117" max="4117" width="10.6640625" style="4" bestFit="1" customWidth="1"/>
    <col min="4118" max="4118" width="31.26171875" style="4" customWidth="1"/>
    <col min="4119" max="4236" width="0" style="4" hidden="1" customWidth="1"/>
    <col min="4237" max="4349" width="7.96484375" style="4"/>
    <col min="4350" max="4350" width="7.72265625" style="4" customWidth="1"/>
    <col min="4351" max="4351" width="10.41796875" style="4" customWidth="1"/>
    <col min="4352" max="4352" width="20.83984375" style="4" customWidth="1"/>
    <col min="4353" max="4353" width="37.265625" style="4" customWidth="1"/>
    <col min="4354" max="4354" width="18.140625" style="4" customWidth="1"/>
    <col min="4355" max="4355" width="8.3359375" style="4" customWidth="1"/>
    <col min="4356" max="4360" width="7.96484375" style="4"/>
    <col min="4361" max="4361" width="0" style="4" hidden="1" customWidth="1"/>
    <col min="4362" max="4362" width="6.7421875" style="4" customWidth="1"/>
    <col min="4363" max="4363" width="35.3046875" style="4" customWidth="1"/>
    <col min="4364" max="4364" width="10.41796875" style="4" customWidth="1"/>
    <col min="4365" max="4365" width="10.78515625" style="4" customWidth="1"/>
    <col min="4366" max="4367" width="9.31640625" style="4" customWidth="1"/>
    <col min="4368" max="4368" width="10.296875" style="4" customWidth="1"/>
    <col min="4369" max="4370" width="7.96484375" style="4"/>
    <col min="4371" max="4371" width="0" style="4" hidden="1" customWidth="1"/>
    <col min="4372" max="4372" width="6.7421875" style="4" customWidth="1"/>
    <col min="4373" max="4373" width="10.6640625" style="4" bestFit="1" customWidth="1"/>
    <col min="4374" max="4374" width="31.26171875" style="4" customWidth="1"/>
    <col min="4375" max="4492" width="0" style="4" hidden="1" customWidth="1"/>
    <col min="4493" max="4605" width="7.96484375" style="4"/>
    <col min="4606" max="4606" width="7.72265625" style="4" customWidth="1"/>
    <col min="4607" max="4607" width="10.41796875" style="4" customWidth="1"/>
    <col min="4608" max="4608" width="20.83984375" style="4" customWidth="1"/>
    <col min="4609" max="4609" width="37.265625" style="4" customWidth="1"/>
    <col min="4610" max="4610" width="18.140625" style="4" customWidth="1"/>
    <col min="4611" max="4611" width="8.3359375" style="4" customWidth="1"/>
    <col min="4612" max="4616" width="7.96484375" style="4"/>
    <col min="4617" max="4617" width="0" style="4" hidden="1" customWidth="1"/>
    <col min="4618" max="4618" width="6.7421875" style="4" customWidth="1"/>
    <col min="4619" max="4619" width="35.3046875" style="4" customWidth="1"/>
    <col min="4620" max="4620" width="10.41796875" style="4" customWidth="1"/>
    <col min="4621" max="4621" width="10.78515625" style="4" customWidth="1"/>
    <col min="4622" max="4623" width="9.31640625" style="4" customWidth="1"/>
    <col min="4624" max="4624" width="10.296875" style="4" customWidth="1"/>
    <col min="4625" max="4626" width="7.96484375" style="4"/>
    <col min="4627" max="4627" width="0" style="4" hidden="1" customWidth="1"/>
    <col min="4628" max="4628" width="6.7421875" style="4" customWidth="1"/>
    <col min="4629" max="4629" width="10.6640625" style="4" bestFit="1" customWidth="1"/>
    <col min="4630" max="4630" width="31.26171875" style="4" customWidth="1"/>
    <col min="4631" max="4748" width="0" style="4" hidden="1" customWidth="1"/>
    <col min="4749" max="4861" width="7.96484375" style="4"/>
    <col min="4862" max="4862" width="7.72265625" style="4" customWidth="1"/>
    <col min="4863" max="4863" width="10.41796875" style="4" customWidth="1"/>
    <col min="4864" max="4864" width="20.83984375" style="4" customWidth="1"/>
    <col min="4865" max="4865" width="37.265625" style="4" customWidth="1"/>
    <col min="4866" max="4866" width="18.140625" style="4" customWidth="1"/>
    <col min="4867" max="4867" width="8.3359375" style="4" customWidth="1"/>
    <col min="4868" max="4872" width="7.96484375" style="4"/>
    <col min="4873" max="4873" width="0" style="4" hidden="1" customWidth="1"/>
    <col min="4874" max="4874" width="6.7421875" style="4" customWidth="1"/>
    <col min="4875" max="4875" width="35.3046875" style="4" customWidth="1"/>
    <col min="4876" max="4876" width="10.41796875" style="4" customWidth="1"/>
    <col min="4877" max="4877" width="10.78515625" style="4" customWidth="1"/>
    <col min="4878" max="4879" width="9.31640625" style="4" customWidth="1"/>
    <col min="4880" max="4880" width="10.296875" style="4" customWidth="1"/>
    <col min="4881" max="4882" width="7.96484375" style="4"/>
    <col min="4883" max="4883" width="0" style="4" hidden="1" customWidth="1"/>
    <col min="4884" max="4884" width="6.7421875" style="4" customWidth="1"/>
    <col min="4885" max="4885" width="10.6640625" style="4" bestFit="1" customWidth="1"/>
    <col min="4886" max="4886" width="31.26171875" style="4" customWidth="1"/>
    <col min="4887" max="5004" width="0" style="4" hidden="1" customWidth="1"/>
    <col min="5005" max="5117" width="8.94921875" style="4"/>
    <col min="5118" max="5118" width="7.72265625" style="4" customWidth="1"/>
    <col min="5119" max="5119" width="10.41796875" style="4" customWidth="1"/>
    <col min="5120" max="5120" width="20.83984375" style="4" customWidth="1"/>
    <col min="5121" max="5121" width="37.265625" style="4" customWidth="1"/>
    <col min="5122" max="5122" width="18.140625" style="4" customWidth="1"/>
    <col min="5123" max="5123" width="8.3359375" style="4" customWidth="1"/>
    <col min="5124" max="5128" width="7.96484375" style="4"/>
    <col min="5129" max="5129" width="0" style="4" hidden="1" customWidth="1"/>
    <col min="5130" max="5130" width="6.7421875" style="4" customWidth="1"/>
    <col min="5131" max="5131" width="35.3046875" style="4" customWidth="1"/>
    <col min="5132" max="5132" width="10.41796875" style="4" customWidth="1"/>
    <col min="5133" max="5133" width="10.78515625" style="4" customWidth="1"/>
    <col min="5134" max="5135" width="9.31640625" style="4" customWidth="1"/>
    <col min="5136" max="5136" width="10.296875" style="4" customWidth="1"/>
    <col min="5137" max="5138" width="7.96484375" style="4"/>
    <col min="5139" max="5139" width="0" style="4" hidden="1" customWidth="1"/>
    <col min="5140" max="5140" width="6.7421875" style="4" customWidth="1"/>
    <col min="5141" max="5141" width="10.6640625" style="4" bestFit="1" customWidth="1"/>
    <col min="5142" max="5142" width="31.26171875" style="4" customWidth="1"/>
    <col min="5143" max="5260" width="0" style="4" hidden="1" customWidth="1"/>
    <col min="5261" max="5373" width="7.96484375" style="4"/>
    <col min="5374" max="5374" width="7.72265625" style="4" customWidth="1"/>
    <col min="5375" max="5375" width="10.41796875" style="4" customWidth="1"/>
    <col min="5376" max="5376" width="20.83984375" style="4" customWidth="1"/>
    <col min="5377" max="5377" width="37.265625" style="4" customWidth="1"/>
    <col min="5378" max="5378" width="18.140625" style="4" customWidth="1"/>
    <col min="5379" max="5379" width="8.3359375" style="4" customWidth="1"/>
    <col min="5380" max="5384" width="7.96484375" style="4"/>
    <col min="5385" max="5385" width="0" style="4" hidden="1" customWidth="1"/>
    <col min="5386" max="5386" width="6.7421875" style="4" customWidth="1"/>
    <col min="5387" max="5387" width="35.3046875" style="4" customWidth="1"/>
    <col min="5388" max="5388" width="10.41796875" style="4" customWidth="1"/>
    <col min="5389" max="5389" width="10.78515625" style="4" customWidth="1"/>
    <col min="5390" max="5391" width="9.31640625" style="4" customWidth="1"/>
    <col min="5392" max="5392" width="10.296875" style="4" customWidth="1"/>
    <col min="5393" max="5394" width="7.96484375" style="4"/>
    <col min="5395" max="5395" width="0" style="4" hidden="1" customWidth="1"/>
    <col min="5396" max="5396" width="6.7421875" style="4" customWidth="1"/>
    <col min="5397" max="5397" width="10.6640625" style="4" bestFit="1" customWidth="1"/>
    <col min="5398" max="5398" width="31.26171875" style="4" customWidth="1"/>
    <col min="5399" max="5516" width="0" style="4" hidden="1" customWidth="1"/>
    <col min="5517" max="5629" width="7.96484375" style="4"/>
    <col min="5630" max="5630" width="7.72265625" style="4" customWidth="1"/>
    <col min="5631" max="5631" width="10.41796875" style="4" customWidth="1"/>
    <col min="5632" max="5632" width="20.83984375" style="4" customWidth="1"/>
    <col min="5633" max="5633" width="37.265625" style="4" customWidth="1"/>
    <col min="5634" max="5634" width="18.140625" style="4" customWidth="1"/>
    <col min="5635" max="5635" width="8.3359375" style="4" customWidth="1"/>
    <col min="5636" max="5640" width="7.96484375" style="4"/>
    <col min="5641" max="5641" width="0" style="4" hidden="1" customWidth="1"/>
    <col min="5642" max="5642" width="6.7421875" style="4" customWidth="1"/>
    <col min="5643" max="5643" width="35.3046875" style="4" customWidth="1"/>
    <col min="5644" max="5644" width="10.41796875" style="4" customWidth="1"/>
    <col min="5645" max="5645" width="10.78515625" style="4" customWidth="1"/>
    <col min="5646" max="5647" width="9.31640625" style="4" customWidth="1"/>
    <col min="5648" max="5648" width="10.296875" style="4" customWidth="1"/>
    <col min="5649" max="5650" width="7.96484375" style="4"/>
    <col min="5651" max="5651" width="0" style="4" hidden="1" customWidth="1"/>
    <col min="5652" max="5652" width="6.7421875" style="4" customWidth="1"/>
    <col min="5653" max="5653" width="10.6640625" style="4" bestFit="1" customWidth="1"/>
    <col min="5654" max="5654" width="31.26171875" style="4" customWidth="1"/>
    <col min="5655" max="5772" width="0" style="4" hidden="1" customWidth="1"/>
    <col min="5773" max="5885" width="7.96484375" style="4"/>
    <col min="5886" max="5886" width="7.72265625" style="4" customWidth="1"/>
    <col min="5887" max="5887" width="10.41796875" style="4" customWidth="1"/>
    <col min="5888" max="5888" width="20.83984375" style="4" customWidth="1"/>
    <col min="5889" max="5889" width="37.265625" style="4" customWidth="1"/>
    <col min="5890" max="5890" width="18.140625" style="4" customWidth="1"/>
    <col min="5891" max="5891" width="8.3359375" style="4" customWidth="1"/>
    <col min="5892" max="5896" width="7.96484375" style="4"/>
    <col min="5897" max="5897" width="0" style="4" hidden="1" customWidth="1"/>
    <col min="5898" max="5898" width="6.7421875" style="4" customWidth="1"/>
    <col min="5899" max="5899" width="35.3046875" style="4" customWidth="1"/>
    <col min="5900" max="5900" width="10.41796875" style="4" customWidth="1"/>
    <col min="5901" max="5901" width="10.78515625" style="4" customWidth="1"/>
    <col min="5902" max="5903" width="9.31640625" style="4" customWidth="1"/>
    <col min="5904" max="5904" width="10.296875" style="4" customWidth="1"/>
    <col min="5905" max="5906" width="7.96484375" style="4"/>
    <col min="5907" max="5907" width="0" style="4" hidden="1" customWidth="1"/>
    <col min="5908" max="5908" width="6.7421875" style="4" customWidth="1"/>
    <col min="5909" max="5909" width="10.6640625" style="4" bestFit="1" customWidth="1"/>
    <col min="5910" max="5910" width="31.26171875" style="4" customWidth="1"/>
    <col min="5911" max="6028" width="0" style="4" hidden="1" customWidth="1"/>
    <col min="6029" max="6141" width="8.94921875" style="4"/>
    <col min="6142" max="6142" width="7.72265625" style="4" customWidth="1"/>
    <col min="6143" max="6143" width="10.41796875" style="4" customWidth="1"/>
    <col min="6144" max="6144" width="20.83984375" style="4" customWidth="1"/>
    <col min="6145" max="6145" width="37.265625" style="4" customWidth="1"/>
    <col min="6146" max="6146" width="18.140625" style="4" customWidth="1"/>
    <col min="6147" max="6147" width="8.3359375" style="4" customWidth="1"/>
    <col min="6148" max="6152" width="7.96484375" style="4"/>
    <col min="6153" max="6153" width="0" style="4" hidden="1" customWidth="1"/>
    <col min="6154" max="6154" width="6.7421875" style="4" customWidth="1"/>
    <col min="6155" max="6155" width="35.3046875" style="4" customWidth="1"/>
    <col min="6156" max="6156" width="10.41796875" style="4" customWidth="1"/>
    <col min="6157" max="6157" width="10.78515625" style="4" customWidth="1"/>
    <col min="6158" max="6159" width="9.31640625" style="4" customWidth="1"/>
    <col min="6160" max="6160" width="10.296875" style="4" customWidth="1"/>
    <col min="6161" max="6162" width="7.96484375" style="4"/>
    <col min="6163" max="6163" width="0" style="4" hidden="1" customWidth="1"/>
    <col min="6164" max="6164" width="6.7421875" style="4" customWidth="1"/>
    <col min="6165" max="6165" width="10.6640625" style="4" bestFit="1" customWidth="1"/>
    <col min="6166" max="6166" width="31.26171875" style="4" customWidth="1"/>
    <col min="6167" max="6284" width="0" style="4" hidden="1" customWidth="1"/>
    <col min="6285" max="6397" width="7.96484375" style="4"/>
    <col min="6398" max="6398" width="7.72265625" style="4" customWidth="1"/>
    <col min="6399" max="6399" width="10.41796875" style="4" customWidth="1"/>
    <col min="6400" max="6400" width="20.83984375" style="4" customWidth="1"/>
    <col min="6401" max="6401" width="37.265625" style="4" customWidth="1"/>
    <col min="6402" max="6402" width="18.140625" style="4" customWidth="1"/>
    <col min="6403" max="6403" width="8.3359375" style="4" customWidth="1"/>
    <col min="6404" max="6408" width="7.96484375" style="4"/>
    <col min="6409" max="6409" width="0" style="4" hidden="1" customWidth="1"/>
    <col min="6410" max="6410" width="6.7421875" style="4" customWidth="1"/>
    <col min="6411" max="6411" width="35.3046875" style="4" customWidth="1"/>
    <col min="6412" max="6412" width="10.41796875" style="4" customWidth="1"/>
    <col min="6413" max="6413" width="10.78515625" style="4" customWidth="1"/>
    <col min="6414" max="6415" width="9.31640625" style="4" customWidth="1"/>
    <col min="6416" max="6416" width="10.296875" style="4" customWidth="1"/>
    <col min="6417" max="6418" width="7.96484375" style="4"/>
    <col min="6419" max="6419" width="0" style="4" hidden="1" customWidth="1"/>
    <col min="6420" max="6420" width="6.7421875" style="4" customWidth="1"/>
    <col min="6421" max="6421" width="10.6640625" style="4" bestFit="1" customWidth="1"/>
    <col min="6422" max="6422" width="31.26171875" style="4" customWidth="1"/>
    <col min="6423" max="6540" width="0" style="4" hidden="1" customWidth="1"/>
    <col min="6541" max="6653" width="7.96484375" style="4"/>
    <col min="6654" max="6654" width="7.72265625" style="4" customWidth="1"/>
    <col min="6655" max="6655" width="10.41796875" style="4" customWidth="1"/>
    <col min="6656" max="6656" width="20.83984375" style="4" customWidth="1"/>
    <col min="6657" max="6657" width="37.265625" style="4" customWidth="1"/>
    <col min="6658" max="6658" width="18.140625" style="4" customWidth="1"/>
    <col min="6659" max="6659" width="8.3359375" style="4" customWidth="1"/>
    <col min="6660" max="6664" width="7.96484375" style="4"/>
    <col min="6665" max="6665" width="0" style="4" hidden="1" customWidth="1"/>
    <col min="6666" max="6666" width="6.7421875" style="4" customWidth="1"/>
    <col min="6667" max="6667" width="35.3046875" style="4" customWidth="1"/>
    <col min="6668" max="6668" width="10.41796875" style="4" customWidth="1"/>
    <col min="6669" max="6669" width="10.78515625" style="4" customWidth="1"/>
    <col min="6670" max="6671" width="9.31640625" style="4" customWidth="1"/>
    <col min="6672" max="6672" width="10.296875" style="4" customWidth="1"/>
    <col min="6673" max="6674" width="7.96484375" style="4"/>
    <col min="6675" max="6675" width="0" style="4" hidden="1" customWidth="1"/>
    <col min="6676" max="6676" width="6.7421875" style="4" customWidth="1"/>
    <col min="6677" max="6677" width="10.6640625" style="4" bestFit="1" customWidth="1"/>
    <col min="6678" max="6678" width="31.26171875" style="4" customWidth="1"/>
    <col min="6679" max="6796" width="0" style="4" hidden="1" customWidth="1"/>
    <col min="6797" max="6909" width="7.96484375" style="4"/>
    <col min="6910" max="6910" width="7.72265625" style="4" customWidth="1"/>
    <col min="6911" max="6911" width="10.41796875" style="4" customWidth="1"/>
    <col min="6912" max="6912" width="20.83984375" style="4" customWidth="1"/>
    <col min="6913" max="6913" width="37.265625" style="4" customWidth="1"/>
    <col min="6914" max="6914" width="18.140625" style="4" customWidth="1"/>
    <col min="6915" max="6915" width="8.3359375" style="4" customWidth="1"/>
    <col min="6916" max="6920" width="7.96484375" style="4"/>
    <col min="6921" max="6921" width="0" style="4" hidden="1" customWidth="1"/>
    <col min="6922" max="6922" width="6.7421875" style="4" customWidth="1"/>
    <col min="6923" max="6923" width="35.3046875" style="4" customWidth="1"/>
    <col min="6924" max="6924" width="10.41796875" style="4" customWidth="1"/>
    <col min="6925" max="6925" width="10.78515625" style="4" customWidth="1"/>
    <col min="6926" max="6927" width="9.31640625" style="4" customWidth="1"/>
    <col min="6928" max="6928" width="10.296875" style="4" customWidth="1"/>
    <col min="6929" max="6930" width="7.96484375" style="4"/>
    <col min="6931" max="6931" width="0" style="4" hidden="1" customWidth="1"/>
    <col min="6932" max="6932" width="6.7421875" style="4" customWidth="1"/>
    <col min="6933" max="6933" width="10.6640625" style="4" bestFit="1" customWidth="1"/>
    <col min="6934" max="6934" width="31.26171875" style="4" customWidth="1"/>
    <col min="6935" max="7052" width="0" style="4" hidden="1" customWidth="1"/>
    <col min="7053" max="7165" width="8.94921875" style="4"/>
    <col min="7166" max="7166" width="7.72265625" style="4" customWidth="1"/>
    <col min="7167" max="7167" width="10.41796875" style="4" customWidth="1"/>
    <col min="7168" max="7168" width="20.83984375" style="4" customWidth="1"/>
    <col min="7169" max="7169" width="37.265625" style="4" customWidth="1"/>
    <col min="7170" max="7170" width="18.140625" style="4" customWidth="1"/>
    <col min="7171" max="7171" width="8.3359375" style="4" customWidth="1"/>
    <col min="7172" max="7176" width="7.96484375" style="4"/>
    <col min="7177" max="7177" width="0" style="4" hidden="1" customWidth="1"/>
    <col min="7178" max="7178" width="6.7421875" style="4" customWidth="1"/>
    <col min="7179" max="7179" width="35.3046875" style="4" customWidth="1"/>
    <col min="7180" max="7180" width="10.41796875" style="4" customWidth="1"/>
    <col min="7181" max="7181" width="10.78515625" style="4" customWidth="1"/>
    <col min="7182" max="7183" width="9.31640625" style="4" customWidth="1"/>
    <col min="7184" max="7184" width="10.296875" style="4" customWidth="1"/>
    <col min="7185" max="7186" width="7.96484375" style="4"/>
    <col min="7187" max="7187" width="0" style="4" hidden="1" customWidth="1"/>
    <col min="7188" max="7188" width="6.7421875" style="4" customWidth="1"/>
    <col min="7189" max="7189" width="10.6640625" style="4" bestFit="1" customWidth="1"/>
    <col min="7190" max="7190" width="31.26171875" style="4" customWidth="1"/>
    <col min="7191" max="7308" width="0" style="4" hidden="1" customWidth="1"/>
    <col min="7309" max="7421" width="7.96484375" style="4"/>
    <col min="7422" max="7422" width="7.72265625" style="4" customWidth="1"/>
    <col min="7423" max="7423" width="10.41796875" style="4" customWidth="1"/>
    <col min="7424" max="7424" width="20.83984375" style="4" customWidth="1"/>
    <col min="7425" max="7425" width="37.265625" style="4" customWidth="1"/>
    <col min="7426" max="7426" width="18.140625" style="4" customWidth="1"/>
    <col min="7427" max="7427" width="8.3359375" style="4" customWidth="1"/>
    <col min="7428" max="7432" width="7.96484375" style="4"/>
    <col min="7433" max="7433" width="0" style="4" hidden="1" customWidth="1"/>
    <col min="7434" max="7434" width="6.7421875" style="4" customWidth="1"/>
    <col min="7435" max="7435" width="35.3046875" style="4" customWidth="1"/>
    <col min="7436" max="7436" width="10.41796875" style="4" customWidth="1"/>
    <col min="7437" max="7437" width="10.78515625" style="4" customWidth="1"/>
    <col min="7438" max="7439" width="9.31640625" style="4" customWidth="1"/>
    <col min="7440" max="7440" width="10.296875" style="4" customWidth="1"/>
    <col min="7441" max="7442" width="7.96484375" style="4"/>
    <col min="7443" max="7443" width="0" style="4" hidden="1" customWidth="1"/>
    <col min="7444" max="7444" width="6.7421875" style="4" customWidth="1"/>
    <col min="7445" max="7445" width="10.6640625" style="4" bestFit="1" customWidth="1"/>
    <col min="7446" max="7446" width="31.26171875" style="4" customWidth="1"/>
    <col min="7447" max="7564" width="0" style="4" hidden="1" customWidth="1"/>
    <col min="7565" max="7677" width="7.96484375" style="4"/>
    <col min="7678" max="7678" width="7.72265625" style="4" customWidth="1"/>
    <col min="7679" max="7679" width="10.41796875" style="4" customWidth="1"/>
    <col min="7680" max="7680" width="20.83984375" style="4" customWidth="1"/>
    <col min="7681" max="7681" width="37.265625" style="4" customWidth="1"/>
    <col min="7682" max="7682" width="18.140625" style="4" customWidth="1"/>
    <col min="7683" max="7683" width="8.3359375" style="4" customWidth="1"/>
    <col min="7684" max="7688" width="7.96484375" style="4"/>
    <col min="7689" max="7689" width="0" style="4" hidden="1" customWidth="1"/>
    <col min="7690" max="7690" width="6.7421875" style="4" customWidth="1"/>
    <col min="7691" max="7691" width="35.3046875" style="4" customWidth="1"/>
    <col min="7692" max="7692" width="10.41796875" style="4" customWidth="1"/>
    <col min="7693" max="7693" width="10.78515625" style="4" customWidth="1"/>
    <col min="7694" max="7695" width="9.31640625" style="4" customWidth="1"/>
    <col min="7696" max="7696" width="10.296875" style="4" customWidth="1"/>
    <col min="7697" max="7698" width="7.96484375" style="4"/>
    <col min="7699" max="7699" width="0" style="4" hidden="1" customWidth="1"/>
    <col min="7700" max="7700" width="6.7421875" style="4" customWidth="1"/>
    <col min="7701" max="7701" width="10.6640625" style="4" bestFit="1" customWidth="1"/>
    <col min="7702" max="7702" width="31.26171875" style="4" customWidth="1"/>
    <col min="7703" max="7820" width="0" style="4" hidden="1" customWidth="1"/>
    <col min="7821" max="7933" width="7.96484375" style="4"/>
    <col min="7934" max="7934" width="7.72265625" style="4" customWidth="1"/>
    <col min="7935" max="7935" width="10.41796875" style="4" customWidth="1"/>
    <col min="7936" max="7936" width="20.83984375" style="4" customWidth="1"/>
    <col min="7937" max="7937" width="37.265625" style="4" customWidth="1"/>
    <col min="7938" max="7938" width="18.140625" style="4" customWidth="1"/>
    <col min="7939" max="7939" width="8.3359375" style="4" customWidth="1"/>
    <col min="7940" max="7944" width="7.96484375" style="4"/>
    <col min="7945" max="7945" width="0" style="4" hidden="1" customWidth="1"/>
    <col min="7946" max="7946" width="6.7421875" style="4" customWidth="1"/>
    <col min="7947" max="7947" width="35.3046875" style="4" customWidth="1"/>
    <col min="7948" max="7948" width="10.41796875" style="4" customWidth="1"/>
    <col min="7949" max="7949" width="10.78515625" style="4" customWidth="1"/>
    <col min="7950" max="7951" width="9.31640625" style="4" customWidth="1"/>
    <col min="7952" max="7952" width="10.296875" style="4" customWidth="1"/>
    <col min="7953" max="7954" width="7.96484375" style="4"/>
    <col min="7955" max="7955" width="0" style="4" hidden="1" customWidth="1"/>
    <col min="7956" max="7956" width="6.7421875" style="4" customWidth="1"/>
    <col min="7957" max="7957" width="10.6640625" style="4" bestFit="1" customWidth="1"/>
    <col min="7958" max="7958" width="31.26171875" style="4" customWidth="1"/>
    <col min="7959" max="8076" width="0" style="4" hidden="1" customWidth="1"/>
    <col min="8077" max="8189" width="8.94921875" style="4"/>
    <col min="8190" max="8190" width="7.72265625" style="4" customWidth="1"/>
    <col min="8191" max="8191" width="10.41796875" style="4" customWidth="1"/>
    <col min="8192" max="8192" width="20.83984375" style="4" customWidth="1"/>
    <col min="8193" max="8193" width="37.265625" style="4" customWidth="1"/>
    <col min="8194" max="8194" width="18.140625" style="4" customWidth="1"/>
    <col min="8195" max="8195" width="8.3359375" style="4" customWidth="1"/>
    <col min="8196" max="8200" width="7.96484375" style="4"/>
    <col min="8201" max="8201" width="0" style="4" hidden="1" customWidth="1"/>
    <col min="8202" max="8202" width="6.7421875" style="4" customWidth="1"/>
    <col min="8203" max="8203" width="35.3046875" style="4" customWidth="1"/>
    <col min="8204" max="8204" width="10.41796875" style="4" customWidth="1"/>
    <col min="8205" max="8205" width="10.78515625" style="4" customWidth="1"/>
    <col min="8206" max="8207" width="9.31640625" style="4" customWidth="1"/>
    <col min="8208" max="8208" width="10.296875" style="4" customWidth="1"/>
    <col min="8209" max="8210" width="7.96484375" style="4"/>
    <col min="8211" max="8211" width="0" style="4" hidden="1" customWidth="1"/>
    <col min="8212" max="8212" width="6.7421875" style="4" customWidth="1"/>
    <col min="8213" max="8213" width="10.6640625" style="4" bestFit="1" customWidth="1"/>
    <col min="8214" max="8214" width="31.26171875" style="4" customWidth="1"/>
    <col min="8215" max="8332" width="0" style="4" hidden="1" customWidth="1"/>
    <col min="8333" max="8445" width="7.96484375" style="4"/>
    <col min="8446" max="8446" width="7.72265625" style="4" customWidth="1"/>
    <col min="8447" max="8447" width="10.41796875" style="4" customWidth="1"/>
    <col min="8448" max="8448" width="20.83984375" style="4" customWidth="1"/>
    <col min="8449" max="8449" width="37.265625" style="4" customWidth="1"/>
    <col min="8450" max="8450" width="18.140625" style="4" customWidth="1"/>
    <col min="8451" max="8451" width="8.3359375" style="4" customWidth="1"/>
    <col min="8452" max="8456" width="7.96484375" style="4"/>
    <col min="8457" max="8457" width="0" style="4" hidden="1" customWidth="1"/>
    <col min="8458" max="8458" width="6.7421875" style="4" customWidth="1"/>
    <col min="8459" max="8459" width="35.3046875" style="4" customWidth="1"/>
    <col min="8460" max="8460" width="10.41796875" style="4" customWidth="1"/>
    <col min="8461" max="8461" width="10.78515625" style="4" customWidth="1"/>
    <col min="8462" max="8463" width="9.31640625" style="4" customWidth="1"/>
    <col min="8464" max="8464" width="10.296875" style="4" customWidth="1"/>
    <col min="8465" max="8466" width="7.96484375" style="4"/>
    <col min="8467" max="8467" width="0" style="4" hidden="1" customWidth="1"/>
    <col min="8468" max="8468" width="6.7421875" style="4" customWidth="1"/>
    <col min="8469" max="8469" width="10.6640625" style="4" bestFit="1" customWidth="1"/>
    <col min="8470" max="8470" width="31.26171875" style="4" customWidth="1"/>
    <col min="8471" max="8588" width="0" style="4" hidden="1" customWidth="1"/>
    <col min="8589" max="8701" width="7.96484375" style="4"/>
    <col min="8702" max="8702" width="7.72265625" style="4" customWidth="1"/>
    <col min="8703" max="8703" width="10.41796875" style="4" customWidth="1"/>
    <col min="8704" max="8704" width="20.83984375" style="4" customWidth="1"/>
    <col min="8705" max="8705" width="37.265625" style="4" customWidth="1"/>
    <col min="8706" max="8706" width="18.140625" style="4" customWidth="1"/>
    <col min="8707" max="8707" width="8.3359375" style="4" customWidth="1"/>
    <col min="8708" max="8712" width="7.96484375" style="4"/>
    <col min="8713" max="8713" width="0" style="4" hidden="1" customWidth="1"/>
    <col min="8714" max="8714" width="6.7421875" style="4" customWidth="1"/>
    <col min="8715" max="8715" width="35.3046875" style="4" customWidth="1"/>
    <col min="8716" max="8716" width="10.41796875" style="4" customWidth="1"/>
    <col min="8717" max="8717" width="10.78515625" style="4" customWidth="1"/>
    <col min="8718" max="8719" width="9.31640625" style="4" customWidth="1"/>
    <col min="8720" max="8720" width="10.296875" style="4" customWidth="1"/>
    <col min="8721" max="8722" width="7.96484375" style="4"/>
    <col min="8723" max="8723" width="0" style="4" hidden="1" customWidth="1"/>
    <col min="8724" max="8724" width="6.7421875" style="4" customWidth="1"/>
    <col min="8725" max="8725" width="10.6640625" style="4" bestFit="1" customWidth="1"/>
    <col min="8726" max="8726" width="31.26171875" style="4" customWidth="1"/>
    <col min="8727" max="8844" width="0" style="4" hidden="1" customWidth="1"/>
    <col min="8845" max="8957" width="7.96484375" style="4"/>
    <col min="8958" max="8958" width="7.72265625" style="4" customWidth="1"/>
    <col min="8959" max="8959" width="10.41796875" style="4" customWidth="1"/>
    <col min="8960" max="8960" width="20.83984375" style="4" customWidth="1"/>
    <col min="8961" max="8961" width="37.265625" style="4" customWidth="1"/>
    <col min="8962" max="8962" width="18.140625" style="4" customWidth="1"/>
    <col min="8963" max="8963" width="8.3359375" style="4" customWidth="1"/>
    <col min="8964" max="8968" width="7.96484375" style="4"/>
    <col min="8969" max="8969" width="0" style="4" hidden="1" customWidth="1"/>
    <col min="8970" max="8970" width="6.7421875" style="4" customWidth="1"/>
    <col min="8971" max="8971" width="35.3046875" style="4" customWidth="1"/>
    <col min="8972" max="8972" width="10.41796875" style="4" customWidth="1"/>
    <col min="8973" max="8973" width="10.78515625" style="4" customWidth="1"/>
    <col min="8974" max="8975" width="9.31640625" style="4" customWidth="1"/>
    <col min="8976" max="8976" width="10.296875" style="4" customWidth="1"/>
    <col min="8977" max="8978" width="7.96484375" style="4"/>
    <col min="8979" max="8979" width="0" style="4" hidden="1" customWidth="1"/>
    <col min="8980" max="8980" width="6.7421875" style="4" customWidth="1"/>
    <col min="8981" max="8981" width="10.6640625" style="4" bestFit="1" customWidth="1"/>
    <col min="8982" max="8982" width="31.26171875" style="4" customWidth="1"/>
    <col min="8983" max="9100" width="0" style="4" hidden="1" customWidth="1"/>
    <col min="9101" max="9213" width="8.94921875" style="4"/>
    <col min="9214" max="9214" width="7.72265625" style="4" customWidth="1"/>
    <col min="9215" max="9215" width="10.41796875" style="4" customWidth="1"/>
    <col min="9216" max="9216" width="20.83984375" style="4" customWidth="1"/>
    <col min="9217" max="9217" width="37.265625" style="4" customWidth="1"/>
    <col min="9218" max="9218" width="18.140625" style="4" customWidth="1"/>
    <col min="9219" max="9219" width="8.3359375" style="4" customWidth="1"/>
    <col min="9220" max="9224" width="7.96484375" style="4"/>
    <col min="9225" max="9225" width="0" style="4" hidden="1" customWidth="1"/>
    <col min="9226" max="9226" width="6.7421875" style="4" customWidth="1"/>
    <col min="9227" max="9227" width="35.3046875" style="4" customWidth="1"/>
    <col min="9228" max="9228" width="10.41796875" style="4" customWidth="1"/>
    <col min="9229" max="9229" width="10.78515625" style="4" customWidth="1"/>
    <col min="9230" max="9231" width="9.31640625" style="4" customWidth="1"/>
    <col min="9232" max="9232" width="10.296875" style="4" customWidth="1"/>
    <col min="9233" max="9234" width="7.96484375" style="4"/>
    <col min="9235" max="9235" width="0" style="4" hidden="1" customWidth="1"/>
    <col min="9236" max="9236" width="6.7421875" style="4" customWidth="1"/>
    <col min="9237" max="9237" width="10.6640625" style="4" bestFit="1" customWidth="1"/>
    <col min="9238" max="9238" width="31.26171875" style="4" customWidth="1"/>
    <col min="9239" max="9356" width="0" style="4" hidden="1" customWidth="1"/>
    <col min="9357" max="9469" width="7.96484375" style="4"/>
    <col min="9470" max="9470" width="7.72265625" style="4" customWidth="1"/>
    <col min="9471" max="9471" width="10.41796875" style="4" customWidth="1"/>
    <col min="9472" max="9472" width="20.83984375" style="4" customWidth="1"/>
    <col min="9473" max="9473" width="37.265625" style="4" customWidth="1"/>
    <col min="9474" max="9474" width="18.140625" style="4" customWidth="1"/>
    <col min="9475" max="9475" width="8.3359375" style="4" customWidth="1"/>
    <col min="9476" max="9480" width="7.96484375" style="4"/>
    <col min="9481" max="9481" width="0" style="4" hidden="1" customWidth="1"/>
    <col min="9482" max="9482" width="6.7421875" style="4" customWidth="1"/>
    <col min="9483" max="9483" width="35.3046875" style="4" customWidth="1"/>
    <col min="9484" max="9484" width="10.41796875" style="4" customWidth="1"/>
    <col min="9485" max="9485" width="10.78515625" style="4" customWidth="1"/>
    <col min="9486" max="9487" width="9.31640625" style="4" customWidth="1"/>
    <col min="9488" max="9488" width="10.296875" style="4" customWidth="1"/>
    <col min="9489" max="9490" width="7.96484375" style="4"/>
    <col min="9491" max="9491" width="0" style="4" hidden="1" customWidth="1"/>
    <col min="9492" max="9492" width="6.7421875" style="4" customWidth="1"/>
    <col min="9493" max="9493" width="10.6640625" style="4" bestFit="1" customWidth="1"/>
    <col min="9494" max="9494" width="31.26171875" style="4" customWidth="1"/>
    <col min="9495" max="9612" width="0" style="4" hidden="1" customWidth="1"/>
    <col min="9613" max="9725" width="7.96484375" style="4"/>
    <col min="9726" max="9726" width="7.72265625" style="4" customWidth="1"/>
    <col min="9727" max="9727" width="10.41796875" style="4" customWidth="1"/>
    <col min="9728" max="9728" width="20.83984375" style="4" customWidth="1"/>
    <col min="9729" max="9729" width="37.265625" style="4" customWidth="1"/>
    <col min="9730" max="9730" width="18.140625" style="4" customWidth="1"/>
    <col min="9731" max="9731" width="8.3359375" style="4" customWidth="1"/>
    <col min="9732" max="9736" width="7.96484375" style="4"/>
    <col min="9737" max="9737" width="0" style="4" hidden="1" customWidth="1"/>
    <col min="9738" max="9738" width="6.7421875" style="4" customWidth="1"/>
    <col min="9739" max="9739" width="35.3046875" style="4" customWidth="1"/>
    <col min="9740" max="9740" width="10.41796875" style="4" customWidth="1"/>
    <col min="9741" max="9741" width="10.78515625" style="4" customWidth="1"/>
    <col min="9742" max="9743" width="9.31640625" style="4" customWidth="1"/>
    <col min="9744" max="9744" width="10.296875" style="4" customWidth="1"/>
    <col min="9745" max="9746" width="7.96484375" style="4"/>
    <col min="9747" max="9747" width="0" style="4" hidden="1" customWidth="1"/>
    <col min="9748" max="9748" width="6.7421875" style="4" customWidth="1"/>
    <col min="9749" max="9749" width="10.6640625" style="4" bestFit="1" customWidth="1"/>
    <col min="9750" max="9750" width="31.26171875" style="4" customWidth="1"/>
    <col min="9751" max="9868" width="0" style="4" hidden="1" customWidth="1"/>
    <col min="9869" max="9981" width="7.96484375" style="4"/>
    <col min="9982" max="9982" width="7.72265625" style="4" customWidth="1"/>
    <col min="9983" max="9983" width="10.41796875" style="4" customWidth="1"/>
    <col min="9984" max="9984" width="20.83984375" style="4" customWidth="1"/>
    <col min="9985" max="9985" width="37.265625" style="4" customWidth="1"/>
    <col min="9986" max="9986" width="18.140625" style="4" customWidth="1"/>
    <col min="9987" max="9987" width="8.3359375" style="4" customWidth="1"/>
    <col min="9988" max="9992" width="7.96484375" style="4"/>
    <col min="9993" max="9993" width="0" style="4" hidden="1" customWidth="1"/>
    <col min="9994" max="9994" width="6.7421875" style="4" customWidth="1"/>
    <col min="9995" max="9995" width="35.3046875" style="4" customWidth="1"/>
    <col min="9996" max="9996" width="10.41796875" style="4" customWidth="1"/>
    <col min="9997" max="9997" width="10.78515625" style="4" customWidth="1"/>
    <col min="9998" max="9999" width="9.31640625" style="4" customWidth="1"/>
    <col min="10000" max="10000" width="10.296875" style="4" customWidth="1"/>
    <col min="10001" max="10002" width="7.96484375" style="4"/>
    <col min="10003" max="10003" width="0" style="4" hidden="1" customWidth="1"/>
    <col min="10004" max="10004" width="6.7421875" style="4" customWidth="1"/>
    <col min="10005" max="10005" width="10.6640625" style="4" bestFit="1" customWidth="1"/>
    <col min="10006" max="10006" width="31.26171875" style="4" customWidth="1"/>
    <col min="10007" max="10124" width="0" style="4" hidden="1" customWidth="1"/>
    <col min="10125" max="10237" width="8.94921875" style="4"/>
    <col min="10238" max="10238" width="7.72265625" style="4" customWidth="1"/>
    <col min="10239" max="10239" width="10.41796875" style="4" customWidth="1"/>
    <col min="10240" max="10240" width="20.83984375" style="4" customWidth="1"/>
    <col min="10241" max="10241" width="37.265625" style="4" customWidth="1"/>
    <col min="10242" max="10242" width="18.140625" style="4" customWidth="1"/>
    <col min="10243" max="10243" width="8.3359375" style="4" customWidth="1"/>
    <col min="10244" max="10248" width="7.96484375" style="4"/>
    <col min="10249" max="10249" width="0" style="4" hidden="1" customWidth="1"/>
    <col min="10250" max="10250" width="6.7421875" style="4" customWidth="1"/>
    <col min="10251" max="10251" width="35.3046875" style="4" customWidth="1"/>
    <col min="10252" max="10252" width="10.41796875" style="4" customWidth="1"/>
    <col min="10253" max="10253" width="10.78515625" style="4" customWidth="1"/>
    <col min="10254" max="10255" width="9.31640625" style="4" customWidth="1"/>
    <col min="10256" max="10256" width="10.296875" style="4" customWidth="1"/>
    <col min="10257" max="10258" width="7.96484375" style="4"/>
    <col min="10259" max="10259" width="0" style="4" hidden="1" customWidth="1"/>
    <col min="10260" max="10260" width="6.7421875" style="4" customWidth="1"/>
    <col min="10261" max="10261" width="10.6640625" style="4" bestFit="1" customWidth="1"/>
    <col min="10262" max="10262" width="31.26171875" style="4" customWidth="1"/>
    <col min="10263" max="10380" width="0" style="4" hidden="1" customWidth="1"/>
    <col min="10381" max="10493" width="7.96484375" style="4"/>
    <col min="10494" max="10494" width="7.72265625" style="4" customWidth="1"/>
    <col min="10495" max="10495" width="10.41796875" style="4" customWidth="1"/>
    <col min="10496" max="10496" width="20.83984375" style="4" customWidth="1"/>
    <col min="10497" max="10497" width="37.265625" style="4" customWidth="1"/>
    <col min="10498" max="10498" width="18.140625" style="4" customWidth="1"/>
    <col min="10499" max="10499" width="8.3359375" style="4" customWidth="1"/>
    <col min="10500" max="10504" width="7.96484375" style="4"/>
    <col min="10505" max="10505" width="0" style="4" hidden="1" customWidth="1"/>
    <col min="10506" max="10506" width="6.7421875" style="4" customWidth="1"/>
    <col min="10507" max="10507" width="35.3046875" style="4" customWidth="1"/>
    <col min="10508" max="10508" width="10.41796875" style="4" customWidth="1"/>
    <col min="10509" max="10509" width="10.78515625" style="4" customWidth="1"/>
    <col min="10510" max="10511" width="9.31640625" style="4" customWidth="1"/>
    <col min="10512" max="10512" width="10.296875" style="4" customWidth="1"/>
    <col min="10513" max="10514" width="7.96484375" style="4"/>
    <col min="10515" max="10515" width="0" style="4" hidden="1" customWidth="1"/>
    <col min="10516" max="10516" width="6.7421875" style="4" customWidth="1"/>
    <col min="10517" max="10517" width="10.6640625" style="4" bestFit="1" customWidth="1"/>
    <col min="10518" max="10518" width="31.26171875" style="4" customWidth="1"/>
    <col min="10519" max="10636" width="0" style="4" hidden="1" customWidth="1"/>
    <col min="10637" max="10749" width="7.96484375" style="4"/>
    <col min="10750" max="10750" width="7.72265625" style="4" customWidth="1"/>
    <col min="10751" max="10751" width="10.41796875" style="4" customWidth="1"/>
    <col min="10752" max="10752" width="20.83984375" style="4" customWidth="1"/>
    <col min="10753" max="10753" width="37.265625" style="4" customWidth="1"/>
    <col min="10754" max="10754" width="18.140625" style="4" customWidth="1"/>
    <col min="10755" max="10755" width="8.3359375" style="4" customWidth="1"/>
    <col min="10756" max="10760" width="7.96484375" style="4"/>
    <col min="10761" max="10761" width="0" style="4" hidden="1" customWidth="1"/>
    <col min="10762" max="10762" width="6.7421875" style="4" customWidth="1"/>
    <col min="10763" max="10763" width="35.3046875" style="4" customWidth="1"/>
    <col min="10764" max="10764" width="10.41796875" style="4" customWidth="1"/>
    <col min="10765" max="10765" width="10.78515625" style="4" customWidth="1"/>
    <col min="10766" max="10767" width="9.31640625" style="4" customWidth="1"/>
    <col min="10768" max="10768" width="10.296875" style="4" customWidth="1"/>
    <col min="10769" max="10770" width="7.96484375" style="4"/>
    <col min="10771" max="10771" width="0" style="4" hidden="1" customWidth="1"/>
    <col min="10772" max="10772" width="6.7421875" style="4" customWidth="1"/>
    <col min="10773" max="10773" width="10.6640625" style="4" bestFit="1" customWidth="1"/>
    <col min="10774" max="10774" width="31.26171875" style="4" customWidth="1"/>
    <col min="10775" max="10892" width="0" style="4" hidden="1" customWidth="1"/>
    <col min="10893" max="11005" width="7.96484375" style="4"/>
    <col min="11006" max="11006" width="7.72265625" style="4" customWidth="1"/>
    <col min="11007" max="11007" width="10.41796875" style="4" customWidth="1"/>
    <col min="11008" max="11008" width="20.83984375" style="4" customWidth="1"/>
    <col min="11009" max="11009" width="37.265625" style="4" customWidth="1"/>
    <col min="11010" max="11010" width="18.140625" style="4" customWidth="1"/>
    <col min="11011" max="11011" width="8.3359375" style="4" customWidth="1"/>
    <col min="11012" max="11016" width="7.96484375" style="4"/>
    <col min="11017" max="11017" width="0" style="4" hidden="1" customWidth="1"/>
    <col min="11018" max="11018" width="6.7421875" style="4" customWidth="1"/>
    <col min="11019" max="11019" width="35.3046875" style="4" customWidth="1"/>
    <col min="11020" max="11020" width="10.41796875" style="4" customWidth="1"/>
    <col min="11021" max="11021" width="10.78515625" style="4" customWidth="1"/>
    <col min="11022" max="11023" width="9.31640625" style="4" customWidth="1"/>
    <col min="11024" max="11024" width="10.296875" style="4" customWidth="1"/>
    <col min="11025" max="11026" width="7.96484375" style="4"/>
    <col min="11027" max="11027" width="0" style="4" hidden="1" customWidth="1"/>
    <col min="11028" max="11028" width="6.7421875" style="4" customWidth="1"/>
    <col min="11029" max="11029" width="10.6640625" style="4" bestFit="1" customWidth="1"/>
    <col min="11030" max="11030" width="31.26171875" style="4" customWidth="1"/>
    <col min="11031" max="11148" width="0" style="4" hidden="1" customWidth="1"/>
    <col min="11149" max="11261" width="8.94921875" style="4"/>
    <col min="11262" max="11262" width="7.72265625" style="4" customWidth="1"/>
    <col min="11263" max="11263" width="10.41796875" style="4" customWidth="1"/>
    <col min="11264" max="11264" width="20.83984375" style="4" customWidth="1"/>
    <col min="11265" max="11265" width="37.265625" style="4" customWidth="1"/>
    <col min="11266" max="11266" width="18.140625" style="4" customWidth="1"/>
    <col min="11267" max="11267" width="8.3359375" style="4" customWidth="1"/>
    <col min="11268" max="11272" width="7.96484375" style="4"/>
    <col min="11273" max="11273" width="0" style="4" hidden="1" customWidth="1"/>
    <col min="11274" max="11274" width="6.7421875" style="4" customWidth="1"/>
    <col min="11275" max="11275" width="35.3046875" style="4" customWidth="1"/>
    <col min="11276" max="11276" width="10.41796875" style="4" customWidth="1"/>
    <col min="11277" max="11277" width="10.78515625" style="4" customWidth="1"/>
    <col min="11278" max="11279" width="9.31640625" style="4" customWidth="1"/>
    <col min="11280" max="11280" width="10.296875" style="4" customWidth="1"/>
    <col min="11281" max="11282" width="7.96484375" style="4"/>
    <col min="11283" max="11283" width="0" style="4" hidden="1" customWidth="1"/>
    <col min="11284" max="11284" width="6.7421875" style="4" customWidth="1"/>
    <col min="11285" max="11285" width="10.6640625" style="4" bestFit="1" customWidth="1"/>
    <col min="11286" max="11286" width="31.26171875" style="4" customWidth="1"/>
    <col min="11287" max="11404" width="0" style="4" hidden="1" customWidth="1"/>
    <col min="11405" max="11517" width="7.96484375" style="4"/>
    <col min="11518" max="11518" width="7.72265625" style="4" customWidth="1"/>
    <col min="11519" max="11519" width="10.41796875" style="4" customWidth="1"/>
    <col min="11520" max="11520" width="20.83984375" style="4" customWidth="1"/>
    <col min="11521" max="11521" width="37.265625" style="4" customWidth="1"/>
    <col min="11522" max="11522" width="18.140625" style="4" customWidth="1"/>
    <col min="11523" max="11523" width="8.3359375" style="4" customWidth="1"/>
    <col min="11524" max="11528" width="7.96484375" style="4"/>
    <col min="11529" max="11529" width="0" style="4" hidden="1" customWidth="1"/>
    <col min="11530" max="11530" width="6.7421875" style="4" customWidth="1"/>
    <col min="11531" max="11531" width="35.3046875" style="4" customWidth="1"/>
    <col min="11532" max="11532" width="10.41796875" style="4" customWidth="1"/>
    <col min="11533" max="11533" width="10.78515625" style="4" customWidth="1"/>
    <col min="11534" max="11535" width="9.31640625" style="4" customWidth="1"/>
    <col min="11536" max="11536" width="10.296875" style="4" customWidth="1"/>
    <col min="11537" max="11538" width="7.96484375" style="4"/>
    <col min="11539" max="11539" width="0" style="4" hidden="1" customWidth="1"/>
    <col min="11540" max="11540" width="6.7421875" style="4" customWidth="1"/>
    <col min="11541" max="11541" width="10.6640625" style="4" bestFit="1" customWidth="1"/>
    <col min="11542" max="11542" width="31.26171875" style="4" customWidth="1"/>
    <col min="11543" max="11660" width="0" style="4" hidden="1" customWidth="1"/>
    <col min="11661" max="11773" width="7.96484375" style="4"/>
    <col min="11774" max="11774" width="7.72265625" style="4" customWidth="1"/>
    <col min="11775" max="11775" width="10.41796875" style="4" customWidth="1"/>
    <col min="11776" max="11776" width="20.83984375" style="4" customWidth="1"/>
    <col min="11777" max="11777" width="37.265625" style="4" customWidth="1"/>
    <col min="11778" max="11778" width="18.140625" style="4" customWidth="1"/>
    <col min="11779" max="11779" width="8.3359375" style="4" customWidth="1"/>
    <col min="11780" max="11784" width="7.96484375" style="4"/>
    <col min="11785" max="11785" width="0" style="4" hidden="1" customWidth="1"/>
    <col min="11786" max="11786" width="6.7421875" style="4" customWidth="1"/>
    <col min="11787" max="11787" width="35.3046875" style="4" customWidth="1"/>
    <col min="11788" max="11788" width="10.41796875" style="4" customWidth="1"/>
    <col min="11789" max="11789" width="10.78515625" style="4" customWidth="1"/>
    <col min="11790" max="11791" width="9.31640625" style="4" customWidth="1"/>
    <col min="11792" max="11792" width="10.296875" style="4" customWidth="1"/>
    <col min="11793" max="11794" width="7.96484375" style="4"/>
    <col min="11795" max="11795" width="0" style="4" hidden="1" customWidth="1"/>
    <col min="11796" max="11796" width="6.7421875" style="4" customWidth="1"/>
    <col min="11797" max="11797" width="10.6640625" style="4" bestFit="1" customWidth="1"/>
    <col min="11798" max="11798" width="31.26171875" style="4" customWidth="1"/>
    <col min="11799" max="11916" width="0" style="4" hidden="1" customWidth="1"/>
    <col min="11917" max="12029" width="7.96484375" style="4"/>
    <col min="12030" max="12030" width="7.72265625" style="4" customWidth="1"/>
    <col min="12031" max="12031" width="10.41796875" style="4" customWidth="1"/>
    <col min="12032" max="12032" width="20.83984375" style="4" customWidth="1"/>
    <col min="12033" max="12033" width="37.265625" style="4" customWidth="1"/>
    <col min="12034" max="12034" width="18.140625" style="4" customWidth="1"/>
    <col min="12035" max="12035" width="8.3359375" style="4" customWidth="1"/>
    <col min="12036" max="12040" width="7.96484375" style="4"/>
    <col min="12041" max="12041" width="0" style="4" hidden="1" customWidth="1"/>
    <col min="12042" max="12042" width="6.7421875" style="4" customWidth="1"/>
    <col min="12043" max="12043" width="35.3046875" style="4" customWidth="1"/>
    <col min="12044" max="12044" width="10.41796875" style="4" customWidth="1"/>
    <col min="12045" max="12045" width="10.78515625" style="4" customWidth="1"/>
    <col min="12046" max="12047" width="9.31640625" style="4" customWidth="1"/>
    <col min="12048" max="12048" width="10.296875" style="4" customWidth="1"/>
    <col min="12049" max="12050" width="7.96484375" style="4"/>
    <col min="12051" max="12051" width="0" style="4" hidden="1" customWidth="1"/>
    <col min="12052" max="12052" width="6.7421875" style="4" customWidth="1"/>
    <col min="12053" max="12053" width="10.6640625" style="4" bestFit="1" customWidth="1"/>
    <col min="12054" max="12054" width="31.26171875" style="4" customWidth="1"/>
    <col min="12055" max="12172" width="0" style="4" hidden="1" customWidth="1"/>
    <col min="12173" max="12285" width="8.94921875" style="4"/>
    <col min="12286" max="12286" width="7.72265625" style="4" customWidth="1"/>
    <col min="12287" max="12287" width="10.41796875" style="4" customWidth="1"/>
    <col min="12288" max="12288" width="20.83984375" style="4" customWidth="1"/>
    <col min="12289" max="12289" width="37.265625" style="4" customWidth="1"/>
    <col min="12290" max="12290" width="18.140625" style="4" customWidth="1"/>
    <col min="12291" max="12291" width="8.3359375" style="4" customWidth="1"/>
    <col min="12292" max="12296" width="7.96484375" style="4"/>
    <col min="12297" max="12297" width="0" style="4" hidden="1" customWidth="1"/>
    <col min="12298" max="12298" width="6.7421875" style="4" customWidth="1"/>
    <col min="12299" max="12299" width="35.3046875" style="4" customWidth="1"/>
    <col min="12300" max="12300" width="10.41796875" style="4" customWidth="1"/>
    <col min="12301" max="12301" width="10.78515625" style="4" customWidth="1"/>
    <col min="12302" max="12303" width="9.31640625" style="4" customWidth="1"/>
    <col min="12304" max="12304" width="10.296875" style="4" customWidth="1"/>
    <col min="12305" max="12306" width="7.96484375" style="4"/>
    <col min="12307" max="12307" width="0" style="4" hidden="1" customWidth="1"/>
    <col min="12308" max="12308" width="6.7421875" style="4" customWidth="1"/>
    <col min="12309" max="12309" width="10.6640625" style="4" bestFit="1" customWidth="1"/>
    <col min="12310" max="12310" width="31.26171875" style="4" customWidth="1"/>
    <col min="12311" max="12428" width="0" style="4" hidden="1" customWidth="1"/>
    <col min="12429" max="12541" width="7.96484375" style="4"/>
    <col min="12542" max="12542" width="7.72265625" style="4" customWidth="1"/>
    <col min="12543" max="12543" width="10.41796875" style="4" customWidth="1"/>
    <col min="12544" max="12544" width="20.83984375" style="4" customWidth="1"/>
    <col min="12545" max="12545" width="37.265625" style="4" customWidth="1"/>
    <col min="12546" max="12546" width="18.140625" style="4" customWidth="1"/>
    <col min="12547" max="12547" width="8.3359375" style="4" customWidth="1"/>
    <col min="12548" max="12552" width="7.96484375" style="4"/>
    <col min="12553" max="12553" width="0" style="4" hidden="1" customWidth="1"/>
    <col min="12554" max="12554" width="6.7421875" style="4" customWidth="1"/>
    <col min="12555" max="12555" width="35.3046875" style="4" customWidth="1"/>
    <col min="12556" max="12556" width="10.41796875" style="4" customWidth="1"/>
    <col min="12557" max="12557" width="10.78515625" style="4" customWidth="1"/>
    <col min="12558" max="12559" width="9.31640625" style="4" customWidth="1"/>
    <col min="12560" max="12560" width="10.296875" style="4" customWidth="1"/>
    <col min="12561" max="12562" width="7.96484375" style="4"/>
    <col min="12563" max="12563" width="0" style="4" hidden="1" customWidth="1"/>
    <col min="12564" max="12564" width="6.7421875" style="4" customWidth="1"/>
    <col min="12565" max="12565" width="10.6640625" style="4" bestFit="1" customWidth="1"/>
    <col min="12566" max="12566" width="31.26171875" style="4" customWidth="1"/>
    <col min="12567" max="12684" width="0" style="4" hidden="1" customWidth="1"/>
    <col min="12685" max="12797" width="7.96484375" style="4"/>
    <col min="12798" max="12798" width="7.72265625" style="4" customWidth="1"/>
    <col min="12799" max="12799" width="10.41796875" style="4" customWidth="1"/>
    <col min="12800" max="12800" width="20.83984375" style="4" customWidth="1"/>
    <col min="12801" max="12801" width="37.265625" style="4" customWidth="1"/>
    <col min="12802" max="12802" width="18.140625" style="4" customWidth="1"/>
    <col min="12803" max="12803" width="8.3359375" style="4" customWidth="1"/>
    <col min="12804" max="12808" width="7.96484375" style="4"/>
    <col min="12809" max="12809" width="0" style="4" hidden="1" customWidth="1"/>
    <col min="12810" max="12810" width="6.7421875" style="4" customWidth="1"/>
    <col min="12811" max="12811" width="35.3046875" style="4" customWidth="1"/>
    <col min="12812" max="12812" width="10.41796875" style="4" customWidth="1"/>
    <col min="12813" max="12813" width="10.78515625" style="4" customWidth="1"/>
    <col min="12814" max="12815" width="9.31640625" style="4" customWidth="1"/>
    <col min="12816" max="12816" width="10.296875" style="4" customWidth="1"/>
    <col min="12817" max="12818" width="7.96484375" style="4"/>
    <col min="12819" max="12819" width="0" style="4" hidden="1" customWidth="1"/>
    <col min="12820" max="12820" width="6.7421875" style="4" customWidth="1"/>
    <col min="12821" max="12821" width="10.6640625" style="4" bestFit="1" customWidth="1"/>
    <col min="12822" max="12822" width="31.26171875" style="4" customWidth="1"/>
    <col min="12823" max="12940" width="0" style="4" hidden="1" customWidth="1"/>
    <col min="12941" max="13053" width="7.96484375" style="4"/>
    <col min="13054" max="13054" width="7.72265625" style="4" customWidth="1"/>
    <col min="13055" max="13055" width="10.41796875" style="4" customWidth="1"/>
    <col min="13056" max="13056" width="20.83984375" style="4" customWidth="1"/>
    <col min="13057" max="13057" width="37.265625" style="4" customWidth="1"/>
    <col min="13058" max="13058" width="18.140625" style="4" customWidth="1"/>
    <col min="13059" max="13059" width="8.3359375" style="4" customWidth="1"/>
    <col min="13060" max="13064" width="7.96484375" style="4"/>
    <col min="13065" max="13065" width="0" style="4" hidden="1" customWidth="1"/>
    <col min="13066" max="13066" width="6.7421875" style="4" customWidth="1"/>
    <col min="13067" max="13067" width="35.3046875" style="4" customWidth="1"/>
    <col min="13068" max="13068" width="10.41796875" style="4" customWidth="1"/>
    <col min="13069" max="13069" width="10.78515625" style="4" customWidth="1"/>
    <col min="13070" max="13071" width="9.31640625" style="4" customWidth="1"/>
    <col min="13072" max="13072" width="10.296875" style="4" customWidth="1"/>
    <col min="13073" max="13074" width="7.96484375" style="4"/>
    <col min="13075" max="13075" width="0" style="4" hidden="1" customWidth="1"/>
    <col min="13076" max="13076" width="6.7421875" style="4" customWidth="1"/>
    <col min="13077" max="13077" width="10.6640625" style="4" bestFit="1" customWidth="1"/>
    <col min="13078" max="13078" width="31.26171875" style="4" customWidth="1"/>
    <col min="13079" max="13196" width="0" style="4" hidden="1" customWidth="1"/>
    <col min="13197" max="13309" width="8.94921875" style="4"/>
    <col min="13310" max="13310" width="7.72265625" style="4" customWidth="1"/>
    <col min="13311" max="13311" width="10.41796875" style="4" customWidth="1"/>
    <col min="13312" max="13312" width="20.83984375" style="4" customWidth="1"/>
    <col min="13313" max="13313" width="37.265625" style="4" customWidth="1"/>
    <col min="13314" max="13314" width="18.140625" style="4" customWidth="1"/>
    <col min="13315" max="13315" width="8.3359375" style="4" customWidth="1"/>
    <col min="13316" max="13320" width="7.96484375" style="4"/>
    <col min="13321" max="13321" width="0" style="4" hidden="1" customWidth="1"/>
    <col min="13322" max="13322" width="6.7421875" style="4" customWidth="1"/>
    <col min="13323" max="13323" width="35.3046875" style="4" customWidth="1"/>
    <col min="13324" max="13324" width="10.41796875" style="4" customWidth="1"/>
    <col min="13325" max="13325" width="10.78515625" style="4" customWidth="1"/>
    <col min="13326" max="13327" width="9.31640625" style="4" customWidth="1"/>
    <col min="13328" max="13328" width="10.296875" style="4" customWidth="1"/>
    <col min="13329" max="13330" width="7.96484375" style="4"/>
    <col min="13331" max="13331" width="0" style="4" hidden="1" customWidth="1"/>
    <col min="13332" max="13332" width="6.7421875" style="4" customWidth="1"/>
    <col min="13333" max="13333" width="10.6640625" style="4" bestFit="1" customWidth="1"/>
    <col min="13334" max="13334" width="31.26171875" style="4" customWidth="1"/>
    <col min="13335" max="13452" width="0" style="4" hidden="1" customWidth="1"/>
    <col min="13453" max="13565" width="7.96484375" style="4"/>
    <col min="13566" max="13566" width="7.72265625" style="4" customWidth="1"/>
    <col min="13567" max="13567" width="10.41796875" style="4" customWidth="1"/>
    <col min="13568" max="13568" width="20.83984375" style="4" customWidth="1"/>
    <col min="13569" max="13569" width="37.265625" style="4" customWidth="1"/>
    <col min="13570" max="13570" width="18.140625" style="4" customWidth="1"/>
    <col min="13571" max="13571" width="8.3359375" style="4" customWidth="1"/>
    <col min="13572" max="13576" width="7.96484375" style="4"/>
    <col min="13577" max="13577" width="0" style="4" hidden="1" customWidth="1"/>
    <col min="13578" max="13578" width="6.7421875" style="4" customWidth="1"/>
    <col min="13579" max="13579" width="35.3046875" style="4" customWidth="1"/>
    <col min="13580" max="13580" width="10.41796875" style="4" customWidth="1"/>
    <col min="13581" max="13581" width="10.78515625" style="4" customWidth="1"/>
    <col min="13582" max="13583" width="9.31640625" style="4" customWidth="1"/>
    <col min="13584" max="13584" width="10.296875" style="4" customWidth="1"/>
    <col min="13585" max="13586" width="7.96484375" style="4"/>
    <col min="13587" max="13587" width="0" style="4" hidden="1" customWidth="1"/>
    <col min="13588" max="13588" width="6.7421875" style="4" customWidth="1"/>
    <col min="13589" max="13589" width="10.6640625" style="4" bestFit="1" customWidth="1"/>
    <col min="13590" max="13590" width="31.26171875" style="4" customWidth="1"/>
    <col min="13591" max="13708" width="0" style="4" hidden="1" customWidth="1"/>
    <col min="13709" max="13821" width="7.96484375" style="4"/>
    <col min="13822" max="13822" width="7.72265625" style="4" customWidth="1"/>
    <col min="13823" max="13823" width="10.41796875" style="4" customWidth="1"/>
    <col min="13824" max="13824" width="20.83984375" style="4" customWidth="1"/>
    <col min="13825" max="13825" width="37.265625" style="4" customWidth="1"/>
    <col min="13826" max="13826" width="18.140625" style="4" customWidth="1"/>
    <col min="13827" max="13827" width="8.3359375" style="4" customWidth="1"/>
    <col min="13828" max="13832" width="7.96484375" style="4"/>
    <col min="13833" max="13833" width="0" style="4" hidden="1" customWidth="1"/>
    <col min="13834" max="13834" width="6.7421875" style="4" customWidth="1"/>
    <col min="13835" max="13835" width="35.3046875" style="4" customWidth="1"/>
    <col min="13836" max="13836" width="10.41796875" style="4" customWidth="1"/>
    <col min="13837" max="13837" width="10.78515625" style="4" customWidth="1"/>
    <col min="13838" max="13839" width="9.31640625" style="4" customWidth="1"/>
    <col min="13840" max="13840" width="10.296875" style="4" customWidth="1"/>
    <col min="13841" max="13842" width="7.96484375" style="4"/>
    <col min="13843" max="13843" width="0" style="4" hidden="1" customWidth="1"/>
    <col min="13844" max="13844" width="6.7421875" style="4" customWidth="1"/>
    <col min="13845" max="13845" width="10.6640625" style="4" bestFit="1" customWidth="1"/>
    <col min="13846" max="13846" width="31.26171875" style="4" customWidth="1"/>
    <col min="13847" max="13964" width="0" style="4" hidden="1" customWidth="1"/>
    <col min="13965" max="14077" width="7.96484375" style="4"/>
    <col min="14078" max="14078" width="7.72265625" style="4" customWidth="1"/>
    <col min="14079" max="14079" width="10.41796875" style="4" customWidth="1"/>
    <col min="14080" max="14080" width="20.83984375" style="4" customWidth="1"/>
    <col min="14081" max="14081" width="37.265625" style="4" customWidth="1"/>
    <col min="14082" max="14082" width="18.140625" style="4" customWidth="1"/>
    <col min="14083" max="14083" width="8.3359375" style="4" customWidth="1"/>
    <col min="14084" max="14088" width="7.96484375" style="4"/>
    <col min="14089" max="14089" width="0" style="4" hidden="1" customWidth="1"/>
    <col min="14090" max="14090" width="6.7421875" style="4" customWidth="1"/>
    <col min="14091" max="14091" width="35.3046875" style="4" customWidth="1"/>
    <col min="14092" max="14092" width="10.41796875" style="4" customWidth="1"/>
    <col min="14093" max="14093" width="10.78515625" style="4" customWidth="1"/>
    <col min="14094" max="14095" width="9.31640625" style="4" customWidth="1"/>
    <col min="14096" max="14096" width="10.296875" style="4" customWidth="1"/>
    <col min="14097" max="14098" width="7.96484375" style="4"/>
    <col min="14099" max="14099" width="0" style="4" hidden="1" customWidth="1"/>
    <col min="14100" max="14100" width="6.7421875" style="4" customWidth="1"/>
    <col min="14101" max="14101" width="10.6640625" style="4" bestFit="1" customWidth="1"/>
    <col min="14102" max="14102" width="31.26171875" style="4" customWidth="1"/>
    <col min="14103" max="14220" width="0" style="4" hidden="1" customWidth="1"/>
    <col min="14221" max="14333" width="8.94921875" style="4"/>
    <col min="14334" max="14334" width="7.72265625" style="4" customWidth="1"/>
    <col min="14335" max="14335" width="10.41796875" style="4" customWidth="1"/>
    <col min="14336" max="14336" width="20.83984375" style="4" customWidth="1"/>
    <col min="14337" max="14337" width="37.265625" style="4" customWidth="1"/>
    <col min="14338" max="14338" width="18.140625" style="4" customWidth="1"/>
    <col min="14339" max="14339" width="8.3359375" style="4" customWidth="1"/>
    <col min="14340" max="14344" width="7.96484375" style="4"/>
    <col min="14345" max="14345" width="0" style="4" hidden="1" customWidth="1"/>
    <col min="14346" max="14346" width="6.7421875" style="4" customWidth="1"/>
    <col min="14347" max="14347" width="35.3046875" style="4" customWidth="1"/>
    <col min="14348" max="14348" width="10.41796875" style="4" customWidth="1"/>
    <col min="14349" max="14349" width="10.78515625" style="4" customWidth="1"/>
    <col min="14350" max="14351" width="9.31640625" style="4" customWidth="1"/>
    <col min="14352" max="14352" width="10.296875" style="4" customWidth="1"/>
    <col min="14353" max="14354" width="7.96484375" style="4"/>
    <col min="14355" max="14355" width="0" style="4" hidden="1" customWidth="1"/>
    <col min="14356" max="14356" width="6.7421875" style="4" customWidth="1"/>
    <col min="14357" max="14357" width="10.6640625" style="4" bestFit="1" customWidth="1"/>
    <col min="14358" max="14358" width="31.26171875" style="4" customWidth="1"/>
    <col min="14359" max="14476" width="0" style="4" hidden="1" customWidth="1"/>
    <col min="14477" max="14589" width="7.96484375" style="4"/>
    <col min="14590" max="14590" width="7.72265625" style="4" customWidth="1"/>
    <col min="14591" max="14591" width="10.41796875" style="4" customWidth="1"/>
    <col min="14592" max="14592" width="20.83984375" style="4" customWidth="1"/>
    <col min="14593" max="14593" width="37.265625" style="4" customWidth="1"/>
    <col min="14594" max="14594" width="18.140625" style="4" customWidth="1"/>
    <col min="14595" max="14595" width="8.3359375" style="4" customWidth="1"/>
    <col min="14596" max="14600" width="7.96484375" style="4"/>
    <col min="14601" max="14601" width="0" style="4" hidden="1" customWidth="1"/>
    <col min="14602" max="14602" width="6.7421875" style="4" customWidth="1"/>
    <col min="14603" max="14603" width="35.3046875" style="4" customWidth="1"/>
    <col min="14604" max="14604" width="10.41796875" style="4" customWidth="1"/>
    <col min="14605" max="14605" width="10.78515625" style="4" customWidth="1"/>
    <col min="14606" max="14607" width="9.31640625" style="4" customWidth="1"/>
    <col min="14608" max="14608" width="10.296875" style="4" customWidth="1"/>
    <col min="14609" max="14610" width="7.96484375" style="4"/>
    <col min="14611" max="14611" width="0" style="4" hidden="1" customWidth="1"/>
    <col min="14612" max="14612" width="6.7421875" style="4" customWidth="1"/>
    <col min="14613" max="14613" width="10.6640625" style="4" bestFit="1" customWidth="1"/>
    <col min="14614" max="14614" width="31.26171875" style="4" customWidth="1"/>
    <col min="14615" max="14732" width="0" style="4" hidden="1" customWidth="1"/>
    <col min="14733" max="14845" width="7.96484375" style="4"/>
    <col min="14846" max="14846" width="7.72265625" style="4" customWidth="1"/>
    <col min="14847" max="14847" width="10.41796875" style="4" customWidth="1"/>
    <col min="14848" max="14848" width="20.83984375" style="4" customWidth="1"/>
    <col min="14849" max="14849" width="37.265625" style="4" customWidth="1"/>
    <col min="14850" max="14850" width="18.140625" style="4" customWidth="1"/>
    <col min="14851" max="14851" width="8.3359375" style="4" customWidth="1"/>
    <col min="14852" max="14856" width="7.96484375" style="4"/>
    <col min="14857" max="14857" width="0" style="4" hidden="1" customWidth="1"/>
    <col min="14858" max="14858" width="6.7421875" style="4" customWidth="1"/>
    <col min="14859" max="14859" width="35.3046875" style="4" customWidth="1"/>
    <col min="14860" max="14860" width="10.41796875" style="4" customWidth="1"/>
    <col min="14861" max="14861" width="10.78515625" style="4" customWidth="1"/>
    <col min="14862" max="14863" width="9.31640625" style="4" customWidth="1"/>
    <col min="14864" max="14864" width="10.296875" style="4" customWidth="1"/>
    <col min="14865" max="14866" width="7.96484375" style="4"/>
    <col min="14867" max="14867" width="0" style="4" hidden="1" customWidth="1"/>
    <col min="14868" max="14868" width="6.7421875" style="4" customWidth="1"/>
    <col min="14869" max="14869" width="10.6640625" style="4" bestFit="1" customWidth="1"/>
    <col min="14870" max="14870" width="31.26171875" style="4" customWidth="1"/>
    <col min="14871" max="14988" width="0" style="4" hidden="1" customWidth="1"/>
    <col min="14989" max="15101" width="7.96484375" style="4"/>
    <col min="15102" max="15102" width="7.72265625" style="4" customWidth="1"/>
    <col min="15103" max="15103" width="10.41796875" style="4" customWidth="1"/>
    <col min="15104" max="15104" width="20.83984375" style="4" customWidth="1"/>
    <col min="15105" max="15105" width="37.265625" style="4" customWidth="1"/>
    <col min="15106" max="15106" width="18.140625" style="4" customWidth="1"/>
    <col min="15107" max="15107" width="8.3359375" style="4" customWidth="1"/>
    <col min="15108" max="15112" width="7.96484375" style="4"/>
    <col min="15113" max="15113" width="0" style="4" hidden="1" customWidth="1"/>
    <col min="15114" max="15114" width="6.7421875" style="4" customWidth="1"/>
    <col min="15115" max="15115" width="35.3046875" style="4" customWidth="1"/>
    <col min="15116" max="15116" width="10.41796875" style="4" customWidth="1"/>
    <col min="15117" max="15117" width="10.78515625" style="4" customWidth="1"/>
    <col min="15118" max="15119" width="9.31640625" style="4" customWidth="1"/>
    <col min="15120" max="15120" width="10.296875" style="4" customWidth="1"/>
    <col min="15121" max="15122" width="7.96484375" style="4"/>
    <col min="15123" max="15123" width="0" style="4" hidden="1" customWidth="1"/>
    <col min="15124" max="15124" width="6.7421875" style="4" customWidth="1"/>
    <col min="15125" max="15125" width="10.6640625" style="4" bestFit="1" customWidth="1"/>
    <col min="15126" max="15126" width="31.26171875" style="4" customWidth="1"/>
    <col min="15127" max="15244" width="0" style="4" hidden="1" customWidth="1"/>
    <col min="15245" max="15357" width="8.94921875" style="4"/>
    <col min="15358" max="15358" width="7.72265625" style="4" customWidth="1"/>
    <col min="15359" max="15359" width="10.41796875" style="4" customWidth="1"/>
    <col min="15360" max="15360" width="20.83984375" style="4" customWidth="1"/>
    <col min="15361" max="15361" width="37.265625" style="4" customWidth="1"/>
    <col min="15362" max="15362" width="18.140625" style="4" customWidth="1"/>
    <col min="15363" max="15363" width="8.3359375" style="4" customWidth="1"/>
    <col min="15364" max="15368" width="7.96484375" style="4"/>
    <col min="15369" max="15369" width="0" style="4" hidden="1" customWidth="1"/>
    <col min="15370" max="15370" width="6.7421875" style="4" customWidth="1"/>
    <col min="15371" max="15371" width="35.3046875" style="4" customWidth="1"/>
    <col min="15372" max="15372" width="10.41796875" style="4" customWidth="1"/>
    <col min="15373" max="15373" width="10.78515625" style="4" customWidth="1"/>
    <col min="15374" max="15375" width="9.31640625" style="4" customWidth="1"/>
    <col min="15376" max="15376" width="10.296875" style="4" customWidth="1"/>
    <col min="15377" max="15378" width="7.96484375" style="4"/>
    <col min="15379" max="15379" width="0" style="4" hidden="1" customWidth="1"/>
    <col min="15380" max="15380" width="6.7421875" style="4" customWidth="1"/>
    <col min="15381" max="15381" width="10.6640625" style="4" bestFit="1" customWidth="1"/>
    <col min="15382" max="15382" width="31.26171875" style="4" customWidth="1"/>
    <col min="15383" max="15500" width="0" style="4" hidden="1" customWidth="1"/>
    <col min="15501" max="15613" width="7.96484375" style="4"/>
    <col min="15614" max="15614" width="7.72265625" style="4" customWidth="1"/>
    <col min="15615" max="15615" width="10.41796875" style="4" customWidth="1"/>
    <col min="15616" max="15616" width="20.83984375" style="4" customWidth="1"/>
    <col min="15617" max="15617" width="37.265625" style="4" customWidth="1"/>
    <col min="15618" max="15618" width="18.140625" style="4" customWidth="1"/>
    <col min="15619" max="15619" width="8.3359375" style="4" customWidth="1"/>
    <col min="15620" max="15624" width="7.96484375" style="4"/>
    <col min="15625" max="15625" width="0" style="4" hidden="1" customWidth="1"/>
    <col min="15626" max="15626" width="6.7421875" style="4" customWidth="1"/>
    <col min="15627" max="15627" width="35.3046875" style="4" customWidth="1"/>
    <col min="15628" max="15628" width="10.41796875" style="4" customWidth="1"/>
    <col min="15629" max="15629" width="10.78515625" style="4" customWidth="1"/>
    <col min="15630" max="15631" width="9.31640625" style="4" customWidth="1"/>
    <col min="15632" max="15632" width="10.296875" style="4" customWidth="1"/>
    <col min="15633" max="15634" width="7.96484375" style="4"/>
    <col min="15635" max="15635" width="0" style="4" hidden="1" customWidth="1"/>
    <col min="15636" max="15636" width="6.7421875" style="4" customWidth="1"/>
    <col min="15637" max="15637" width="10.6640625" style="4" bestFit="1" customWidth="1"/>
    <col min="15638" max="15638" width="31.26171875" style="4" customWidth="1"/>
    <col min="15639" max="15756" width="0" style="4" hidden="1" customWidth="1"/>
    <col min="15757" max="15869" width="7.96484375" style="4"/>
    <col min="15870" max="15870" width="7.72265625" style="4" customWidth="1"/>
    <col min="15871" max="15871" width="10.41796875" style="4" customWidth="1"/>
    <col min="15872" max="15872" width="20.83984375" style="4" customWidth="1"/>
    <col min="15873" max="15873" width="37.265625" style="4" customWidth="1"/>
    <col min="15874" max="15874" width="18.140625" style="4" customWidth="1"/>
    <col min="15875" max="15875" width="8.3359375" style="4" customWidth="1"/>
    <col min="15876" max="15880" width="7.96484375" style="4"/>
    <col min="15881" max="15881" width="0" style="4" hidden="1" customWidth="1"/>
    <col min="15882" max="15882" width="6.7421875" style="4" customWidth="1"/>
    <col min="15883" max="15883" width="35.3046875" style="4" customWidth="1"/>
    <col min="15884" max="15884" width="10.41796875" style="4" customWidth="1"/>
    <col min="15885" max="15885" width="10.78515625" style="4" customWidth="1"/>
    <col min="15886" max="15887" width="9.31640625" style="4" customWidth="1"/>
    <col min="15888" max="15888" width="10.296875" style="4" customWidth="1"/>
    <col min="15889" max="15890" width="7.96484375" style="4"/>
    <col min="15891" max="15891" width="0" style="4" hidden="1" customWidth="1"/>
    <col min="15892" max="15892" width="6.7421875" style="4" customWidth="1"/>
    <col min="15893" max="15893" width="10.6640625" style="4" bestFit="1" customWidth="1"/>
    <col min="15894" max="15894" width="31.26171875" style="4" customWidth="1"/>
    <col min="15895" max="16012" width="0" style="4" hidden="1" customWidth="1"/>
    <col min="16013" max="16125" width="7.96484375" style="4"/>
    <col min="16126" max="16126" width="7.72265625" style="4" customWidth="1"/>
    <col min="16127" max="16127" width="10.41796875" style="4" customWidth="1"/>
    <col min="16128" max="16128" width="20.83984375" style="4" customWidth="1"/>
    <col min="16129" max="16129" width="37.265625" style="4" customWidth="1"/>
    <col min="16130" max="16130" width="18.140625" style="4" customWidth="1"/>
    <col min="16131" max="16131" width="8.3359375" style="4" customWidth="1"/>
    <col min="16132" max="16136" width="7.96484375" style="4"/>
    <col min="16137" max="16137" width="0" style="4" hidden="1" customWidth="1"/>
    <col min="16138" max="16138" width="6.7421875" style="4" customWidth="1"/>
    <col min="16139" max="16139" width="35.3046875" style="4" customWidth="1"/>
    <col min="16140" max="16140" width="10.41796875" style="4" customWidth="1"/>
    <col min="16141" max="16141" width="10.78515625" style="4" customWidth="1"/>
    <col min="16142" max="16143" width="9.31640625" style="4" customWidth="1"/>
    <col min="16144" max="16144" width="10.296875" style="4" customWidth="1"/>
    <col min="16145" max="16146" width="7.96484375" style="4"/>
    <col min="16147" max="16147" width="0" style="4" hidden="1" customWidth="1"/>
    <col min="16148" max="16148" width="6.7421875" style="4" customWidth="1"/>
    <col min="16149" max="16149" width="10.6640625" style="4" bestFit="1" customWidth="1"/>
    <col min="16150" max="16150" width="31.26171875" style="4" customWidth="1"/>
    <col min="16151" max="16268" width="0" style="4" hidden="1" customWidth="1"/>
    <col min="16269" max="16380" width="8.94921875" style="4"/>
    <col min="16381" max="16384" width="8.94921875" style="4" customWidth="1"/>
  </cols>
  <sheetData>
    <row r="1" spans="1:173" s="52" customFormat="1" ht="42.75" customHeight="1" x14ac:dyDescent="0.15">
      <c r="F1" s="53"/>
      <c r="G1" s="54"/>
      <c r="O1" s="54"/>
      <c r="P1" s="54"/>
      <c r="X1" s="55" t="s">
        <v>0</v>
      </c>
      <c r="Y1" s="55" t="s">
        <v>1</v>
      </c>
      <c r="EJ1" s="56"/>
    </row>
    <row r="2" spans="1:173" s="52" customFormat="1" ht="42.75" customHeight="1" x14ac:dyDescent="0.15">
      <c r="F2" s="53"/>
      <c r="G2" s="54"/>
      <c r="O2" s="54"/>
      <c r="P2" s="54"/>
      <c r="X2" s="55" t="s">
        <v>2</v>
      </c>
      <c r="Y2" s="55" t="s">
        <v>3</v>
      </c>
      <c r="EJ2" s="56"/>
    </row>
    <row r="3" spans="1:173" s="52" customFormat="1" ht="42.75" customHeight="1" x14ac:dyDescent="0.15">
      <c r="F3" s="53"/>
      <c r="G3" s="54"/>
      <c r="O3" s="54"/>
      <c r="P3" s="54"/>
      <c r="X3" s="55" t="s">
        <v>4</v>
      </c>
      <c r="Y3" s="55"/>
      <c r="EJ3" s="56"/>
    </row>
    <row r="4" spans="1:173" s="60" customFormat="1" ht="42.75" customHeight="1" x14ac:dyDescent="0.15">
      <c r="F4" s="61"/>
      <c r="G4" s="62"/>
      <c r="O4" s="62"/>
      <c r="P4" s="62"/>
      <c r="X4" s="63" t="s">
        <v>5</v>
      </c>
      <c r="Y4" s="63"/>
      <c r="EJ4" s="64"/>
    </row>
    <row r="5" spans="1:173" ht="42.75" customHeight="1" x14ac:dyDescent="0.15">
      <c r="B5" s="123" t="s">
        <v>60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</row>
    <row r="6" spans="1:173" ht="42.75" customHeight="1" x14ac:dyDescent="0.15">
      <c r="B6" s="124" t="s">
        <v>6</v>
      </c>
      <c r="C6" s="125"/>
      <c r="D6" s="125"/>
      <c r="E6" s="125"/>
      <c r="F6" s="125"/>
      <c r="G6" s="125"/>
      <c r="H6" s="126" t="s">
        <v>7</v>
      </c>
      <c r="I6" s="127"/>
      <c r="J6" s="127"/>
      <c r="K6" s="128" t="s">
        <v>8</v>
      </c>
      <c r="L6" s="128"/>
      <c r="M6" s="128"/>
      <c r="N6" s="128"/>
      <c r="O6" s="129" t="s">
        <v>9</v>
      </c>
      <c r="P6" s="129"/>
      <c r="Q6" s="128" t="s">
        <v>10</v>
      </c>
      <c r="R6" s="128"/>
      <c r="S6" s="128"/>
      <c r="T6" s="128"/>
      <c r="U6" s="65"/>
      <c r="V6" s="66"/>
    </row>
    <row r="7" spans="1:173" s="1" customFormat="1" ht="96" x14ac:dyDescent="0.15">
      <c r="A7" s="57"/>
      <c r="B7" s="59" t="s">
        <v>61</v>
      </c>
      <c r="C7" s="59" t="s">
        <v>23</v>
      </c>
      <c r="D7" s="59" t="s">
        <v>24</v>
      </c>
      <c r="E7" s="120" t="s">
        <v>25</v>
      </c>
      <c r="F7" s="120" t="s">
        <v>26</v>
      </c>
      <c r="G7" s="120" t="s">
        <v>27</v>
      </c>
      <c r="H7" s="122" t="s">
        <v>62</v>
      </c>
      <c r="I7" s="122" t="s">
        <v>28</v>
      </c>
      <c r="J7" s="122" t="s">
        <v>63</v>
      </c>
      <c r="K7" s="122" t="s">
        <v>29</v>
      </c>
      <c r="L7" s="122" t="s">
        <v>30</v>
      </c>
      <c r="M7" s="122" t="s">
        <v>12</v>
      </c>
      <c r="N7" s="122" t="s">
        <v>31</v>
      </c>
      <c r="O7" s="120" t="s">
        <v>32</v>
      </c>
      <c r="P7" s="120" t="s">
        <v>33</v>
      </c>
      <c r="Q7" s="121" t="s">
        <v>29</v>
      </c>
      <c r="R7" s="121" t="s">
        <v>30</v>
      </c>
      <c r="S7" s="121" t="s">
        <v>13</v>
      </c>
      <c r="T7" s="121" t="s">
        <v>31</v>
      </c>
      <c r="U7" s="120" t="s">
        <v>34</v>
      </c>
      <c r="V7" s="120" t="s">
        <v>35</v>
      </c>
      <c r="EJ7" s="2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</row>
    <row r="8" spans="1:173" s="82" customFormat="1" ht="42.75" customHeight="1" x14ac:dyDescent="0.15">
      <c r="A8" s="84"/>
      <c r="B8" s="70" t="s">
        <v>54</v>
      </c>
      <c r="C8" s="71">
        <v>44323</v>
      </c>
      <c r="D8" s="81" t="s">
        <v>69</v>
      </c>
      <c r="E8" s="50" t="s">
        <v>72</v>
      </c>
      <c r="F8" s="81" t="s">
        <v>64</v>
      </c>
      <c r="G8" s="72" t="e">
        <f>IF(P8,"Closed",IF(#REF!&lt;&gt;"","Open",IF(C8,"New",0)))</f>
        <v>#REF!</v>
      </c>
      <c r="H8" s="116" t="s">
        <v>0</v>
      </c>
      <c r="I8" s="51" t="s">
        <v>0</v>
      </c>
      <c r="J8" s="117" t="s">
        <v>0</v>
      </c>
      <c r="K8" s="116">
        <v>10</v>
      </c>
      <c r="L8" s="51">
        <v>8</v>
      </c>
      <c r="M8" s="51" t="str">
        <f>CONCATENATE(K8,L8)</f>
        <v>108</v>
      </c>
      <c r="N8" s="119">
        <f t="shared" ref="N8:N13" si="0">IF((K8*L8) =0,"",K8*L8)</f>
        <v>80</v>
      </c>
      <c r="O8" s="85" t="s">
        <v>43</v>
      </c>
      <c r="P8" s="71"/>
      <c r="Q8" s="74">
        <v>5</v>
      </c>
      <c r="R8" s="50">
        <v>2</v>
      </c>
      <c r="S8" s="50" t="str">
        <f>CONCATENATE(Q8,R8)</f>
        <v>52</v>
      </c>
      <c r="T8" s="76">
        <f t="shared" ref="T8:T13" si="1">IF((Q8*R8) =0,"",Q8*R8)</f>
        <v>10</v>
      </c>
      <c r="U8" s="77">
        <v>44330</v>
      </c>
      <c r="V8" s="115" t="s">
        <v>75</v>
      </c>
      <c r="W8" s="82">
        <f>COUNTIF(G8,"Open")</f>
        <v>0</v>
      </c>
      <c r="X8" s="82">
        <f>COUNTIF(G8,"Closed")</f>
        <v>0</v>
      </c>
      <c r="Y8" s="82" t="e">
        <f>IF(#REF!&gt;0,1,0)</f>
        <v>#REF!</v>
      </c>
      <c r="Z8" s="82" t="e">
        <f>SUM(W8+Y8)</f>
        <v>#REF!</v>
      </c>
      <c r="AA8" s="82" t="e">
        <f>IF(Z8&gt;1,1,0)</f>
        <v>#REF!</v>
      </c>
      <c r="AB8" s="82" t="e">
        <f>IF(OR(#REF!=1,#REF!=2,#REF!=3,#REF!=4,#REF!=5,#REF!=6,#REF!=7,#REF!=8,#REF!=9,#REF!=10,#REF!=11,#REF!=12,#REF!=13,#REF!=14,#REF!=15,#REF!=16,#REF!=17,#REF!=18,#REF!=19,#REF!=20,#REF!=21,#REF!=22,#REF!=23,#REF!=24,#REF!=25,#REF!=26,#REF!=27,#REF!=28,#REF!=29,#REF!=30),1,0)</f>
        <v>#REF!</v>
      </c>
      <c r="AC8" s="82" t="e">
        <f>SUM(W8+AB8)</f>
        <v>#REF!</v>
      </c>
      <c r="AD8" s="82" t="e">
        <f>IF(AC8&gt;1,1,0)</f>
        <v>#REF!</v>
      </c>
      <c r="AE8" s="82" t="e">
        <f>IF(OR(#REF!=31,#REF!=32,#REF!=33,#REF!=34,#REF!=35,#REF!=36,#REF!=37,#REF!=38,#REF!=39,#REF!=40,#REF!=41,#REF!=42,#REF!=43,#REF!=44,#REF!=45,#REF!=46,#REF!=47,#REF!=48,#REF!=49,#REF!=50,#REF!=51,#REF!=52,#REF!=53,#REF!=54,#REF!=55,#REF!=56,#REF!=57,#REF!=58,#REF!=59,#REF!=60),1,0)</f>
        <v>#REF!</v>
      </c>
      <c r="AF8" s="82" t="e">
        <f>SUM(W8+AE8)</f>
        <v>#REF!</v>
      </c>
      <c r="AG8" s="82" t="e">
        <f>IF(AF8&gt;1,1,0)</f>
        <v>#REF!</v>
      </c>
      <c r="AH8" s="82" t="e">
        <f ca="1">IF(P8&lt;&gt;"",IF(P8&lt;#REF!,0,(IF(#REF!,(IF(P8,(DATEDIF(#REF!,P8,"YD")),TODAY()-#REF!)),0))),IF(#REF!,(IF(P8,(DATEDIF(#REF!,P8,"YD")),TODAY()-#REF!)),0))</f>
        <v>#REF!</v>
      </c>
      <c r="AI8" s="82" t="e">
        <f ca="1">IF(#REF!&lt;TODAY(),0,IF(#REF!,IF(P8,0,DATEDIF(TODAY(),#REF!,"YD")),0))</f>
        <v>#REF!</v>
      </c>
      <c r="AJ8" s="82" t="e">
        <f>IF(#REF!&gt;0,1,0)</f>
        <v>#REF!</v>
      </c>
      <c r="AK8" s="82" t="e">
        <f>IF(W8+AJ8&gt;1,1,0)</f>
        <v>#REF!</v>
      </c>
      <c r="AL8" s="82" t="e">
        <f>IF(X8+AJ8&gt;1,1,0)</f>
        <v>#REF!</v>
      </c>
      <c r="AM8" s="82">
        <v>0</v>
      </c>
      <c r="AN8" s="83">
        <f>SUM(W8+AM8)</f>
        <v>0</v>
      </c>
      <c r="AO8" s="82">
        <v>0</v>
      </c>
      <c r="AP8" s="83">
        <f>SUM(W8+AO8)</f>
        <v>0</v>
      </c>
      <c r="AQ8" s="82">
        <v>0</v>
      </c>
      <c r="AR8" s="82">
        <f>SUM(W8+AQ8)</f>
        <v>0</v>
      </c>
      <c r="AS8" s="82">
        <v>0</v>
      </c>
      <c r="AT8" s="82">
        <f>SUM(W8+AS8)</f>
        <v>0</v>
      </c>
      <c r="AU8" s="82">
        <v>0</v>
      </c>
      <c r="AV8" s="82">
        <f>SUM(W8+AU8)</f>
        <v>0</v>
      </c>
      <c r="AW8" s="82">
        <v>0</v>
      </c>
      <c r="AX8" s="82">
        <f>SUM(W8+AW8)</f>
        <v>0</v>
      </c>
      <c r="AY8" s="82">
        <v>0</v>
      </c>
      <c r="AZ8" s="82">
        <f>SUM(W8+AY8)</f>
        <v>0</v>
      </c>
      <c r="BA8" s="82">
        <v>0</v>
      </c>
      <c r="BB8" s="82">
        <f>SUM(W8+BA8)</f>
        <v>0</v>
      </c>
      <c r="BC8" s="82">
        <v>0</v>
      </c>
      <c r="BD8" s="82">
        <f>SUM(W8+BC8)</f>
        <v>0</v>
      </c>
      <c r="BE8" s="82">
        <v>0</v>
      </c>
      <c r="BF8" s="82">
        <f>SUM(W8+BE8)</f>
        <v>0</v>
      </c>
      <c r="BG8" s="82">
        <v>0</v>
      </c>
      <c r="BH8" s="82">
        <f>SUM(W8+BG8)</f>
        <v>0</v>
      </c>
      <c r="BI8" s="82">
        <v>0</v>
      </c>
      <c r="BJ8" s="82">
        <f>SUM(W8+BI8)</f>
        <v>0</v>
      </c>
      <c r="BK8" s="82">
        <v>0</v>
      </c>
      <c r="BL8" s="82">
        <f>SUM(W8+BK8)</f>
        <v>0</v>
      </c>
      <c r="BM8" s="82">
        <v>0</v>
      </c>
      <c r="BN8" s="82">
        <f>SUM(W8+BM8)</f>
        <v>0</v>
      </c>
      <c r="BO8" s="82">
        <v>0</v>
      </c>
      <c r="BP8" s="82">
        <f>SUM(W8+BO8)</f>
        <v>0</v>
      </c>
      <c r="BQ8" s="82">
        <v>0</v>
      </c>
      <c r="BR8" s="82">
        <f>SUM(W8+BQ8)</f>
        <v>0</v>
      </c>
      <c r="BS8" s="82">
        <v>0</v>
      </c>
      <c r="BT8" s="82">
        <f>SUM(W8+BS8)</f>
        <v>0</v>
      </c>
      <c r="BU8" s="82">
        <v>0</v>
      </c>
      <c r="BV8" s="82">
        <f>SUM(W8+BU8)</f>
        <v>0</v>
      </c>
      <c r="BW8" s="82">
        <v>0</v>
      </c>
      <c r="BX8" s="82">
        <f>SUM(W8+BW8)</f>
        <v>0</v>
      </c>
      <c r="BY8" s="82">
        <v>0</v>
      </c>
      <c r="BZ8" s="82">
        <f>SUM(W8+BY8)</f>
        <v>0</v>
      </c>
      <c r="CA8" s="82">
        <v>0</v>
      </c>
      <c r="CB8" s="82">
        <f>SUM(W8+CA8)</f>
        <v>0</v>
      </c>
      <c r="CC8" s="82">
        <v>0</v>
      </c>
      <c r="CD8" s="82">
        <f>SUM(W8+CC8)</f>
        <v>0</v>
      </c>
      <c r="CE8" s="82">
        <v>0</v>
      </c>
      <c r="CF8" s="82">
        <f>SUM(W8+CE8)</f>
        <v>0</v>
      </c>
      <c r="CG8" s="82">
        <v>0</v>
      </c>
      <c r="CH8" s="82">
        <f>SUM(W8+CG8)</f>
        <v>0</v>
      </c>
      <c r="CI8" s="82">
        <v>0</v>
      </c>
      <c r="CJ8" s="82">
        <f>SUM(W8+CI8)</f>
        <v>0</v>
      </c>
      <c r="CK8" s="82">
        <v>0</v>
      </c>
      <c r="CL8" s="82">
        <f>SUM(W8+CK8)</f>
        <v>0</v>
      </c>
      <c r="CM8" s="82">
        <v>0</v>
      </c>
      <c r="CN8" s="82">
        <f>SUM(W8+CM8)</f>
        <v>0</v>
      </c>
      <c r="CO8" s="82">
        <v>0</v>
      </c>
      <c r="CP8" s="82">
        <f>SUM(W8+CO8)</f>
        <v>0</v>
      </c>
      <c r="CQ8" s="82">
        <v>0</v>
      </c>
      <c r="CR8" s="82">
        <f>SUM(W8+CQ8)</f>
        <v>0</v>
      </c>
      <c r="CS8" s="82">
        <v>0</v>
      </c>
      <c r="CT8" s="82">
        <f>SUM(W8+CS8)</f>
        <v>0</v>
      </c>
      <c r="CU8" s="82">
        <v>0</v>
      </c>
      <c r="CV8" s="82">
        <f>SUM(W8+CU8)</f>
        <v>0</v>
      </c>
      <c r="CW8" s="82">
        <v>0</v>
      </c>
      <c r="CX8" s="82">
        <f>SUM(W8+CW8)</f>
        <v>0</v>
      </c>
      <c r="CY8" s="82">
        <v>0</v>
      </c>
      <c r="CZ8" s="82">
        <f>SUM(W8+CY8)</f>
        <v>0</v>
      </c>
      <c r="DA8" s="82">
        <v>0</v>
      </c>
      <c r="DB8" s="82">
        <f>SUM(W8+DA8)</f>
        <v>0</v>
      </c>
      <c r="DC8" s="82">
        <v>0</v>
      </c>
      <c r="DD8" s="82">
        <f>SUM(W8+DC8)</f>
        <v>0</v>
      </c>
      <c r="DE8" s="82">
        <v>0</v>
      </c>
      <c r="DF8" s="82">
        <f>SUM(W8+DE8)</f>
        <v>0</v>
      </c>
      <c r="DG8" s="82">
        <v>0</v>
      </c>
      <c r="DH8" s="82">
        <f>SUM(W8+DG8)</f>
        <v>0</v>
      </c>
      <c r="DI8" s="82">
        <v>0</v>
      </c>
      <c r="DJ8" s="82">
        <f>SUM(W8+DI8)</f>
        <v>0</v>
      </c>
      <c r="DK8" s="82">
        <v>0</v>
      </c>
      <c r="DL8" s="82">
        <f>SUM(W8+DK8)</f>
        <v>0</v>
      </c>
      <c r="DM8" s="82">
        <v>0</v>
      </c>
      <c r="DN8" s="82">
        <f>SUM(W8+DM8)</f>
        <v>0</v>
      </c>
      <c r="DO8" s="82">
        <v>0</v>
      </c>
      <c r="DP8" s="82">
        <f>SUM(W8+DO8)</f>
        <v>0</v>
      </c>
      <c r="DQ8" s="82">
        <v>0</v>
      </c>
      <c r="DR8" s="82">
        <f>SUM(W8+DQ8)</f>
        <v>0</v>
      </c>
      <c r="DS8" s="82">
        <v>0</v>
      </c>
      <c r="DT8" s="82">
        <f>SUM(W8+DS8)</f>
        <v>0</v>
      </c>
      <c r="DU8" s="82">
        <v>0</v>
      </c>
      <c r="DV8" s="82">
        <f>SUM(W8+DU8)</f>
        <v>0</v>
      </c>
      <c r="DW8" s="82">
        <v>0</v>
      </c>
      <c r="DX8" s="82">
        <f>SUM(W8+DW8)</f>
        <v>0</v>
      </c>
      <c r="DY8" s="82">
        <v>0</v>
      </c>
      <c r="DZ8" s="82">
        <f>SUM(W8+DY8)</f>
        <v>0</v>
      </c>
      <c r="EA8" s="82">
        <v>0</v>
      </c>
      <c r="EB8" s="82">
        <f>SUM(W8+EA8)</f>
        <v>0</v>
      </c>
      <c r="EC8" s="82">
        <v>0</v>
      </c>
      <c r="ED8" s="82">
        <f>SUM(W8+EC8)</f>
        <v>0</v>
      </c>
      <c r="EE8" s="82">
        <v>0</v>
      </c>
      <c r="EF8" s="82">
        <f>SUM(W8+EE8)</f>
        <v>0</v>
      </c>
      <c r="EG8" s="82">
        <v>0</v>
      </c>
      <c r="EH8" s="82">
        <f>SUM(W8+EG8)</f>
        <v>0</v>
      </c>
      <c r="EI8" s="82" t="e">
        <f>COUNTIF(#REF!,"Yes")</f>
        <v>#REF!</v>
      </c>
      <c r="EJ8" s="83" t="e">
        <f>IF(EI8+W8=2,1,0)</f>
        <v>#REF!</v>
      </c>
      <c r="EK8" s="84"/>
      <c r="EL8" s="84"/>
      <c r="EM8" s="84"/>
      <c r="EN8" s="84"/>
      <c r="EO8" s="84"/>
      <c r="EP8" s="84"/>
      <c r="EQ8" s="84"/>
      <c r="ER8" s="84"/>
      <c r="ES8" s="84"/>
      <c r="ET8" s="84"/>
      <c r="EU8" s="84"/>
      <c r="EV8" s="84"/>
      <c r="EW8" s="84"/>
      <c r="EX8" s="84"/>
      <c r="EY8" s="84"/>
      <c r="EZ8" s="84"/>
      <c r="FA8" s="84"/>
      <c r="FB8" s="84"/>
      <c r="FC8" s="84"/>
      <c r="FD8" s="84"/>
      <c r="FE8" s="84"/>
      <c r="FF8" s="84"/>
      <c r="FG8" s="84"/>
      <c r="FH8" s="84"/>
      <c r="FI8" s="84"/>
      <c r="FJ8" s="84"/>
      <c r="FK8" s="84"/>
      <c r="FL8" s="84"/>
      <c r="FM8" s="84"/>
      <c r="FN8" s="84"/>
      <c r="FO8" s="84"/>
      <c r="FP8" s="84"/>
      <c r="FQ8" s="84"/>
    </row>
    <row r="9" spans="1:173" s="82" customFormat="1" ht="42.75" customHeight="1" x14ac:dyDescent="0.15">
      <c r="A9" s="84"/>
      <c r="B9" s="70" t="s">
        <v>55</v>
      </c>
      <c r="C9" s="71">
        <v>44323</v>
      </c>
      <c r="D9" s="81" t="s">
        <v>70</v>
      </c>
      <c r="E9" s="50" t="s">
        <v>74</v>
      </c>
      <c r="F9" s="81" t="s">
        <v>64</v>
      </c>
      <c r="G9" s="78" t="e">
        <f>IF(P9,"Closed",IF(#REF!&lt;&gt;"","Open",IF(C9,"New",0)))</f>
        <v>#REF!</v>
      </c>
      <c r="H9" s="73" t="s">
        <v>0</v>
      </c>
      <c r="I9" s="50" t="s">
        <v>0</v>
      </c>
      <c r="J9" s="118" t="s">
        <v>0</v>
      </c>
      <c r="K9" s="73">
        <v>8</v>
      </c>
      <c r="L9" s="50">
        <v>9</v>
      </c>
      <c r="M9" s="50"/>
      <c r="N9" s="75">
        <f t="shared" si="0"/>
        <v>72</v>
      </c>
      <c r="O9" s="85" t="s">
        <v>41</v>
      </c>
      <c r="P9" s="71"/>
      <c r="Q9" s="79">
        <v>1</v>
      </c>
      <c r="R9" s="51">
        <v>2</v>
      </c>
      <c r="S9" s="50"/>
      <c r="T9" s="76">
        <f t="shared" si="1"/>
        <v>2</v>
      </c>
      <c r="U9" s="77">
        <v>44330</v>
      </c>
      <c r="V9" s="115" t="s">
        <v>76</v>
      </c>
      <c r="AN9" s="83"/>
      <c r="AP9" s="83"/>
      <c r="EJ9" s="83"/>
      <c r="EK9" s="84"/>
      <c r="EL9" s="84"/>
      <c r="EM9" s="84"/>
      <c r="EN9" s="84"/>
      <c r="EO9" s="84"/>
      <c r="EP9" s="84"/>
      <c r="EQ9" s="84"/>
      <c r="ER9" s="84"/>
      <c r="ES9" s="84"/>
      <c r="ET9" s="84"/>
      <c r="EU9" s="84"/>
      <c r="EV9" s="84"/>
      <c r="EW9" s="84"/>
      <c r="EX9" s="84"/>
      <c r="EY9" s="84"/>
      <c r="EZ9" s="84"/>
      <c r="FA9" s="84"/>
      <c r="FB9" s="84"/>
      <c r="FC9" s="84"/>
      <c r="FD9" s="84"/>
      <c r="FE9" s="84"/>
      <c r="FF9" s="84"/>
      <c r="FG9" s="84"/>
      <c r="FH9" s="84"/>
      <c r="FI9" s="84"/>
      <c r="FJ9" s="84"/>
      <c r="FK9" s="84"/>
      <c r="FL9" s="84"/>
      <c r="FM9" s="84"/>
      <c r="FN9" s="84"/>
      <c r="FO9" s="84"/>
      <c r="FP9" s="84"/>
      <c r="FQ9" s="84"/>
    </row>
    <row r="10" spans="1:173" s="82" customFormat="1" ht="42.75" customHeight="1" x14ac:dyDescent="0.15">
      <c r="A10" s="84"/>
      <c r="B10" s="70" t="s">
        <v>56</v>
      </c>
      <c r="C10" s="71">
        <v>44323</v>
      </c>
      <c r="D10" s="81" t="s">
        <v>36</v>
      </c>
      <c r="E10" s="50" t="s">
        <v>71</v>
      </c>
      <c r="F10" s="81" t="s">
        <v>64</v>
      </c>
      <c r="G10" s="78" t="str">
        <f t="shared" ref="G10:G12" si="2">IF(P10,"Closed",IF(F11&lt;&gt;"","Open",IF(C10,"New",0)))</f>
        <v>Open</v>
      </c>
      <c r="H10" s="73" t="s">
        <v>2</v>
      </c>
      <c r="I10" s="50" t="s">
        <v>4</v>
      </c>
      <c r="J10" s="118" t="s">
        <v>0</v>
      </c>
      <c r="K10" s="73">
        <v>7</v>
      </c>
      <c r="L10" s="50">
        <v>7</v>
      </c>
      <c r="M10" s="50"/>
      <c r="N10" s="75">
        <f t="shared" si="0"/>
        <v>49</v>
      </c>
      <c r="O10" s="85" t="s">
        <v>41</v>
      </c>
      <c r="P10" s="71"/>
      <c r="Q10" s="79">
        <v>7</v>
      </c>
      <c r="R10" s="51">
        <v>2</v>
      </c>
      <c r="S10" s="50"/>
      <c r="T10" s="80">
        <f t="shared" si="1"/>
        <v>14</v>
      </c>
      <c r="U10" s="77">
        <v>44330</v>
      </c>
      <c r="V10" s="115" t="s">
        <v>77</v>
      </c>
      <c r="AN10" s="83"/>
      <c r="AP10" s="83"/>
      <c r="EJ10" s="83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</row>
    <row r="11" spans="1:173" s="82" customFormat="1" ht="42.75" customHeight="1" x14ac:dyDescent="0.15">
      <c r="A11" s="84"/>
      <c r="B11" s="70" t="s">
        <v>57</v>
      </c>
      <c r="C11" s="71">
        <v>44323</v>
      </c>
      <c r="D11" s="81" t="s">
        <v>36</v>
      </c>
      <c r="E11" s="50" t="s">
        <v>45</v>
      </c>
      <c r="F11" s="81" t="s">
        <v>40</v>
      </c>
      <c r="G11" s="78" t="str">
        <f t="shared" si="2"/>
        <v>Open</v>
      </c>
      <c r="H11" s="73" t="s">
        <v>2</v>
      </c>
      <c r="I11" s="50" t="s">
        <v>2</v>
      </c>
      <c r="J11" s="118" t="s">
        <v>2</v>
      </c>
      <c r="K11" s="73">
        <v>7</v>
      </c>
      <c r="L11" s="50">
        <v>5</v>
      </c>
      <c r="M11" s="50"/>
      <c r="N11" s="75">
        <f t="shared" si="0"/>
        <v>35</v>
      </c>
      <c r="O11" s="85" t="s">
        <v>37</v>
      </c>
      <c r="P11" s="71"/>
      <c r="Q11" s="79">
        <v>7</v>
      </c>
      <c r="R11" s="51">
        <v>3</v>
      </c>
      <c r="S11" s="50"/>
      <c r="T11" s="80">
        <f t="shared" si="1"/>
        <v>21</v>
      </c>
      <c r="U11" s="77">
        <v>44330</v>
      </c>
      <c r="V11" s="115" t="s">
        <v>66</v>
      </c>
      <c r="AN11" s="83"/>
      <c r="AP11" s="83"/>
      <c r="EJ11" s="83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</row>
    <row r="12" spans="1:173" s="82" customFormat="1" ht="42.75" customHeight="1" x14ac:dyDescent="0.15">
      <c r="A12" s="84"/>
      <c r="B12" s="70" t="s">
        <v>58</v>
      </c>
      <c r="C12" s="71">
        <v>44323</v>
      </c>
      <c r="D12" s="81" t="s">
        <v>36</v>
      </c>
      <c r="E12" s="50" t="s">
        <v>73</v>
      </c>
      <c r="F12" s="81" t="s">
        <v>64</v>
      </c>
      <c r="G12" s="78" t="str">
        <f t="shared" si="2"/>
        <v>Open</v>
      </c>
      <c r="H12" s="73" t="s">
        <v>0</v>
      </c>
      <c r="I12" s="50" t="s">
        <v>2</v>
      </c>
      <c r="J12" s="118" t="s">
        <v>2</v>
      </c>
      <c r="K12" s="73">
        <v>8</v>
      </c>
      <c r="L12" s="50">
        <v>6</v>
      </c>
      <c r="M12" s="50"/>
      <c r="N12" s="75">
        <f t="shared" si="0"/>
        <v>48</v>
      </c>
      <c r="O12" s="85" t="s">
        <v>41</v>
      </c>
      <c r="P12" s="71"/>
      <c r="Q12" s="79">
        <v>7</v>
      </c>
      <c r="R12" s="51">
        <v>2</v>
      </c>
      <c r="S12" s="50"/>
      <c r="T12" s="80">
        <f t="shared" si="1"/>
        <v>14</v>
      </c>
      <c r="U12" s="77">
        <v>44330</v>
      </c>
      <c r="V12" s="115" t="s">
        <v>78</v>
      </c>
      <c r="AN12" s="83"/>
      <c r="AP12" s="83"/>
      <c r="EJ12" s="83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</row>
    <row r="13" spans="1:173" s="82" customFormat="1" ht="42.75" customHeight="1" x14ac:dyDescent="0.15">
      <c r="A13" s="84"/>
      <c r="B13" s="70" t="s">
        <v>59</v>
      </c>
      <c r="C13" s="71">
        <v>44323</v>
      </c>
      <c r="D13" s="81" t="s">
        <v>65</v>
      </c>
      <c r="E13" s="50" t="s">
        <v>67</v>
      </c>
      <c r="F13" s="81" t="s">
        <v>40</v>
      </c>
      <c r="G13" s="78" t="e">
        <f>IF(P13,"Closed",IF(#REF!&lt;&gt;"","Open",IF(C13,"New",0)))</f>
        <v>#REF!</v>
      </c>
      <c r="H13" s="73" t="s">
        <v>0</v>
      </c>
      <c r="I13" s="50" t="s">
        <v>2</v>
      </c>
      <c r="J13" s="118" t="s">
        <v>2</v>
      </c>
      <c r="K13" s="73">
        <v>8</v>
      </c>
      <c r="L13" s="50">
        <v>9</v>
      </c>
      <c r="M13" s="50"/>
      <c r="N13" s="75">
        <f t="shared" si="0"/>
        <v>72</v>
      </c>
      <c r="O13" s="85" t="s">
        <v>41</v>
      </c>
      <c r="P13" s="71"/>
      <c r="Q13" s="79">
        <v>6</v>
      </c>
      <c r="R13" s="51">
        <v>5</v>
      </c>
      <c r="S13" s="50"/>
      <c r="T13" s="80">
        <f t="shared" si="1"/>
        <v>30</v>
      </c>
      <c r="U13" s="77">
        <v>44330</v>
      </c>
      <c r="V13" s="115" t="s">
        <v>68</v>
      </c>
      <c r="AN13" s="83"/>
      <c r="AP13" s="83"/>
      <c r="EJ13" s="83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</row>
    <row r="14" spans="1:173" s="52" customFormat="1" ht="42.75" customHeight="1" x14ac:dyDescent="0.15">
      <c r="B14" s="58"/>
      <c r="F14" s="53"/>
      <c r="G14" s="54"/>
      <c r="O14" s="54"/>
      <c r="P14" s="54"/>
      <c r="EJ14" s="56"/>
    </row>
    <row r="15" spans="1:173" s="52" customFormat="1" ht="42.75" customHeight="1" x14ac:dyDescent="0.15">
      <c r="B15" s="58"/>
      <c r="F15" s="53"/>
      <c r="G15" s="54"/>
      <c r="O15" s="54"/>
      <c r="P15" s="54"/>
      <c r="EJ15" s="56"/>
    </row>
    <row r="16" spans="1:173" s="52" customFormat="1" ht="42.75" customHeight="1" x14ac:dyDescent="0.15">
      <c r="B16" s="58"/>
      <c r="F16" s="53"/>
      <c r="G16" s="54"/>
      <c r="O16" s="54"/>
      <c r="P16" s="54"/>
      <c r="EJ16" s="56"/>
    </row>
    <row r="17" spans="2:140" s="52" customFormat="1" ht="42.75" customHeight="1" x14ac:dyDescent="0.15">
      <c r="B17" s="58"/>
      <c r="F17" s="53"/>
      <c r="G17" s="54"/>
      <c r="O17" s="54"/>
      <c r="P17" s="54"/>
      <c r="EJ17" s="56"/>
    </row>
    <row r="18" spans="2:140" s="52" customFormat="1" ht="42.75" customHeight="1" x14ac:dyDescent="0.15">
      <c r="B18" s="58"/>
      <c r="F18" s="53"/>
      <c r="G18" s="54"/>
      <c r="O18" s="54"/>
      <c r="P18" s="54"/>
      <c r="EJ18" s="56"/>
    </row>
    <row r="19" spans="2:140" s="52" customFormat="1" ht="42.75" customHeight="1" x14ac:dyDescent="0.15">
      <c r="B19" s="58"/>
      <c r="F19" s="53"/>
      <c r="G19" s="54"/>
      <c r="O19" s="54"/>
      <c r="P19" s="54"/>
      <c r="EJ19" s="56"/>
    </row>
    <row r="20" spans="2:140" s="52" customFormat="1" ht="42.75" customHeight="1" x14ac:dyDescent="0.15">
      <c r="B20" s="58"/>
      <c r="F20" s="53"/>
      <c r="G20" s="54"/>
      <c r="O20" s="54"/>
      <c r="P20" s="54"/>
      <c r="EJ20" s="56"/>
    </row>
    <row r="21" spans="2:140" s="52" customFormat="1" ht="42.75" customHeight="1" x14ac:dyDescent="0.15">
      <c r="B21" s="58"/>
      <c r="F21" s="53"/>
      <c r="G21" s="54"/>
      <c r="O21" s="54"/>
      <c r="P21" s="54"/>
      <c r="EJ21" s="56"/>
    </row>
    <row r="22" spans="2:140" s="52" customFormat="1" ht="42.75" customHeight="1" x14ac:dyDescent="0.15">
      <c r="B22" s="58"/>
      <c r="F22" s="53"/>
      <c r="G22" s="54"/>
      <c r="O22" s="54"/>
      <c r="P22" s="54"/>
      <c r="EJ22" s="56"/>
    </row>
    <row r="23" spans="2:140" s="52" customFormat="1" ht="42.75" customHeight="1" x14ac:dyDescent="0.15">
      <c r="B23" s="58"/>
      <c r="F23" s="53"/>
      <c r="G23" s="54"/>
      <c r="O23" s="54"/>
      <c r="P23" s="54"/>
      <c r="EJ23" s="56"/>
    </row>
    <row r="24" spans="2:140" s="52" customFormat="1" ht="42.75" customHeight="1" x14ac:dyDescent="0.15">
      <c r="B24" s="58"/>
      <c r="F24" s="53"/>
      <c r="G24" s="54"/>
      <c r="O24" s="54"/>
      <c r="P24" s="54"/>
      <c r="EJ24" s="56"/>
    </row>
    <row r="25" spans="2:140" s="52" customFormat="1" ht="42.75" customHeight="1" x14ac:dyDescent="0.15">
      <c r="B25" s="58"/>
      <c r="F25" s="53"/>
      <c r="G25" s="54"/>
      <c r="O25" s="54"/>
      <c r="P25" s="54"/>
      <c r="EJ25" s="56"/>
    </row>
    <row r="26" spans="2:140" s="52" customFormat="1" ht="42.75" customHeight="1" x14ac:dyDescent="0.15">
      <c r="B26" s="58"/>
      <c r="F26" s="53"/>
      <c r="G26" s="54"/>
      <c r="O26" s="54"/>
      <c r="P26" s="54"/>
      <c r="EJ26" s="56"/>
    </row>
    <row r="27" spans="2:140" s="52" customFormat="1" ht="42.75" customHeight="1" x14ac:dyDescent="0.15">
      <c r="B27" s="58"/>
      <c r="F27" s="53"/>
      <c r="G27" s="54"/>
      <c r="O27" s="54"/>
      <c r="P27" s="54"/>
      <c r="EJ27" s="56"/>
    </row>
    <row r="28" spans="2:140" s="52" customFormat="1" ht="42.75" customHeight="1" x14ac:dyDescent="0.15">
      <c r="B28" s="58"/>
      <c r="F28" s="53"/>
      <c r="G28" s="54"/>
      <c r="O28" s="54"/>
      <c r="P28" s="54"/>
      <c r="EJ28" s="56"/>
    </row>
    <row r="29" spans="2:140" s="52" customFormat="1" ht="42.75" customHeight="1" x14ac:dyDescent="0.15">
      <c r="B29" s="58"/>
      <c r="F29" s="53"/>
      <c r="G29" s="54"/>
      <c r="O29" s="54"/>
      <c r="P29" s="54"/>
      <c r="EJ29" s="56"/>
    </row>
    <row r="30" spans="2:140" s="52" customFormat="1" ht="42.75" customHeight="1" x14ac:dyDescent="0.15">
      <c r="B30" s="58"/>
      <c r="F30" s="53"/>
      <c r="G30" s="54"/>
      <c r="O30" s="54"/>
      <c r="P30" s="54"/>
      <c r="EJ30" s="56"/>
    </row>
    <row r="31" spans="2:140" s="52" customFormat="1" ht="42.75" customHeight="1" x14ac:dyDescent="0.15">
      <c r="B31" s="58"/>
      <c r="F31" s="53"/>
      <c r="G31" s="54"/>
      <c r="O31" s="54"/>
      <c r="P31" s="54"/>
      <c r="EJ31" s="56"/>
    </row>
    <row r="32" spans="2:140" s="52" customFormat="1" ht="42.75" customHeight="1" x14ac:dyDescent="0.15">
      <c r="B32" s="58"/>
      <c r="F32" s="53"/>
      <c r="G32" s="54"/>
      <c r="O32" s="54"/>
      <c r="P32" s="54"/>
      <c r="EJ32" s="56"/>
    </row>
    <row r="33" spans="2:140" s="52" customFormat="1" ht="42.75" customHeight="1" x14ac:dyDescent="0.15">
      <c r="B33" s="58"/>
      <c r="F33" s="53"/>
      <c r="G33" s="54"/>
      <c r="O33" s="54"/>
      <c r="P33" s="54"/>
      <c r="EJ33" s="56"/>
    </row>
    <row r="34" spans="2:140" s="52" customFormat="1" ht="42.75" customHeight="1" x14ac:dyDescent="0.15">
      <c r="B34" s="58"/>
      <c r="F34" s="53"/>
      <c r="G34" s="54"/>
      <c r="O34" s="54"/>
      <c r="P34" s="54"/>
      <c r="EJ34" s="56"/>
    </row>
    <row r="35" spans="2:140" s="52" customFormat="1" ht="42.75" customHeight="1" x14ac:dyDescent="0.15">
      <c r="B35" s="58"/>
      <c r="F35" s="53"/>
      <c r="G35" s="54"/>
      <c r="O35" s="54"/>
      <c r="P35" s="54"/>
      <c r="EJ35" s="56"/>
    </row>
    <row r="36" spans="2:140" s="52" customFormat="1" ht="42.75" customHeight="1" x14ac:dyDescent="0.15">
      <c r="B36" s="58"/>
      <c r="F36" s="53"/>
      <c r="G36" s="54"/>
      <c r="O36" s="54"/>
      <c r="P36" s="54"/>
      <c r="EJ36" s="56"/>
    </row>
    <row r="37" spans="2:140" s="52" customFormat="1" ht="42.75" customHeight="1" x14ac:dyDescent="0.15">
      <c r="B37" s="58"/>
      <c r="F37" s="53"/>
      <c r="G37" s="54"/>
      <c r="O37" s="54"/>
      <c r="P37" s="54"/>
      <c r="EJ37" s="56"/>
    </row>
    <row r="38" spans="2:140" s="52" customFormat="1" ht="42.75" customHeight="1" x14ac:dyDescent="0.15">
      <c r="B38" s="58"/>
      <c r="F38" s="53"/>
      <c r="G38" s="54"/>
      <c r="O38" s="54"/>
      <c r="P38" s="54"/>
      <c r="EJ38" s="56"/>
    </row>
    <row r="39" spans="2:140" s="52" customFormat="1" ht="42.75" customHeight="1" x14ac:dyDescent="0.15">
      <c r="B39" s="58"/>
      <c r="F39" s="53"/>
      <c r="G39" s="54"/>
      <c r="O39" s="54"/>
      <c r="P39" s="54"/>
      <c r="EJ39" s="56"/>
    </row>
    <row r="40" spans="2:140" s="52" customFormat="1" ht="42.75" customHeight="1" x14ac:dyDescent="0.15">
      <c r="B40" s="58"/>
      <c r="F40" s="53"/>
      <c r="G40" s="54"/>
      <c r="O40" s="54"/>
      <c r="P40" s="54"/>
      <c r="EJ40" s="56"/>
    </row>
    <row r="41" spans="2:140" s="52" customFormat="1" ht="42.75" customHeight="1" x14ac:dyDescent="0.15">
      <c r="B41" s="58"/>
      <c r="F41" s="53"/>
      <c r="G41" s="54"/>
      <c r="O41" s="54"/>
      <c r="P41" s="54"/>
      <c r="EJ41" s="56"/>
    </row>
    <row r="42" spans="2:140" s="52" customFormat="1" ht="42.75" customHeight="1" x14ac:dyDescent="0.15">
      <c r="B42" s="58"/>
      <c r="F42" s="53"/>
      <c r="G42" s="54"/>
      <c r="O42" s="54"/>
      <c r="P42" s="54"/>
      <c r="EJ42" s="56"/>
    </row>
    <row r="43" spans="2:140" s="52" customFormat="1" ht="42.75" customHeight="1" x14ac:dyDescent="0.15">
      <c r="B43" s="58"/>
      <c r="F43" s="53"/>
      <c r="G43" s="54"/>
      <c r="O43" s="54"/>
      <c r="P43" s="54"/>
      <c r="EJ43" s="56"/>
    </row>
    <row r="44" spans="2:140" s="52" customFormat="1" ht="42.75" customHeight="1" x14ac:dyDescent="0.15">
      <c r="B44" s="58"/>
      <c r="F44" s="53"/>
      <c r="G44" s="54"/>
      <c r="O44" s="54"/>
      <c r="P44" s="54"/>
      <c r="EJ44" s="56"/>
    </row>
    <row r="45" spans="2:140" s="52" customFormat="1" ht="42.75" customHeight="1" x14ac:dyDescent="0.15">
      <c r="B45" s="58"/>
      <c r="F45" s="53"/>
      <c r="G45" s="54"/>
      <c r="O45" s="54"/>
      <c r="P45" s="54"/>
      <c r="EJ45" s="56"/>
    </row>
    <row r="46" spans="2:140" s="52" customFormat="1" ht="42.75" customHeight="1" x14ac:dyDescent="0.15">
      <c r="B46" s="58"/>
      <c r="F46" s="53"/>
      <c r="G46" s="54"/>
      <c r="O46" s="54"/>
      <c r="P46" s="54"/>
      <c r="EJ46" s="56"/>
    </row>
    <row r="47" spans="2:140" s="52" customFormat="1" ht="42.75" customHeight="1" x14ac:dyDescent="0.15">
      <c r="B47" s="58"/>
      <c r="F47" s="53"/>
      <c r="G47" s="54"/>
      <c r="O47" s="54"/>
      <c r="P47" s="54"/>
      <c r="EJ47" s="56"/>
    </row>
    <row r="48" spans="2:140" s="52" customFormat="1" ht="42.75" customHeight="1" x14ac:dyDescent="0.15">
      <c r="B48" s="58"/>
      <c r="F48" s="53"/>
      <c r="G48" s="54"/>
      <c r="O48" s="54"/>
      <c r="P48" s="54"/>
      <c r="EJ48" s="56"/>
    </row>
    <row r="49" spans="2:140" s="52" customFormat="1" ht="42.75" customHeight="1" x14ac:dyDescent="0.15">
      <c r="B49" s="58"/>
      <c r="F49" s="53"/>
      <c r="G49" s="54"/>
      <c r="O49" s="54"/>
      <c r="P49" s="54"/>
      <c r="EJ49" s="56"/>
    </row>
    <row r="50" spans="2:140" s="52" customFormat="1" ht="42.75" customHeight="1" x14ac:dyDescent="0.15">
      <c r="B50" s="58"/>
      <c r="F50" s="53"/>
      <c r="G50" s="54"/>
      <c r="O50" s="54"/>
      <c r="P50" s="54"/>
      <c r="EJ50" s="56"/>
    </row>
    <row r="51" spans="2:140" s="52" customFormat="1" ht="42.75" customHeight="1" x14ac:dyDescent="0.15">
      <c r="B51" s="58"/>
      <c r="F51" s="53"/>
      <c r="G51" s="54"/>
      <c r="O51" s="54"/>
      <c r="P51" s="54"/>
      <c r="EJ51" s="56"/>
    </row>
    <row r="52" spans="2:140" s="52" customFormat="1" ht="42.75" customHeight="1" x14ac:dyDescent="0.15">
      <c r="B52" s="58"/>
      <c r="F52" s="53"/>
      <c r="G52" s="54"/>
      <c r="O52" s="54"/>
      <c r="P52" s="54"/>
      <c r="EJ52" s="56"/>
    </row>
    <row r="53" spans="2:140" s="52" customFormat="1" ht="42.75" customHeight="1" x14ac:dyDescent="0.15">
      <c r="B53" s="58"/>
      <c r="F53" s="53"/>
      <c r="G53" s="54"/>
      <c r="O53" s="54"/>
      <c r="P53" s="54"/>
      <c r="EJ53" s="56"/>
    </row>
    <row r="54" spans="2:140" s="52" customFormat="1" ht="42.75" customHeight="1" x14ac:dyDescent="0.15">
      <c r="B54" s="58"/>
      <c r="F54" s="53"/>
      <c r="G54" s="54"/>
      <c r="O54" s="54"/>
      <c r="P54" s="54"/>
      <c r="EJ54" s="56"/>
    </row>
    <row r="55" spans="2:140" s="52" customFormat="1" ht="42.75" customHeight="1" x14ac:dyDescent="0.15">
      <c r="B55" s="58"/>
      <c r="F55" s="53"/>
      <c r="G55" s="54"/>
      <c r="O55" s="54"/>
      <c r="P55" s="54"/>
      <c r="EJ55" s="56"/>
    </row>
    <row r="56" spans="2:140" s="52" customFormat="1" ht="42.75" customHeight="1" x14ac:dyDescent="0.15">
      <c r="B56" s="58"/>
      <c r="F56" s="53"/>
      <c r="G56" s="54"/>
      <c r="O56" s="54"/>
      <c r="P56" s="54"/>
      <c r="EJ56" s="56"/>
    </row>
    <row r="57" spans="2:140" s="52" customFormat="1" ht="42.75" customHeight="1" x14ac:dyDescent="0.15">
      <c r="B57" s="58"/>
      <c r="F57" s="53"/>
      <c r="G57" s="54"/>
      <c r="O57" s="54"/>
      <c r="P57" s="54"/>
      <c r="EJ57" s="56"/>
    </row>
    <row r="58" spans="2:140" s="52" customFormat="1" ht="42.75" customHeight="1" x14ac:dyDescent="0.15">
      <c r="B58" s="58"/>
      <c r="F58" s="53"/>
      <c r="G58" s="54"/>
      <c r="O58" s="54"/>
      <c r="P58" s="54"/>
      <c r="EJ58" s="56"/>
    </row>
    <row r="59" spans="2:140" s="52" customFormat="1" ht="42.75" customHeight="1" x14ac:dyDescent="0.15">
      <c r="B59" s="58"/>
      <c r="F59" s="53"/>
      <c r="G59" s="54"/>
      <c r="O59" s="54"/>
      <c r="P59" s="54"/>
      <c r="EJ59" s="56"/>
    </row>
    <row r="60" spans="2:140" s="52" customFormat="1" ht="42.75" customHeight="1" x14ac:dyDescent="0.15">
      <c r="B60" s="58"/>
      <c r="F60" s="53"/>
      <c r="G60" s="54"/>
      <c r="O60" s="54"/>
      <c r="P60" s="54"/>
      <c r="EJ60" s="56"/>
    </row>
    <row r="61" spans="2:140" s="52" customFormat="1" ht="42.75" customHeight="1" x14ac:dyDescent="0.15">
      <c r="B61" s="58"/>
      <c r="F61" s="53"/>
      <c r="G61" s="54"/>
      <c r="O61" s="54"/>
      <c r="P61" s="54"/>
      <c r="EJ61" s="56"/>
    </row>
    <row r="62" spans="2:140" s="52" customFormat="1" ht="42.75" customHeight="1" x14ac:dyDescent="0.15">
      <c r="B62" s="58"/>
      <c r="F62" s="53"/>
      <c r="G62" s="54"/>
      <c r="O62" s="54"/>
      <c r="P62" s="54"/>
      <c r="EJ62" s="56"/>
    </row>
    <row r="63" spans="2:140" s="52" customFormat="1" ht="42.75" customHeight="1" x14ac:dyDescent="0.15">
      <c r="B63" s="58"/>
      <c r="F63" s="53"/>
      <c r="G63" s="54"/>
      <c r="O63" s="54"/>
      <c r="P63" s="54"/>
      <c r="EJ63" s="56"/>
    </row>
    <row r="64" spans="2:140" s="52" customFormat="1" ht="42.75" customHeight="1" x14ac:dyDescent="0.15">
      <c r="B64" s="58"/>
      <c r="F64" s="53"/>
      <c r="G64" s="54"/>
      <c r="O64" s="54"/>
      <c r="P64" s="54"/>
      <c r="EJ64" s="56"/>
    </row>
    <row r="65" spans="2:2" ht="42.75" customHeight="1" x14ac:dyDescent="0.15">
      <c r="B65" s="3"/>
    </row>
    <row r="66" spans="2:2" ht="42.75" customHeight="1" x14ac:dyDescent="0.15">
      <c r="B66" s="3"/>
    </row>
    <row r="67" spans="2:2" ht="42.75" customHeight="1" x14ac:dyDescent="0.15">
      <c r="B67" s="3"/>
    </row>
    <row r="68" spans="2:2" ht="42.75" customHeight="1" x14ac:dyDescent="0.15">
      <c r="B68" s="3"/>
    </row>
    <row r="69" spans="2:2" ht="42.75" customHeight="1" x14ac:dyDescent="0.15">
      <c r="B69" s="3"/>
    </row>
    <row r="70" spans="2:2" ht="42.75" customHeight="1" x14ac:dyDescent="0.15">
      <c r="B70" s="3"/>
    </row>
    <row r="71" spans="2:2" ht="42.75" customHeight="1" x14ac:dyDescent="0.15">
      <c r="B71" s="3"/>
    </row>
    <row r="72" spans="2:2" ht="42.75" customHeight="1" x14ac:dyDescent="0.15">
      <c r="B72" s="3"/>
    </row>
    <row r="73" spans="2:2" ht="42.75" customHeight="1" x14ac:dyDescent="0.15">
      <c r="B73" s="3"/>
    </row>
    <row r="74" spans="2:2" ht="42.75" customHeight="1" x14ac:dyDescent="0.15">
      <c r="B74" s="3"/>
    </row>
    <row r="75" spans="2:2" ht="42.75" customHeight="1" x14ac:dyDescent="0.15">
      <c r="B75" s="3"/>
    </row>
    <row r="76" spans="2:2" ht="42.75" customHeight="1" x14ac:dyDescent="0.15">
      <c r="B76" s="3"/>
    </row>
    <row r="77" spans="2:2" ht="42.75" customHeight="1" x14ac:dyDescent="0.15">
      <c r="B77" s="3"/>
    </row>
    <row r="78" spans="2:2" ht="42.75" customHeight="1" x14ac:dyDescent="0.15">
      <c r="B78" s="3"/>
    </row>
    <row r="79" spans="2:2" ht="42.75" customHeight="1" x14ac:dyDescent="0.15">
      <c r="B79" s="3"/>
    </row>
    <row r="80" spans="2:2" ht="42.75" customHeight="1" x14ac:dyDescent="0.15">
      <c r="B80" s="3"/>
    </row>
    <row r="81" spans="2:2" ht="42.75" customHeight="1" x14ac:dyDescent="0.15">
      <c r="B81" s="3"/>
    </row>
    <row r="82" spans="2:2" ht="42.75" customHeight="1" x14ac:dyDescent="0.15">
      <c r="B82" s="3"/>
    </row>
    <row r="83" spans="2:2" ht="42.75" customHeight="1" x14ac:dyDescent="0.15">
      <c r="B83" s="3"/>
    </row>
    <row r="84" spans="2:2" ht="42.75" customHeight="1" x14ac:dyDescent="0.15">
      <c r="B84" s="3"/>
    </row>
    <row r="85" spans="2:2" ht="42.75" customHeight="1" x14ac:dyDescent="0.15">
      <c r="B85" s="3"/>
    </row>
    <row r="86" spans="2:2" ht="42.75" customHeight="1" x14ac:dyDescent="0.15">
      <c r="B86" s="3"/>
    </row>
    <row r="87" spans="2:2" ht="42.75" customHeight="1" x14ac:dyDescent="0.15">
      <c r="B87" s="3"/>
    </row>
    <row r="88" spans="2:2" ht="42.75" customHeight="1" x14ac:dyDescent="0.15">
      <c r="B88" s="3"/>
    </row>
    <row r="89" spans="2:2" ht="42.75" customHeight="1" x14ac:dyDescent="0.15">
      <c r="B89" s="3"/>
    </row>
    <row r="90" spans="2:2" ht="42.75" customHeight="1" x14ac:dyDescent="0.15">
      <c r="B90" s="3"/>
    </row>
    <row r="91" spans="2:2" ht="42.75" customHeight="1" x14ac:dyDescent="0.15">
      <c r="B91" s="3"/>
    </row>
    <row r="92" spans="2:2" ht="42.75" customHeight="1" x14ac:dyDescent="0.15">
      <c r="B92" s="3"/>
    </row>
    <row r="93" spans="2:2" ht="42.75" customHeight="1" x14ac:dyDescent="0.15">
      <c r="B93" s="3"/>
    </row>
    <row r="94" spans="2:2" ht="42.75" customHeight="1" x14ac:dyDescent="0.15">
      <c r="B94" s="3"/>
    </row>
    <row r="95" spans="2:2" ht="42.75" customHeight="1" x14ac:dyDescent="0.15">
      <c r="B95" s="3"/>
    </row>
    <row r="96" spans="2:2" ht="42.75" customHeight="1" x14ac:dyDescent="0.15">
      <c r="B96" s="3"/>
    </row>
    <row r="97" spans="2:2" ht="42.75" customHeight="1" x14ac:dyDescent="0.15">
      <c r="B97" s="3"/>
    </row>
    <row r="98" spans="2:2" ht="42.75" customHeight="1" x14ac:dyDescent="0.15">
      <c r="B98" s="3"/>
    </row>
    <row r="99" spans="2:2" ht="42.75" customHeight="1" x14ac:dyDescent="0.15">
      <c r="B99" s="3"/>
    </row>
    <row r="100" spans="2:2" ht="42.75" customHeight="1" x14ac:dyDescent="0.15">
      <c r="B100" s="3"/>
    </row>
    <row r="101" spans="2:2" ht="42.75" customHeight="1" x14ac:dyDescent="0.15">
      <c r="B101" s="3"/>
    </row>
    <row r="102" spans="2:2" ht="42.75" customHeight="1" x14ac:dyDescent="0.15">
      <c r="B102" s="3"/>
    </row>
    <row r="103" spans="2:2" ht="42.75" customHeight="1" x14ac:dyDescent="0.15">
      <c r="B103" s="3"/>
    </row>
    <row r="104" spans="2:2" ht="42.75" customHeight="1" x14ac:dyDescent="0.15">
      <c r="B104" s="3"/>
    </row>
    <row r="105" spans="2:2" ht="42.75" customHeight="1" x14ac:dyDescent="0.15">
      <c r="B105" s="3"/>
    </row>
    <row r="106" spans="2:2" ht="42.75" customHeight="1" x14ac:dyDescent="0.15">
      <c r="B106" s="3"/>
    </row>
    <row r="107" spans="2:2" ht="42.75" customHeight="1" x14ac:dyDescent="0.15">
      <c r="B107" s="3"/>
    </row>
    <row r="108" spans="2:2" ht="42.75" customHeight="1" x14ac:dyDescent="0.15">
      <c r="B108" s="3"/>
    </row>
    <row r="109" spans="2:2" ht="42.75" customHeight="1" x14ac:dyDescent="0.15">
      <c r="B109" s="3"/>
    </row>
    <row r="110" spans="2:2" ht="42.75" customHeight="1" x14ac:dyDescent="0.15">
      <c r="B110" s="3"/>
    </row>
    <row r="111" spans="2:2" ht="42.75" customHeight="1" x14ac:dyDescent="0.15">
      <c r="B111" s="3"/>
    </row>
    <row r="112" spans="2:2" ht="42.75" customHeight="1" x14ac:dyDescent="0.15">
      <c r="B112" s="3"/>
    </row>
    <row r="113" spans="2:2" ht="42.75" customHeight="1" x14ac:dyDescent="0.15">
      <c r="B113" s="3"/>
    </row>
    <row r="114" spans="2:2" ht="42.75" customHeight="1" x14ac:dyDescent="0.15">
      <c r="B114" s="3"/>
    </row>
    <row r="115" spans="2:2" ht="42.75" customHeight="1" x14ac:dyDescent="0.15">
      <c r="B115" s="3"/>
    </row>
    <row r="116" spans="2:2" ht="42.75" customHeight="1" x14ac:dyDescent="0.15">
      <c r="B116" s="3"/>
    </row>
    <row r="117" spans="2:2" ht="42.75" customHeight="1" x14ac:dyDescent="0.15">
      <c r="B117" s="3"/>
    </row>
    <row r="118" spans="2:2" ht="42.75" customHeight="1" x14ac:dyDescent="0.15">
      <c r="B118" s="3"/>
    </row>
    <row r="119" spans="2:2" ht="42.75" customHeight="1" x14ac:dyDescent="0.15">
      <c r="B119" s="3"/>
    </row>
    <row r="120" spans="2:2" ht="42.75" customHeight="1" x14ac:dyDescent="0.15">
      <c r="B120" s="3"/>
    </row>
    <row r="121" spans="2:2" ht="42.75" customHeight="1" x14ac:dyDescent="0.15">
      <c r="B121" s="3"/>
    </row>
    <row r="122" spans="2:2" ht="42.75" customHeight="1" x14ac:dyDescent="0.15">
      <c r="B122" s="3"/>
    </row>
    <row r="123" spans="2:2" ht="42.75" customHeight="1" x14ac:dyDescent="0.15">
      <c r="B123" s="3"/>
    </row>
    <row r="124" spans="2:2" ht="42.75" customHeight="1" x14ac:dyDescent="0.15">
      <c r="B124" s="3"/>
    </row>
    <row r="125" spans="2:2" ht="42.75" customHeight="1" x14ac:dyDescent="0.15">
      <c r="B125" s="3"/>
    </row>
    <row r="126" spans="2:2" ht="42.75" customHeight="1" x14ac:dyDescent="0.15">
      <c r="B126" s="3"/>
    </row>
    <row r="127" spans="2:2" ht="42.75" customHeight="1" x14ac:dyDescent="0.15">
      <c r="B127" s="3"/>
    </row>
    <row r="128" spans="2:2" ht="42.75" customHeight="1" x14ac:dyDescent="0.15">
      <c r="B128" s="3"/>
    </row>
    <row r="129" spans="2:2" ht="42.75" customHeight="1" x14ac:dyDescent="0.15">
      <c r="B129" s="3"/>
    </row>
    <row r="130" spans="2:2" ht="42.75" customHeight="1" x14ac:dyDescent="0.15">
      <c r="B130" s="3"/>
    </row>
    <row r="131" spans="2:2" ht="42.75" customHeight="1" x14ac:dyDescent="0.15">
      <c r="B131" s="3"/>
    </row>
    <row r="132" spans="2:2" ht="42.75" customHeight="1" x14ac:dyDescent="0.15">
      <c r="B132" s="3"/>
    </row>
    <row r="133" spans="2:2" ht="42.75" customHeight="1" x14ac:dyDescent="0.15">
      <c r="B133" s="3"/>
    </row>
    <row r="134" spans="2:2" ht="42.75" customHeight="1" x14ac:dyDescent="0.15">
      <c r="B134" s="3"/>
    </row>
    <row r="135" spans="2:2" ht="42.75" customHeight="1" x14ac:dyDescent="0.15">
      <c r="B135" s="3"/>
    </row>
    <row r="136" spans="2:2" ht="42.75" customHeight="1" x14ac:dyDescent="0.15">
      <c r="B136" s="3"/>
    </row>
    <row r="137" spans="2:2" ht="42.75" customHeight="1" x14ac:dyDescent="0.15">
      <c r="B137" s="3"/>
    </row>
    <row r="138" spans="2:2" ht="42.75" customHeight="1" x14ac:dyDescent="0.15">
      <c r="B138" s="3"/>
    </row>
    <row r="139" spans="2:2" ht="42.75" customHeight="1" x14ac:dyDescent="0.15">
      <c r="B139" s="3"/>
    </row>
    <row r="140" spans="2:2" ht="42.75" customHeight="1" x14ac:dyDescent="0.15">
      <c r="B140" s="3"/>
    </row>
    <row r="141" spans="2:2" ht="42.75" customHeight="1" x14ac:dyDescent="0.15">
      <c r="B141" s="3"/>
    </row>
    <row r="142" spans="2:2" ht="42.75" customHeight="1" x14ac:dyDescent="0.15">
      <c r="B142" s="3"/>
    </row>
    <row r="143" spans="2:2" ht="42.75" customHeight="1" x14ac:dyDescent="0.15">
      <c r="B143" s="3"/>
    </row>
    <row r="144" spans="2:2" ht="42.75" customHeight="1" x14ac:dyDescent="0.15">
      <c r="B144" s="3"/>
    </row>
    <row r="145" spans="2:2" ht="42.75" customHeight="1" x14ac:dyDescent="0.15">
      <c r="B145" s="3"/>
    </row>
    <row r="146" spans="2:2" ht="42.75" customHeight="1" x14ac:dyDescent="0.15">
      <c r="B146" s="3"/>
    </row>
    <row r="147" spans="2:2" ht="42.75" customHeight="1" x14ac:dyDescent="0.15">
      <c r="B147" s="3"/>
    </row>
    <row r="148" spans="2:2" ht="42.75" customHeight="1" x14ac:dyDescent="0.15">
      <c r="B148" s="3"/>
    </row>
    <row r="149" spans="2:2" ht="42.75" customHeight="1" x14ac:dyDescent="0.15">
      <c r="B149" s="3"/>
    </row>
    <row r="150" spans="2:2" ht="42.75" customHeight="1" x14ac:dyDescent="0.15">
      <c r="B150" s="3"/>
    </row>
    <row r="151" spans="2:2" ht="42.75" customHeight="1" x14ac:dyDescent="0.15">
      <c r="B151" s="3"/>
    </row>
    <row r="152" spans="2:2" ht="42.75" customHeight="1" x14ac:dyDescent="0.15">
      <c r="B152" s="3"/>
    </row>
    <row r="153" spans="2:2" ht="42.75" customHeight="1" x14ac:dyDescent="0.15">
      <c r="B153" s="3"/>
    </row>
    <row r="154" spans="2:2" ht="42.75" customHeight="1" x14ac:dyDescent="0.15">
      <c r="B154" s="3"/>
    </row>
    <row r="155" spans="2:2" ht="42.75" customHeight="1" x14ac:dyDescent="0.15">
      <c r="B155" s="3"/>
    </row>
    <row r="156" spans="2:2" ht="42.75" customHeight="1" x14ac:dyDescent="0.15">
      <c r="B156" s="3"/>
    </row>
    <row r="157" spans="2:2" ht="42.75" customHeight="1" x14ac:dyDescent="0.15">
      <c r="B157" s="3"/>
    </row>
    <row r="158" spans="2:2" ht="42.75" customHeight="1" x14ac:dyDescent="0.15">
      <c r="B158" s="3"/>
    </row>
    <row r="159" spans="2:2" ht="42.75" customHeight="1" x14ac:dyDescent="0.15">
      <c r="B159" s="3"/>
    </row>
    <row r="160" spans="2:2" ht="42.75" customHeight="1" x14ac:dyDescent="0.15">
      <c r="B160" s="3"/>
    </row>
    <row r="161" spans="2:2" ht="42.75" customHeight="1" x14ac:dyDescent="0.15">
      <c r="B161" s="3"/>
    </row>
    <row r="162" spans="2:2" ht="42.75" customHeight="1" x14ac:dyDescent="0.15">
      <c r="B162" s="3"/>
    </row>
    <row r="163" spans="2:2" ht="42.75" customHeight="1" x14ac:dyDescent="0.15">
      <c r="B163" s="3"/>
    </row>
    <row r="164" spans="2:2" ht="42.75" customHeight="1" x14ac:dyDescent="0.15">
      <c r="B164" s="3"/>
    </row>
    <row r="165" spans="2:2" ht="42.75" customHeight="1" x14ac:dyDescent="0.15">
      <c r="B165" s="3"/>
    </row>
    <row r="166" spans="2:2" ht="42.75" customHeight="1" x14ac:dyDescent="0.15">
      <c r="B166" s="3"/>
    </row>
    <row r="167" spans="2:2" ht="42.75" customHeight="1" x14ac:dyDescent="0.15">
      <c r="B167" s="3"/>
    </row>
    <row r="168" spans="2:2" ht="42.75" customHeight="1" x14ac:dyDescent="0.15">
      <c r="B168" s="3"/>
    </row>
    <row r="169" spans="2:2" ht="42.75" customHeight="1" x14ac:dyDescent="0.15">
      <c r="B169" s="3"/>
    </row>
    <row r="170" spans="2:2" ht="42.75" customHeight="1" x14ac:dyDescent="0.15">
      <c r="B170" s="3"/>
    </row>
    <row r="171" spans="2:2" ht="42.75" customHeight="1" x14ac:dyDescent="0.15">
      <c r="B171" s="3"/>
    </row>
    <row r="172" spans="2:2" ht="42.75" customHeight="1" x14ac:dyDescent="0.15">
      <c r="B172" s="3"/>
    </row>
    <row r="173" spans="2:2" ht="42.75" customHeight="1" x14ac:dyDescent="0.15">
      <c r="B173" s="3"/>
    </row>
    <row r="174" spans="2:2" ht="42.75" customHeight="1" x14ac:dyDescent="0.15">
      <c r="B174" s="3"/>
    </row>
    <row r="175" spans="2:2" ht="42.75" customHeight="1" x14ac:dyDescent="0.15">
      <c r="B175" s="3"/>
    </row>
    <row r="176" spans="2:2" ht="42.75" customHeight="1" x14ac:dyDescent="0.15">
      <c r="B176" s="3"/>
    </row>
    <row r="177" spans="2:2" ht="42.75" customHeight="1" x14ac:dyDescent="0.15">
      <c r="B177" s="3"/>
    </row>
    <row r="178" spans="2:2" ht="42.75" customHeight="1" x14ac:dyDescent="0.15">
      <c r="B178" s="3"/>
    </row>
    <row r="179" spans="2:2" ht="42.75" customHeight="1" x14ac:dyDescent="0.15">
      <c r="B179" s="3"/>
    </row>
    <row r="180" spans="2:2" ht="42.75" customHeight="1" x14ac:dyDescent="0.15">
      <c r="B180" s="3"/>
    </row>
    <row r="181" spans="2:2" ht="42.75" customHeight="1" x14ac:dyDescent="0.15">
      <c r="B181" s="3"/>
    </row>
    <row r="182" spans="2:2" ht="42.75" customHeight="1" x14ac:dyDescent="0.15">
      <c r="B182" s="3"/>
    </row>
    <row r="183" spans="2:2" ht="42.75" customHeight="1" x14ac:dyDescent="0.15">
      <c r="B183" s="3"/>
    </row>
    <row r="184" spans="2:2" ht="42.75" customHeight="1" x14ac:dyDescent="0.15">
      <c r="B184" s="3"/>
    </row>
    <row r="185" spans="2:2" ht="42.75" customHeight="1" x14ac:dyDescent="0.15">
      <c r="B185" s="3"/>
    </row>
    <row r="186" spans="2:2" ht="42.75" customHeight="1" x14ac:dyDescent="0.15">
      <c r="B186" s="3"/>
    </row>
    <row r="187" spans="2:2" ht="42.75" customHeight="1" x14ac:dyDescent="0.15">
      <c r="B187" s="3"/>
    </row>
    <row r="188" spans="2:2" ht="42.75" customHeight="1" x14ac:dyDescent="0.15">
      <c r="B188" s="3"/>
    </row>
    <row r="189" spans="2:2" ht="42.75" customHeight="1" x14ac:dyDescent="0.15">
      <c r="B189" s="3"/>
    </row>
    <row r="190" spans="2:2" ht="42.75" customHeight="1" x14ac:dyDescent="0.15">
      <c r="B190" s="3"/>
    </row>
    <row r="191" spans="2:2" ht="42.75" customHeight="1" x14ac:dyDescent="0.15">
      <c r="B191" s="3"/>
    </row>
    <row r="192" spans="2:2" ht="42.75" customHeight="1" x14ac:dyDescent="0.15">
      <c r="B192" s="3"/>
    </row>
    <row r="193" spans="2:2" ht="42.75" customHeight="1" x14ac:dyDescent="0.15">
      <c r="B193" s="3"/>
    </row>
    <row r="194" spans="2:2" ht="42.75" customHeight="1" x14ac:dyDescent="0.15">
      <c r="B194" s="3"/>
    </row>
    <row r="195" spans="2:2" ht="42.75" customHeight="1" x14ac:dyDescent="0.15">
      <c r="B195" s="3"/>
    </row>
    <row r="196" spans="2:2" ht="42.75" customHeight="1" x14ac:dyDescent="0.15">
      <c r="B196" s="3"/>
    </row>
    <row r="197" spans="2:2" ht="42.75" customHeight="1" x14ac:dyDescent="0.15">
      <c r="B197" s="3"/>
    </row>
    <row r="198" spans="2:2" ht="42.75" customHeight="1" x14ac:dyDescent="0.15">
      <c r="B198" s="3"/>
    </row>
    <row r="199" spans="2:2" ht="42.75" customHeight="1" x14ac:dyDescent="0.15">
      <c r="B199" s="3"/>
    </row>
    <row r="200" spans="2:2" ht="42.75" customHeight="1" x14ac:dyDescent="0.15">
      <c r="B200" s="3"/>
    </row>
    <row r="201" spans="2:2" ht="42.75" customHeight="1" x14ac:dyDescent="0.15">
      <c r="B201" s="3"/>
    </row>
    <row r="202" spans="2:2" ht="42.75" customHeight="1" x14ac:dyDescent="0.15">
      <c r="B202" s="3"/>
    </row>
    <row r="203" spans="2:2" ht="42.75" customHeight="1" x14ac:dyDescent="0.15">
      <c r="B203" s="3"/>
    </row>
    <row r="204" spans="2:2" ht="42.75" customHeight="1" x14ac:dyDescent="0.15">
      <c r="B204" s="3"/>
    </row>
    <row r="205" spans="2:2" ht="42.75" customHeight="1" x14ac:dyDescent="0.15">
      <c r="B205" s="3"/>
    </row>
    <row r="206" spans="2:2" ht="42.75" customHeight="1" x14ac:dyDescent="0.15">
      <c r="B206" s="3"/>
    </row>
    <row r="207" spans="2:2" ht="42.75" customHeight="1" x14ac:dyDescent="0.15">
      <c r="B207" s="3"/>
    </row>
    <row r="208" spans="2:2" ht="42.75" customHeight="1" x14ac:dyDescent="0.15">
      <c r="B208" s="3"/>
    </row>
    <row r="209" spans="2:2" ht="42.75" customHeight="1" x14ac:dyDescent="0.15">
      <c r="B209" s="3"/>
    </row>
    <row r="210" spans="2:2" ht="42.75" customHeight="1" x14ac:dyDescent="0.15">
      <c r="B210" s="3"/>
    </row>
    <row r="211" spans="2:2" ht="42.75" customHeight="1" x14ac:dyDescent="0.15">
      <c r="B211" s="3"/>
    </row>
    <row r="212" spans="2:2" ht="42.75" customHeight="1" x14ac:dyDescent="0.15">
      <c r="B212" s="3"/>
    </row>
    <row r="213" spans="2:2" ht="42.75" customHeight="1" x14ac:dyDescent="0.15">
      <c r="B213" s="3"/>
    </row>
    <row r="214" spans="2:2" ht="42.75" customHeight="1" x14ac:dyDescent="0.15">
      <c r="B214" s="3"/>
    </row>
    <row r="215" spans="2:2" ht="42.75" customHeight="1" x14ac:dyDescent="0.15">
      <c r="B215" s="3"/>
    </row>
    <row r="216" spans="2:2" ht="42.75" customHeight="1" x14ac:dyDescent="0.15">
      <c r="B216" s="3"/>
    </row>
    <row r="217" spans="2:2" ht="42.75" customHeight="1" x14ac:dyDescent="0.15">
      <c r="B217" s="3"/>
    </row>
    <row r="218" spans="2:2" ht="42.75" customHeight="1" x14ac:dyDescent="0.15">
      <c r="B218" s="3"/>
    </row>
    <row r="219" spans="2:2" ht="42.75" customHeight="1" x14ac:dyDescent="0.15">
      <c r="B219" s="3"/>
    </row>
    <row r="220" spans="2:2" ht="42.75" customHeight="1" x14ac:dyDescent="0.15">
      <c r="B220" s="3"/>
    </row>
    <row r="221" spans="2:2" ht="42.75" customHeight="1" x14ac:dyDescent="0.15">
      <c r="B221" s="3"/>
    </row>
    <row r="222" spans="2:2" ht="42.75" customHeight="1" x14ac:dyDescent="0.15">
      <c r="B222" s="3"/>
    </row>
    <row r="223" spans="2:2" ht="42.75" customHeight="1" x14ac:dyDescent="0.15">
      <c r="B223" s="3"/>
    </row>
    <row r="224" spans="2:2" ht="42.75" customHeight="1" x14ac:dyDescent="0.15">
      <c r="B224" s="3"/>
    </row>
    <row r="225" spans="2:2" ht="42.75" customHeight="1" x14ac:dyDescent="0.15">
      <c r="B225" s="3"/>
    </row>
    <row r="226" spans="2:2" ht="42.75" customHeight="1" x14ac:dyDescent="0.15">
      <c r="B226" s="3"/>
    </row>
    <row r="227" spans="2:2" ht="42.75" customHeight="1" x14ac:dyDescent="0.15">
      <c r="B227" s="3"/>
    </row>
    <row r="228" spans="2:2" ht="42.75" customHeight="1" x14ac:dyDescent="0.15">
      <c r="B228" s="3"/>
    </row>
    <row r="229" spans="2:2" ht="42.75" customHeight="1" x14ac:dyDescent="0.15">
      <c r="B229" s="3"/>
    </row>
    <row r="230" spans="2:2" ht="42.75" customHeight="1" x14ac:dyDescent="0.15">
      <c r="B230" s="3"/>
    </row>
    <row r="231" spans="2:2" ht="42.75" customHeight="1" x14ac:dyDescent="0.15">
      <c r="B231" s="3"/>
    </row>
    <row r="232" spans="2:2" ht="42.75" customHeight="1" x14ac:dyDescent="0.15">
      <c r="B232" s="3"/>
    </row>
    <row r="233" spans="2:2" ht="42.75" customHeight="1" x14ac:dyDescent="0.15">
      <c r="B233" s="3"/>
    </row>
    <row r="234" spans="2:2" ht="42.75" customHeight="1" x14ac:dyDescent="0.15">
      <c r="B234" s="3"/>
    </row>
    <row r="235" spans="2:2" ht="42.75" customHeight="1" x14ac:dyDescent="0.15">
      <c r="B235" s="3"/>
    </row>
    <row r="236" spans="2:2" ht="42.75" customHeight="1" x14ac:dyDescent="0.15">
      <c r="B236" s="3"/>
    </row>
    <row r="237" spans="2:2" ht="42.75" customHeight="1" x14ac:dyDescent="0.15">
      <c r="B237" s="3"/>
    </row>
    <row r="238" spans="2:2" ht="42.75" customHeight="1" x14ac:dyDescent="0.15">
      <c r="B238" s="3"/>
    </row>
    <row r="239" spans="2:2" ht="42.75" customHeight="1" x14ac:dyDescent="0.15">
      <c r="B239" s="3"/>
    </row>
    <row r="240" spans="2:2" ht="42.75" customHeight="1" x14ac:dyDescent="0.15">
      <c r="B240" s="3"/>
    </row>
    <row r="241" spans="2:2" ht="42.75" customHeight="1" x14ac:dyDescent="0.15">
      <c r="B241" s="3"/>
    </row>
    <row r="242" spans="2:2" ht="42.75" customHeight="1" x14ac:dyDescent="0.15">
      <c r="B242" s="3"/>
    </row>
    <row r="243" spans="2:2" ht="42.75" customHeight="1" x14ac:dyDescent="0.15">
      <c r="B243" s="3"/>
    </row>
    <row r="244" spans="2:2" ht="42.75" customHeight="1" x14ac:dyDescent="0.15">
      <c r="B244" s="3"/>
    </row>
    <row r="245" spans="2:2" ht="42.75" customHeight="1" x14ac:dyDescent="0.15">
      <c r="B245" s="3"/>
    </row>
    <row r="246" spans="2:2" ht="42.75" customHeight="1" x14ac:dyDescent="0.15">
      <c r="B246" s="3"/>
    </row>
    <row r="247" spans="2:2" ht="42.75" customHeight="1" x14ac:dyDescent="0.15">
      <c r="B247" s="3"/>
    </row>
    <row r="248" spans="2:2" ht="42.75" customHeight="1" x14ac:dyDescent="0.15">
      <c r="B248" s="3"/>
    </row>
    <row r="249" spans="2:2" ht="42.75" customHeight="1" x14ac:dyDescent="0.15">
      <c r="B249" s="3"/>
    </row>
    <row r="250" spans="2:2" ht="42.75" customHeight="1" x14ac:dyDescent="0.15">
      <c r="B250" s="3"/>
    </row>
    <row r="251" spans="2:2" ht="42.75" customHeight="1" x14ac:dyDescent="0.15">
      <c r="B251" s="3"/>
    </row>
    <row r="252" spans="2:2" ht="42.75" customHeight="1" x14ac:dyDescent="0.15">
      <c r="B252" s="3"/>
    </row>
    <row r="253" spans="2:2" ht="42.75" customHeight="1" x14ac:dyDescent="0.15">
      <c r="B253" s="3"/>
    </row>
    <row r="254" spans="2:2" ht="42.75" customHeight="1" x14ac:dyDescent="0.15">
      <c r="B254" s="3"/>
    </row>
    <row r="255" spans="2:2" ht="42.75" customHeight="1" x14ac:dyDescent="0.15">
      <c r="B255" s="3"/>
    </row>
    <row r="256" spans="2:2" ht="42.75" customHeight="1" x14ac:dyDescent="0.15">
      <c r="B256" s="3"/>
    </row>
    <row r="257" spans="2:2" ht="42.75" customHeight="1" x14ac:dyDescent="0.15">
      <c r="B257" s="3"/>
    </row>
    <row r="258" spans="2:2" ht="42.75" customHeight="1" x14ac:dyDescent="0.15">
      <c r="B258" s="3"/>
    </row>
    <row r="259" spans="2:2" ht="42.75" customHeight="1" x14ac:dyDescent="0.15">
      <c r="B259" s="3"/>
    </row>
    <row r="260" spans="2:2" ht="42.75" customHeight="1" x14ac:dyDescent="0.15">
      <c r="B260" s="3"/>
    </row>
    <row r="261" spans="2:2" ht="42.75" customHeight="1" x14ac:dyDescent="0.15">
      <c r="B261" s="3"/>
    </row>
    <row r="262" spans="2:2" ht="42.75" customHeight="1" x14ac:dyDescent="0.15">
      <c r="B262" s="3"/>
    </row>
    <row r="263" spans="2:2" ht="42.75" customHeight="1" x14ac:dyDescent="0.15">
      <c r="B263" s="3"/>
    </row>
    <row r="264" spans="2:2" ht="42.75" customHeight="1" x14ac:dyDescent="0.15">
      <c r="B264" s="3"/>
    </row>
    <row r="265" spans="2:2" ht="42.75" customHeight="1" x14ac:dyDescent="0.15">
      <c r="B265" s="3"/>
    </row>
    <row r="266" spans="2:2" ht="42.75" customHeight="1" x14ac:dyDescent="0.15">
      <c r="B266" s="3"/>
    </row>
    <row r="267" spans="2:2" ht="42.75" customHeight="1" x14ac:dyDescent="0.15">
      <c r="B267" s="3"/>
    </row>
    <row r="268" spans="2:2" ht="42.75" customHeight="1" x14ac:dyDescent="0.15">
      <c r="B268" s="3"/>
    </row>
    <row r="269" spans="2:2" ht="42.75" customHeight="1" x14ac:dyDescent="0.15">
      <c r="B269" s="3"/>
    </row>
    <row r="270" spans="2:2" ht="42.75" customHeight="1" x14ac:dyDescent="0.15">
      <c r="B270" s="3"/>
    </row>
    <row r="271" spans="2:2" ht="42.75" customHeight="1" x14ac:dyDescent="0.15">
      <c r="B271" s="3"/>
    </row>
    <row r="272" spans="2:2" ht="42.75" customHeight="1" x14ac:dyDescent="0.15">
      <c r="B272" s="3"/>
    </row>
    <row r="273" spans="2:2" ht="42.75" customHeight="1" x14ac:dyDescent="0.15">
      <c r="B273" s="3"/>
    </row>
    <row r="274" spans="2:2" ht="42.75" customHeight="1" x14ac:dyDescent="0.15">
      <c r="B274" s="3"/>
    </row>
    <row r="275" spans="2:2" ht="42.75" customHeight="1" x14ac:dyDescent="0.15">
      <c r="B275" s="3"/>
    </row>
    <row r="276" spans="2:2" ht="42.75" customHeight="1" x14ac:dyDescent="0.15">
      <c r="B276" s="3"/>
    </row>
    <row r="277" spans="2:2" ht="42.75" customHeight="1" x14ac:dyDescent="0.15">
      <c r="B277" s="3"/>
    </row>
    <row r="278" spans="2:2" ht="42.75" customHeight="1" x14ac:dyDescent="0.15">
      <c r="B278" s="3"/>
    </row>
    <row r="279" spans="2:2" ht="42.75" customHeight="1" x14ac:dyDescent="0.15">
      <c r="B279" s="3"/>
    </row>
    <row r="280" spans="2:2" ht="42.75" customHeight="1" x14ac:dyDescent="0.15">
      <c r="B280" s="3"/>
    </row>
    <row r="281" spans="2:2" ht="42.75" customHeight="1" x14ac:dyDescent="0.15">
      <c r="B281" s="3"/>
    </row>
    <row r="282" spans="2:2" ht="42.75" customHeight="1" x14ac:dyDescent="0.15">
      <c r="B282" s="3"/>
    </row>
    <row r="283" spans="2:2" ht="42.75" customHeight="1" x14ac:dyDescent="0.15">
      <c r="B283" s="3"/>
    </row>
    <row r="284" spans="2:2" ht="42.75" customHeight="1" x14ac:dyDescent="0.15">
      <c r="B284" s="3"/>
    </row>
    <row r="285" spans="2:2" ht="42.75" customHeight="1" x14ac:dyDescent="0.15">
      <c r="B285" s="3"/>
    </row>
    <row r="286" spans="2:2" ht="42.75" customHeight="1" x14ac:dyDescent="0.15">
      <c r="B286" s="3"/>
    </row>
    <row r="287" spans="2:2" ht="42.75" customHeight="1" x14ac:dyDescent="0.15">
      <c r="B287" s="3"/>
    </row>
    <row r="288" spans="2:2" ht="42.75" customHeight="1" x14ac:dyDescent="0.15">
      <c r="B288" s="3"/>
    </row>
    <row r="289" spans="2:2" ht="42.75" customHeight="1" x14ac:dyDescent="0.15">
      <c r="B289" s="3"/>
    </row>
    <row r="290" spans="2:2" ht="42.75" customHeight="1" x14ac:dyDescent="0.15">
      <c r="B290" s="3"/>
    </row>
    <row r="291" spans="2:2" ht="42.75" customHeight="1" x14ac:dyDescent="0.15">
      <c r="B291" s="3"/>
    </row>
    <row r="292" spans="2:2" ht="42.75" customHeight="1" x14ac:dyDescent="0.15">
      <c r="B292" s="3"/>
    </row>
    <row r="293" spans="2:2" ht="42.75" customHeight="1" x14ac:dyDescent="0.15">
      <c r="B293" s="3"/>
    </row>
    <row r="294" spans="2:2" ht="42.75" customHeight="1" x14ac:dyDescent="0.15">
      <c r="B294" s="3"/>
    </row>
    <row r="295" spans="2:2" ht="42.75" customHeight="1" x14ac:dyDescent="0.15">
      <c r="B295" s="3"/>
    </row>
    <row r="296" spans="2:2" ht="42.75" customHeight="1" x14ac:dyDescent="0.15">
      <c r="B296" s="3"/>
    </row>
    <row r="297" spans="2:2" ht="42.75" customHeight="1" x14ac:dyDescent="0.15">
      <c r="B297" s="3"/>
    </row>
    <row r="298" spans="2:2" ht="42.75" customHeight="1" x14ac:dyDescent="0.15">
      <c r="B298" s="3"/>
    </row>
    <row r="299" spans="2:2" ht="42.75" customHeight="1" x14ac:dyDescent="0.15">
      <c r="B299" s="3"/>
    </row>
    <row r="300" spans="2:2" ht="42.75" customHeight="1" x14ac:dyDescent="0.15">
      <c r="B300" s="3"/>
    </row>
    <row r="301" spans="2:2" ht="42.75" customHeight="1" x14ac:dyDescent="0.15">
      <c r="B301" s="3"/>
    </row>
    <row r="302" spans="2:2" ht="42.75" customHeight="1" x14ac:dyDescent="0.15">
      <c r="B302" s="3"/>
    </row>
    <row r="303" spans="2:2" ht="42.75" customHeight="1" x14ac:dyDescent="0.15">
      <c r="B303" s="3"/>
    </row>
    <row r="304" spans="2:2" ht="42.75" customHeight="1" x14ac:dyDescent="0.15">
      <c r="B304" s="3"/>
    </row>
    <row r="305" spans="2:2" ht="42.75" customHeight="1" x14ac:dyDescent="0.15">
      <c r="B305" s="3"/>
    </row>
    <row r="306" spans="2:2" ht="42.75" customHeight="1" x14ac:dyDescent="0.15">
      <c r="B306" s="3"/>
    </row>
    <row r="307" spans="2:2" ht="42.75" customHeight="1" x14ac:dyDescent="0.15">
      <c r="B307" s="3"/>
    </row>
    <row r="308" spans="2:2" ht="42.75" customHeight="1" x14ac:dyDescent="0.15">
      <c r="B308" s="3"/>
    </row>
    <row r="309" spans="2:2" ht="42.75" customHeight="1" x14ac:dyDescent="0.15">
      <c r="B309" s="3"/>
    </row>
    <row r="310" spans="2:2" ht="42.75" customHeight="1" x14ac:dyDescent="0.15">
      <c r="B310" s="3"/>
    </row>
    <row r="311" spans="2:2" ht="42.75" customHeight="1" x14ac:dyDescent="0.15">
      <c r="B311" s="3"/>
    </row>
    <row r="312" spans="2:2" ht="42.75" customHeight="1" x14ac:dyDescent="0.15">
      <c r="B312" s="3"/>
    </row>
    <row r="313" spans="2:2" ht="42.75" customHeight="1" x14ac:dyDescent="0.15">
      <c r="B313" s="3"/>
    </row>
    <row r="314" spans="2:2" ht="42.75" customHeight="1" x14ac:dyDescent="0.15">
      <c r="B314" s="3"/>
    </row>
    <row r="315" spans="2:2" ht="42.75" customHeight="1" x14ac:dyDescent="0.15">
      <c r="B315" s="3"/>
    </row>
    <row r="316" spans="2:2" ht="42.75" customHeight="1" x14ac:dyDescent="0.15">
      <c r="B316" s="3"/>
    </row>
    <row r="317" spans="2:2" ht="42.75" customHeight="1" x14ac:dyDescent="0.15">
      <c r="B317" s="3"/>
    </row>
    <row r="318" spans="2:2" ht="42.75" customHeight="1" x14ac:dyDescent="0.15">
      <c r="B318" s="3"/>
    </row>
    <row r="319" spans="2:2" ht="42.75" customHeight="1" x14ac:dyDescent="0.15">
      <c r="B319" s="3"/>
    </row>
    <row r="320" spans="2:2" ht="42.75" customHeight="1" x14ac:dyDescent="0.15">
      <c r="B320" s="3"/>
    </row>
    <row r="321" spans="2:2" ht="42.75" customHeight="1" x14ac:dyDescent="0.15">
      <c r="B321" s="3"/>
    </row>
    <row r="322" spans="2:2" ht="42.75" customHeight="1" x14ac:dyDescent="0.15">
      <c r="B322" s="3"/>
    </row>
    <row r="323" spans="2:2" ht="42.75" customHeight="1" x14ac:dyDescent="0.15">
      <c r="B323" s="3"/>
    </row>
    <row r="324" spans="2:2" ht="42.75" customHeight="1" x14ac:dyDescent="0.15">
      <c r="B324" s="3"/>
    </row>
    <row r="325" spans="2:2" ht="42.75" customHeight="1" x14ac:dyDescent="0.15">
      <c r="B325" s="3"/>
    </row>
    <row r="326" spans="2:2" ht="42.75" customHeight="1" x14ac:dyDescent="0.15">
      <c r="B326" s="3"/>
    </row>
    <row r="327" spans="2:2" ht="42.75" customHeight="1" x14ac:dyDescent="0.15">
      <c r="B327" s="3"/>
    </row>
    <row r="328" spans="2:2" ht="42.75" customHeight="1" x14ac:dyDescent="0.15">
      <c r="B328" s="3"/>
    </row>
    <row r="329" spans="2:2" ht="42.75" customHeight="1" x14ac:dyDescent="0.15">
      <c r="B329" s="3"/>
    </row>
    <row r="330" spans="2:2" ht="42.75" customHeight="1" x14ac:dyDescent="0.15">
      <c r="B330" s="3"/>
    </row>
    <row r="331" spans="2:2" ht="42.75" customHeight="1" x14ac:dyDescent="0.15">
      <c r="B331" s="3"/>
    </row>
    <row r="332" spans="2:2" ht="42.75" customHeight="1" x14ac:dyDescent="0.15">
      <c r="B332" s="3"/>
    </row>
    <row r="333" spans="2:2" ht="42.75" customHeight="1" x14ac:dyDescent="0.15">
      <c r="B333" s="3"/>
    </row>
    <row r="334" spans="2:2" ht="42.75" customHeight="1" x14ac:dyDescent="0.15">
      <c r="B334" s="3"/>
    </row>
    <row r="335" spans="2:2" ht="42.75" customHeight="1" x14ac:dyDescent="0.15">
      <c r="B335" s="3"/>
    </row>
    <row r="336" spans="2:2" ht="42.75" customHeight="1" x14ac:dyDescent="0.15">
      <c r="B336" s="3"/>
    </row>
    <row r="337" spans="2:2" ht="42.75" customHeight="1" x14ac:dyDescent="0.15">
      <c r="B337" s="3"/>
    </row>
    <row r="338" spans="2:2" ht="42.75" customHeight="1" x14ac:dyDescent="0.15">
      <c r="B338" s="3"/>
    </row>
    <row r="339" spans="2:2" ht="42.75" customHeight="1" x14ac:dyDescent="0.15">
      <c r="B339" s="3"/>
    </row>
    <row r="340" spans="2:2" ht="42.75" customHeight="1" x14ac:dyDescent="0.15">
      <c r="B340" s="3"/>
    </row>
    <row r="341" spans="2:2" ht="42.75" customHeight="1" x14ac:dyDescent="0.15">
      <c r="B341" s="3"/>
    </row>
    <row r="342" spans="2:2" ht="42.75" customHeight="1" x14ac:dyDescent="0.15">
      <c r="B342" s="3"/>
    </row>
    <row r="343" spans="2:2" ht="42.75" customHeight="1" x14ac:dyDescent="0.15">
      <c r="B343" s="3"/>
    </row>
    <row r="344" spans="2:2" ht="42.75" customHeight="1" x14ac:dyDescent="0.15">
      <c r="B344" s="3"/>
    </row>
    <row r="345" spans="2:2" ht="42.75" customHeight="1" x14ac:dyDescent="0.15">
      <c r="B345" s="3"/>
    </row>
    <row r="346" spans="2:2" ht="42.75" customHeight="1" x14ac:dyDescent="0.15">
      <c r="B346" s="3"/>
    </row>
    <row r="347" spans="2:2" ht="42.75" customHeight="1" x14ac:dyDescent="0.15">
      <c r="B347" s="3"/>
    </row>
    <row r="348" spans="2:2" ht="42.75" customHeight="1" x14ac:dyDescent="0.15">
      <c r="B348" s="3"/>
    </row>
    <row r="349" spans="2:2" ht="42.75" customHeight="1" x14ac:dyDescent="0.15">
      <c r="B349" s="3"/>
    </row>
    <row r="350" spans="2:2" ht="42.75" customHeight="1" x14ac:dyDescent="0.15">
      <c r="B350" s="3"/>
    </row>
    <row r="351" spans="2:2" ht="42.75" customHeight="1" x14ac:dyDescent="0.15">
      <c r="B351" s="3"/>
    </row>
    <row r="352" spans="2:2" ht="42.75" customHeight="1" x14ac:dyDescent="0.15">
      <c r="B352" s="3"/>
    </row>
    <row r="353" spans="2:2" ht="42.75" customHeight="1" x14ac:dyDescent="0.15">
      <c r="B353" s="3"/>
    </row>
    <row r="354" spans="2:2" ht="42.75" customHeight="1" x14ac:dyDescent="0.15">
      <c r="B354" s="3"/>
    </row>
    <row r="355" spans="2:2" ht="42.75" customHeight="1" x14ac:dyDescent="0.15">
      <c r="B355" s="3"/>
    </row>
    <row r="356" spans="2:2" ht="42.75" customHeight="1" x14ac:dyDescent="0.15">
      <c r="B356" s="3"/>
    </row>
    <row r="357" spans="2:2" ht="42.75" customHeight="1" x14ac:dyDescent="0.15">
      <c r="B357" s="3"/>
    </row>
    <row r="358" spans="2:2" ht="42.75" customHeight="1" x14ac:dyDescent="0.15">
      <c r="B358" s="3"/>
    </row>
    <row r="359" spans="2:2" ht="42.75" customHeight="1" x14ac:dyDescent="0.15">
      <c r="B359" s="3"/>
    </row>
    <row r="360" spans="2:2" ht="42.75" customHeight="1" x14ac:dyDescent="0.15">
      <c r="B360" s="3"/>
    </row>
    <row r="361" spans="2:2" ht="42.75" customHeight="1" x14ac:dyDescent="0.15">
      <c r="B361" s="3"/>
    </row>
    <row r="362" spans="2:2" ht="42.75" customHeight="1" x14ac:dyDescent="0.15">
      <c r="B362" s="3"/>
    </row>
    <row r="363" spans="2:2" ht="42.75" customHeight="1" x14ac:dyDescent="0.15">
      <c r="B363" s="3"/>
    </row>
    <row r="364" spans="2:2" ht="42.75" customHeight="1" x14ac:dyDescent="0.15">
      <c r="B364" s="3"/>
    </row>
    <row r="365" spans="2:2" ht="42.75" customHeight="1" x14ac:dyDescent="0.15">
      <c r="B365" s="3"/>
    </row>
  </sheetData>
  <autoFilter ref="B7:V13" xr:uid="{00000000-0009-0000-0000-000000000000}"/>
  <mergeCells count="6">
    <mergeCell ref="B5:V5"/>
    <mergeCell ref="B6:G6"/>
    <mergeCell ref="H6:J6"/>
    <mergeCell ref="K6:N6"/>
    <mergeCell ref="O6:P6"/>
    <mergeCell ref="Q6:T6"/>
  </mergeCells>
  <conditionalFormatting sqref="P8:P13">
    <cfRule type="cellIs" dxfId="19" priority="73" stopIfTrue="1" operator="between">
      <formula>1</formula>
      <formula>7</formula>
    </cfRule>
    <cfRule type="cellIs" dxfId="18" priority="74" stopIfTrue="1" operator="equal">
      <formula>"Today"</formula>
    </cfRule>
    <cfRule type="cellIs" dxfId="17" priority="75" stopIfTrue="1" operator="greaterThan">
      <formula>7</formula>
    </cfRule>
  </conditionalFormatting>
  <conditionalFormatting sqref="H8:J13">
    <cfRule type="cellIs" dxfId="16" priority="68" stopIfTrue="1" operator="equal">
      <formula>"H"</formula>
    </cfRule>
    <cfRule type="cellIs" dxfId="15" priority="69" stopIfTrue="1" operator="equal">
      <formula>"M"</formula>
    </cfRule>
    <cfRule type="cellIs" dxfId="14" priority="70" stopIfTrue="1" operator="equal">
      <formula>"L"</formula>
    </cfRule>
  </conditionalFormatting>
  <conditionalFormatting sqref="Q8:R13 K8:L13">
    <cfRule type="cellIs" dxfId="13" priority="65" stopIfTrue="1" operator="between">
      <formula>1</formula>
      <formula>4</formula>
    </cfRule>
    <cfRule type="cellIs" dxfId="12" priority="66" stopIfTrue="1" operator="between">
      <formula>5</formula>
      <formula>7</formula>
    </cfRule>
    <cfRule type="cellIs" dxfId="11" priority="67" stopIfTrue="1" operator="between">
      <formula>8</formula>
      <formula>10</formula>
    </cfRule>
  </conditionalFormatting>
  <conditionalFormatting sqref="N8:N13 T8:T13">
    <cfRule type="cellIs" dxfId="10" priority="62" stopIfTrue="1" operator="between">
      <formula>1</formula>
      <formula>35</formula>
    </cfRule>
    <cfRule type="cellIs" dxfId="9" priority="63" stopIfTrue="1" operator="between">
      <formula>36</formula>
      <formula>60</formula>
    </cfRule>
    <cfRule type="cellIs" dxfId="8" priority="64" stopIfTrue="1" operator="between">
      <formula>61</formula>
      <formula>100</formula>
    </cfRule>
  </conditionalFormatting>
  <conditionalFormatting sqref="B8:G13">
    <cfRule type="cellIs" dxfId="7" priority="59" stopIfTrue="1" operator="equal">
      <formula>"Open"</formula>
    </cfRule>
    <cfRule type="expression" dxfId="6" priority="60" stopIfTrue="1">
      <formula>($G8="Closed")</formula>
    </cfRule>
    <cfRule type="cellIs" dxfId="5" priority="61" stopIfTrue="1" operator="equal">
      <formula>"New"</formula>
    </cfRule>
  </conditionalFormatting>
  <dataValidations count="6">
    <dataValidation type="whole" allowBlank="1" showInputMessage="1" showErrorMessage="1" errorTitle="Input Error" error="Please enter a value from 0 to 10." sqref="K64540:L65541 JC64540:JD65541 SY64540:SZ65541 ACU64540:ACV65541 AMQ64540:AMR65541 AWM64540:AWN65541 BGI64540:BGJ65541 BQE64540:BQF65541 CAA64540:CAB65541 CJW64540:CJX65541 CTS64540:CTT65541 DDO64540:DDP65541 DNK64540:DNL65541 DXG64540:DXH65541 EHC64540:EHD65541 EQY64540:EQZ65541 FAU64540:FAV65541 FKQ64540:FKR65541 FUM64540:FUN65541 GEI64540:GEJ65541 GOE64540:GOF65541 GYA64540:GYB65541 HHW64540:HHX65541 HRS64540:HRT65541 IBO64540:IBP65541 ILK64540:ILL65541 IVG64540:IVH65541 JFC64540:JFD65541 JOY64540:JOZ65541 JYU64540:JYV65541 KIQ64540:KIR65541 KSM64540:KSN65541 LCI64540:LCJ65541 LME64540:LMF65541 LWA64540:LWB65541 MFW64540:MFX65541 MPS64540:MPT65541 MZO64540:MZP65541 NJK64540:NJL65541 NTG64540:NTH65541 ODC64540:ODD65541 OMY64540:OMZ65541 OWU64540:OWV65541 PGQ64540:PGR65541 PQM64540:PQN65541 QAI64540:QAJ65541 QKE64540:QKF65541 QUA64540:QUB65541 RDW64540:RDX65541 RNS64540:RNT65541 RXO64540:RXP65541 SHK64540:SHL65541 SRG64540:SRH65541 TBC64540:TBD65541 TKY64540:TKZ65541 TUU64540:TUV65541 UEQ64540:UER65541 UOM64540:UON65541 UYI64540:UYJ65541 VIE64540:VIF65541 VSA64540:VSB65541 WBW64540:WBX65541 WLS64540:WLT65541 WVO64540:WVP65541 K130076:L131077 JC130076:JD131077 SY130076:SZ131077 ACU130076:ACV131077 AMQ130076:AMR131077 AWM130076:AWN131077 BGI130076:BGJ131077 BQE130076:BQF131077 CAA130076:CAB131077 CJW130076:CJX131077 CTS130076:CTT131077 DDO130076:DDP131077 DNK130076:DNL131077 DXG130076:DXH131077 EHC130076:EHD131077 EQY130076:EQZ131077 FAU130076:FAV131077 FKQ130076:FKR131077 FUM130076:FUN131077 GEI130076:GEJ131077 GOE130076:GOF131077 GYA130076:GYB131077 HHW130076:HHX131077 HRS130076:HRT131077 IBO130076:IBP131077 ILK130076:ILL131077 IVG130076:IVH131077 JFC130076:JFD131077 JOY130076:JOZ131077 JYU130076:JYV131077 KIQ130076:KIR131077 KSM130076:KSN131077 LCI130076:LCJ131077 LME130076:LMF131077 LWA130076:LWB131077 MFW130076:MFX131077 MPS130076:MPT131077 MZO130076:MZP131077 NJK130076:NJL131077 NTG130076:NTH131077 ODC130076:ODD131077 OMY130076:OMZ131077 OWU130076:OWV131077 PGQ130076:PGR131077 PQM130076:PQN131077 QAI130076:QAJ131077 QKE130076:QKF131077 QUA130076:QUB131077 RDW130076:RDX131077 RNS130076:RNT131077 RXO130076:RXP131077 SHK130076:SHL131077 SRG130076:SRH131077 TBC130076:TBD131077 TKY130076:TKZ131077 TUU130076:TUV131077 UEQ130076:UER131077 UOM130076:UON131077 UYI130076:UYJ131077 VIE130076:VIF131077 VSA130076:VSB131077 WBW130076:WBX131077 WLS130076:WLT131077 WVO130076:WVP131077 K195612:L196613 JC195612:JD196613 SY195612:SZ196613 ACU195612:ACV196613 AMQ195612:AMR196613 AWM195612:AWN196613 BGI195612:BGJ196613 BQE195612:BQF196613 CAA195612:CAB196613 CJW195612:CJX196613 CTS195612:CTT196613 DDO195612:DDP196613 DNK195612:DNL196613 DXG195612:DXH196613 EHC195612:EHD196613 EQY195612:EQZ196613 FAU195612:FAV196613 FKQ195612:FKR196613 FUM195612:FUN196613 GEI195612:GEJ196613 GOE195612:GOF196613 GYA195612:GYB196613 HHW195612:HHX196613 HRS195612:HRT196613 IBO195612:IBP196613 ILK195612:ILL196613 IVG195612:IVH196613 JFC195612:JFD196613 JOY195612:JOZ196613 JYU195612:JYV196613 KIQ195612:KIR196613 KSM195612:KSN196613 LCI195612:LCJ196613 LME195612:LMF196613 LWA195612:LWB196613 MFW195612:MFX196613 MPS195612:MPT196613 MZO195612:MZP196613 NJK195612:NJL196613 NTG195612:NTH196613 ODC195612:ODD196613 OMY195612:OMZ196613 OWU195612:OWV196613 PGQ195612:PGR196613 PQM195612:PQN196613 QAI195612:QAJ196613 QKE195612:QKF196613 QUA195612:QUB196613 RDW195612:RDX196613 RNS195612:RNT196613 RXO195612:RXP196613 SHK195612:SHL196613 SRG195612:SRH196613 TBC195612:TBD196613 TKY195612:TKZ196613 TUU195612:TUV196613 UEQ195612:UER196613 UOM195612:UON196613 UYI195612:UYJ196613 VIE195612:VIF196613 VSA195612:VSB196613 WBW195612:WBX196613 WLS195612:WLT196613 WVO195612:WVP196613 K261148:L262149 JC261148:JD262149 SY261148:SZ262149 ACU261148:ACV262149 AMQ261148:AMR262149 AWM261148:AWN262149 BGI261148:BGJ262149 BQE261148:BQF262149 CAA261148:CAB262149 CJW261148:CJX262149 CTS261148:CTT262149 DDO261148:DDP262149 DNK261148:DNL262149 DXG261148:DXH262149 EHC261148:EHD262149 EQY261148:EQZ262149 FAU261148:FAV262149 FKQ261148:FKR262149 FUM261148:FUN262149 GEI261148:GEJ262149 GOE261148:GOF262149 GYA261148:GYB262149 HHW261148:HHX262149 HRS261148:HRT262149 IBO261148:IBP262149 ILK261148:ILL262149 IVG261148:IVH262149 JFC261148:JFD262149 JOY261148:JOZ262149 JYU261148:JYV262149 KIQ261148:KIR262149 KSM261148:KSN262149 LCI261148:LCJ262149 LME261148:LMF262149 LWA261148:LWB262149 MFW261148:MFX262149 MPS261148:MPT262149 MZO261148:MZP262149 NJK261148:NJL262149 NTG261148:NTH262149 ODC261148:ODD262149 OMY261148:OMZ262149 OWU261148:OWV262149 PGQ261148:PGR262149 PQM261148:PQN262149 QAI261148:QAJ262149 QKE261148:QKF262149 QUA261148:QUB262149 RDW261148:RDX262149 RNS261148:RNT262149 RXO261148:RXP262149 SHK261148:SHL262149 SRG261148:SRH262149 TBC261148:TBD262149 TKY261148:TKZ262149 TUU261148:TUV262149 UEQ261148:UER262149 UOM261148:UON262149 UYI261148:UYJ262149 VIE261148:VIF262149 VSA261148:VSB262149 WBW261148:WBX262149 WLS261148:WLT262149 WVO261148:WVP262149 K326684:L327685 JC326684:JD327685 SY326684:SZ327685 ACU326684:ACV327685 AMQ326684:AMR327685 AWM326684:AWN327685 BGI326684:BGJ327685 BQE326684:BQF327685 CAA326684:CAB327685 CJW326684:CJX327685 CTS326684:CTT327685 DDO326684:DDP327685 DNK326684:DNL327685 DXG326684:DXH327685 EHC326684:EHD327685 EQY326684:EQZ327685 FAU326684:FAV327685 FKQ326684:FKR327685 FUM326684:FUN327685 GEI326684:GEJ327685 GOE326684:GOF327685 GYA326684:GYB327685 HHW326684:HHX327685 HRS326684:HRT327685 IBO326684:IBP327685 ILK326684:ILL327685 IVG326684:IVH327685 JFC326684:JFD327685 JOY326684:JOZ327685 JYU326684:JYV327685 KIQ326684:KIR327685 KSM326684:KSN327685 LCI326684:LCJ327685 LME326684:LMF327685 LWA326684:LWB327685 MFW326684:MFX327685 MPS326684:MPT327685 MZO326684:MZP327685 NJK326684:NJL327685 NTG326684:NTH327685 ODC326684:ODD327685 OMY326684:OMZ327685 OWU326684:OWV327685 PGQ326684:PGR327685 PQM326684:PQN327685 QAI326684:QAJ327685 QKE326684:QKF327685 QUA326684:QUB327685 RDW326684:RDX327685 RNS326684:RNT327685 RXO326684:RXP327685 SHK326684:SHL327685 SRG326684:SRH327685 TBC326684:TBD327685 TKY326684:TKZ327685 TUU326684:TUV327685 UEQ326684:UER327685 UOM326684:UON327685 UYI326684:UYJ327685 VIE326684:VIF327685 VSA326684:VSB327685 WBW326684:WBX327685 WLS326684:WLT327685 WVO326684:WVP327685 K392220:L393221 JC392220:JD393221 SY392220:SZ393221 ACU392220:ACV393221 AMQ392220:AMR393221 AWM392220:AWN393221 BGI392220:BGJ393221 BQE392220:BQF393221 CAA392220:CAB393221 CJW392220:CJX393221 CTS392220:CTT393221 DDO392220:DDP393221 DNK392220:DNL393221 DXG392220:DXH393221 EHC392220:EHD393221 EQY392220:EQZ393221 FAU392220:FAV393221 FKQ392220:FKR393221 FUM392220:FUN393221 GEI392220:GEJ393221 GOE392220:GOF393221 GYA392220:GYB393221 HHW392220:HHX393221 HRS392220:HRT393221 IBO392220:IBP393221 ILK392220:ILL393221 IVG392220:IVH393221 JFC392220:JFD393221 JOY392220:JOZ393221 JYU392220:JYV393221 KIQ392220:KIR393221 KSM392220:KSN393221 LCI392220:LCJ393221 LME392220:LMF393221 LWA392220:LWB393221 MFW392220:MFX393221 MPS392220:MPT393221 MZO392220:MZP393221 NJK392220:NJL393221 NTG392220:NTH393221 ODC392220:ODD393221 OMY392220:OMZ393221 OWU392220:OWV393221 PGQ392220:PGR393221 PQM392220:PQN393221 QAI392220:QAJ393221 QKE392220:QKF393221 QUA392220:QUB393221 RDW392220:RDX393221 RNS392220:RNT393221 RXO392220:RXP393221 SHK392220:SHL393221 SRG392220:SRH393221 TBC392220:TBD393221 TKY392220:TKZ393221 TUU392220:TUV393221 UEQ392220:UER393221 UOM392220:UON393221 UYI392220:UYJ393221 VIE392220:VIF393221 VSA392220:VSB393221 WBW392220:WBX393221 WLS392220:WLT393221 WVO392220:WVP393221 K457756:L458757 JC457756:JD458757 SY457756:SZ458757 ACU457756:ACV458757 AMQ457756:AMR458757 AWM457756:AWN458757 BGI457756:BGJ458757 BQE457756:BQF458757 CAA457756:CAB458757 CJW457756:CJX458757 CTS457756:CTT458757 DDO457756:DDP458757 DNK457756:DNL458757 DXG457756:DXH458757 EHC457756:EHD458757 EQY457756:EQZ458757 FAU457756:FAV458757 FKQ457756:FKR458757 FUM457756:FUN458757 GEI457756:GEJ458757 GOE457756:GOF458757 GYA457756:GYB458757 HHW457756:HHX458757 HRS457756:HRT458757 IBO457756:IBP458757 ILK457756:ILL458757 IVG457756:IVH458757 JFC457756:JFD458757 JOY457756:JOZ458757 JYU457756:JYV458757 KIQ457756:KIR458757 KSM457756:KSN458757 LCI457756:LCJ458757 LME457756:LMF458757 LWA457756:LWB458757 MFW457756:MFX458757 MPS457756:MPT458757 MZO457756:MZP458757 NJK457756:NJL458757 NTG457756:NTH458757 ODC457756:ODD458757 OMY457756:OMZ458757 OWU457756:OWV458757 PGQ457756:PGR458757 PQM457756:PQN458757 QAI457756:QAJ458757 QKE457756:QKF458757 QUA457756:QUB458757 RDW457756:RDX458757 RNS457756:RNT458757 RXO457756:RXP458757 SHK457756:SHL458757 SRG457756:SRH458757 TBC457756:TBD458757 TKY457756:TKZ458757 TUU457756:TUV458757 UEQ457756:UER458757 UOM457756:UON458757 UYI457756:UYJ458757 VIE457756:VIF458757 VSA457756:VSB458757 WBW457756:WBX458757 WLS457756:WLT458757 WVO457756:WVP458757 K523292:L524293 JC523292:JD524293 SY523292:SZ524293 ACU523292:ACV524293 AMQ523292:AMR524293 AWM523292:AWN524293 BGI523292:BGJ524293 BQE523292:BQF524293 CAA523292:CAB524293 CJW523292:CJX524293 CTS523292:CTT524293 DDO523292:DDP524293 DNK523292:DNL524293 DXG523292:DXH524293 EHC523292:EHD524293 EQY523292:EQZ524293 FAU523292:FAV524293 FKQ523292:FKR524293 FUM523292:FUN524293 GEI523292:GEJ524293 GOE523292:GOF524293 GYA523292:GYB524293 HHW523292:HHX524293 HRS523292:HRT524293 IBO523292:IBP524293 ILK523292:ILL524293 IVG523292:IVH524293 JFC523292:JFD524293 JOY523292:JOZ524293 JYU523292:JYV524293 KIQ523292:KIR524293 KSM523292:KSN524293 LCI523292:LCJ524293 LME523292:LMF524293 LWA523292:LWB524293 MFW523292:MFX524293 MPS523292:MPT524293 MZO523292:MZP524293 NJK523292:NJL524293 NTG523292:NTH524293 ODC523292:ODD524293 OMY523292:OMZ524293 OWU523292:OWV524293 PGQ523292:PGR524293 PQM523292:PQN524293 QAI523292:QAJ524293 QKE523292:QKF524293 QUA523292:QUB524293 RDW523292:RDX524293 RNS523292:RNT524293 RXO523292:RXP524293 SHK523292:SHL524293 SRG523292:SRH524293 TBC523292:TBD524293 TKY523292:TKZ524293 TUU523292:TUV524293 UEQ523292:UER524293 UOM523292:UON524293 UYI523292:UYJ524293 VIE523292:VIF524293 VSA523292:VSB524293 WBW523292:WBX524293 WLS523292:WLT524293 WVO523292:WVP524293 K588828:L589829 JC588828:JD589829 SY588828:SZ589829 ACU588828:ACV589829 AMQ588828:AMR589829 AWM588828:AWN589829 BGI588828:BGJ589829 BQE588828:BQF589829 CAA588828:CAB589829 CJW588828:CJX589829 CTS588828:CTT589829 DDO588828:DDP589829 DNK588828:DNL589829 DXG588828:DXH589829 EHC588828:EHD589829 EQY588828:EQZ589829 FAU588828:FAV589829 FKQ588828:FKR589829 FUM588828:FUN589829 GEI588828:GEJ589829 GOE588828:GOF589829 GYA588828:GYB589829 HHW588828:HHX589829 HRS588828:HRT589829 IBO588828:IBP589829 ILK588828:ILL589829 IVG588828:IVH589829 JFC588828:JFD589829 JOY588828:JOZ589829 JYU588828:JYV589829 KIQ588828:KIR589829 KSM588828:KSN589829 LCI588828:LCJ589829 LME588828:LMF589829 LWA588828:LWB589829 MFW588828:MFX589829 MPS588828:MPT589829 MZO588828:MZP589829 NJK588828:NJL589829 NTG588828:NTH589829 ODC588828:ODD589829 OMY588828:OMZ589829 OWU588828:OWV589829 PGQ588828:PGR589829 PQM588828:PQN589829 QAI588828:QAJ589829 QKE588828:QKF589829 QUA588828:QUB589829 RDW588828:RDX589829 RNS588828:RNT589829 RXO588828:RXP589829 SHK588828:SHL589829 SRG588828:SRH589829 TBC588828:TBD589829 TKY588828:TKZ589829 TUU588828:TUV589829 UEQ588828:UER589829 UOM588828:UON589829 UYI588828:UYJ589829 VIE588828:VIF589829 VSA588828:VSB589829 WBW588828:WBX589829 WLS588828:WLT589829 WVO588828:WVP589829 K654364:L655365 JC654364:JD655365 SY654364:SZ655365 ACU654364:ACV655365 AMQ654364:AMR655365 AWM654364:AWN655365 BGI654364:BGJ655365 BQE654364:BQF655365 CAA654364:CAB655365 CJW654364:CJX655365 CTS654364:CTT655365 DDO654364:DDP655365 DNK654364:DNL655365 DXG654364:DXH655365 EHC654364:EHD655365 EQY654364:EQZ655365 FAU654364:FAV655365 FKQ654364:FKR655365 FUM654364:FUN655365 GEI654364:GEJ655365 GOE654364:GOF655365 GYA654364:GYB655365 HHW654364:HHX655365 HRS654364:HRT655365 IBO654364:IBP655365 ILK654364:ILL655365 IVG654364:IVH655365 JFC654364:JFD655365 JOY654364:JOZ655365 JYU654364:JYV655365 KIQ654364:KIR655365 KSM654364:KSN655365 LCI654364:LCJ655365 LME654364:LMF655365 LWA654364:LWB655365 MFW654364:MFX655365 MPS654364:MPT655365 MZO654364:MZP655365 NJK654364:NJL655365 NTG654364:NTH655365 ODC654364:ODD655365 OMY654364:OMZ655365 OWU654364:OWV655365 PGQ654364:PGR655365 PQM654364:PQN655365 QAI654364:QAJ655365 QKE654364:QKF655365 QUA654364:QUB655365 RDW654364:RDX655365 RNS654364:RNT655365 RXO654364:RXP655365 SHK654364:SHL655365 SRG654364:SRH655365 TBC654364:TBD655365 TKY654364:TKZ655365 TUU654364:TUV655365 UEQ654364:UER655365 UOM654364:UON655365 UYI654364:UYJ655365 VIE654364:VIF655365 VSA654364:VSB655365 WBW654364:WBX655365 WLS654364:WLT655365 WVO654364:WVP655365 K719900:L720901 JC719900:JD720901 SY719900:SZ720901 ACU719900:ACV720901 AMQ719900:AMR720901 AWM719900:AWN720901 BGI719900:BGJ720901 BQE719900:BQF720901 CAA719900:CAB720901 CJW719900:CJX720901 CTS719900:CTT720901 DDO719900:DDP720901 DNK719900:DNL720901 DXG719900:DXH720901 EHC719900:EHD720901 EQY719900:EQZ720901 FAU719900:FAV720901 FKQ719900:FKR720901 FUM719900:FUN720901 GEI719900:GEJ720901 GOE719900:GOF720901 GYA719900:GYB720901 HHW719900:HHX720901 HRS719900:HRT720901 IBO719900:IBP720901 ILK719900:ILL720901 IVG719900:IVH720901 JFC719900:JFD720901 JOY719900:JOZ720901 JYU719900:JYV720901 KIQ719900:KIR720901 KSM719900:KSN720901 LCI719900:LCJ720901 LME719900:LMF720901 LWA719900:LWB720901 MFW719900:MFX720901 MPS719900:MPT720901 MZO719900:MZP720901 NJK719900:NJL720901 NTG719900:NTH720901 ODC719900:ODD720901 OMY719900:OMZ720901 OWU719900:OWV720901 PGQ719900:PGR720901 PQM719900:PQN720901 QAI719900:QAJ720901 QKE719900:QKF720901 QUA719900:QUB720901 RDW719900:RDX720901 RNS719900:RNT720901 RXO719900:RXP720901 SHK719900:SHL720901 SRG719900:SRH720901 TBC719900:TBD720901 TKY719900:TKZ720901 TUU719900:TUV720901 UEQ719900:UER720901 UOM719900:UON720901 UYI719900:UYJ720901 VIE719900:VIF720901 VSA719900:VSB720901 WBW719900:WBX720901 WLS719900:WLT720901 WVO719900:WVP720901 K785436:L786437 JC785436:JD786437 SY785436:SZ786437 ACU785436:ACV786437 AMQ785436:AMR786437 AWM785436:AWN786437 BGI785436:BGJ786437 BQE785436:BQF786437 CAA785436:CAB786437 CJW785436:CJX786437 CTS785436:CTT786437 DDO785436:DDP786437 DNK785436:DNL786437 DXG785436:DXH786437 EHC785436:EHD786437 EQY785436:EQZ786437 FAU785436:FAV786437 FKQ785436:FKR786437 FUM785436:FUN786437 GEI785436:GEJ786437 GOE785436:GOF786437 GYA785436:GYB786437 HHW785436:HHX786437 HRS785436:HRT786437 IBO785436:IBP786437 ILK785436:ILL786437 IVG785436:IVH786437 JFC785436:JFD786437 JOY785436:JOZ786437 JYU785436:JYV786437 KIQ785436:KIR786437 KSM785436:KSN786437 LCI785436:LCJ786437 LME785436:LMF786437 LWA785436:LWB786437 MFW785436:MFX786437 MPS785436:MPT786437 MZO785436:MZP786437 NJK785436:NJL786437 NTG785436:NTH786437 ODC785436:ODD786437 OMY785436:OMZ786437 OWU785436:OWV786437 PGQ785436:PGR786437 PQM785436:PQN786437 QAI785436:QAJ786437 QKE785436:QKF786437 QUA785436:QUB786437 RDW785436:RDX786437 RNS785436:RNT786437 RXO785436:RXP786437 SHK785436:SHL786437 SRG785436:SRH786437 TBC785436:TBD786437 TKY785436:TKZ786437 TUU785436:TUV786437 UEQ785436:UER786437 UOM785436:UON786437 UYI785436:UYJ786437 VIE785436:VIF786437 VSA785436:VSB786437 WBW785436:WBX786437 WLS785436:WLT786437 WVO785436:WVP786437 K850972:L851973 JC850972:JD851973 SY850972:SZ851973 ACU850972:ACV851973 AMQ850972:AMR851973 AWM850972:AWN851973 BGI850972:BGJ851973 BQE850972:BQF851973 CAA850972:CAB851973 CJW850972:CJX851973 CTS850972:CTT851973 DDO850972:DDP851973 DNK850972:DNL851973 DXG850972:DXH851973 EHC850972:EHD851973 EQY850972:EQZ851973 FAU850972:FAV851973 FKQ850972:FKR851973 FUM850972:FUN851973 GEI850972:GEJ851973 GOE850972:GOF851973 GYA850972:GYB851973 HHW850972:HHX851973 HRS850972:HRT851973 IBO850972:IBP851973 ILK850972:ILL851973 IVG850972:IVH851973 JFC850972:JFD851973 JOY850972:JOZ851973 JYU850972:JYV851973 KIQ850972:KIR851973 KSM850972:KSN851973 LCI850972:LCJ851973 LME850972:LMF851973 LWA850972:LWB851973 MFW850972:MFX851973 MPS850972:MPT851973 MZO850972:MZP851973 NJK850972:NJL851973 NTG850972:NTH851973 ODC850972:ODD851973 OMY850972:OMZ851973 OWU850972:OWV851973 PGQ850972:PGR851973 PQM850972:PQN851973 QAI850972:QAJ851973 QKE850972:QKF851973 QUA850972:QUB851973 RDW850972:RDX851973 RNS850972:RNT851973 RXO850972:RXP851973 SHK850972:SHL851973 SRG850972:SRH851973 TBC850972:TBD851973 TKY850972:TKZ851973 TUU850972:TUV851973 UEQ850972:UER851973 UOM850972:UON851973 UYI850972:UYJ851973 VIE850972:VIF851973 VSA850972:VSB851973 WBW850972:WBX851973 WLS850972:WLT851973 WVO850972:WVP851973 K916508:L917509 JC916508:JD917509 SY916508:SZ917509 ACU916508:ACV917509 AMQ916508:AMR917509 AWM916508:AWN917509 BGI916508:BGJ917509 BQE916508:BQF917509 CAA916508:CAB917509 CJW916508:CJX917509 CTS916508:CTT917509 DDO916508:DDP917509 DNK916508:DNL917509 DXG916508:DXH917509 EHC916508:EHD917509 EQY916508:EQZ917509 FAU916508:FAV917509 FKQ916508:FKR917509 FUM916508:FUN917509 GEI916508:GEJ917509 GOE916508:GOF917509 GYA916508:GYB917509 HHW916508:HHX917509 HRS916508:HRT917509 IBO916508:IBP917509 ILK916508:ILL917509 IVG916508:IVH917509 JFC916508:JFD917509 JOY916508:JOZ917509 JYU916508:JYV917509 KIQ916508:KIR917509 KSM916508:KSN917509 LCI916508:LCJ917509 LME916508:LMF917509 LWA916508:LWB917509 MFW916508:MFX917509 MPS916508:MPT917509 MZO916508:MZP917509 NJK916508:NJL917509 NTG916508:NTH917509 ODC916508:ODD917509 OMY916508:OMZ917509 OWU916508:OWV917509 PGQ916508:PGR917509 PQM916508:PQN917509 QAI916508:QAJ917509 QKE916508:QKF917509 QUA916508:QUB917509 RDW916508:RDX917509 RNS916508:RNT917509 RXO916508:RXP917509 SHK916508:SHL917509 SRG916508:SRH917509 TBC916508:TBD917509 TKY916508:TKZ917509 TUU916508:TUV917509 UEQ916508:UER917509 UOM916508:UON917509 UYI916508:UYJ917509 VIE916508:VIF917509 VSA916508:VSB917509 WBW916508:WBX917509 WLS916508:WLT917509 WVO916508:WVP917509 K982044:L983045 JC982044:JD983045 SY982044:SZ983045 ACU982044:ACV983045 AMQ982044:AMR983045 AWM982044:AWN983045 BGI982044:BGJ983045 BQE982044:BQF983045 CAA982044:CAB983045 CJW982044:CJX983045 CTS982044:CTT983045 DDO982044:DDP983045 DNK982044:DNL983045 DXG982044:DXH983045 EHC982044:EHD983045 EQY982044:EQZ983045 FAU982044:FAV983045 FKQ982044:FKR983045 FUM982044:FUN983045 GEI982044:GEJ983045 GOE982044:GOF983045 GYA982044:GYB983045 HHW982044:HHX983045 HRS982044:HRT983045 IBO982044:IBP983045 ILK982044:ILL983045 IVG982044:IVH983045 JFC982044:JFD983045 JOY982044:JOZ983045 JYU982044:JYV983045 KIQ982044:KIR983045 KSM982044:KSN983045 LCI982044:LCJ983045 LME982044:LMF983045 LWA982044:LWB983045 MFW982044:MFX983045 MPS982044:MPT983045 MZO982044:MZP983045 NJK982044:NJL983045 NTG982044:NTH983045 ODC982044:ODD983045 OMY982044:OMZ983045 OWU982044:OWV983045 PGQ982044:PGR983045 PQM982044:PQN983045 QAI982044:QAJ983045 QKE982044:QKF983045 QUA982044:QUB983045 RDW982044:RDX983045 RNS982044:RNT983045 RXO982044:RXP983045 SHK982044:SHL983045 SRG982044:SRH983045 TBC982044:TBD983045 TKY982044:TKZ983045 TUU982044:TUV983045 UEQ982044:UER983045 UOM982044:UON983045 UYI982044:UYJ983045 VIE982044:VIF983045 VSA982044:VSB983045 WBW982044:WBX983045 WLS982044:WLT983045 WVO982044:WVP983045 WLS8:WLT13 WBW8:WBX13 VSA8:VSB13 VIE8:VIF13 UYI8:UYJ13 UOM8:UON13 UEQ8:UER13 TUU8:TUV13 TKY8:TKZ13 TBC8:TBD13 SRG8:SRH13 SHK8:SHL13 RXO8:RXP13 RNS8:RNT13 RDW8:RDX13 QUA8:QUB13 QKE8:QKF13 QAI8:QAJ13 PQM8:PQN13 PGQ8:PGR13 OWU8:OWV13 OMY8:OMZ13 ODC8:ODD13 NTG8:NTH13 NJK8:NJL13 MZO8:MZP13 MPS8:MPT13 MFW8:MFX13 LWA8:LWB13 LME8:LMF13 LCI8:LCJ13 KSM8:KSN13 KIQ8:KIR13 JYU8:JYV13 JOY8:JOZ13 JFC8:JFD13 IVG8:IVH13 ILK8:ILL13 IBO8:IBP13 HRS8:HRT13 HHW8:HHX13 GYA8:GYB13 GOE8:GOF13 GEI8:GEJ13 FUM8:FUN13 FKQ8:FKR13 FAU8:FAV13 EQY8:EQZ13 EHC8:EHD13 DXG8:DXH13 DNK8:DNL13 DDO8:DDP13 CTS8:CTT13 CJW8:CJX13 CAA8:CAB13 BQE8:BQF13 BGI8:BGJ13 AWM8:AWN13 AMQ8:AMR13 ACU8:ACV13 SY8:SZ13 JC8:JD13 K8:L13 WVO8:WVP13" xr:uid="{00000000-0002-0000-0000-000000000000}">
      <formula1>0</formula1>
      <formula2>10</formula2>
    </dataValidation>
    <dataValidation type="whole" allowBlank="1" showInputMessage="1" showErrorMessage="1" errorTitle="Input Error" error="Please enter a value from 0 to10." sqref="Q64540:R65541 JM64540:JN65541 TI64540:TJ65541 ADE64540:ADF65541 ANA64540:ANB65541 AWW64540:AWX65541 BGS64540:BGT65541 BQO64540:BQP65541 CAK64540:CAL65541 CKG64540:CKH65541 CUC64540:CUD65541 DDY64540:DDZ65541 DNU64540:DNV65541 DXQ64540:DXR65541 EHM64540:EHN65541 ERI64540:ERJ65541 FBE64540:FBF65541 FLA64540:FLB65541 FUW64540:FUX65541 GES64540:GET65541 GOO64540:GOP65541 GYK64540:GYL65541 HIG64540:HIH65541 HSC64540:HSD65541 IBY64540:IBZ65541 ILU64540:ILV65541 IVQ64540:IVR65541 JFM64540:JFN65541 JPI64540:JPJ65541 JZE64540:JZF65541 KJA64540:KJB65541 KSW64540:KSX65541 LCS64540:LCT65541 LMO64540:LMP65541 LWK64540:LWL65541 MGG64540:MGH65541 MQC64540:MQD65541 MZY64540:MZZ65541 NJU64540:NJV65541 NTQ64540:NTR65541 ODM64540:ODN65541 ONI64540:ONJ65541 OXE64540:OXF65541 PHA64540:PHB65541 PQW64540:PQX65541 QAS64540:QAT65541 QKO64540:QKP65541 QUK64540:QUL65541 REG64540:REH65541 ROC64540:ROD65541 RXY64540:RXZ65541 SHU64540:SHV65541 SRQ64540:SRR65541 TBM64540:TBN65541 TLI64540:TLJ65541 TVE64540:TVF65541 UFA64540:UFB65541 UOW64540:UOX65541 UYS64540:UYT65541 VIO64540:VIP65541 VSK64540:VSL65541 WCG64540:WCH65541 WMC64540:WMD65541 WVY64540:WVZ65541 Q130076:R131077 JM130076:JN131077 TI130076:TJ131077 ADE130076:ADF131077 ANA130076:ANB131077 AWW130076:AWX131077 BGS130076:BGT131077 BQO130076:BQP131077 CAK130076:CAL131077 CKG130076:CKH131077 CUC130076:CUD131077 DDY130076:DDZ131077 DNU130076:DNV131077 DXQ130076:DXR131077 EHM130076:EHN131077 ERI130076:ERJ131077 FBE130076:FBF131077 FLA130076:FLB131077 FUW130076:FUX131077 GES130076:GET131077 GOO130076:GOP131077 GYK130076:GYL131077 HIG130076:HIH131077 HSC130076:HSD131077 IBY130076:IBZ131077 ILU130076:ILV131077 IVQ130076:IVR131077 JFM130076:JFN131077 JPI130076:JPJ131077 JZE130076:JZF131077 KJA130076:KJB131077 KSW130076:KSX131077 LCS130076:LCT131077 LMO130076:LMP131077 LWK130076:LWL131077 MGG130076:MGH131077 MQC130076:MQD131077 MZY130076:MZZ131077 NJU130076:NJV131077 NTQ130076:NTR131077 ODM130076:ODN131077 ONI130076:ONJ131077 OXE130076:OXF131077 PHA130076:PHB131077 PQW130076:PQX131077 QAS130076:QAT131077 QKO130076:QKP131077 QUK130076:QUL131077 REG130076:REH131077 ROC130076:ROD131077 RXY130076:RXZ131077 SHU130076:SHV131077 SRQ130076:SRR131077 TBM130076:TBN131077 TLI130076:TLJ131077 TVE130076:TVF131077 UFA130076:UFB131077 UOW130076:UOX131077 UYS130076:UYT131077 VIO130076:VIP131077 VSK130076:VSL131077 WCG130076:WCH131077 WMC130076:WMD131077 WVY130076:WVZ131077 Q195612:R196613 JM195612:JN196613 TI195612:TJ196613 ADE195612:ADF196613 ANA195612:ANB196613 AWW195612:AWX196613 BGS195612:BGT196613 BQO195612:BQP196613 CAK195612:CAL196613 CKG195612:CKH196613 CUC195612:CUD196613 DDY195612:DDZ196613 DNU195612:DNV196613 DXQ195612:DXR196613 EHM195612:EHN196613 ERI195612:ERJ196613 FBE195612:FBF196613 FLA195612:FLB196613 FUW195612:FUX196613 GES195612:GET196613 GOO195612:GOP196613 GYK195612:GYL196613 HIG195612:HIH196613 HSC195612:HSD196613 IBY195612:IBZ196613 ILU195612:ILV196613 IVQ195612:IVR196613 JFM195612:JFN196613 JPI195612:JPJ196613 JZE195612:JZF196613 KJA195612:KJB196613 KSW195612:KSX196613 LCS195612:LCT196613 LMO195612:LMP196613 LWK195612:LWL196613 MGG195612:MGH196613 MQC195612:MQD196613 MZY195612:MZZ196613 NJU195612:NJV196613 NTQ195612:NTR196613 ODM195612:ODN196613 ONI195612:ONJ196613 OXE195612:OXF196613 PHA195612:PHB196613 PQW195612:PQX196613 QAS195612:QAT196613 QKO195612:QKP196613 QUK195612:QUL196613 REG195612:REH196613 ROC195612:ROD196613 RXY195612:RXZ196613 SHU195612:SHV196613 SRQ195612:SRR196613 TBM195612:TBN196613 TLI195612:TLJ196613 TVE195612:TVF196613 UFA195612:UFB196613 UOW195612:UOX196613 UYS195612:UYT196613 VIO195612:VIP196613 VSK195612:VSL196613 WCG195612:WCH196613 WMC195612:WMD196613 WVY195612:WVZ196613 Q261148:R262149 JM261148:JN262149 TI261148:TJ262149 ADE261148:ADF262149 ANA261148:ANB262149 AWW261148:AWX262149 BGS261148:BGT262149 BQO261148:BQP262149 CAK261148:CAL262149 CKG261148:CKH262149 CUC261148:CUD262149 DDY261148:DDZ262149 DNU261148:DNV262149 DXQ261148:DXR262149 EHM261148:EHN262149 ERI261148:ERJ262149 FBE261148:FBF262149 FLA261148:FLB262149 FUW261148:FUX262149 GES261148:GET262149 GOO261148:GOP262149 GYK261148:GYL262149 HIG261148:HIH262149 HSC261148:HSD262149 IBY261148:IBZ262149 ILU261148:ILV262149 IVQ261148:IVR262149 JFM261148:JFN262149 JPI261148:JPJ262149 JZE261148:JZF262149 KJA261148:KJB262149 KSW261148:KSX262149 LCS261148:LCT262149 LMO261148:LMP262149 LWK261148:LWL262149 MGG261148:MGH262149 MQC261148:MQD262149 MZY261148:MZZ262149 NJU261148:NJV262149 NTQ261148:NTR262149 ODM261148:ODN262149 ONI261148:ONJ262149 OXE261148:OXF262149 PHA261148:PHB262149 PQW261148:PQX262149 QAS261148:QAT262149 QKO261148:QKP262149 QUK261148:QUL262149 REG261148:REH262149 ROC261148:ROD262149 RXY261148:RXZ262149 SHU261148:SHV262149 SRQ261148:SRR262149 TBM261148:TBN262149 TLI261148:TLJ262149 TVE261148:TVF262149 UFA261148:UFB262149 UOW261148:UOX262149 UYS261148:UYT262149 VIO261148:VIP262149 VSK261148:VSL262149 WCG261148:WCH262149 WMC261148:WMD262149 WVY261148:WVZ262149 Q326684:R327685 JM326684:JN327685 TI326684:TJ327685 ADE326684:ADF327685 ANA326684:ANB327685 AWW326684:AWX327685 BGS326684:BGT327685 BQO326684:BQP327685 CAK326684:CAL327685 CKG326684:CKH327685 CUC326684:CUD327685 DDY326684:DDZ327685 DNU326684:DNV327685 DXQ326684:DXR327685 EHM326684:EHN327685 ERI326684:ERJ327685 FBE326684:FBF327685 FLA326684:FLB327685 FUW326684:FUX327685 GES326684:GET327685 GOO326684:GOP327685 GYK326684:GYL327685 HIG326684:HIH327685 HSC326684:HSD327685 IBY326684:IBZ327685 ILU326684:ILV327685 IVQ326684:IVR327685 JFM326684:JFN327685 JPI326684:JPJ327685 JZE326684:JZF327685 KJA326684:KJB327685 KSW326684:KSX327685 LCS326684:LCT327685 LMO326684:LMP327685 LWK326684:LWL327685 MGG326684:MGH327685 MQC326684:MQD327685 MZY326684:MZZ327685 NJU326684:NJV327685 NTQ326684:NTR327685 ODM326684:ODN327685 ONI326684:ONJ327685 OXE326684:OXF327685 PHA326684:PHB327685 PQW326684:PQX327685 QAS326684:QAT327685 QKO326684:QKP327685 QUK326684:QUL327685 REG326684:REH327685 ROC326684:ROD327685 RXY326684:RXZ327685 SHU326684:SHV327685 SRQ326684:SRR327685 TBM326684:TBN327685 TLI326684:TLJ327685 TVE326684:TVF327685 UFA326684:UFB327685 UOW326684:UOX327685 UYS326684:UYT327685 VIO326684:VIP327685 VSK326684:VSL327685 WCG326684:WCH327685 WMC326684:WMD327685 WVY326684:WVZ327685 Q392220:R393221 JM392220:JN393221 TI392220:TJ393221 ADE392220:ADF393221 ANA392220:ANB393221 AWW392220:AWX393221 BGS392220:BGT393221 BQO392220:BQP393221 CAK392220:CAL393221 CKG392220:CKH393221 CUC392220:CUD393221 DDY392220:DDZ393221 DNU392220:DNV393221 DXQ392220:DXR393221 EHM392220:EHN393221 ERI392220:ERJ393221 FBE392220:FBF393221 FLA392220:FLB393221 FUW392220:FUX393221 GES392220:GET393221 GOO392220:GOP393221 GYK392220:GYL393221 HIG392220:HIH393221 HSC392220:HSD393221 IBY392220:IBZ393221 ILU392220:ILV393221 IVQ392220:IVR393221 JFM392220:JFN393221 JPI392220:JPJ393221 JZE392220:JZF393221 KJA392220:KJB393221 KSW392220:KSX393221 LCS392220:LCT393221 LMO392220:LMP393221 LWK392220:LWL393221 MGG392220:MGH393221 MQC392220:MQD393221 MZY392220:MZZ393221 NJU392220:NJV393221 NTQ392220:NTR393221 ODM392220:ODN393221 ONI392220:ONJ393221 OXE392220:OXF393221 PHA392220:PHB393221 PQW392220:PQX393221 QAS392220:QAT393221 QKO392220:QKP393221 QUK392220:QUL393221 REG392220:REH393221 ROC392220:ROD393221 RXY392220:RXZ393221 SHU392220:SHV393221 SRQ392220:SRR393221 TBM392220:TBN393221 TLI392220:TLJ393221 TVE392220:TVF393221 UFA392220:UFB393221 UOW392220:UOX393221 UYS392220:UYT393221 VIO392220:VIP393221 VSK392220:VSL393221 WCG392220:WCH393221 WMC392220:WMD393221 WVY392220:WVZ393221 Q457756:R458757 JM457756:JN458757 TI457756:TJ458757 ADE457756:ADF458757 ANA457756:ANB458757 AWW457756:AWX458757 BGS457756:BGT458757 BQO457756:BQP458757 CAK457756:CAL458757 CKG457756:CKH458757 CUC457756:CUD458757 DDY457756:DDZ458757 DNU457756:DNV458757 DXQ457756:DXR458757 EHM457756:EHN458757 ERI457756:ERJ458757 FBE457756:FBF458757 FLA457756:FLB458757 FUW457756:FUX458757 GES457756:GET458757 GOO457756:GOP458757 GYK457756:GYL458757 HIG457756:HIH458757 HSC457756:HSD458757 IBY457756:IBZ458757 ILU457756:ILV458757 IVQ457756:IVR458757 JFM457756:JFN458757 JPI457756:JPJ458757 JZE457756:JZF458757 KJA457756:KJB458757 KSW457756:KSX458757 LCS457756:LCT458757 LMO457756:LMP458757 LWK457756:LWL458757 MGG457756:MGH458757 MQC457756:MQD458757 MZY457756:MZZ458757 NJU457756:NJV458757 NTQ457756:NTR458757 ODM457756:ODN458757 ONI457756:ONJ458757 OXE457756:OXF458757 PHA457756:PHB458757 PQW457756:PQX458757 QAS457756:QAT458757 QKO457756:QKP458757 QUK457756:QUL458757 REG457756:REH458757 ROC457756:ROD458757 RXY457756:RXZ458757 SHU457756:SHV458757 SRQ457756:SRR458757 TBM457756:TBN458757 TLI457756:TLJ458757 TVE457756:TVF458757 UFA457756:UFB458757 UOW457756:UOX458757 UYS457756:UYT458757 VIO457756:VIP458757 VSK457756:VSL458757 WCG457756:WCH458757 WMC457756:WMD458757 WVY457756:WVZ458757 Q523292:R524293 JM523292:JN524293 TI523292:TJ524293 ADE523292:ADF524293 ANA523292:ANB524293 AWW523292:AWX524293 BGS523292:BGT524293 BQO523292:BQP524293 CAK523292:CAL524293 CKG523292:CKH524293 CUC523292:CUD524293 DDY523292:DDZ524293 DNU523292:DNV524293 DXQ523292:DXR524293 EHM523292:EHN524293 ERI523292:ERJ524293 FBE523292:FBF524293 FLA523292:FLB524293 FUW523292:FUX524293 GES523292:GET524293 GOO523292:GOP524293 GYK523292:GYL524293 HIG523292:HIH524293 HSC523292:HSD524293 IBY523292:IBZ524293 ILU523292:ILV524293 IVQ523292:IVR524293 JFM523292:JFN524293 JPI523292:JPJ524293 JZE523292:JZF524293 KJA523292:KJB524293 KSW523292:KSX524293 LCS523292:LCT524293 LMO523292:LMP524293 LWK523292:LWL524293 MGG523292:MGH524293 MQC523292:MQD524293 MZY523292:MZZ524293 NJU523292:NJV524293 NTQ523292:NTR524293 ODM523292:ODN524293 ONI523292:ONJ524293 OXE523292:OXF524293 PHA523292:PHB524293 PQW523292:PQX524293 QAS523292:QAT524293 QKO523292:QKP524293 QUK523292:QUL524293 REG523292:REH524293 ROC523292:ROD524293 RXY523292:RXZ524293 SHU523292:SHV524293 SRQ523292:SRR524293 TBM523292:TBN524293 TLI523292:TLJ524293 TVE523292:TVF524293 UFA523292:UFB524293 UOW523292:UOX524293 UYS523292:UYT524293 VIO523292:VIP524293 VSK523292:VSL524293 WCG523292:WCH524293 WMC523292:WMD524293 WVY523292:WVZ524293 Q588828:R589829 JM588828:JN589829 TI588828:TJ589829 ADE588828:ADF589829 ANA588828:ANB589829 AWW588828:AWX589829 BGS588828:BGT589829 BQO588828:BQP589829 CAK588828:CAL589829 CKG588828:CKH589829 CUC588828:CUD589829 DDY588828:DDZ589829 DNU588828:DNV589829 DXQ588828:DXR589829 EHM588828:EHN589829 ERI588828:ERJ589829 FBE588828:FBF589829 FLA588828:FLB589829 FUW588828:FUX589829 GES588828:GET589829 GOO588828:GOP589829 GYK588828:GYL589829 HIG588828:HIH589829 HSC588828:HSD589829 IBY588828:IBZ589829 ILU588828:ILV589829 IVQ588828:IVR589829 JFM588828:JFN589829 JPI588828:JPJ589829 JZE588828:JZF589829 KJA588828:KJB589829 KSW588828:KSX589829 LCS588828:LCT589829 LMO588828:LMP589829 LWK588828:LWL589829 MGG588828:MGH589829 MQC588828:MQD589829 MZY588828:MZZ589829 NJU588828:NJV589829 NTQ588828:NTR589829 ODM588828:ODN589829 ONI588828:ONJ589829 OXE588828:OXF589829 PHA588828:PHB589829 PQW588828:PQX589829 QAS588828:QAT589829 QKO588828:QKP589829 QUK588828:QUL589829 REG588828:REH589829 ROC588828:ROD589829 RXY588828:RXZ589829 SHU588828:SHV589829 SRQ588828:SRR589829 TBM588828:TBN589829 TLI588828:TLJ589829 TVE588828:TVF589829 UFA588828:UFB589829 UOW588828:UOX589829 UYS588828:UYT589829 VIO588828:VIP589829 VSK588828:VSL589829 WCG588828:WCH589829 WMC588828:WMD589829 WVY588828:WVZ589829 Q654364:R655365 JM654364:JN655365 TI654364:TJ655365 ADE654364:ADF655365 ANA654364:ANB655365 AWW654364:AWX655365 BGS654364:BGT655365 BQO654364:BQP655365 CAK654364:CAL655365 CKG654364:CKH655365 CUC654364:CUD655365 DDY654364:DDZ655365 DNU654364:DNV655365 DXQ654364:DXR655365 EHM654364:EHN655365 ERI654364:ERJ655365 FBE654364:FBF655365 FLA654364:FLB655365 FUW654364:FUX655365 GES654364:GET655365 GOO654364:GOP655365 GYK654364:GYL655365 HIG654364:HIH655365 HSC654364:HSD655365 IBY654364:IBZ655365 ILU654364:ILV655365 IVQ654364:IVR655365 JFM654364:JFN655365 JPI654364:JPJ655365 JZE654364:JZF655365 KJA654364:KJB655365 KSW654364:KSX655365 LCS654364:LCT655365 LMO654364:LMP655365 LWK654364:LWL655365 MGG654364:MGH655365 MQC654364:MQD655365 MZY654364:MZZ655365 NJU654364:NJV655365 NTQ654364:NTR655365 ODM654364:ODN655365 ONI654364:ONJ655365 OXE654364:OXF655365 PHA654364:PHB655365 PQW654364:PQX655365 QAS654364:QAT655365 QKO654364:QKP655365 QUK654364:QUL655365 REG654364:REH655365 ROC654364:ROD655365 RXY654364:RXZ655365 SHU654364:SHV655365 SRQ654364:SRR655365 TBM654364:TBN655365 TLI654364:TLJ655365 TVE654364:TVF655365 UFA654364:UFB655365 UOW654364:UOX655365 UYS654364:UYT655365 VIO654364:VIP655365 VSK654364:VSL655365 WCG654364:WCH655365 WMC654364:WMD655365 WVY654364:WVZ655365 Q719900:R720901 JM719900:JN720901 TI719900:TJ720901 ADE719900:ADF720901 ANA719900:ANB720901 AWW719900:AWX720901 BGS719900:BGT720901 BQO719900:BQP720901 CAK719900:CAL720901 CKG719900:CKH720901 CUC719900:CUD720901 DDY719900:DDZ720901 DNU719900:DNV720901 DXQ719900:DXR720901 EHM719900:EHN720901 ERI719900:ERJ720901 FBE719900:FBF720901 FLA719900:FLB720901 FUW719900:FUX720901 GES719900:GET720901 GOO719900:GOP720901 GYK719900:GYL720901 HIG719900:HIH720901 HSC719900:HSD720901 IBY719900:IBZ720901 ILU719900:ILV720901 IVQ719900:IVR720901 JFM719900:JFN720901 JPI719900:JPJ720901 JZE719900:JZF720901 KJA719900:KJB720901 KSW719900:KSX720901 LCS719900:LCT720901 LMO719900:LMP720901 LWK719900:LWL720901 MGG719900:MGH720901 MQC719900:MQD720901 MZY719900:MZZ720901 NJU719900:NJV720901 NTQ719900:NTR720901 ODM719900:ODN720901 ONI719900:ONJ720901 OXE719900:OXF720901 PHA719900:PHB720901 PQW719900:PQX720901 QAS719900:QAT720901 QKO719900:QKP720901 QUK719900:QUL720901 REG719900:REH720901 ROC719900:ROD720901 RXY719900:RXZ720901 SHU719900:SHV720901 SRQ719900:SRR720901 TBM719900:TBN720901 TLI719900:TLJ720901 TVE719900:TVF720901 UFA719900:UFB720901 UOW719900:UOX720901 UYS719900:UYT720901 VIO719900:VIP720901 VSK719900:VSL720901 WCG719900:WCH720901 WMC719900:WMD720901 WVY719900:WVZ720901 Q785436:R786437 JM785436:JN786437 TI785436:TJ786437 ADE785436:ADF786437 ANA785436:ANB786437 AWW785436:AWX786437 BGS785436:BGT786437 BQO785436:BQP786437 CAK785436:CAL786437 CKG785436:CKH786437 CUC785436:CUD786437 DDY785436:DDZ786437 DNU785436:DNV786437 DXQ785436:DXR786437 EHM785436:EHN786437 ERI785436:ERJ786437 FBE785436:FBF786437 FLA785436:FLB786437 FUW785436:FUX786437 GES785436:GET786437 GOO785436:GOP786437 GYK785436:GYL786437 HIG785436:HIH786437 HSC785436:HSD786437 IBY785436:IBZ786437 ILU785436:ILV786437 IVQ785436:IVR786437 JFM785436:JFN786437 JPI785436:JPJ786437 JZE785436:JZF786437 KJA785436:KJB786437 KSW785436:KSX786437 LCS785436:LCT786437 LMO785436:LMP786437 LWK785436:LWL786437 MGG785436:MGH786437 MQC785436:MQD786437 MZY785436:MZZ786437 NJU785436:NJV786437 NTQ785436:NTR786437 ODM785436:ODN786437 ONI785436:ONJ786437 OXE785436:OXF786437 PHA785436:PHB786437 PQW785436:PQX786437 QAS785436:QAT786437 QKO785436:QKP786437 QUK785436:QUL786437 REG785436:REH786437 ROC785436:ROD786437 RXY785436:RXZ786437 SHU785436:SHV786437 SRQ785436:SRR786437 TBM785436:TBN786437 TLI785436:TLJ786437 TVE785436:TVF786437 UFA785436:UFB786437 UOW785436:UOX786437 UYS785436:UYT786437 VIO785436:VIP786437 VSK785436:VSL786437 WCG785436:WCH786437 WMC785436:WMD786437 WVY785436:WVZ786437 Q850972:R851973 JM850972:JN851973 TI850972:TJ851973 ADE850972:ADF851973 ANA850972:ANB851973 AWW850972:AWX851973 BGS850972:BGT851973 BQO850972:BQP851973 CAK850972:CAL851973 CKG850972:CKH851973 CUC850972:CUD851973 DDY850972:DDZ851973 DNU850972:DNV851973 DXQ850972:DXR851973 EHM850972:EHN851973 ERI850972:ERJ851973 FBE850972:FBF851973 FLA850972:FLB851973 FUW850972:FUX851973 GES850972:GET851973 GOO850972:GOP851973 GYK850972:GYL851973 HIG850972:HIH851973 HSC850972:HSD851973 IBY850972:IBZ851973 ILU850972:ILV851973 IVQ850972:IVR851973 JFM850972:JFN851973 JPI850972:JPJ851973 JZE850972:JZF851973 KJA850972:KJB851973 KSW850972:KSX851973 LCS850972:LCT851973 LMO850972:LMP851973 LWK850972:LWL851973 MGG850972:MGH851973 MQC850972:MQD851973 MZY850972:MZZ851973 NJU850972:NJV851973 NTQ850972:NTR851973 ODM850972:ODN851973 ONI850972:ONJ851973 OXE850972:OXF851973 PHA850972:PHB851973 PQW850972:PQX851973 QAS850972:QAT851973 QKO850972:QKP851973 QUK850972:QUL851973 REG850972:REH851973 ROC850972:ROD851973 RXY850972:RXZ851973 SHU850972:SHV851973 SRQ850972:SRR851973 TBM850972:TBN851973 TLI850972:TLJ851973 TVE850972:TVF851973 UFA850972:UFB851973 UOW850972:UOX851973 UYS850972:UYT851973 VIO850972:VIP851973 VSK850972:VSL851973 WCG850972:WCH851973 WMC850972:WMD851973 WVY850972:WVZ851973 Q916508:R917509 JM916508:JN917509 TI916508:TJ917509 ADE916508:ADF917509 ANA916508:ANB917509 AWW916508:AWX917509 BGS916508:BGT917509 BQO916508:BQP917509 CAK916508:CAL917509 CKG916508:CKH917509 CUC916508:CUD917509 DDY916508:DDZ917509 DNU916508:DNV917509 DXQ916508:DXR917509 EHM916508:EHN917509 ERI916508:ERJ917509 FBE916508:FBF917509 FLA916508:FLB917509 FUW916508:FUX917509 GES916508:GET917509 GOO916508:GOP917509 GYK916508:GYL917509 HIG916508:HIH917509 HSC916508:HSD917509 IBY916508:IBZ917509 ILU916508:ILV917509 IVQ916508:IVR917509 JFM916508:JFN917509 JPI916508:JPJ917509 JZE916508:JZF917509 KJA916508:KJB917509 KSW916508:KSX917509 LCS916508:LCT917509 LMO916508:LMP917509 LWK916508:LWL917509 MGG916508:MGH917509 MQC916508:MQD917509 MZY916508:MZZ917509 NJU916508:NJV917509 NTQ916508:NTR917509 ODM916508:ODN917509 ONI916508:ONJ917509 OXE916508:OXF917509 PHA916508:PHB917509 PQW916508:PQX917509 QAS916508:QAT917509 QKO916508:QKP917509 QUK916508:QUL917509 REG916508:REH917509 ROC916508:ROD917509 RXY916508:RXZ917509 SHU916508:SHV917509 SRQ916508:SRR917509 TBM916508:TBN917509 TLI916508:TLJ917509 TVE916508:TVF917509 UFA916508:UFB917509 UOW916508:UOX917509 UYS916508:UYT917509 VIO916508:VIP917509 VSK916508:VSL917509 WCG916508:WCH917509 WMC916508:WMD917509 WVY916508:WVZ917509 Q982044:R983045 JM982044:JN983045 TI982044:TJ983045 ADE982044:ADF983045 ANA982044:ANB983045 AWW982044:AWX983045 BGS982044:BGT983045 BQO982044:BQP983045 CAK982044:CAL983045 CKG982044:CKH983045 CUC982044:CUD983045 DDY982044:DDZ983045 DNU982044:DNV983045 DXQ982044:DXR983045 EHM982044:EHN983045 ERI982044:ERJ983045 FBE982044:FBF983045 FLA982044:FLB983045 FUW982044:FUX983045 GES982044:GET983045 GOO982044:GOP983045 GYK982044:GYL983045 HIG982044:HIH983045 HSC982044:HSD983045 IBY982044:IBZ983045 ILU982044:ILV983045 IVQ982044:IVR983045 JFM982044:JFN983045 JPI982044:JPJ983045 JZE982044:JZF983045 KJA982044:KJB983045 KSW982044:KSX983045 LCS982044:LCT983045 LMO982044:LMP983045 LWK982044:LWL983045 MGG982044:MGH983045 MQC982044:MQD983045 MZY982044:MZZ983045 NJU982044:NJV983045 NTQ982044:NTR983045 ODM982044:ODN983045 ONI982044:ONJ983045 OXE982044:OXF983045 PHA982044:PHB983045 PQW982044:PQX983045 QAS982044:QAT983045 QKO982044:QKP983045 QUK982044:QUL983045 REG982044:REH983045 ROC982044:ROD983045 RXY982044:RXZ983045 SHU982044:SHV983045 SRQ982044:SRR983045 TBM982044:TBN983045 TLI982044:TLJ983045 TVE982044:TVF983045 UFA982044:UFB983045 UOW982044:UOX983045 UYS982044:UYT983045 VIO982044:VIP983045 VSK982044:VSL983045 WCG982044:WCH983045 WMC982044:WMD983045 WVY982044:WVZ983045 WMC8:WMD13 WCG8:WCH13 VSK8:VSL13 VIO8:VIP13 UYS8:UYT13 UOW8:UOX13 UFA8:UFB13 TVE8:TVF13 TLI8:TLJ13 TBM8:TBN13 SRQ8:SRR13 SHU8:SHV13 RXY8:RXZ13 ROC8:ROD13 REG8:REH13 QUK8:QUL13 QKO8:QKP13 QAS8:QAT13 PQW8:PQX13 PHA8:PHB13 OXE8:OXF13 ONI8:ONJ13 ODM8:ODN13 NTQ8:NTR13 NJU8:NJV13 MZY8:MZZ13 MQC8:MQD13 MGG8:MGH13 LWK8:LWL13 LMO8:LMP13 LCS8:LCT13 KSW8:KSX13 KJA8:KJB13 JZE8:JZF13 JPI8:JPJ13 JFM8:JFN13 IVQ8:IVR13 ILU8:ILV13 IBY8:IBZ13 HSC8:HSD13 HIG8:HIH13 GYK8:GYL13 GOO8:GOP13 GES8:GET13 FUW8:FUX13 FLA8:FLB13 FBE8:FBF13 ERI8:ERJ13 EHM8:EHN13 DXQ8:DXR13 DNU8:DNV13 DDY8:DDZ13 CUC8:CUD13 CKG8:CKH13 CAK8:CAL13 BQO8:BQP13 BGS8:BGT13 AWW8:AWX13 ANA8:ANB13 ADE8:ADF13 TI8:TJ13 JM8:JN13 Q8:R13 WVY8:WVZ13" xr:uid="{00000000-0002-0000-0000-000001000000}">
      <formula1>0</formula1>
      <formula2>10</formula2>
    </dataValidation>
    <dataValidation type="list" allowBlank="1" showInputMessage="1" showErrorMessage="1" sqref="TE64540:TE65541 ADA64540:ADA65541 AMW64540:AMW65541 AWS64540:AWS65541 BGO64540:BGO65541 BQK64540:BQK65541 CAG64540:CAG65541 CKC64540:CKC65541 CTY64540:CTY65541 DDU64540:DDU65541 DNQ64540:DNQ65541 DXM64540:DXM65541 EHI64540:EHI65541 ERE64540:ERE65541 FBA64540:FBA65541 FKW64540:FKW65541 FUS64540:FUS65541 GEO64540:GEO65541 GOK64540:GOK65541 GYG64540:GYG65541 HIC64540:HIC65541 HRY64540:HRY65541 IBU64540:IBU65541 ILQ64540:ILQ65541 IVM64540:IVM65541 JFI64540:JFI65541 JPE64540:JPE65541 JZA64540:JZA65541 KIW64540:KIW65541 KSS64540:KSS65541 LCO64540:LCO65541 LMK64540:LMK65541 LWG64540:LWG65541 MGC64540:MGC65541 MPY64540:MPY65541 MZU64540:MZU65541 NJQ64540:NJQ65541 NTM64540:NTM65541 ODI64540:ODI65541 ONE64540:ONE65541 OXA64540:OXA65541 PGW64540:PGW65541 PQS64540:PQS65541 QAO64540:QAO65541 QKK64540:QKK65541 QUG64540:QUG65541 REC64540:REC65541 RNY64540:RNY65541 RXU64540:RXU65541 SHQ64540:SHQ65541 SRM64540:SRM65541 TBI64540:TBI65541 TLE64540:TLE65541 TVA64540:TVA65541 UEW64540:UEW65541 UOS64540:UOS65541 UYO64540:UYO65541 VIK64540:VIK65541 VSG64540:VSG65541 WCC64540:WCC65541 WLY64540:WLY65541 WVU64540:WVU65541 JI130076:JI131077 TE130076:TE131077 ADA130076:ADA131077 AMW130076:AMW131077 AWS130076:AWS131077 BGO130076:BGO131077 BQK130076:BQK131077 CAG130076:CAG131077 CKC130076:CKC131077 CTY130076:CTY131077 DDU130076:DDU131077 DNQ130076:DNQ131077 DXM130076:DXM131077 EHI130076:EHI131077 ERE130076:ERE131077 FBA130076:FBA131077 FKW130076:FKW131077 FUS130076:FUS131077 GEO130076:GEO131077 GOK130076:GOK131077 GYG130076:GYG131077 HIC130076:HIC131077 HRY130076:HRY131077 IBU130076:IBU131077 ILQ130076:ILQ131077 IVM130076:IVM131077 JFI130076:JFI131077 JPE130076:JPE131077 JZA130076:JZA131077 KIW130076:KIW131077 KSS130076:KSS131077 LCO130076:LCO131077 LMK130076:LMK131077 LWG130076:LWG131077 MGC130076:MGC131077 MPY130076:MPY131077 MZU130076:MZU131077 NJQ130076:NJQ131077 NTM130076:NTM131077 ODI130076:ODI131077 ONE130076:ONE131077 OXA130076:OXA131077 PGW130076:PGW131077 PQS130076:PQS131077 QAO130076:QAO131077 QKK130076:QKK131077 QUG130076:QUG131077 REC130076:REC131077 RNY130076:RNY131077 RXU130076:RXU131077 SHQ130076:SHQ131077 SRM130076:SRM131077 TBI130076:TBI131077 TLE130076:TLE131077 TVA130076:TVA131077 UEW130076:UEW131077 UOS130076:UOS131077 UYO130076:UYO131077 VIK130076:VIK131077 VSG130076:VSG131077 WCC130076:WCC131077 WLY130076:WLY131077 WVU130076:WVU131077 JI195612:JI196613 TE195612:TE196613 ADA195612:ADA196613 AMW195612:AMW196613 AWS195612:AWS196613 BGO195612:BGO196613 BQK195612:BQK196613 CAG195612:CAG196613 CKC195612:CKC196613 CTY195612:CTY196613 DDU195612:DDU196613 DNQ195612:DNQ196613 DXM195612:DXM196613 EHI195612:EHI196613 ERE195612:ERE196613 FBA195612:FBA196613 FKW195612:FKW196613 FUS195612:FUS196613 GEO195612:GEO196613 GOK195612:GOK196613 GYG195612:GYG196613 HIC195612:HIC196613 HRY195612:HRY196613 IBU195612:IBU196613 ILQ195612:ILQ196613 IVM195612:IVM196613 JFI195612:JFI196613 JPE195612:JPE196613 JZA195612:JZA196613 KIW195612:KIW196613 KSS195612:KSS196613 LCO195612:LCO196613 LMK195612:LMK196613 LWG195612:LWG196613 MGC195612:MGC196613 MPY195612:MPY196613 MZU195612:MZU196613 NJQ195612:NJQ196613 NTM195612:NTM196613 ODI195612:ODI196613 ONE195612:ONE196613 OXA195612:OXA196613 PGW195612:PGW196613 PQS195612:PQS196613 QAO195612:QAO196613 QKK195612:QKK196613 QUG195612:QUG196613 REC195612:REC196613 RNY195612:RNY196613 RXU195612:RXU196613 SHQ195612:SHQ196613 SRM195612:SRM196613 TBI195612:TBI196613 TLE195612:TLE196613 TVA195612:TVA196613 UEW195612:UEW196613 UOS195612:UOS196613 UYO195612:UYO196613 VIK195612:VIK196613 VSG195612:VSG196613 WCC195612:WCC196613 WLY195612:WLY196613 WVU195612:WVU196613 JI261148:JI262149 TE261148:TE262149 ADA261148:ADA262149 AMW261148:AMW262149 AWS261148:AWS262149 BGO261148:BGO262149 BQK261148:BQK262149 CAG261148:CAG262149 CKC261148:CKC262149 CTY261148:CTY262149 DDU261148:DDU262149 DNQ261148:DNQ262149 DXM261148:DXM262149 EHI261148:EHI262149 ERE261148:ERE262149 FBA261148:FBA262149 FKW261148:FKW262149 FUS261148:FUS262149 GEO261148:GEO262149 GOK261148:GOK262149 GYG261148:GYG262149 HIC261148:HIC262149 HRY261148:HRY262149 IBU261148:IBU262149 ILQ261148:ILQ262149 IVM261148:IVM262149 JFI261148:JFI262149 JPE261148:JPE262149 JZA261148:JZA262149 KIW261148:KIW262149 KSS261148:KSS262149 LCO261148:LCO262149 LMK261148:LMK262149 LWG261148:LWG262149 MGC261148:MGC262149 MPY261148:MPY262149 MZU261148:MZU262149 NJQ261148:NJQ262149 NTM261148:NTM262149 ODI261148:ODI262149 ONE261148:ONE262149 OXA261148:OXA262149 PGW261148:PGW262149 PQS261148:PQS262149 QAO261148:QAO262149 QKK261148:QKK262149 QUG261148:QUG262149 REC261148:REC262149 RNY261148:RNY262149 RXU261148:RXU262149 SHQ261148:SHQ262149 SRM261148:SRM262149 TBI261148:TBI262149 TLE261148:TLE262149 TVA261148:TVA262149 UEW261148:UEW262149 UOS261148:UOS262149 UYO261148:UYO262149 VIK261148:VIK262149 VSG261148:VSG262149 WCC261148:WCC262149 WLY261148:WLY262149 WVU261148:WVU262149 JI326684:JI327685 TE326684:TE327685 ADA326684:ADA327685 AMW326684:AMW327685 AWS326684:AWS327685 BGO326684:BGO327685 BQK326684:BQK327685 CAG326684:CAG327685 CKC326684:CKC327685 CTY326684:CTY327685 DDU326684:DDU327685 DNQ326684:DNQ327685 DXM326684:DXM327685 EHI326684:EHI327685 ERE326684:ERE327685 FBA326684:FBA327685 FKW326684:FKW327685 FUS326684:FUS327685 GEO326684:GEO327685 GOK326684:GOK327685 GYG326684:GYG327685 HIC326684:HIC327685 HRY326684:HRY327685 IBU326684:IBU327685 ILQ326684:ILQ327685 IVM326684:IVM327685 JFI326684:JFI327685 JPE326684:JPE327685 JZA326684:JZA327685 KIW326684:KIW327685 KSS326684:KSS327685 LCO326684:LCO327685 LMK326684:LMK327685 LWG326684:LWG327685 MGC326684:MGC327685 MPY326684:MPY327685 MZU326684:MZU327685 NJQ326684:NJQ327685 NTM326684:NTM327685 ODI326684:ODI327685 ONE326684:ONE327685 OXA326684:OXA327685 PGW326684:PGW327685 PQS326684:PQS327685 QAO326684:QAO327685 QKK326684:QKK327685 QUG326684:QUG327685 REC326684:REC327685 RNY326684:RNY327685 RXU326684:RXU327685 SHQ326684:SHQ327685 SRM326684:SRM327685 TBI326684:TBI327685 TLE326684:TLE327685 TVA326684:TVA327685 UEW326684:UEW327685 UOS326684:UOS327685 UYO326684:UYO327685 VIK326684:VIK327685 VSG326684:VSG327685 WCC326684:WCC327685 WLY326684:WLY327685 WVU326684:WVU327685 JI392220:JI393221 TE392220:TE393221 ADA392220:ADA393221 AMW392220:AMW393221 AWS392220:AWS393221 BGO392220:BGO393221 BQK392220:BQK393221 CAG392220:CAG393221 CKC392220:CKC393221 CTY392220:CTY393221 DDU392220:DDU393221 DNQ392220:DNQ393221 DXM392220:DXM393221 EHI392220:EHI393221 ERE392220:ERE393221 FBA392220:FBA393221 FKW392220:FKW393221 FUS392220:FUS393221 GEO392220:GEO393221 GOK392220:GOK393221 GYG392220:GYG393221 HIC392220:HIC393221 HRY392220:HRY393221 IBU392220:IBU393221 ILQ392220:ILQ393221 IVM392220:IVM393221 JFI392220:JFI393221 JPE392220:JPE393221 JZA392220:JZA393221 KIW392220:KIW393221 KSS392220:KSS393221 LCO392220:LCO393221 LMK392220:LMK393221 LWG392220:LWG393221 MGC392220:MGC393221 MPY392220:MPY393221 MZU392220:MZU393221 NJQ392220:NJQ393221 NTM392220:NTM393221 ODI392220:ODI393221 ONE392220:ONE393221 OXA392220:OXA393221 PGW392220:PGW393221 PQS392220:PQS393221 QAO392220:QAO393221 QKK392220:QKK393221 QUG392220:QUG393221 REC392220:REC393221 RNY392220:RNY393221 RXU392220:RXU393221 SHQ392220:SHQ393221 SRM392220:SRM393221 TBI392220:TBI393221 TLE392220:TLE393221 TVA392220:TVA393221 UEW392220:UEW393221 UOS392220:UOS393221 UYO392220:UYO393221 VIK392220:VIK393221 VSG392220:VSG393221 WCC392220:WCC393221 WLY392220:WLY393221 WVU392220:WVU393221 JI457756:JI458757 TE457756:TE458757 ADA457756:ADA458757 AMW457756:AMW458757 AWS457756:AWS458757 BGO457756:BGO458757 BQK457756:BQK458757 CAG457756:CAG458757 CKC457756:CKC458757 CTY457756:CTY458757 DDU457756:DDU458757 DNQ457756:DNQ458757 DXM457756:DXM458757 EHI457756:EHI458757 ERE457756:ERE458757 FBA457756:FBA458757 FKW457756:FKW458757 FUS457756:FUS458757 GEO457756:GEO458757 GOK457756:GOK458757 GYG457756:GYG458757 HIC457756:HIC458757 HRY457756:HRY458757 IBU457756:IBU458757 ILQ457756:ILQ458757 IVM457756:IVM458757 JFI457756:JFI458757 JPE457756:JPE458757 JZA457756:JZA458757 KIW457756:KIW458757 KSS457756:KSS458757 LCO457756:LCO458757 LMK457756:LMK458757 LWG457756:LWG458757 MGC457756:MGC458757 MPY457756:MPY458757 MZU457756:MZU458757 NJQ457756:NJQ458757 NTM457756:NTM458757 ODI457756:ODI458757 ONE457756:ONE458757 OXA457756:OXA458757 PGW457756:PGW458757 PQS457756:PQS458757 QAO457756:QAO458757 QKK457756:QKK458757 QUG457756:QUG458757 REC457756:REC458757 RNY457756:RNY458757 RXU457756:RXU458757 SHQ457756:SHQ458757 SRM457756:SRM458757 TBI457756:TBI458757 TLE457756:TLE458757 TVA457756:TVA458757 UEW457756:UEW458757 UOS457756:UOS458757 UYO457756:UYO458757 VIK457756:VIK458757 VSG457756:VSG458757 WCC457756:WCC458757 WLY457756:WLY458757 WVU457756:WVU458757 JI523292:JI524293 TE523292:TE524293 ADA523292:ADA524293 AMW523292:AMW524293 AWS523292:AWS524293 BGO523292:BGO524293 BQK523292:BQK524293 CAG523292:CAG524293 CKC523292:CKC524293 CTY523292:CTY524293 DDU523292:DDU524293 DNQ523292:DNQ524293 DXM523292:DXM524293 EHI523292:EHI524293 ERE523292:ERE524293 FBA523292:FBA524293 FKW523292:FKW524293 FUS523292:FUS524293 GEO523292:GEO524293 GOK523292:GOK524293 GYG523292:GYG524293 HIC523292:HIC524293 HRY523292:HRY524293 IBU523292:IBU524293 ILQ523292:ILQ524293 IVM523292:IVM524293 JFI523292:JFI524293 JPE523292:JPE524293 JZA523292:JZA524293 KIW523292:KIW524293 KSS523292:KSS524293 LCO523292:LCO524293 LMK523292:LMK524293 LWG523292:LWG524293 MGC523292:MGC524293 MPY523292:MPY524293 MZU523292:MZU524293 NJQ523292:NJQ524293 NTM523292:NTM524293 ODI523292:ODI524293 ONE523292:ONE524293 OXA523292:OXA524293 PGW523292:PGW524293 PQS523292:PQS524293 QAO523292:QAO524293 QKK523292:QKK524293 QUG523292:QUG524293 REC523292:REC524293 RNY523292:RNY524293 RXU523292:RXU524293 SHQ523292:SHQ524293 SRM523292:SRM524293 TBI523292:TBI524293 TLE523292:TLE524293 TVA523292:TVA524293 UEW523292:UEW524293 UOS523292:UOS524293 UYO523292:UYO524293 VIK523292:VIK524293 VSG523292:VSG524293 WCC523292:WCC524293 WLY523292:WLY524293 WVU523292:WVU524293 JI588828:JI589829 TE588828:TE589829 ADA588828:ADA589829 AMW588828:AMW589829 AWS588828:AWS589829 BGO588828:BGO589829 BQK588828:BQK589829 CAG588828:CAG589829 CKC588828:CKC589829 CTY588828:CTY589829 DDU588828:DDU589829 DNQ588828:DNQ589829 DXM588828:DXM589829 EHI588828:EHI589829 ERE588828:ERE589829 FBA588828:FBA589829 FKW588828:FKW589829 FUS588828:FUS589829 GEO588828:GEO589829 GOK588828:GOK589829 GYG588828:GYG589829 HIC588828:HIC589829 HRY588828:HRY589829 IBU588828:IBU589829 ILQ588828:ILQ589829 IVM588828:IVM589829 JFI588828:JFI589829 JPE588828:JPE589829 JZA588828:JZA589829 KIW588828:KIW589829 KSS588828:KSS589829 LCO588828:LCO589829 LMK588828:LMK589829 LWG588828:LWG589829 MGC588828:MGC589829 MPY588828:MPY589829 MZU588828:MZU589829 NJQ588828:NJQ589829 NTM588828:NTM589829 ODI588828:ODI589829 ONE588828:ONE589829 OXA588828:OXA589829 PGW588828:PGW589829 PQS588828:PQS589829 QAO588828:QAO589829 QKK588828:QKK589829 QUG588828:QUG589829 REC588828:REC589829 RNY588828:RNY589829 RXU588828:RXU589829 SHQ588828:SHQ589829 SRM588828:SRM589829 TBI588828:TBI589829 TLE588828:TLE589829 TVA588828:TVA589829 UEW588828:UEW589829 UOS588828:UOS589829 UYO588828:UYO589829 VIK588828:VIK589829 VSG588828:VSG589829 WCC588828:WCC589829 WLY588828:WLY589829 WVU588828:WVU589829 JI654364:JI655365 TE654364:TE655365 ADA654364:ADA655365 AMW654364:AMW655365 AWS654364:AWS655365 BGO654364:BGO655365 BQK654364:BQK655365 CAG654364:CAG655365 CKC654364:CKC655365 CTY654364:CTY655365 DDU654364:DDU655365 DNQ654364:DNQ655365 DXM654364:DXM655365 EHI654364:EHI655365 ERE654364:ERE655365 FBA654364:FBA655365 FKW654364:FKW655365 FUS654364:FUS655365 GEO654364:GEO655365 GOK654364:GOK655365 GYG654364:GYG655365 HIC654364:HIC655365 HRY654364:HRY655365 IBU654364:IBU655365 ILQ654364:ILQ655365 IVM654364:IVM655365 JFI654364:JFI655365 JPE654364:JPE655365 JZA654364:JZA655365 KIW654364:KIW655365 KSS654364:KSS655365 LCO654364:LCO655365 LMK654364:LMK655365 LWG654364:LWG655365 MGC654364:MGC655365 MPY654364:MPY655365 MZU654364:MZU655365 NJQ654364:NJQ655365 NTM654364:NTM655365 ODI654364:ODI655365 ONE654364:ONE655365 OXA654364:OXA655365 PGW654364:PGW655365 PQS654364:PQS655365 QAO654364:QAO655365 QKK654364:QKK655365 QUG654364:QUG655365 REC654364:REC655365 RNY654364:RNY655365 RXU654364:RXU655365 SHQ654364:SHQ655365 SRM654364:SRM655365 TBI654364:TBI655365 TLE654364:TLE655365 TVA654364:TVA655365 UEW654364:UEW655365 UOS654364:UOS655365 UYO654364:UYO655365 VIK654364:VIK655365 VSG654364:VSG655365 WCC654364:WCC655365 WLY654364:WLY655365 WVU654364:WVU655365 JI719900:JI720901 TE719900:TE720901 ADA719900:ADA720901 AMW719900:AMW720901 AWS719900:AWS720901 BGO719900:BGO720901 BQK719900:BQK720901 CAG719900:CAG720901 CKC719900:CKC720901 CTY719900:CTY720901 DDU719900:DDU720901 DNQ719900:DNQ720901 DXM719900:DXM720901 EHI719900:EHI720901 ERE719900:ERE720901 FBA719900:FBA720901 FKW719900:FKW720901 FUS719900:FUS720901 GEO719900:GEO720901 GOK719900:GOK720901 GYG719900:GYG720901 HIC719900:HIC720901 HRY719900:HRY720901 IBU719900:IBU720901 ILQ719900:ILQ720901 IVM719900:IVM720901 JFI719900:JFI720901 JPE719900:JPE720901 JZA719900:JZA720901 KIW719900:KIW720901 KSS719900:KSS720901 LCO719900:LCO720901 LMK719900:LMK720901 LWG719900:LWG720901 MGC719900:MGC720901 MPY719900:MPY720901 MZU719900:MZU720901 NJQ719900:NJQ720901 NTM719900:NTM720901 ODI719900:ODI720901 ONE719900:ONE720901 OXA719900:OXA720901 PGW719900:PGW720901 PQS719900:PQS720901 QAO719900:QAO720901 QKK719900:QKK720901 QUG719900:QUG720901 REC719900:REC720901 RNY719900:RNY720901 RXU719900:RXU720901 SHQ719900:SHQ720901 SRM719900:SRM720901 TBI719900:TBI720901 TLE719900:TLE720901 TVA719900:TVA720901 UEW719900:UEW720901 UOS719900:UOS720901 UYO719900:UYO720901 VIK719900:VIK720901 VSG719900:VSG720901 WCC719900:WCC720901 WLY719900:WLY720901 WVU719900:WVU720901 JI785436:JI786437 TE785436:TE786437 ADA785436:ADA786437 AMW785436:AMW786437 AWS785436:AWS786437 BGO785436:BGO786437 BQK785436:BQK786437 CAG785436:CAG786437 CKC785436:CKC786437 CTY785436:CTY786437 DDU785436:DDU786437 DNQ785436:DNQ786437 DXM785436:DXM786437 EHI785436:EHI786437 ERE785436:ERE786437 FBA785436:FBA786437 FKW785436:FKW786437 FUS785436:FUS786437 GEO785436:GEO786437 GOK785436:GOK786437 GYG785436:GYG786437 HIC785436:HIC786437 HRY785436:HRY786437 IBU785436:IBU786437 ILQ785436:ILQ786437 IVM785436:IVM786437 JFI785436:JFI786437 JPE785436:JPE786437 JZA785436:JZA786437 KIW785436:KIW786437 KSS785436:KSS786437 LCO785436:LCO786437 LMK785436:LMK786437 LWG785436:LWG786437 MGC785436:MGC786437 MPY785436:MPY786437 MZU785436:MZU786437 NJQ785436:NJQ786437 NTM785436:NTM786437 ODI785436:ODI786437 ONE785436:ONE786437 OXA785436:OXA786437 PGW785436:PGW786437 PQS785436:PQS786437 QAO785436:QAO786437 QKK785436:QKK786437 QUG785436:QUG786437 REC785436:REC786437 RNY785436:RNY786437 RXU785436:RXU786437 SHQ785436:SHQ786437 SRM785436:SRM786437 TBI785436:TBI786437 TLE785436:TLE786437 TVA785436:TVA786437 UEW785436:UEW786437 UOS785436:UOS786437 UYO785436:UYO786437 VIK785436:VIK786437 VSG785436:VSG786437 WCC785436:WCC786437 WLY785436:WLY786437 WVU785436:WVU786437 JI850972:JI851973 TE850972:TE851973 ADA850972:ADA851973 AMW850972:AMW851973 AWS850972:AWS851973 BGO850972:BGO851973 BQK850972:BQK851973 CAG850972:CAG851973 CKC850972:CKC851973 CTY850972:CTY851973 DDU850972:DDU851973 DNQ850972:DNQ851973 DXM850972:DXM851973 EHI850972:EHI851973 ERE850972:ERE851973 FBA850972:FBA851973 FKW850972:FKW851973 FUS850972:FUS851973 GEO850972:GEO851973 GOK850972:GOK851973 GYG850972:GYG851973 HIC850972:HIC851973 HRY850972:HRY851973 IBU850972:IBU851973 ILQ850972:ILQ851973 IVM850972:IVM851973 JFI850972:JFI851973 JPE850972:JPE851973 JZA850972:JZA851973 KIW850972:KIW851973 KSS850972:KSS851973 LCO850972:LCO851973 LMK850972:LMK851973 LWG850972:LWG851973 MGC850972:MGC851973 MPY850972:MPY851973 MZU850972:MZU851973 NJQ850972:NJQ851973 NTM850972:NTM851973 ODI850972:ODI851973 ONE850972:ONE851973 OXA850972:OXA851973 PGW850972:PGW851973 PQS850972:PQS851973 QAO850972:QAO851973 QKK850972:QKK851973 QUG850972:QUG851973 REC850972:REC851973 RNY850972:RNY851973 RXU850972:RXU851973 SHQ850972:SHQ851973 SRM850972:SRM851973 TBI850972:TBI851973 TLE850972:TLE851973 TVA850972:TVA851973 UEW850972:UEW851973 UOS850972:UOS851973 UYO850972:UYO851973 VIK850972:VIK851973 VSG850972:VSG851973 WCC850972:WCC851973 WLY850972:WLY851973 WVU850972:WVU851973 JI916508:JI917509 TE916508:TE917509 ADA916508:ADA917509 AMW916508:AMW917509 AWS916508:AWS917509 BGO916508:BGO917509 BQK916508:BQK917509 CAG916508:CAG917509 CKC916508:CKC917509 CTY916508:CTY917509 DDU916508:DDU917509 DNQ916508:DNQ917509 DXM916508:DXM917509 EHI916508:EHI917509 ERE916508:ERE917509 FBA916508:FBA917509 FKW916508:FKW917509 FUS916508:FUS917509 GEO916508:GEO917509 GOK916508:GOK917509 GYG916508:GYG917509 HIC916508:HIC917509 HRY916508:HRY917509 IBU916508:IBU917509 ILQ916508:ILQ917509 IVM916508:IVM917509 JFI916508:JFI917509 JPE916508:JPE917509 JZA916508:JZA917509 KIW916508:KIW917509 KSS916508:KSS917509 LCO916508:LCO917509 LMK916508:LMK917509 LWG916508:LWG917509 MGC916508:MGC917509 MPY916508:MPY917509 MZU916508:MZU917509 NJQ916508:NJQ917509 NTM916508:NTM917509 ODI916508:ODI917509 ONE916508:ONE917509 OXA916508:OXA917509 PGW916508:PGW917509 PQS916508:PQS917509 QAO916508:QAO917509 QKK916508:QKK917509 QUG916508:QUG917509 REC916508:REC917509 RNY916508:RNY917509 RXU916508:RXU917509 SHQ916508:SHQ917509 SRM916508:SRM917509 TBI916508:TBI917509 TLE916508:TLE917509 TVA916508:TVA917509 UEW916508:UEW917509 UOS916508:UOS917509 UYO916508:UYO917509 VIK916508:VIK917509 VSG916508:VSG917509 WCC916508:WCC917509 WLY916508:WLY917509 WVU916508:WVU917509 JI982044:JI983045 TE982044:TE983045 ADA982044:ADA983045 AMW982044:AMW983045 AWS982044:AWS983045 BGO982044:BGO983045 BQK982044:BQK983045 CAG982044:CAG983045 CKC982044:CKC983045 CTY982044:CTY983045 DDU982044:DDU983045 DNQ982044:DNQ983045 DXM982044:DXM983045 EHI982044:EHI983045 ERE982044:ERE983045 FBA982044:FBA983045 FKW982044:FKW983045 FUS982044:FUS983045 GEO982044:GEO983045 GOK982044:GOK983045 GYG982044:GYG983045 HIC982044:HIC983045 HRY982044:HRY983045 IBU982044:IBU983045 ILQ982044:ILQ983045 IVM982044:IVM983045 JFI982044:JFI983045 JPE982044:JPE983045 JZA982044:JZA983045 KIW982044:KIW983045 KSS982044:KSS983045 LCO982044:LCO983045 LMK982044:LMK983045 LWG982044:LWG983045 MGC982044:MGC983045 MPY982044:MPY983045 MZU982044:MZU983045 NJQ982044:NJQ983045 NTM982044:NTM983045 ODI982044:ODI983045 ONE982044:ONE983045 OXA982044:OXA983045 PGW982044:PGW983045 PQS982044:PQS983045 QAO982044:QAO983045 QKK982044:QKK983045 QUG982044:QUG983045 REC982044:REC983045 RNY982044:RNY983045 RXU982044:RXU983045 SHQ982044:SHQ983045 SRM982044:SRM983045 TBI982044:TBI983045 TLE982044:TLE983045 TVA982044:TVA983045 UEW982044:UEW983045 UOS982044:UOS983045 UYO982044:UYO983045 VIK982044:VIK983045 VSG982044:VSG983045 WCC982044:WCC983045 WLY982044:WLY983045 WVU982044:WVU983045 JI64540:JI65541 JI8:JI13 WVU8:WVU13 WLY8:WLY13 WCC8:WCC13 VSG8:VSG13 VIK8:VIK13 UYO8:UYO13 UOS8:UOS13 UEW8:UEW13 TVA8:TVA13 TLE8:TLE13 TBI8:TBI13 SRM8:SRM13 SHQ8:SHQ13 RXU8:RXU13 RNY8:RNY13 REC8:REC13 QUG8:QUG13 QKK8:QKK13 QAO8:QAO13 PQS8:PQS13 PGW8:PGW13 OXA8:OXA13 ONE8:ONE13 ODI8:ODI13 NTM8:NTM13 NJQ8:NJQ13 MZU8:MZU13 MPY8:MPY13 MGC8:MGC13 LWG8:LWG13 LMK8:LMK13 LCO8:LCO13 KSS8:KSS13 KIW8:KIW13 JZA8:JZA13 JPE8:JPE13 JFI8:JFI13 IVM8:IVM13 ILQ8:ILQ13 IBU8:IBU13 HRY8:HRY13 HIC8:HIC13 GYG8:GYG13 GOK8:GOK13 GEO8:GEO13 FUS8:FUS13 FKW8:FKW13 FBA8:FBA13 ERE8:ERE13 EHI8:EHI13 DXM8:DXM13 DNQ8:DNQ13 DDU8:DDU13 CTY8:CTY13 CKC8:CKC13 CAG8:CAG13 BQK8:BQK13 BGO8:BGO13 AWS8:AWS13 AMW8:AMW13 ADA8:ADA13 TE8:TE13" xr:uid="{00000000-0002-0000-0000-000002000000}">
      <formula1>$Y$1:$Y$2</formula1>
    </dataValidation>
    <dataValidation type="list" allowBlank="1" showInputMessage="1" showErrorMessage="1" sqref="H64540:J65541 SV64540:SX65541 ACR64540:ACT65541 AMN64540:AMP65541 AWJ64540:AWL65541 BGF64540:BGH65541 BQB64540:BQD65541 BZX64540:BZZ65541 CJT64540:CJV65541 CTP64540:CTR65541 DDL64540:DDN65541 DNH64540:DNJ65541 DXD64540:DXF65541 EGZ64540:EHB65541 EQV64540:EQX65541 FAR64540:FAT65541 FKN64540:FKP65541 FUJ64540:FUL65541 GEF64540:GEH65541 GOB64540:GOD65541 GXX64540:GXZ65541 HHT64540:HHV65541 HRP64540:HRR65541 IBL64540:IBN65541 ILH64540:ILJ65541 IVD64540:IVF65541 JEZ64540:JFB65541 JOV64540:JOX65541 JYR64540:JYT65541 KIN64540:KIP65541 KSJ64540:KSL65541 LCF64540:LCH65541 LMB64540:LMD65541 LVX64540:LVZ65541 MFT64540:MFV65541 MPP64540:MPR65541 MZL64540:MZN65541 NJH64540:NJJ65541 NTD64540:NTF65541 OCZ64540:ODB65541 OMV64540:OMX65541 OWR64540:OWT65541 PGN64540:PGP65541 PQJ64540:PQL65541 QAF64540:QAH65541 QKB64540:QKD65541 QTX64540:QTZ65541 RDT64540:RDV65541 RNP64540:RNR65541 RXL64540:RXN65541 SHH64540:SHJ65541 SRD64540:SRF65541 TAZ64540:TBB65541 TKV64540:TKX65541 TUR64540:TUT65541 UEN64540:UEP65541 UOJ64540:UOL65541 UYF64540:UYH65541 VIB64540:VID65541 VRX64540:VRZ65541 WBT64540:WBV65541 WLP64540:WLR65541 WVL64540:WVN65541 H130076:J131077 IZ130076:JB131077 SV130076:SX131077 ACR130076:ACT131077 AMN130076:AMP131077 AWJ130076:AWL131077 BGF130076:BGH131077 BQB130076:BQD131077 BZX130076:BZZ131077 CJT130076:CJV131077 CTP130076:CTR131077 DDL130076:DDN131077 DNH130076:DNJ131077 DXD130076:DXF131077 EGZ130076:EHB131077 EQV130076:EQX131077 FAR130076:FAT131077 FKN130076:FKP131077 FUJ130076:FUL131077 GEF130076:GEH131077 GOB130076:GOD131077 GXX130076:GXZ131077 HHT130076:HHV131077 HRP130076:HRR131077 IBL130076:IBN131077 ILH130076:ILJ131077 IVD130076:IVF131077 JEZ130076:JFB131077 JOV130076:JOX131077 JYR130076:JYT131077 KIN130076:KIP131077 KSJ130076:KSL131077 LCF130076:LCH131077 LMB130076:LMD131077 LVX130076:LVZ131077 MFT130076:MFV131077 MPP130076:MPR131077 MZL130076:MZN131077 NJH130076:NJJ131077 NTD130076:NTF131077 OCZ130076:ODB131077 OMV130076:OMX131077 OWR130076:OWT131077 PGN130076:PGP131077 PQJ130076:PQL131077 QAF130076:QAH131077 QKB130076:QKD131077 QTX130076:QTZ131077 RDT130076:RDV131077 RNP130076:RNR131077 RXL130076:RXN131077 SHH130076:SHJ131077 SRD130076:SRF131077 TAZ130076:TBB131077 TKV130076:TKX131077 TUR130076:TUT131077 UEN130076:UEP131077 UOJ130076:UOL131077 UYF130076:UYH131077 VIB130076:VID131077 VRX130076:VRZ131077 WBT130076:WBV131077 WLP130076:WLR131077 WVL130076:WVN131077 H195612:J196613 IZ195612:JB196613 SV195612:SX196613 ACR195612:ACT196613 AMN195612:AMP196613 AWJ195612:AWL196613 BGF195612:BGH196613 BQB195612:BQD196613 BZX195612:BZZ196613 CJT195612:CJV196613 CTP195612:CTR196613 DDL195612:DDN196613 DNH195612:DNJ196613 DXD195612:DXF196613 EGZ195612:EHB196613 EQV195612:EQX196613 FAR195612:FAT196613 FKN195612:FKP196613 FUJ195612:FUL196613 GEF195612:GEH196613 GOB195612:GOD196613 GXX195612:GXZ196613 HHT195612:HHV196613 HRP195612:HRR196613 IBL195612:IBN196613 ILH195612:ILJ196613 IVD195612:IVF196613 JEZ195612:JFB196613 JOV195612:JOX196613 JYR195612:JYT196613 KIN195612:KIP196613 KSJ195612:KSL196613 LCF195612:LCH196613 LMB195612:LMD196613 LVX195612:LVZ196613 MFT195612:MFV196613 MPP195612:MPR196613 MZL195612:MZN196613 NJH195612:NJJ196613 NTD195612:NTF196613 OCZ195612:ODB196613 OMV195612:OMX196613 OWR195612:OWT196613 PGN195612:PGP196613 PQJ195612:PQL196613 QAF195612:QAH196613 QKB195612:QKD196613 QTX195612:QTZ196613 RDT195612:RDV196613 RNP195612:RNR196613 RXL195612:RXN196613 SHH195612:SHJ196613 SRD195612:SRF196613 TAZ195612:TBB196613 TKV195612:TKX196613 TUR195612:TUT196613 UEN195612:UEP196613 UOJ195612:UOL196613 UYF195612:UYH196613 VIB195612:VID196613 VRX195612:VRZ196613 WBT195612:WBV196613 WLP195612:WLR196613 WVL195612:WVN196613 H261148:J262149 IZ261148:JB262149 SV261148:SX262149 ACR261148:ACT262149 AMN261148:AMP262149 AWJ261148:AWL262149 BGF261148:BGH262149 BQB261148:BQD262149 BZX261148:BZZ262149 CJT261148:CJV262149 CTP261148:CTR262149 DDL261148:DDN262149 DNH261148:DNJ262149 DXD261148:DXF262149 EGZ261148:EHB262149 EQV261148:EQX262149 FAR261148:FAT262149 FKN261148:FKP262149 FUJ261148:FUL262149 GEF261148:GEH262149 GOB261148:GOD262149 GXX261148:GXZ262149 HHT261148:HHV262149 HRP261148:HRR262149 IBL261148:IBN262149 ILH261148:ILJ262149 IVD261148:IVF262149 JEZ261148:JFB262149 JOV261148:JOX262149 JYR261148:JYT262149 KIN261148:KIP262149 KSJ261148:KSL262149 LCF261148:LCH262149 LMB261148:LMD262149 LVX261148:LVZ262149 MFT261148:MFV262149 MPP261148:MPR262149 MZL261148:MZN262149 NJH261148:NJJ262149 NTD261148:NTF262149 OCZ261148:ODB262149 OMV261148:OMX262149 OWR261148:OWT262149 PGN261148:PGP262149 PQJ261148:PQL262149 QAF261148:QAH262149 QKB261148:QKD262149 QTX261148:QTZ262149 RDT261148:RDV262149 RNP261148:RNR262149 RXL261148:RXN262149 SHH261148:SHJ262149 SRD261148:SRF262149 TAZ261148:TBB262149 TKV261148:TKX262149 TUR261148:TUT262149 UEN261148:UEP262149 UOJ261148:UOL262149 UYF261148:UYH262149 VIB261148:VID262149 VRX261148:VRZ262149 WBT261148:WBV262149 WLP261148:WLR262149 WVL261148:WVN262149 H326684:J327685 IZ326684:JB327685 SV326684:SX327685 ACR326684:ACT327685 AMN326684:AMP327685 AWJ326684:AWL327685 BGF326684:BGH327685 BQB326684:BQD327685 BZX326684:BZZ327685 CJT326684:CJV327685 CTP326684:CTR327685 DDL326684:DDN327685 DNH326684:DNJ327685 DXD326684:DXF327685 EGZ326684:EHB327685 EQV326684:EQX327685 FAR326684:FAT327685 FKN326684:FKP327685 FUJ326684:FUL327685 GEF326684:GEH327685 GOB326684:GOD327685 GXX326684:GXZ327685 HHT326684:HHV327685 HRP326684:HRR327685 IBL326684:IBN327685 ILH326684:ILJ327685 IVD326684:IVF327685 JEZ326684:JFB327685 JOV326684:JOX327685 JYR326684:JYT327685 KIN326684:KIP327685 KSJ326684:KSL327685 LCF326684:LCH327685 LMB326684:LMD327685 LVX326684:LVZ327685 MFT326684:MFV327685 MPP326684:MPR327685 MZL326684:MZN327685 NJH326684:NJJ327685 NTD326684:NTF327685 OCZ326684:ODB327685 OMV326684:OMX327685 OWR326684:OWT327685 PGN326684:PGP327685 PQJ326684:PQL327685 QAF326684:QAH327685 QKB326684:QKD327685 QTX326684:QTZ327685 RDT326684:RDV327685 RNP326684:RNR327685 RXL326684:RXN327685 SHH326684:SHJ327685 SRD326684:SRF327685 TAZ326684:TBB327685 TKV326684:TKX327685 TUR326684:TUT327685 UEN326684:UEP327685 UOJ326684:UOL327685 UYF326684:UYH327685 VIB326684:VID327685 VRX326684:VRZ327685 WBT326684:WBV327685 WLP326684:WLR327685 WVL326684:WVN327685 H392220:J393221 IZ392220:JB393221 SV392220:SX393221 ACR392220:ACT393221 AMN392220:AMP393221 AWJ392220:AWL393221 BGF392220:BGH393221 BQB392220:BQD393221 BZX392220:BZZ393221 CJT392220:CJV393221 CTP392220:CTR393221 DDL392220:DDN393221 DNH392220:DNJ393221 DXD392220:DXF393221 EGZ392220:EHB393221 EQV392220:EQX393221 FAR392220:FAT393221 FKN392220:FKP393221 FUJ392220:FUL393221 GEF392220:GEH393221 GOB392220:GOD393221 GXX392220:GXZ393221 HHT392220:HHV393221 HRP392220:HRR393221 IBL392220:IBN393221 ILH392220:ILJ393221 IVD392220:IVF393221 JEZ392220:JFB393221 JOV392220:JOX393221 JYR392220:JYT393221 KIN392220:KIP393221 KSJ392220:KSL393221 LCF392220:LCH393221 LMB392220:LMD393221 LVX392220:LVZ393221 MFT392220:MFV393221 MPP392220:MPR393221 MZL392220:MZN393221 NJH392220:NJJ393221 NTD392220:NTF393221 OCZ392220:ODB393221 OMV392220:OMX393221 OWR392220:OWT393221 PGN392220:PGP393221 PQJ392220:PQL393221 QAF392220:QAH393221 QKB392220:QKD393221 QTX392220:QTZ393221 RDT392220:RDV393221 RNP392220:RNR393221 RXL392220:RXN393221 SHH392220:SHJ393221 SRD392220:SRF393221 TAZ392220:TBB393221 TKV392220:TKX393221 TUR392220:TUT393221 UEN392220:UEP393221 UOJ392220:UOL393221 UYF392220:UYH393221 VIB392220:VID393221 VRX392220:VRZ393221 WBT392220:WBV393221 WLP392220:WLR393221 WVL392220:WVN393221 H457756:J458757 IZ457756:JB458757 SV457756:SX458757 ACR457756:ACT458757 AMN457756:AMP458757 AWJ457756:AWL458757 BGF457756:BGH458757 BQB457756:BQD458757 BZX457756:BZZ458757 CJT457756:CJV458757 CTP457756:CTR458757 DDL457756:DDN458757 DNH457756:DNJ458757 DXD457756:DXF458757 EGZ457756:EHB458757 EQV457756:EQX458757 FAR457756:FAT458757 FKN457756:FKP458757 FUJ457756:FUL458757 GEF457756:GEH458757 GOB457756:GOD458757 GXX457756:GXZ458757 HHT457756:HHV458757 HRP457756:HRR458757 IBL457756:IBN458757 ILH457756:ILJ458757 IVD457756:IVF458757 JEZ457756:JFB458757 JOV457756:JOX458757 JYR457756:JYT458757 KIN457756:KIP458757 KSJ457756:KSL458757 LCF457756:LCH458757 LMB457756:LMD458757 LVX457756:LVZ458757 MFT457756:MFV458757 MPP457756:MPR458757 MZL457756:MZN458757 NJH457756:NJJ458757 NTD457756:NTF458757 OCZ457756:ODB458757 OMV457756:OMX458757 OWR457756:OWT458757 PGN457756:PGP458757 PQJ457756:PQL458757 QAF457756:QAH458757 QKB457756:QKD458757 QTX457756:QTZ458757 RDT457756:RDV458757 RNP457756:RNR458757 RXL457756:RXN458757 SHH457756:SHJ458757 SRD457756:SRF458757 TAZ457756:TBB458757 TKV457756:TKX458757 TUR457756:TUT458757 UEN457756:UEP458757 UOJ457756:UOL458757 UYF457756:UYH458757 VIB457756:VID458757 VRX457756:VRZ458757 WBT457756:WBV458757 WLP457756:WLR458757 WVL457756:WVN458757 H523292:J524293 IZ523292:JB524293 SV523292:SX524293 ACR523292:ACT524293 AMN523292:AMP524293 AWJ523292:AWL524293 BGF523292:BGH524293 BQB523292:BQD524293 BZX523292:BZZ524293 CJT523292:CJV524293 CTP523292:CTR524293 DDL523292:DDN524293 DNH523292:DNJ524293 DXD523292:DXF524293 EGZ523292:EHB524293 EQV523292:EQX524293 FAR523292:FAT524293 FKN523292:FKP524293 FUJ523292:FUL524293 GEF523292:GEH524293 GOB523292:GOD524293 GXX523292:GXZ524293 HHT523292:HHV524293 HRP523292:HRR524293 IBL523292:IBN524293 ILH523292:ILJ524293 IVD523292:IVF524293 JEZ523292:JFB524293 JOV523292:JOX524293 JYR523292:JYT524293 KIN523292:KIP524293 KSJ523292:KSL524293 LCF523292:LCH524293 LMB523292:LMD524293 LVX523292:LVZ524293 MFT523292:MFV524293 MPP523292:MPR524293 MZL523292:MZN524293 NJH523292:NJJ524293 NTD523292:NTF524293 OCZ523292:ODB524293 OMV523292:OMX524293 OWR523292:OWT524293 PGN523292:PGP524293 PQJ523292:PQL524293 QAF523292:QAH524293 QKB523292:QKD524293 QTX523292:QTZ524293 RDT523292:RDV524293 RNP523292:RNR524293 RXL523292:RXN524293 SHH523292:SHJ524293 SRD523292:SRF524293 TAZ523292:TBB524293 TKV523292:TKX524293 TUR523292:TUT524293 UEN523292:UEP524293 UOJ523292:UOL524293 UYF523292:UYH524293 VIB523292:VID524293 VRX523292:VRZ524293 WBT523292:WBV524293 WLP523292:WLR524293 WVL523292:WVN524293 H588828:J589829 IZ588828:JB589829 SV588828:SX589829 ACR588828:ACT589829 AMN588828:AMP589829 AWJ588828:AWL589829 BGF588828:BGH589829 BQB588828:BQD589829 BZX588828:BZZ589829 CJT588828:CJV589829 CTP588828:CTR589829 DDL588828:DDN589829 DNH588828:DNJ589829 DXD588828:DXF589829 EGZ588828:EHB589829 EQV588828:EQX589829 FAR588828:FAT589829 FKN588828:FKP589829 FUJ588828:FUL589829 GEF588828:GEH589829 GOB588828:GOD589829 GXX588828:GXZ589829 HHT588828:HHV589829 HRP588828:HRR589829 IBL588828:IBN589829 ILH588828:ILJ589829 IVD588828:IVF589829 JEZ588828:JFB589829 JOV588828:JOX589829 JYR588828:JYT589829 KIN588828:KIP589829 KSJ588828:KSL589829 LCF588828:LCH589829 LMB588828:LMD589829 LVX588828:LVZ589829 MFT588828:MFV589829 MPP588828:MPR589829 MZL588828:MZN589829 NJH588828:NJJ589829 NTD588828:NTF589829 OCZ588828:ODB589829 OMV588828:OMX589829 OWR588828:OWT589829 PGN588828:PGP589829 PQJ588828:PQL589829 QAF588828:QAH589829 QKB588828:QKD589829 QTX588828:QTZ589829 RDT588828:RDV589829 RNP588828:RNR589829 RXL588828:RXN589829 SHH588828:SHJ589829 SRD588828:SRF589829 TAZ588828:TBB589829 TKV588828:TKX589829 TUR588828:TUT589829 UEN588828:UEP589829 UOJ588828:UOL589829 UYF588828:UYH589829 VIB588828:VID589829 VRX588828:VRZ589829 WBT588828:WBV589829 WLP588828:WLR589829 WVL588828:WVN589829 H654364:J655365 IZ654364:JB655365 SV654364:SX655365 ACR654364:ACT655365 AMN654364:AMP655365 AWJ654364:AWL655365 BGF654364:BGH655365 BQB654364:BQD655365 BZX654364:BZZ655365 CJT654364:CJV655365 CTP654364:CTR655365 DDL654364:DDN655365 DNH654364:DNJ655365 DXD654364:DXF655365 EGZ654364:EHB655365 EQV654364:EQX655365 FAR654364:FAT655365 FKN654364:FKP655365 FUJ654364:FUL655365 GEF654364:GEH655365 GOB654364:GOD655365 GXX654364:GXZ655365 HHT654364:HHV655365 HRP654364:HRR655365 IBL654364:IBN655365 ILH654364:ILJ655365 IVD654364:IVF655365 JEZ654364:JFB655365 JOV654364:JOX655365 JYR654364:JYT655365 KIN654364:KIP655365 KSJ654364:KSL655365 LCF654364:LCH655365 LMB654364:LMD655365 LVX654364:LVZ655365 MFT654364:MFV655365 MPP654364:MPR655365 MZL654364:MZN655365 NJH654364:NJJ655365 NTD654364:NTF655365 OCZ654364:ODB655365 OMV654364:OMX655365 OWR654364:OWT655365 PGN654364:PGP655365 PQJ654364:PQL655365 QAF654364:QAH655365 QKB654364:QKD655365 QTX654364:QTZ655365 RDT654364:RDV655365 RNP654364:RNR655365 RXL654364:RXN655365 SHH654364:SHJ655365 SRD654364:SRF655365 TAZ654364:TBB655365 TKV654364:TKX655365 TUR654364:TUT655365 UEN654364:UEP655365 UOJ654364:UOL655365 UYF654364:UYH655365 VIB654364:VID655365 VRX654364:VRZ655365 WBT654364:WBV655365 WLP654364:WLR655365 WVL654364:WVN655365 H719900:J720901 IZ719900:JB720901 SV719900:SX720901 ACR719900:ACT720901 AMN719900:AMP720901 AWJ719900:AWL720901 BGF719900:BGH720901 BQB719900:BQD720901 BZX719900:BZZ720901 CJT719900:CJV720901 CTP719900:CTR720901 DDL719900:DDN720901 DNH719900:DNJ720901 DXD719900:DXF720901 EGZ719900:EHB720901 EQV719900:EQX720901 FAR719900:FAT720901 FKN719900:FKP720901 FUJ719900:FUL720901 GEF719900:GEH720901 GOB719900:GOD720901 GXX719900:GXZ720901 HHT719900:HHV720901 HRP719900:HRR720901 IBL719900:IBN720901 ILH719900:ILJ720901 IVD719900:IVF720901 JEZ719900:JFB720901 JOV719900:JOX720901 JYR719900:JYT720901 KIN719900:KIP720901 KSJ719900:KSL720901 LCF719900:LCH720901 LMB719900:LMD720901 LVX719900:LVZ720901 MFT719900:MFV720901 MPP719900:MPR720901 MZL719900:MZN720901 NJH719900:NJJ720901 NTD719900:NTF720901 OCZ719900:ODB720901 OMV719900:OMX720901 OWR719900:OWT720901 PGN719900:PGP720901 PQJ719900:PQL720901 QAF719900:QAH720901 QKB719900:QKD720901 QTX719900:QTZ720901 RDT719900:RDV720901 RNP719900:RNR720901 RXL719900:RXN720901 SHH719900:SHJ720901 SRD719900:SRF720901 TAZ719900:TBB720901 TKV719900:TKX720901 TUR719900:TUT720901 UEN719900:UEP720901 UOJ719900:UOL720901 UYF719900:UYH720901 VIB719900:VID720901 VRX719900:VRZ720901 WBT719900:WBV720901 WLP719900:WLR720901 WVL719900:WVN720901 H785436:J786437 IZ785436:JB786437 SV785436:SX786437 ACR785436:ACT786437 AMN785436:AMP786437 AWJ785436:AWL786437 BGF785436:BGH786437 BQB785436:BQD786437 BZX785436:BZZ786437 CJT785436:CJV786437 CTP785436:CTR786437 DDL785436:DDN786437 DNH785436:DNJ786437 DXD785436:DXF786437 EGZ785436:EHB786437 EQV785436:EQX786437 FAR785436:FAT786437 FKN785436:FKP786437 FUJ785436:FUL786437 GEF785436:GEH786437 GOB785436:GOD786437 GXX785436:GXZ786437 HHT785436:HHV786437 HRP785436:HRR786437 IBL785436:IBN786437 ILH785436:ILJ786437 IVD785436:IVF786437 JEZ785436:JFB786437 JOV785436:JOX786437 JYR785436:JYT786437 KIN785436:KIP786437 KSJ785436:KSL786437 LCF785436:LCH786437 LMB785436:LMD786437 LVX785436:LVZ786437 MFT785436:MFV786437 MPP785436:MPR786437 MZL785436:MZN786437 NJH785436:NJJ786437 NTD785436:NTF786437 OCZ785436:ODB786437 OMV785436:OMX786437 OWR785436:OWT786437 PGN785436:PGP786437 PQJ785436:PQL786437 QAF785436:QAH786437 QKB785436:QKD786437 QTX785436:QTZ786437 RDT785436:RDV786437 RNP785436:RNR786437 RXL785436:RXN786437 SHH785436:SHJ786437 SRD785436:SRF786437 TAZ785436:TBB786437 TKV785436:TKX786437 TUR785436:TUT786437 UEN785436:UEP786437 UOJ785436:UOL786437 UYF785436:UYH786437 VIB785436:VID786437 VRX785436:VRZ786437 WBT785436:WBV786437 WLP785436:WLR786437 WVL785436:WVN786437 H850972:J851973 IZ850972:JB851973 SV850972:SX851973 ACR850972:ACT851973 AMN850972:AMP851973 AWJ850972:AWL851973 BGF850972:BGH851973 BQB850972:BQD851973 BZX850972:BZZ851973 CJT850972:CJV851973 CTP850972:CTR851973 DDL850972:DDN851973 DNH850972:DNJ851973 DXD850972:DXF851973 EGZ850972:EHB851973 EQV850972:EQX851973 FAR850972:FAT851973 FKN850972:FKP851973 FUJ850972:FUL851973 GEF850972:GEH851973 GOB850972:GOD851973 GXX850972:GXZ851973 HHT850972:HHV851973 HRP850972:HRR851973 IBL850972:IBN851973 ILH850972:ILJ851973 IVD850972:IVF851973 JEZ850972:JFB851973 JOV850972:JOX851973 JYR850972:JYT851973 KIN850972:KIP851973 KSJ850972:KSL851973 LCF850972:LCH851973 LMB850972:LMD851973 LVX850972:LVZ851973 MFT850972:MFV851973 MPP850972:MPR851973 MZL850972:MZN851973 NJH850972:NJJ851973 NTD850972:NTF851973 OCZ850972:ODB851973 OMV850972:OMX851973 OWR850972:OWT851973 PGN850972:PGP851973 PQJ850972:PQL851973 QAF850972:QAH851973 QKB850972:QKD851973 QTX850972:QTZ851973 RDT850972:RDV851973 RNP850972:RNR851973 RXL850972:RXN851973 SHH850972:SHJ851973 SRD850972:SRF851973 TAZ850972:TBB851973 TKV850972:TKX851973 TUR850972:TUT851973 UEN850972:UEP851973 UOJ850972:UOL851973 UYF850972:UYH851973 VIB850972:VID851973 VRX850972:VRZ851973 WBT850972:WBV851973 WLP850972:WLR851973 WVL850972:WVN851973 H916508:J917509 IZ916508:JB917509 SV916508:SX917509 ACR916508:ACT917509 AMN916508:AMP917509 AWJ916508:AWL917509 BGF916508:BGH917509 BQB916508:BQD917509 BZX916508:BZZ917509 CJT916508:CJV917509 CTP916508:CTR917509 DDL916508:DDN917509 DNH916508:DNJ917509 DXD916508:DXF917509 EGZ916508:EHB917509 EQV916508:EQX917509 FAR916508:FAT917509 FKN916508:FKP917509 FUJ916508:FUL917509 GEF916508:GEH917509 GOB916508:GOD917509 GXX916508:GXZ917509 HHT916508:HHV917509 HRP916508:HRR917509 IBL916508:IBN917509 ILH916508:ILJ917509 IVD916508:IVF917509 JEZ916508:JFB917509 JOV916508:JOX917509 JYR916508:JYT917509 KIN916508:KIP917509 KSJ916508:KSL917509 LCF916508:LCH917509 LMB916508:LMD917509 LVX916508:LVZ917509 MFT916508:MFV917509 MPP916508:MPR917509 MZL916508:MZN917509 NJH916508:NJJ917509 NTD916508:NTF917509 OCZ916508:ODB917509 OMV916508:OMX917509 OWR916508:OWT917509 PGN916508:PGP917509 PQJ916508:PQL917509 QAF916508:QAH917509 QKB916508:QKD917509 QTX916508:QTZ917509 RDT916508:RDV917509 RNP916508:RNR917509 RXL916508:RXN917509 SHH916508:SHJ917509 SRD916508:SRF917509 TAZ916508:TBB917509 TKV916508:TKX917509 TUR916508:TUT917509 UEN916508:UEP917509 UOJ916508:UOL917509 UYF916508:UYH917509 VIB916508:VID917509 VRX916508:VRZ917509 WBT916508:WBV917509 WLP916508:WLR917509 WVL916508:WVN917509 H982044:J983045 IZ982044:JB983045 SV982044:SX983045 ACR982044:ACT983045 AMN982044:AMP983045 AWJ982044:AWL983045 BGF982044:BGH983045 BQB982044:BQD983045 BZX982044:BZZ983045 CJT982044:CJV983045 CTP982044:CTR983045 DDL982044:DDN983045 DNH982044:DNJ983045 DXD982044:DXF983045 EGZ982044:EHB983045 EQV982044:EQX983045 FAR982044:FAT983045 FKN982044:FKP983045 FUJ982044:FUL983045 GEF982044:GEH983045 GOB982044:GOD983045 GXX982044:GXZ983045 HHT982044:HHV983045 HRP982044:HRR983045 IBL982044:IBN983045 ILH982044:ILJ983045 IVD982044:IVF983045 JEZ982044:JFB983045 JOV982044:JOX983045 JYR982044:JYT983045 KIN982044:KIP983045 KSJ982044:KSL983045 LCF982044:LCH983045 LMB982044:LMD983045 LVX982044:LVZ983045 MFT982044:MFV983045 MPP982044:MPR983045 MZL982044:MZN983045 NJH982044:NJJ983045 NTD982044:NTF983045 OCZ982044:ODB983045 OMV982044:OMX983045 OWR982044:OWT983045 PGN982044:PGP983045 PQJ982044:PQL983045 QAF982044:QAH983045 QKB982044:QKD983045 QTX982044:QTZ983045 RDT982044:RDV983045 RNP982044:RNR983045 RXL982044:RXN983045 SHH982044:SHJ983045 SRD982044:SRF983045 TAZ982044:TBB983045 TKV982044:TKX983045 TUR982044:TUT983045 UEN982044:UEP983045 UOJ982044:UOL983045 UYF982044:UYH983045 VIB982044:VID983045 VRX982044:VRZ983045 WBT982044:WBV983045 WLP982044:WLR983045 WVL982044:WVN983045 IZ64540:JB65541 H8:J13 WVL8:WVN13 WLP8:WLR13 WBT8:WBV13 VRX8:VRZ13 VIB8:VID13 UYF8:UYH13 UOJ8:UOL13 UEN8:UEP13 TUR8:TUT13 TKV8:TKX13 TAZ8:TBB13 SRD8:SRF13 SHH8:SHJ13 RXL8:RXN13 RNP8:RNR13 RDT8:RDV13 QTX8:QTZ13 QKB8:QKD13 QAF8:QAH13 PQJ8:PQL13 PGN8:PGP13 OWR8:OWT13 OMV8:OMX13 OCZ8:ODB13 NTD8:NTF13 NJH8:NJJ13 MZL8:MZN13 MPP8:MPR13 MFT8:MFV13 LVX8:LVZ13 LMB8:LMD13 LCF8:LCH13 KSJ8:KSL13 KIN8:KIP13 JYR8:JYT13 JOV8:JOX13 JEZ8:JFB13 IVD8:IVF13 ILH8:ILJ13 IBL8:IBN13 HRP8:HRR13 HHT8:HHV13 GXX8:GXZ13 GOB8:GOD13 GEF8:GEH13 FUJ8:FUL13 FKN8:FKP13 FAR8:FAT13 EQV8:EQX13 EGZ8:EHB13 DXD8:DXF13 DNH8:DNJ13 DDL8:DDN13 CTP8:CTR13 CJT8:CJV13 BZX8:BZZ13 BQB8:BQD13 BGF8:BGH13 AWJ8:AWL13 AMN8:AMP13 ACR8:ACT13 SV8:SX13 IZ8:JB13" xr:uid="{00000000-0002-0000-0000-000003000000}">
      <formula1>$X$1:$X$4</formula1>
    </dataValidation>
    <dataValidation type="list" allowBlank="1" showInputMessage="1" showErrorMessage="1" sqref="F64540:F65541 IX64540:IX65541 ST64540:ST65541 ACP64540:ACP65541 AML64540:AML65541 AWH64540:AWH65541 BGD64540:BGD65541 BPZ64540:BPZ65541 BZV64540:BZV65541 CJR64540:CJR65541 CTN64540:CTN65541 DDJ64540:DDJ65541 DNF64540:DNF65541 DXB64540:DXB65541 EGX64540:EGX65541 EQT64540:EQT65541 FAP64540:FAP65541 FKL64540:FKL65541 FUH64540:FUH65541 GED64540:GED65541 GNZ64540:GNZ65541 GXV64540:GXV65541 HHR64540:HHR65541 HRN64540:HRN65541 IBJ64540:IBJ65541 ILF64540:ILF65541 IVB64540:IVB65541 JEX64540:JEX65541 JOT64540:JOT65541 JYP64540:JYP65541 KIL64540:KIL65541 KSH64540:KSH65541 LCD64540:LCD65541 LLZ64540:LLZ65541 LVV64540:LVV65541 MFR64540:MFR65541 MPN64540:MPN65541 MZJ64540:MZJ65541 NJF64540:NJF65541 NTB64540:NTB65541 OCX64540:OCX65541 OMT64540:OMT65541 OWP64540:OWP65541 PGL64540:PGL65541 PQH64540:PQH65541 QAD64540:QAD65541 QJZ64540:QJZ65541 QTV64540:QTV65541 RDR64540:RDR65541 RNN64540:RNN65541 RXJ64540:RXJ65541 SHF64540:SHF65541 SRB64540:SRB65541 TAX64540:TAX65541 TKT64540:TKT65541 TUP64540:TUP65541 UEL64540:UEL65541 UOH64540:UOH65541 UYD64540:UYD65541 VHZ64540:VHZ65541 VRV64540:VRV65541 WBR64540:WBR65541 WLN64540:WLN65541 WVJ64540:WVJ65541 F130076:F131077 IX130076:IX131077 ST130076:ST131077 ACP130076:ACP131077 AML130076:AML131077 AWH130076:AWH131077 BGD130076:BGD131077 BPZ130076:BPZ131077 BZV130076:BZV131077 CJR130076:CJR131077 CTN130076:CTN131077 DDJ130076:DDJ131077 DNF130076:DNF131077 DXB130076:DXB131077 EGX130076:EGX131077 EQT130076:EQT131077 FAP130076:FAP131077 FKL130076:FKL131077 FUH130076:FUH131077 GED130076:GED131077 GNZ130076:GNZ131077 GXV130076:GXV131077 HHR130076:HHR131077 HRN130076:HRN131077 IBJ130076:IBJ131077 ILF130076:ILF131077 IVB130076:IVB131077 JEX130076:JEX131077 JOT130076:JOT131077 JYP130076:JYP131077 KIL130076:KIL131077 KSH130076:KSH131077 LCD130076:LCD131077 LLZ130076:LLZ131077 LVV130076:LVV131077 MFR130076:MFR131077 MPN130076:MPN131077 MZJ130076:MZJ131077 NJF130076:NJF131077 NTB130076:NTB131077 OCX130076:OCX131077 OMT130076:OMT131077 OWP130076:OWP131077 PGL130076:PGL131077 PQH130076:PQH131077 QAD130076:QAD131077 QJZ130076:QJZ131077 QTV130076:QTV131077 RDR130076:RDR131077 RNN130076:RNN131077 RXJ130076:RXJ131077 SHF130076:SHF131077 SRB130076:SRB131077 TAX130076:TAX131077 TKT130076:TKT131077 TUP130076:TUP131077 UEL130076:UEL131077 UOH130076:UOH131077 UYD130076:UYD131077 VHZ130076:VHZ131077 VRV130076:VRV131077 WBR130076:WBR131077 WLN130076:WLN131077 WVJ130076:WVJ131077 F195612:F196613 IX195612:IX196613 ST195612:ST196613 ACP195612:ACP196613 AML195612:AML196613 AWH195612:AWH196613 BGD195612:BGD196613 BPZ195612:BPZ196613 BZV195612:BZV196613 CJR195612:CJR196613 CTN195612:CTN196613 DDJ195612:DDJ196613 DNF195612:DNF196613 DXB195612:DXB196613 EGX195612:EGX196613 EQT195612:EQT196613 FAP195612:FAP196613 FKL195612:FKL196613 FUH195612:FUH196613 GED195612:GED196613 GNZ195612:GNZ196613 GXV195612:GXV196613 HHR195612:HHR196613 HRN195612:HRN196613 IBJ195612:IBJ196613 ILF195612:ILF196613 IVB195612:IVB196613 JEX195612:JEX196613 JOT195612:JOT196613 JYP195612:JYP196613 KIL195612:KIL196613 KSH195612:KSH196613 LCD195612:LCD196613 LLZ195612:LLZ196613 LVV195612:LVV196613 MFR195612:MFR196613 MPN195612:MPN196613 MZJ195612:MZJ196613 NJF195612:NJF196613 NTB195612:NTB196613 OCX195612:OCX196613 OMT195612:OMT196613 OWP195612:OWP196613 PGL195612:PGL196613 PQH195612:PQH196613 QAD195612:QAD196613 QJZ195612:QJZ196613 QTV195612:QTV196613 RDR195612:RDR196613 RNN195612:RNN196613 RXJ195612:RXJ196613 SHF195612:SHF196613 SRB195612:SRB196613 TAX195612:TAX196613 TKT195612:TKT196613 TUP195612:TUP196613 UEL195612:UEL196613 UOH195612:UOH196613 UYD195612:UYD196613 VHZ195612:VHZ196613 VRV195612:VRV196613 WBR195612:WBR196613 WLN195612:WLN196613 WVJ195612:WVJ196613 F261148:F262149 IX261148:IX262149 ST261148:ST262149 ACP261148:ACP262149 AML261148:AML262149 AWH261148:AWH262149 BGD261148:BGD262149 BPZ261148:BPZ262149 BZV261148:BZV262149 CJR261148:CJR262149 CTN261148:CTN262149 DDJ261148:DDJ262149 DNF261148:DNF262149 DXB261148:DXB262149 EGX261148:EGX262149 EQT261148:EQT262149 FAP261148:FAP262149 FKL261148:FKL262149 FUH261148:FUH262149 GED261148:GED262149 GNZ261148:GNZ262149 GXV261148:GXV262149 HHR261148:HHR262149 HRN261148:HRN262149 IBJ261148:IBJ262149 ILF261148:ILF262149 IVB261148:IVB262149 JEX261148:JEX262149 JOT261148:JOT262149 JYP261148:JYP262149 KIL261148:KIL262149 KSH261148:KSH262149 LCD261148:LCD262149 LLZ261148:LLZ262149 LVV261148:LVV262149 MFR261148:MFR262149 MPN261148:MPN262149 MZJ261148:MZJ262149 NJF261148:NJF262149 NTB261148:NTB262149 OCX261148:OCX262149 OMT261148:OMT262149 OWP261148:OWP262149 PGL261148:PGL262149 PQH261148:PQH262149 QAD261148:QAD262149 QJZ261148:QJZ262149 QTV261148:QTV262149 RDR261148:RDR262149 RNN261148:RNN262149 RXJ261148:RXJ262149 SHF261148:SHF262149 SRB261148:SRB262149 TAX261148:TAX262149 TKT261148:TKT262149 TUP261148:TUP262149 UEL261148:UEL262149 UOH261148:UOH262149 UYD261148:UYD262149 VHZ261148:VHZ262149 VRV261148:VRV262149 WBR261148:WBR262149 WLN261148:WLN262149 WVJ261148:WVJ262149 F326684:F327685 IX326684:IX327685 ST326684:ST327685 ACP326684:ACP327685 AML326684:AML327685 AWH326684:AWH327685 BGD326684:BGD327685 BPZ326684:BPZ327685 BZV326684:BZV327685 CJR326684:CJR327685 CTN326684:CTN327685 DDJ326684:DDJ327685 DNF326684:DNF327685 DXB326684:DXB327685 EGX326684:EGX327685 EQT326684:EQT327685 FAP326684:FAP327685 FKL326684:FKL327685 FUH326684:FUH327685 GED326684:GED327685 GNZ326684:GNZ327685 GXV326684:GXV327685 HHR326684:HHR327685 HRN326684:HRN327685 IBJ326684:IBJ327685 ILF326684:ILF327685 IVB326684:IVB327685 JEX326684:JEX327685 JOT326684:JOT327685 JYP326684:JYP327685 KIL326684:KIL327685 KSH326684:KSH327685 LCD326684:LCD327685 LLZ326684:LLZ327685 LVV326684:LVV327685 MFR326684:MFR327685 MPN326684:MPN327685 MZJ326684:MZJ327685 NJF326684:NJF327685 NTB326684:NTB327685 OCX326684:OCX327685 OMT326684:OMT327685 OWP326684:OWP327685 PGL326684:PGL327685 PQH326684:PQH327685 QAD326684:QAD327685 QJZ326684:QJZ327685 QTV326684:QTV327685 RDR326684:RDR327685 RNN326684:RNN327685 RXJ326684:RXJ327685 SHF326684:SHF327685 SRB326684:SRB327685 TAX326684:TAX327685 TKT326684:TKT327685 TUP326684:TUP327685 UEL326684:UEL327685 UOH326684:UOH327685 UYD326684:UYD327685 VHZ326684:VHZ327685 VRV326684:VRV327685 WBR326684:WBR327685 WLN326684:WLN327685 WVJ326684:WVJ327685 F392220:F393221 IX392220:IX393221 ST392220:ST393221 ACP392220:ACP393221 AML392220:AML393221 AWH392220:AWH393221 BGD392220:BGD393221 BPZ392220:BPZ393221 BZV392220:BZV393221 CJR392220:CJR393221 CTN392220:CTN393221 DDJ392220:DDJ393221 DNF392220:DNF393221 DXB392220:DXB393221 EGX392220:EGX393221 EQT392220:EQT393221 FAP392220:FAP393221 FKL392220:FKL393221 FUH392220:FUH393221 GED392220:GED393221 GNZ392220:GNZ393221 GXV392220:GXV393221 HHR392220:HHR393221 HRN392220:HRN393221 IBJ392220:IBJ393221 ILF392220:ILF393221 IVB392220:IVB393221 JEX392220:JEX393221 JOT392220:JOT393221 JYP392220:JYP393221 KIL392220:KIL393221 KSH392220:KSH393221 LCD392220:LCD393221 LLZ392220:LLZ393221 LVV392220:LVV393221 MFR392220:MFR393221 MPN392220:MPN393221 MZJ392220:MZJ393221 NJF392220:NJF393221 NTB392220:NTB393221 OCX392220:OCX393221 OMT392220:OMT393221 OWP392220:OWP393221 PGL392220:PGL393221 PQH392220:PQH393221 QAD392220:QAD393221 QJZ392220:QJZ393221 QTV392220:QTV393221 RDR392220:RDR393221 RNN392220:RNN393221 RXJ392220:RXJ393221 SHF392220:SHF393221 SRB392220:SRB393221 TAX392220:TAX393221 TKT392220:TKT393221 TUP392220:TUP393221 UEL392220:UEL393221 UOH392220:UOH393221 UYD392220:UYD393221 VHZ392220:VHZ393221 VRV392220:VRV393221 WBR392220:WBR393221 WLN392220:WLN393221 WVJ392220:WVJ393221 F457756:F458757 IX457756:IX458757 ST457756:ST458757 ACP457756:ACP458757 AML457756:AML458757 AWH457756:AWH458757 BGD457756:BGD458757 BPZ457756:BPZ458757 BZV457756:BZV458757 CJR457756:CJR458757 CTN457756:CTN458757 DDJ457756:DDJ458757 DNF457756:DNF458757 DXB457756:DXB458757 EGX457756:EGX458757 EQT457756:EQT458757 FAP457756:FAP458757 FKL457756:FKL458757 FUH457756:FUH458757 GED457756:GED458757 GNZ457756:GNZ458757 GXV457756:GXV458757 HHR457756:HHR458757 HRN457756:HRN458757 IBJ457756:IBJ458757 ILF457756:ILF458757 IVB457756:IVB458757 JEX457756:JEX458757 JOT457756:JOT458757 JYP457756:JYP458757 KIL457756:KIL458757 KSH457756:KSH458757 LCD457756:LCD458757 LLZ457756:LLZ458757 LVV457756:LVV458757 MFR457756:MFR458757 MPN457756:MPN458757 MZJ457756:MZJ458757 NJF457756:NJF458757 NTB457756:NTB458757 OCX457756:OCX458757 OMT457756:OMT458757 OWP457756:OWP458757 PGL457756:PGL458757 PQH457756:PQH458757 QAD457756:QAD458757 QJZ457756:QJZ458757 QTV457756:QTV458757 RDR457756:RDR458757 RNN457756:RNN458757 RXJ457756:RXJ458757 SHF457756:SHF458757 SRB457756:SRB458757 TAX457756:TAX458757 TKT457756:TKT458757 TUP457756:TUP458757 UEL457756:UEL458757 UOH457756:UOH458757 UYD457756:UYD458757 VHZ457756:VHZ458757 VRV457756:VRV458757 WBR457756:WBR458757 WLN457756:WLN458757 WVJ457756:WVJ458757 F523292:F524293 IX523292:IX524293 ST523292:ST524293 ACP523292:ACP524293 AML523292:AML524293 AWH523292:AWH524293 BGD523292:BGD524293 BPZ523292:BPZ524293 BZV523292:BZV524293 CJR523292:CJR524293 CTN523292:CTN524293 DDJ523292:DDJ524293 DNF523292:DNF524293 DXB523292:DXB524293 EGX523292:EGX524293 EQT523292:EQT524293 FAP523292:FAP524293 FKL523292:FKL524293 FUH523292:FUH524293 GED523292:GED524293 GNZ523292:GNZ524293 GXV523292:GXV524293 HHR523292:HHR524293 HRN523292:HRN524293 IBJ523292:IBJ524293 ILF523292:ILF524293 IVB523292:IVB524293 JEX523292:JEX524293 JOT523292:JOT524293 JYP523292:JYP524293 KIL523292:KIL524293 KSH523292:KSH524293 LCD523292:LCD524293 LLZ523292:LLZ524293 LVV523292:LVV524293 MFR523292:MFR524293 MPN523292:MPN524293 MZJ523292:MZJ524293 NJF523292:NJF524293 NTB523292:NTB524293 OCX523292:OCX524293 OMT523292:OMT524293 OWP523292:OWP524293 PGL523292:PGL524293 PQH523292:PQH524293 QAD523292:QAD524293 QJZ523292:QJZ524293 QTV523292:QTV524293 RDR523292:RDR524293 RNN523292:RNN524293 RXJ523292:RXJ524293 SHF523292:SHF524293 SRB523292:SRB524293 TAX523292:TAX524293 TKT523292:TKT524293 TUP523292:TUP524293 UEL523292:UEL524293 UOH523292:UOH524293 UYD523292:UYD524293 VHZ523292:VHZ524293 VRV523292:VRV524293 WBR523292:WBR524293 WLN523292:WLN524293 WVJ523292:WVJ524293 F588828:F589829 IX588828:IX589829 ST588828:ST589829 ACP588828:ACP589829 AML588828:AML589829 AWH588828:AWH589829 BGD588828:BGD589829 BPZ588828:BPZ589829 BZV588828:BZV589829 CJR588828:CJR589829 CTN588828:CTN589829 DDJ588828:DDJ589829 DNF588828:DNF589829 DXB588828:DXB589829 EGX588828:EGX589829 EQT588828:EQT589829 FAP588828:FAP589829 FKL588828:FKL589829 FUH588828:FUH589829 GED588828:GED589829 GNZ588828:GNZ589829 GXV588828:GXV589829 HHR588828:HHR589829 HRN588828:HRN589829 IBJ588828:IBJ589829 ILF588828:ILF589829 IVB588828:IVB589829 JEX588828:JEX589829 JOT588828:JOT589829 JYP588828:JYP589829 KIL588828:KIL589829 KSH588828:KSH589829 LCD588828:LCD589829 LLZ588828:LLZ589829 LVV588828:LVV589829 MFR588828:MFR589829 MPN588828:MPN589829 MZJ588828:MZJ589829 NJF588828:NJF589829 NTB588828:NTB589829 OCX588828:OCX589829 OMT588828:OMT589829 OWP588828:OWP589829 PGL588828:PGL589829 PQH588828:PQH589829 QAD588828:QAD589829 QJZ588828:QJZ589829 QTV588828:QTV589829 RDR588828:RDR589829 RNN588828:RNN589829 RXJ588828:RXJ589829 SHF588828:SHF589829 SRB588828:SRB589829 TAX588828:TAX589829 TKT588828:TKT589829 TUP588828:TUP589829 UEL588828:UEL589829 UOH588828:UOH589829 UYD588828:UYD589829 VHZ588828:VHZ589829 VRV588828:VRV589829 WBR588828:WBR589829 WLN588828:WLN589829 WVJ588828:WVJ589829 F654364:F655365 IX654364:IX655365 ST654364:ST655365 ACP654364:ACP655365 AML654364:AML655365 AWH654364:AWH655365 BGD654364:BGD655365 BPZ654364:BPZ655365 BZV654364:BZV655365 CJR654364:CJR655365 CTN654364:CTN655365 DDJ654364:DDJ655365 DNF654364:DNF655365 DXB654364:DXB655365 EGX654364:EGX655365 EQT654364:EQT655365 FAP654364:FAP655365 FKL654364:FKL655365 FUH654364:FUH655365 GED654364:GED655365 GNZ654364:GNZ655365 GXV654364:GXV655365 HHR654364:HHR655365 HRN654364:HRN655365 IBJ654364:IBJ655365 ILF654364:ILF655365 IVB654364:IVB655365 JEX654364:JEX655365 JOT654364:JOT655365 JYP654364:JYP655365 KIL654364:KIL655365 KSH654364:KSH655365 LCD654364:LCD655365 LLZ654364:LLZ655365 LVV654364:LVV655365 MFR654364:MFR655365 MPN654364:MPN655365 MZJ654364:MZJ655365 NJF654364:NJF655365 NTB654364:NTB655365 OCX654364:OCX655365 OMT654364:OMT655365 OWP654364:OWP655365 PGL654364:PGL655365 PQH654364:PQH655365 QAD654364:QAD655365 QJZ654364:QJZ655365 QTV654364:QTV655365 RDR654364:RDR655365 RNN654364:RNN655365 RXJ654364:RXJ655365 SHF654364:SHF655365 SRB654364:SRB655365 TAX654364:TAX655365 TKT654364:TKT655365 TUP654364:TUP655365 UEL654364:UEL655365 UOH654364:UOH655365 UYD654364:UYD655365 VHZ654364:VHZ655365 VRV654364:VRV655365 WBR654364:WBR655365 WLN654364:WLN655365 WVJ654364:WVJ655365 F719900:F720901 IX719900:IX720901 ST719900:ST720901 ACP719900:ACP720901 AML719900:AML720901 AWH719900:AWH720901 BGD719900:BGD720901 BPZ719900:BPZ720901 BZV719900:BZV720901 CJR719900:CJR720901 CTN719900:CTN720901 DDJ719900:DDJ720901 DNF719900:DNF720901 DXB719900:DXB720901 EGX719900:EGX720901 EQT719900:EQT720901 FAP719900:FAP720901 FKL719900:FKL720901 FUH719900:FUH720901 GED719900:GED720901 GNZ719900:GNZ720901 GXV719900:GXV720901 HHR719900:HHR720901 HRN719900:HRN720901 IBJ719900:IBJ720901 ILF719900:ILF720901 IVB719900:IVB720901 JEX719900:JEX720901 JOT719900:JOT720901 JYP719900:JYP720901 KIL719900:KIL720901 KSH719900:KSH720901 LCD719900:LCD720901 LLZ719900:LLZ720901 LVV719900:LVV720901 MFR719900:MFR720901 MPN719900:MPN720901 MZJ719900:MZJ720901 NJF719900:NJF720901 NTB719900:NTB720901 OCX719900:OCX720901 OMT719900:OMT720901 OWP719900:OWP720901 PGL719900:PGL720901 PQH719900:PQH720901 QAD719900:QAD720901 QJZ719900:QJZ720901 QTV719900:QTV720901 RDR719900:RDR720901 RNN719900:RNN720901 RXJ719900:RXJ720901 SHF719900:SHF720901 SRB719900:SRB720901 TAX719900:TAX720901 TKT719900:TKT720901 TUP719900:TUP720901 UEL719900:UEL720901 UOH719900:UOH720901 UYD719900:UYD720901 VHZ719900:VHZ720901 VRV719900:VRV720901 WBR719900:WBR720901 WLN719900:WLN720901 WVJ719900:WVJ720901 F785436:F786437 IX785436:IX786437 ST785436:ST786437 ACP785436:ACP786437 AML785436:AML786437 AWH785436:AWH786437 BGD785436:BGD786437 BPZ785436:BPZ786437 BZV785436:BZV786437 CJR785436:CJR786437 CTN785436:CTN786437 DDJ785436:DDJ786437 DNF785436:DNF786437 DXB785436:DXB786437 EGX785436:EGX786437 EQT785436:EQT786437 FAP785436:FAP786437 FKL785436:FKL786437 FUH785436:FUH786437 GED785436:GED786437 GNZ785436:GNZ786437 GXV785436:GXV786437 HHR785436:HHR786437 HRN785436:HRN786437 IBJ785436:IBJ786437 ILF785436:ILF786437 IVB785436:IVB786437 JEX785436:JEX786437 JOT785436:JOT786437 JYP785436:JYP786437 KIL785436:KIL786437 KSH785436:KSH786437 LCD785436:LCD786437 LLZ785436:LLZ786437 LVV785436:LVV786437 MFR785436:MFR786437 MPN785436:MPN786437 MZJ785436:MZJ786437 NJF785436:NJF786437 NTB785436:NTB786437 OCX785436:OCX786437 OMT785436:OMT786437 OWP785436:OWP786437 PGL785436:PGL786437 PQH785436:PQH786437 QAD785436:QAD786437 QJZ785436:QJZ786437 QTV785436:QTV786437 RDR785436:RDR786437 RNN785436:RNN786437 RXJ785436:RXJ786437 SHF785436:SHF786437 SRB785436:SRB786437 TAX785436:TAX786437 TKT785436:TKT786437 TUP785436:TUP786437 UEL785436:UEL786437 UOH785436:UOH786437 UYD785436:UYD786437 VHZ785436:VHZ786437 VRV785436:VRV786437 WBR785436:WBR786437 WLN785436:WLN786437 WVJ785436:WVJ786437 F850972:F851973 IX850972:IX851973 ST850972:ST851973 ACP850972:ACP851973 AML850972:AML851973 AWH850972:AWH851973 BGD850972:BGD851973 BPZ850972:BPZ851973 BZV850972:BZV851973 CJR850972:CJR851973 CTN850972:CTN851973 DDJ850972:DDJ851973 DNF850972:DNF851973 DXB850972:DXB851973 EGX850972:EGX851973 EQT850972:EQT851973 FAP850972:FAP851973 FKL850972:FKL851973 FUH850972:FUH851973 GED850972:GED851973 GNZ850972:GNZ851973 GXV850972:GXV851973 HHR850972:HHR851973 HRN850972:HRN851973 IBJ850972:IBJ851973 ILF850972:ILF851973 IVB850972:IVB851973 JEX850972:JEX851973 JOT850972:JOT851973 JYP850972:JYP851973 KIL850972:KIL851973 KSH850972:KSH851973 LCD850972:LCD851973 LLZ850972:LLZ851973 LVV850972:LVV851973 MFR850972:MFR851973 MPN850972:MPN851973 MZJ850972:MZJ851973 NJF850972:NJF851973 NTB850972:NTB851973 OCX850972:OCX851973 OMT850972:OMT851973 OWP850972:OWP851973 PGL850972:PGL851973 PQH850972:PQH851973 QAD850972:QAD851973 QJZ850972:QJZ851973 QTV850972:QTV851973 RDR850972:RDR851973 RNN850972:RNN851973 RXJ850972:RXJ851973 SHF850972:SHF851973 SRB850972:SRB851973 TAX850972:TAX851973 TKT850972:TKT851973 TUP850972:TUP851973 UEL850972:UEL851973 UOH850972:UOH851973 UYD850972:UYD851973 VHZ850972:VHZ851973 VRV850972:VRV851973 WBR850972:WBR851973 WLN850972:WLN851973 WVJ850972:WVJ851973 F916508:F917509 IX916508:IX917509 ST916508:ST917509 ACP916508:ACP917509 AML916508:AML917509 AWH916508:AWH917509 BGD916508:BGD917509 BPZ916508:BPZ917509 BZV916508:BZV917509 CJR916508:CJR917509 CTN916508:CTN917509 DDJ916508:DDJ917509 DNF916508:DNF917509 DXB916508:DXB917509 EGX916508:EGX917509 EQT916508:EQT917509 FAP916508:FAP917509 FKL916508:FKL917509 FUH916508:FUH917509 GED916508:GED917509 GNZ916508:GNZ917509 GXV916508:GXV917509 HHR916508:HHR917509 HRN916508:HRN917509 IBJ916508:IBJ917509 ILF916508:ILF917509 IVB916508:IVB917509 JEX916508:JEX917509 JOT916508:JOT917509 JYP916508:JYP917509 KIL916508:KIL917509 KSH916508:KSH917509 LCD916508:LCD917509 LLZ916508:LLZ917509 LVV916508:LVV917509 MFR916508:MFR917509 MPN916508:MPN917509 MZJ916508:MZJ917509 NJF916508:NJF917509 NTB916508:NTB917509 OCX916508:OCX917509 OMT916508:OMT917509 OWP916508:OWP917509 PGL916508:PGL917509 PQH916508:PQH917509 QAD916508:QAD917509 QJZ916508:QJZ917509 QTV916508:QTV917509 RDR916508:RDR917509 RNN916508:RNN917509 RXJ916508:RXJ917509 SHF916508:SHF917509 SRB916508:SRB917509 TAX916508:TAX917509 TKT916508:TKT917509 TUP916508:TUP917509 UEL916508:UEL917509 UOH916508:UOH917509 UYD916508:UYD917509 VHZ916508:VHZ917509 VRV916508:VRV917509 WBR916508:WBR917509 WLN916508:WLN917509 WVJ916508:WVJ917509 F982044:F983045 IX982044:IX983045 ST982044:ST983045 ACP982044:ACP983045 AML982044:AML983045 AWH982044:AWH983045 BGD982044:BGD983045 BPZ982044:BPZ983045 BZV982044:BZV983045 CJR982044:CJR983045 CTN982044:CTN983045 DDJ982044:DDJ983045 DNF982044:DNF983045 DXB982044:DXB983045 EGX982044:EGX983045 EQT982044:EQT983045 FAP982044:FAP983045 FKL982044:FKL983045 FUH982044:FUH983045 GED982044:GED983045 GNZ982044:GNZ983045 GXV982044:GXV983045 HHR982044:HHR983045 HRN982044:HRN983045 IBJ982044:IBJ983045 ILF982044:ILF983045 IVB982044:IVB983045 JEX982044:JEX983045 JOT982044:JOT983045 JYP982044:JYP983045 KIL982044:KIL983045 KSH982044:KSH983045 LCD982044:LCD983045 LLZ982044:LLZ983045 LVV982044:LVV983045 MFR982044:MFR983045 MPN982044:MPN983045 MZJ982044:MZJ983045 NJF982044:NJF983045 NTB982044:NTB983045 OCX982044:OCX983045 OMT982044:OMT983045 OWP982044:OWP983045 PGL982044:PGL983045 PQH982044:PQH983045 QAD982044:QAD983045 QJZ982044:QJZ983045 QTV982044:QTV983045 RDR982044:RDR983045 RNN982044:RNN983045 RXJ982044:RXJ983045 SHF982044:SHF983045 SRB982044:SRB983045 TAX982044:TAX983045 TKT982044:TKT983045 TUP982044:TUP983045 UEL982044:UEL983045 UOH982044:UOH983045 UYD982044:UYD983045 VHZ982044:VHZ983045 VRV982044:VRV983045 WBR982044:WBR983045 WLN982044:WLN983045 WVJ982044:WVJ983045 WLN8:WLN13 WBR8:WBR13 VRV8:VRV13 VHZ8:VHZ13 UYD8:UYD13 UOH8:UOH13 UEL8:UEL13 TUP8:TUP13 TKT8:TKT13 TAX8:TAX13 SRB8:SRB13 SHF8:SHF13 RXJ8:RXJ13 RNN8:RNN13 RDR8:RDR13 QTV8:QTV13 QJZ8:QJZ13 QAD8:QAD13 PQH8:PQH13 PGL8:PGL13 OWP8:OWP13 OMT8:OMT13 OCX8:OCX13 NTB8:NTB13 NJF8:NJF13 MZJ8:MZJ13 MPN8:MPN13 MFR8:MFR13 LVV8:LVV13 LLZ8:LLZ13 LCD8:LCD13 KSH8:KSH13 KIL8:KIL13 JYP8:JYP13 JOT8:JOT13 JEX8:JEX13 IVB8:IVB13 ILF8:ILF13 IBJ8:IBJ13 HRN8:HRN13 HHR8:HHR13 GXV8:GXV13 GNZ8:GNZ13 GED8:GED13 FUH8:FUH13 FKL8:FKL13 FAP8:FAP13 EQT8:EQT13 EGX8:EGX13 DXB8:DXB13 DNF8:DNF13 DDJ8:DDJ13 CTN8:CTN13 CJR8:CJR13 BZV8:BZV13 BPZ8:BPZ13 BGD8:BGD13 AWH8:AWH13 AML8:AML13 ACP8:ACP13 ST8:ST13 IX8:IX13 WVJ8:WVJ13 F8:F13" xr:uid="{00000000-0002-0000-0000-000004000000}">
      <formula1>Names</formula1>
    </dataValidation>
    <dataValidation type="list" allowBlank="1" showInputMessage="1" showErrorMessage="1" sqref="D64540:D65541 IV64540:IV65541 SR64540:SR65541 ACN64540:ACN65541 AMJ64540:AMJ65541 AWF64540:AWF65541 BGB64540:BGB65541 BPX64540:BPX65541 BZT64540:BZT65541 CJP64540:CJP65541 CTL64540:CTL65541 DDH64540:DDH65541 DND64540:DND65541 DWZ64540:DWZ65541 EGV64540:EGV65541 EQR64540:EQR65541 FAN64540:FAN65541 FKJ64540:FKJ65541 FUF64540:FUF65541 GEB64540:GEB65541 GNX64540:GNX65541 GXT64540:GXT65541 HHP64540:HHP65541 HRL64540:HRL65541 IBH64540:IBH65541 ILD64540:ILD65541 IUZ64540:IUZ65541 JEV64540:JEV65541 JOR64540:JOR65541 JYN64540:JYN65541 KIJ64540:KIJ65541 KSF64540:KSF65541 LCB64540:LCB65541 LLX64540:LLX65541 LVT64540:LVT65541 MFP64540:MFP65541 MPL64540:MPL65541 MZH64540:MZH65541 NJD64540:NJD65541 NSZ64540:NSZ65541 OCV64540:OCV65541 OMR64540:OMR65541 OWN64540:OWN65541 PGJ64540:PGJ65541 PQF64540:PQF65541 QAB64540:QAB65541 QJX64540:QJX65541 QTT64540:QTT65541 RDP64540:RDP65541 RNL64540:RNL65541 RXH64540:RXH65541 SHD64540:SHD65541 SQZ64540:SQZ65541 TAV64540:TAV65541 TKR64540:TKR65541 TUN64540:TUN65541 UEJ64540:UEJ65541 UOF64540:UOF65541 UYB64540:UYB65541 VHX64540:VHX65541 VRT64540:VRT65541 WBP64540:WBP65541 WLL64540:WLL65541 WVH64540:WVH65541 D130076:D131077 IV130076:IV131077 SR130076:SR131077 ACN130076:ACN131077 AMJ130076:AMJ131077 AWF130076:AWF131077 BGB130076:BGB131077 BPX130076:BPX131077 BZT130076:BZT131077 CJP130076:CJP131077 CTL130076:CTL131077 DDH130076:DDH131077 DND130076:DND131077 DWZ130076:DWZ131077 EGV130076:EGV131077 EQR130076:EQR131077 FAN130076:FAN131077 FKJ130076:FKJ131077 FUF130076:FUF131077 GEB130076:GEB131077 GNX130076:GNX131077 GXT130076:GXT131077 HHP130076:HHP131077 HRL130076:HRL131077 IBH130076:IBH131077 ILD130076:ILD131077 IUZ130076:IUZ131077 JEV130076:JEV131077 JOR130076:JOR131077 JYN130076:JYN131077 KIJ130076:KIJ131077 KSF130076:KSF131077 LCB130076:LCB131077 LLX130076:LLX131077 LVT130076:LVT131077 MFP130076:MFP131077 MPL130076:MPL131077 MZH130076:MZH131077 NJD130076:NJD131077 NSZ130076:NSZ131077 OCV130076:OCV131077 OMR130076:OMR131077 OWN130076:OWN131077 PGJ130076:PGJ131077 PQF130076:PQF131077 QAB130076:QAB131077 QJX130076:QJX131077 QTT130076:QTT131077 RDP130076:RDP131077 RNL130076:RNL131077 RXH130076:RXH131077 SHD130076:SHD131077 SQZ130076:SQZ131077 TAV130076:TAV131077 TKR130076:TKR131077 TUN130076:TUN131077 UEJ130076:UEJ131077 UOF130076:UOF131077 UYB130076:UYB131077 VHX130076:VHX131077 VRT130076:VRT131077 WBP130076:WBP131077 WLL130076:WLL131077 WVH130076:WVH131077 D195612:D196613 IV195612:IV196613 SR195612:SR196613 ACN195612:ACN196613 AMJ195612:AMJ196613 AWF195612:AWF196613 BGB195612:BGB196613 BPX195612:BPX196613 BZT195612:BZT196613 CJP195612:CJP196613 CTL195612:CTL196613 DDH195612:DDH196613 DND195612:DND196613 DWZ195612:DWZ196613 EGV195612:EGV196613 EQR195612:EQR196613 FAN195612:FAN196613 FKJ195612:FKJ196613 FUF195612:FUF196613 GEB195612:GEB196613 GNX195612:GNX196613 GXT195612:GXT196613 HHP195612:HHP196613 HRL195612:HRL196613 IBH195612:IBH196613 ILD195612:ILD196613 IUZ195612:IUZ196613 JEV195612:JEV196613 JOR195612:JOR196613 JYN195612:JYN196613 KIJ195612:KIJ196613 KSF195612:KSF196613 LCB195612:LCB196613 LLX195612:LLX196613 LVT195612:LVT196613 MFP195612:MFP196613 MPL195612:MPL196613 MZH195612:MZH196613 NJD195612:NJD196613 NSZ195612:NSZ196613 OCV195612:OCV196613 OMR195612:OMR196613 OWN195612:OWN196613 PGJ195612:PGJ196613 PQF195612:PQF196613 QAB195612:QAB196613 QJX195612:QJX196613 QTT195612:QTT196613 RDP195612:RDP196613 RNL195612:RNL196613 RXH195612:RXH196613 SHD195612:SHD196613 SQZ195612:SQZ196613 TAV195612:TAV196613 TKR195612:TKR196613 TUN195612:TUN196613 UEJ195612:UEJ196613 UOF195612:UOF196613 UYB195612:UYB196613 VHX195612:VHX196613 VRT195612:VRT196613 WBP195612:WBP196613 WLL195612:WLL196613 WVH195612:WVH196613 D261148:D262149 IV261148:IV262149 SR261148:SR262149 ACN261148:ACN262149 AMJ261148:AMJ262149 AWF261148:AWF262149 BGB261148:BGB262149 BPX261148:BPX262149 BZT261148:BZT262149 CJP261148:CJP262149 CTL261148:CTL262149 DDH261148:DDH262149 DND261148:DND262149 DWZ261148:DWZ262149 EGV261148:EGV262149 EQR261148:EQR262149 FAN261148:FAN262149 FKJ261148:FKJ262149 FUF261148:FUF262149 GEB261148:GEB262149 GNX261148:GNX262149 GXT261148:GXT262149 HHP261148:HHP262149 HRL261148:HRL262149 IBH261148:IBH262149 ILD261148:ILD262149 IUZ261148:IUZ262149 JEV261148:JEV262149 JOR261148:JOR262149 JYN261148:JYN262149 KIJ261148:KIJ262149 KSF261148:KSF262149 LCB261148:LCB262149 LLX261148:LLX262149 LVT261148:LVT262149 MFP261148:MFP262149 MPL261148:MPL262149 MZH261148:MZH262149 NJD261148:NJD262149 NSZ261148:NSZ262149 OCV261148:OCV262149 OMR261148:OMR262149 OWN261148:OWN262149 PGJ261148:PGJ262149 PQF261148:PQF262149 QAB261148:QAB262149 QJX261148:QJX262149 QTT261148:QTT262149 RDP261148:RDP262149 RNL261148:RNL262149 RXH261148:RXH262149 SHD261148:SHD262149 SQZ261148:SQZ262149 TAV261148:TAV262149 TKR261148:TKR262149 TUN261148:TUN262149 UEJ261148:UEJ262149 UOF261148:UOF262149 UYB261148:UYB262149 VHX261148:VHX262149 VRT261148:VRT262149 WBP261148:WBP262149 WLL261148:WLL262149 WVH261148:WVH262149 D326684:D327685 IV326684:IV327685 SR326684:SR327685 ACN326684:ACN327685 AMJ326684:AMJ327685 AWF326684:AWF327685 BGB326684:BGB327685 BPX326684:BPX327685 BZT326684:BZT327685 CJP326684:CJP327685 CTL326684:CTL327685 DDH326684:DDH327685 DND326684:DND327685 DWZ326684:DWZ327685 EGV326684:EGV327685 EQR326684:EQR327685 FAN326684:FAN327685 FKJ326684:FKJ327685 FUF326684:FUF327685 GEB326684:GEB327685 GNX326684:GNX327685 GXT326684:GXT327685 HHP326684:HHP327685 HRL326684:HRL327685 IBH326684:IBH327685 ILD326684:ILD327685 IUZ326684:IUZ327685 JEV326684:JEV327685 JOR326684:JOR327685 JYN326684:JYN327685 KIJ326684:KIJ327685 KSF326684:KSF327685 LCB326684:LCB327685 LLX326684:LLX327685 LVT326684:LVT327685 MFP326684:MFP327685 MPL326684:MPL327685 MZH326684:MZH327685 NJD326684:NJD327685 NSZ326684:NSZ327685 OCV326684:OCV327685 OMR326684:OMR327685 OWN326684:OWN327685 PGJ326684:PGJ327685 PQF326684:PQF327685 QAB326684:QAB327685 QJX326684:QJX327685 QTT326684:QTT327685 RDP326684:RDP327685 RNL326684:RNL327685 RXH326684:RXH327685 SHD326684:SHD327685 SQZ326684:SQZ327685 TAV326684:TAV327685 TKR326684:TKR327685 TUN326684:TUN327685 UEJ326684:UEJ327685 UOF326684:UOF327685 UYB326684:UYB327685 VHX326684:VHX327685 VRT326684:VRT327685 WBP326684:WBP327685 WLL326684:WLL327685 WVH326684:WVH327685 D392220:D393221 IV392220:IV393221 SR392220:SR393221 ACN392220:ACN393221 AMJ392220:AMJ393221 AWF392220:AWF393221 BGB392220:BGB393221 BPX392220:BPX393221 BZT392220:BZT393221 CJP392220:CJP393221 CTL392220:CTL393221 DDH392220:DDH393221 DND392220:DND393221 DWZ392220:DWZ393221 EGV392220:EGV393221 EQR392220:EQR393221 FAN392220:FAN393221 FKJ392220:FKJ393221 FUF392220:FUF393221 GEB392220:GEB393221 GNX392220:GNX393221 GXT392220:GXT393221 HHP392220:HHP393221 HRL392220:HRL393221 IBH392220:IBH393221 ILD392220:ILD393221 IUZ392220:IUZ393221 JEV392220:JEV393221 JOR392220:JOR393221 JYN392220:JYN393221 KIJ392220:KIJ393221 KSF392220:KSF393221 LCB392220:LCB393221 LLX392220:LLX393221 LVT392220:LVT393221 MFP392220:MFP393221 MPL392220:MPL393221 MZH392220:MZH393221 NJD392220:NJD393221 NSZ392220:NSZ393221 OCV392220:OCV393221 OMR392220:OMR393221 OWN392220:OWN393221 PGJ392220:PGJ393221 PQF392220:PQF393221 QAB392220:QAB393221 QJX392220:QJX393221 QTT392220:QTT393221 RDP392220:RDP393221 RNL392220:RNL393221 RXH392220:RXH393221 SHD392220:SHD393221 SQZ392220:SQZ393221 TAV392220:TAV393221 TKR392220:TKR393221 TUN392220:TUN393221 UEJ392220:UEJ393221 UOF392220:UOF393221 UYB392220:UYB393221 VHX392220:VHX393221 VRT392220:VRT393221 WBP392220:WBP393221 WLL392220:WLL393221 WVH392220:WVH393221 D457756:D458757 IV457756:IV458757 SR457756:SR458757 ACN457756:ACN458757 AMJ457756:AMJ458757 AWF457756:AWF458757 BGB457756:BGB458757 BPX457756:BPX458757 BZT457756:BZT458757 CJP457756:CJP458757 CTL457756:CTL458757 DDH457756:DDH458757 DND457756:DND458757 DWZ457756:DWZ458757 EGV457756:EGV458757 EQR457756:EQR458757 FAN457756:FAN458757 FKJ457756:FKJ458757 FUF457756:FUF458757 GEB457756:GEB458757 GNX457756:GNX458757 GXT457756:GXT458757 HHP457756:HHP458757 HRL457756:HRL458757 IBH457756:IBH458757 ILD457756:ILD458757 IUZ457756:IUZ458757 JEV457756:JEV458757 JOR457756:JOR458757 JYN457756:JYN458757 KIJ457756:KIJ458757 KSF457756:KSF458757 LCB457756:LCB458757 LLX457756:LLX458757 LVT457756:LVT458757 MFP457756:MFP458757 MPL457756:MPL458757 MZH457756:MZH458757 NJD457756:NJD458757 NSZ457756:NSZ458757 OCV457756:OCV458757 OMR457756:OMR458757 OWN457756:OWN458757 PGJ457756:PGJ458757 PQF457756:PQF458757 QAB457756:QAB458757 QJX457756:QJX458757 QTT457756:QTT458757 RDP457756:RDP458757 RNL457756:RNL458757 RXH457756:RXH458757 SHD457756:SHD458757 SQZ457756:SQZ458757 TAV457756:TAV458757 TKR457756:TKR458757 TUN457756:TUN458757 UEJ457756:UEJ458757 UOF457756:UOF458757 UYB457756:UYB458757 VHX457756:VHX458757 VRT457756:VRT458757 WBP457756:WBP458757 WLL457756:WLL458757 WVH457756:WVH458757 D523292:D524293 IV523292:IV524293 SR523292:SR524293 ACN523292:ACN524293 AMJ523292:AMJ524293 AWF523292:AWF524293 BGB523292:BGB524293 BPX523292:BPX524293 BZT523292:BZT524293 CJP523292:CJP524293 CTL523292:CTL524293 DDH523292:DDH524293 DND523292:DND524293 DWZ523292:DWZ524293 EGV523292:EGV524293 EQR523292:EQR524293 FAN523292:FAN524293 FKJ523292:FKJ524293 FUF523292:FUF524293 GEB523292:GEB524293 GNX523292:GNX524293 GXT523292:GXT524293 HHP523292:HHP524293 HRL523292:HRL524293 IBH523292:IBH524293 ILD523292:ILD524293 IUZ523292:IUZ524293 JEV523292:JEV524293 JOR523292:JOR524293 JYN523292:JYN524293 KIJ523292:KIJ524293 KSF523292:KSF524293 LCB523292:LCB524293 LLX523292:LLX524293 LVT523292:LVT524293 MFP523292:MFP524293 MPL523292:MPL524293 MZH523292:MZH524293 NJD523292:NJD524293 NSZ523292:NSZ524293 OCV523292:OCV524293 OMR523292:OMR524293 OWN523292:OWN524293 PGJ523292:PGJ524293 PQF523292:PQF524293 QAB523292:QAB524293 QJX523292:QJX524293 QTT523292:QTT524293 RDP523292:RDP524293 RNL523292:RNL524293 RXH523292:RXH524293 SHD523292:SHD524293 SQZ523292:SQZ524293 TAV523292:TAV524293 TKR523292:TKR524293 TUN523292:TUN524293 UEJ523292:UEJ524293 UOF523292:UOF524293 UYB523292:UYB524293 VHX523292:VHX524293 VRT523292:VRT524293 WBP523292:WBP524293 WLL523292:WLL524293 WVH523292:WVH524293 D588828:D589829 IV588828:IV589829 SR588828:SR589829 ACN588828:ACN589829 AMJ588828:AMJ589829 AWF588828:AWF589829 BGB588828:BGB589829 BPX588828:BPX589829 BZT588828:BZT589829 CJP588828:CJP589829 CTL588828:CTL589829 DDH588828:DDH589829 DND588828:DND589829 DWZ588828:DWZ589829 EGV588828:EGV589829 EQR588828:EQR589829 FAN588828:FAN589829 FKJ588828:FKJ589829 FUF588828:FUF589829 GEB588828:GEB589829 GNX588828:GNX589829 GXT588828:GXT589829 HHP588828:HHP589829 HRL588828:HRL589829 IBH588828:IBH589829 ILD588828:ILD589829 IUZ588828:IUZ589829 JEV588828:JEV589829 JOR588828:JOR589829 JYN588828:JYN589829 KIJ588828:KIJ589829 KSF588828:KSF589829 LCB588828:LCB589829 LLX588828:LLX589829 LVT588828:LVT589829 MFP588828:MFP589829 MPL588828:MPL589829 MZH588828:MZH589829 NJD588828:NJD589829 NSZ588828:NSZ589829 OCV588828:OCV589829 OMR588828:OMR589829 OWN588828:OWN589829 PGJ588828:PGJ589829 PQF588828:PQF589829 QAB588828:QAB589829 QJX588828:QJX589829 QTT588828:QTT589829 RDP588828:RDP589829 RNL588828:RNL589829 RXH588828:RXH589829 SHD588828:SHD589829 SQZ588828:SQZ589829 TAV588828:TAV589829 TKR588828:TKR589829 TUN588828:TUN589829 UEJ588828:UEJ589829 UOF588828:UOF589829 UYB588828:UYB589829 VHX588828:VHX589829 VRT588828:VRT589829 WBP588828:WBP589829 WLL588828:WLL589829 WVH588828:WVH589829 D654364:D655365 IV654364:IV655365 SR654364:SR655365 ACN654364:ACN655365 AMJ654364:AMJ655365 AWF654364:AWF655365 BGB654364:BGB655365 BPX654364:BPX655365 BZT654364:BZT655365 CJP654364:CJP655365 CTL654364:CTL655365 DDH654364:DDH655365 DND654364:DND655365 DWZ654364:DWZ655365 EGV654364:EGV655365 EQR654364:EQR655365 FAN654364:FAN655365 FKJ654364:FKJ655365 FUF654364:FUF655365 GEB654364:GEB655365 GNX654364:GNX655365 GXT654364:GXT655365 HHP654364:HHP655365 HRL654364:HRL655365 IBH654364:IBH655365 ILD654364:ILD655365 IUZ654364:IUZ655365 JEV654364:JEV655365 JOR654364:JOR655365 JYN654364:JYN655365 KIJ654364:KIJ655365 KSF654364:KSF655365 LCB654364:LCB655365 LLX654364:LLX655365 LVT654364:LVT655365 MFP654364:MFP655365 MPL654364:MPL655365 MZH654364:MZH655365 NJD654364:NJD655365 NSZ654364:NSZ655365 OCV654364:OCV655365 OMR654364:OMR655365 OWN654364:OWN655365 PGJ654364:PGJ655365 PQF654364:PQF655365 QAB654364:QAB655365 QJX654364:QJX655365 QTT654364:QTT655365 RDP654364:RDP655365 RNL654364:RNL655365 RXH654364:RXH655365 SHD654364:SHD655365 SQZ654364:SQZ655365 TAV654364:TAV655365 TKR654364:TKR655365 TUN654364:TUN655365 UEJ654364:UEJ655365 UOF654364:UOF655365 UYB654364:UYB655365 VHX654364:VHX655365 VRT654364:VRT655365 WBP654364:WBP655365 WLL654364:WLL655365 WVH654364:WVH655365 D719900:D720901 IV719900:IV720901 SR719900:SR720901 ACN719900:ACN720901 AMJ719900:AMJ720901 AWF719900:AWF720901 BGB719900:BGB720901 BPX719900:BPX720901 BZT719900:BZT720901 CJP719900:CJP720901 CTL719900:CTL720901 DDH719900:DDH720901 DND719900:DND720901 DWZ719900:DWZ720901 EGV719900:EGV720901 EQR719900:EQR720901 FAN719900:FAN720901 FKJ719900:FKJ720901 FUF719900:FUF720901 GEB719900:GEB720901 GNX719900:GNX720901 GXT719900:GXT720901 HHP719900:HHP720901 HRL719900:HRL720901 IBH719900:IBH720901 ILD719900:ILD720901 IUZ719900:IUZ720901 JEV719900:JEV720901 JOR719900:JOR720901 JYN719900:JYN720901 KIJ719900:KIJ720901 KSF719900:KSF720901 LCB719900:LCB720901 LLX719900:LLX720901 LVT719900:LVT720901 MFP719900:MFP720901 MPL719900:MPL720901 MZH719900:MZH720901 NJD719900:NJD720901 NSZ719900:NSZ720901 OCV719900:OCV720901 OMR719900:OMR720901 OWN719900:OWN720901 PGJ719900:PGJ720901 PQF719900:PQF720901 QAB719900:QAB720901 QJX719900:QJX720901 QTT719900:QTT720901 RDP719900:RDP720901 RNL719900:RNL720901 RXH719900:RXH720901 SHD719900:SHD720901 SQZ719900:SQZ720901 TAV719900:TAV720901 TKR719900:TKR720901 TUN719900:TUN720901 UEJ719900:UEJ720901 UOF719900:UOF720901 UYB719900:UYB720901 VHX719900:VHX720901 VRT719900:VRT720901 WBP719900:WBP720901 WLL719900:WLL720901 WVH719900:WVH720901 D785436:D786437 IV785436:IV786437 SR785436:SR786437 ACN785436:ACN786437 AMJ785436:AMJ786437 AWF785436:AWF786437 BGB785436:BGB786437 BPX785436:BPX786437 BZT785436:BZT786437 CJP785436:CJP786437 CTL785436:CTL786437 DDH785436:DDH786437 DND785436:DND786437 DWZ785436:DWZ786437 EGV785436:EGV786437 EQR785436:EQR786437 FAN785436:FAN786437 FKJ785436:FKJ786437 FUF785436:FUF786437 GEB785436:GEB786437 GNX785436:GNX786437 GXT785436:GXT786437 HHP785436:HHP786437 HRL785436:HRL786437 IBH785436:IBH786437 ILD785436:ILD786437 IUZ785436:IUZ786437 JEV785436:JEV786437 JOR785436:JOR786437 JYN785436:JYN786437 KIJ785436:KIJ786437 KSF785436:KSF786437 LCB785436:LCB786437 LLX785436:LLX786437 LVT785436:LVT786437 MFP785436:MFP786437 MPL785436:MPL786437 MZH785436:MZH786437 NJD785436:NJD786437 NSZ785436:NSZ786437 OCV785436:OCV786437 OMR785436:OMR786437 OWN785436:OWN786437 PGJ785436:PGJ786437 PQF785436:PQF786437 QAB785436:QAB786437 QJX785436:QJX786437 QTT785436:QTT786437 RDP785436:RDP786437 RNL785436:RNL786437 RXH785436:RXH786437 SHD785436:SHD786437 SQZ785436:SQZ786437 TAV785436:TAV786437 TKR785436:TKR786437 TUN785436:TUN786437 UEJ785436:UEJ786437 UOF785436:UOF786437 UYB785436:UYB786437 VHX785436:VHX786437 VRT785436:VRT786437 WBP785436:WBP786437 WLL785436:WLL786437 WVH785436:WVH786437 D850972:D851973 IV850972:IV851973 SR850972:SR851973 ACN850972:ACN851973 AMJ850972:AMJ851973 AWF850972:AWF851973 BGB850972:BGB851973 BPX850972:BPX851973 BZT850972:BZT851973 CJP850972:CJP851973 CTL850972:CTL851973 DDH850972:DDH851973 DND850972:DND851973 DWZ850972:DWZ851973 EGV850972:EGV851973 EQR850972:EQR851973 FAN850972:FAN851973 FKJ850972:FKJ851973 FUF850972:FUF851973 GEB850972:GEB851973 GNX850972:GNX851973 GXT850972:GXT851973 HHP850972:HHP851973 HRL850972:HRL851973 IBH850972:IBH851973 ILD850972:ILD851973 IUZ850972:IUZ851973 JEV850972:JEV851973 JOR850972:JOR851973 JYN850972:JYN851973 KIJ850972:KIJ851973 KSF850972:KSF851973 LCB850972:LCB851973 LLX850972:LLX851973 LVT850972:LVT851973 MFP850972:MFP851973 MPL850972:MPL851973 MZH850972:MZH851973 NJD850972:NJD851973 NSZ850972:NSZ851973 OCV850972:OCV851973 OMR850972:OMR851973 OWN850972:OWN851973 PGJ850972:PGJ851973 PQF850972:PQF851973 QAB850972:QAB851973 QJX850972:QJX851973 QTT850972:QTT851973 RDP850972:RDP851973 RNL850972:RNL851973 RXH850972:RXH851973 SHD850972:SHD851973 SQZ850972:SQZ851973 TAV850972:TAV851973 TKR850972:TKR851973 TUN850972:TUN851973 UEJ850972:UEJ851973 UOF850972:UOF851973 UYB850972:UYB851973 VHX850972:VHX851973 VRT850972:VRT851973 WBP850972:WBP851973 WLL850972:WLL851973 WVH850972:WVH851973 D916508:D917509 IV916508:IV917509 SR916508:SR917509 ACN916508:ACN917509 AMJ916508:AMJ917509 AWF916508:AWF917509 BGB916508:BGB917509 BPX916508:BPX917509 BZT916508:BZT917509 CJP916508:CJP917509 CTL916508:CTL917509 DDH916508:DDH917509 DND916508:DND917509 DWZ916508:DWZ917509 EGV916508:EGV917509 EQR916508:EQR917509 FAN916508:FAN917509 FKJ916508:FKJ917509 FUF916508:FUF917509 GEB916508:GEB917509 GNX916508:GNX917509 GXT916508:GXT917509 HHP916508:HHP917509 HRL916508:HRL917509 IBH916508:IBH917509 ILD916508:ILD917509 IUZ916508:IUZ917509 JEV916508:JEV917509 JOR916508:JOR917509 JYN916508:JYN917509 KIJ916508:KIJ917509 KSF916508:KSF917509 LCB916508:LCB917509 LLX916508:LLX917509 LVT916508:LVT917509 MFP916508:MFP917509 MPL916508:MPL917509 MZH916508:MZH917509 NJD916508:NJD917509 NSZ916508:NSZ917509 OCV916508:OCV917509 OMR916508:OMR917509 OWN916508:OWN917509 PGJ916508:PGJ917509 PQF916508:PQF917509 QAB916508:QAB917509 QJX916508:QJX917509 QTT916508:QTT917509 RDP916508:RDP917509 RNL916508:RNL917509 RXH916508:RXH917509 SHD916508:SHD917509 SQZ916508:SQZ917509 TAV916508:TAV917509 TKR916508:TKR917509 TUN916508:TUN917509 UEJ916508:UEJ917509 UOF916508:UOF917509 UYB916508:UYB917509 VHX916508:VHX917509 VRT916508:VRT917509 WBP916508:WBP917509 WLL916508:WLL917509 WVH916508:WVH917509 D982044:D983045 IV982044:IV983045 SR982044:SR983045 ACN982044:ACN983045 AMJ982044:AMJ983045 AWF982044:AWF983045 BGB982044:BGB983045 BPX982044:BPX983045 BZT982044:BZT983045 CJP982044:CJP983045 CTL982044:CTL983045 DDH982044:DDH983045 DND982044:DND983045 DWZ982044:DWZ983045 EGV982044:EGV983045 EQR982044:EQR983045 FAN982044:FAN983045 FKJ982044:FKJ983045 FUF982044:FUF983045 GEB982044:GEB983045 GNX982044:GNX983045 GXT982044:GXT983045 HHP982044:HHP983045 HRL982044:HRL983045 IBH982044:IBH983045 ILD982044:ILD983045 IUZ982044:IUZ983045 JEV982044:JEV983045 JOR982044:JOR983045 JYN982044:JYN983045 KIJ982044:KIJ983045 KSF982044:KSF983045 LCB982044:LCB983045 LLX982044:LLX983045 LVT982044:LVT983045 MFP982044:MFP983045 MPL982044:MPL983045 MZH982044:MZH983045 NJD982044:NJD983045 NSZ982044:NSZ983045 OCV982044:OCV983045 OMR982044:OMR983045 OWN982044:OWN983045 PGJ982044:PGJ983045 PQF982044:PQF983045 QAB982044:QAB983045 QJX982044:QJX983045 QTT982044:QTT983045 RDP982044:RDP983045 RNL982044:RNL983045 RXH982044:RXH983045 SHD982044:SHD983045 SQZ982044:SQZ983045 TAV982044:TAV983045 TKR982044:TKR983045 TUN982044:TUN983045 UEJ982044:UEJ983045 UOF982044:UOF983045 UYB982044:UYB983045 VHX982044:VHX983045 VRT982044:VRT983045 WBP982044:WBP983045 WLL982044:WLL983045 WVH982044:WVH983045 WLL8:WLL13 WBP8:WBP13 VRT8:VRT13 VHX8:VHX13 UYB8:UYB13 UOF8:UOF13 UEJ8:UEJ13 TUN8:TUN13 TKR8:TKR13 TAV8:TAV13 SQZ8:SQZ13 SHD8:SHD13 RXH8:RXH13 RNL8:RNL13 RDP8:RDP13 QTT8:QTT13 QJX8:QJX13 QAB8:QAB13 PQF8:PQF13 PGJ8:PGJ13 OWN8:OWN13 OMR8:OMR13 OCV8:OCV13 NSZ8:NSZ13 NJD8:NJD13 MZH8:MZH13 MPL8:MPL13 MFP8:MFP13 LVT8:LVT13 LLX8:LLX13 LCB8:LCB13 KSF8:KSF13 KIJ8:KIJ13 JYN8:JYN13 JOR8:JOR13 JEV8:JEV13 IUZ8:IUZ13 ILD8:ILD13 IBH8:IBH13 HRL8:HRL13 HHP8:HHP13 GXT8:GXT13 GNX8:GNX13 GEB8:GEB13 FUF8:FUF13 FKJ8:FKJ13 FAN8:FAN13 EQR8:EQR13 EGV8:EGV13 DWZ8:DWZ13 DND8:DND13 DDH8:DDH13 CTL8:CTL13 CJP8:CJP13 BZT8:BZT13 BPX8:BPX13 BGB8:BGB13 AWF8:AWF13 AMJ8:AMJ13 ACN8:ACN13 SR8:SR13 IV8:IV13 WVH8:WVH13 D8:D13" xr:uid="{00000000-0002-0000-0000-000005000000}">
      <formula1>Category</formula1>
    </dataValidation>
  </dataValidations>
  <pageMargins left="0.70866141732283472" right="0.70866141732283472" top="0.74803149606299213" bottom="0.74803149606299213" header="0.31496062992125984" footer="0.31496062992125984"/>
  <pageSetup paperSize="8" scale="51" fitToHeight="0" orientation="landscape" r:id="rId1"/>
  <headerFooter>
    <oddHeader>&amp;L&amp;"-,Bold"&amp;26QF-RM-01 &amp;C&amp;"-,Bold"&amp;26AL-ESNAD Risk Register &amp;R&amp;"-,Bold"&amp;26 1/11/2017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D70F7A-4059-40FE-B87B-1494F1BB8F5C}">
          <x14:formula1>
            <xm:f>Sheet1!$A$1:$A$3</xm:f>
          </x14:formula1>
          <xm:sqref>O8:O13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C458-4438-4C97-838F-466FF3D66F60}">
  <dimension ref="A1:A3"/>
  <sheetViews>
    <sheetView workbookViewId="0"/>
  </sheetViews>
  <sheetFormatPr defaultRowHeight="13.5" x14ac:dyDescent="0.15"/>
  <sheetData>
    <row r="1" spans="1:1" x14ac:dyDescent="0.15">
      <c r="A1" t="s">
        <v>43</v>
      </c>
    </row>
    <row r="2" spans="1:1" x14ac:dyDescent="0.15">
      <c r="A2" s="85" t="s">
        <v>37</v>
      </c>
    </row>
    <row r="3" spans="1:1" x14ac:dyDescent="0.15">
      <c r="A3" s="85" t="s">
        <v>41</v>
      </c>
    </row>
  </sheetData>
  <dataValidations count="1">
    <dataValidation type="list" allowBlank="1" showInputMessage="1" showErrorMessage="1" sqref="A1:A3" xr:uid="{6DF8FE70-2482-40E6-BF06-F8BBB2F393BA}">
      <formula1>$A$1:$A$3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88"/>
  <sheetViews>
    <sheetView topLeftCell="A25" zoomScale="70" zoomScaleNormal="70" workbookViewId="0">
      <selection activeCell="B10" sqref="B10"/>
    </sheetView>
  </sheetViews>
  <sheetFormatPr defaultRowHeight="13.5" x14ac:dyDescent="0.15"/>
  <cols>
    <col min="1" max="1" width="5.515625" style="5" customWidth="1"/>
    <col min="2" max="2" width="24.76171875" style="5" customWidth="1"/>
    <col min="3" max="6" width="10.6640625" style="5" customWidth="1"/>
    <col min="7" max="8" width="10.05078125" style="5" customWidth="1"/>
    <col min="9" max="9" width="10.6640625" style="5" customWidth="1"/>
    <col min="10" max="10" width="8.94921875" style="5"/>
    <col min="11" max="11" width="20.83984375" style="5" customWidth="1"/>
    <col min="12" max="12" width="11.765625" style="5" customWidth="1"/>
    <col min="13" max="15" width="8.94921875" style="5"/>
    <col min="16" max="16" width="2.6953125" style="5" customWidth="1"/>
    <col min="17" max="17" width="28.68359375" style="5" customWidth="1"/>
    <col min="18" max="18" width="10.41796875" style="5" customWidth="1"/>
    <col min="19" max="19" width="20.83984375" style="5" customWidth="1"/>
    <col min="20" max="20" width="11.765625" style="5" customWidth="1"/>
    <col min="21" max="23" width="8.94921875" style="5"/>
    <col min="24" max="24" width="2.6953125" style="5" customWidth="1"/>
    <col min="25" max="25" width="28.68359375" style="5" customWidth="1"/>
    <col min="26" max="26" width="5.515625" style="5" customWidth="1"/>
    <col min="27" max="27" width="8.94921875" style="5"/>
    <col min="28" max="257" width="7.96484375" style="5"/>
    <col min="258" max="258" width="4.90234375" style="5" customWidth="1"/>
    <col min="259" max="259" width="21.69921875" style="5" customWidth="1"/>
    <col min="260" max="263" width="9.31640625" style="5" customWidth="1"/>
    <col min="264" max="264" width="8.82421875" style="5" customWidth="1"/>
    <col min="265" max="265" width="9.31640625" style="5" customWidth="1"/>
    <col min="266" max="266" width="7.96484375" style="5"/>
    <col min="267" max="267" width="18.38671875" style="5" customWidth="1"/>
    <col min="268" max="268" width="10.41796875" style="5" customWidth="1"/>
    <col min="269" max="271" width="7.96484375" style="5"/>
    <col min="272" max="272" width="2.44921875" style="5" customWidth="1"/>
    <col min="273" max="273" width="25.25390625" style="5" customWidth="1"/>
    <col min="274" max="274" width="9.0703125" style="5" customWidth="1"/>
    <col min="275" max="275" width="18.38671875" style="5" customWidth="1"/>
    <col min="276" max="276" width="10.41796875" style="5" customWidth="1"/>
    <col min="277" max="279" width="7.96484375" style="5"/>
    <col min="280" max="280" width="2.44921875" style="5" customWidth="1"/>
    <col min="281" max="281" width="25.25390625" style="5" customWidth="1"/>
    <col min="282" max="282" width="4.90234375" style="5" customWidth="1"/>
    <col min="283" max="513" width="7.96484375" style="5"/>
    <col min="514" max="514" width="4.90234375" style="5" customWidth="1"/>
    <col min="515" max="515" width="21.69921875" style="5" customWidth="1"/>
    <col min="516" max="519" width="9.31640625" style="5" customWidth="1"/>
    <col min="520" max="520" width="8.82421875" style="5" customWidth="1"/>
    <col min="521" max="521" width="9.31640625" style="5" customWidth="1"/>
    <col min="522" max="522" width="7.96484375" style="5"/>
    <col min="523" max="523" width="18.38671875" style="5" customWidth="1"/>
    <col min="524" max="524" width="10.41796875" style="5" customWidth="1"/>
    <col min="525" max="527" width="7.96484375" style="5"/>
    <col min="528" max="528" width="2.44921875" style="5" customWidth="1"/>
    <col min="529" max="529" width="25.25390625" style="5" customWidth="1"/>
    <col min="530" max="530" width="9.0703125" style="5" customWidth="1"/>
    <col min="531" max="531" width="18.38671875" style="5" customWidth="1"/>
    <col min="532" max="532" width="10.41796875" style="5" customWidth="1"/>
    <col min="533" max="535" width="7.96484375" style="5"/>
    <col min="536" max="536" width="2.44921875" style="5" customWidth="1"/>
    <col min="537" max="537" width="25.25390625" style="5" customWidth="1"/>
    <col min="538" max="538" width="4.90234375" style="5" customWidth="1"/>
    <col min="539" max="769" width="7.96484375" style="5"/>
    <col min="770" max="770" width="4.90234375" style="5" customWidth="1"/>
    <col min="771" max="771" width="21.69921875" style="5" customWidth="1"/>
    <col min="772" max="775" width="9.31640625" style="5" customWidth="1"/>
    <col min="776" max="776" width="8.82421875" style="5" customWidth="1"/>
    <col min="777" max="777" width="9.31640625" style="5" customWidth="1"/>
    <col min="778" max="778" width="7.96484375" style="5"/>
    <col min="779" max="779" width="18.38671875" style="5" customWidth="1"/>
    <col min="780" max="780" width="10.41796875" style="5" customWidth="1"/>
    <col min="781" max="783" width="7.96484375" style="5"/>
    <col min="784" max="784" width="2.44921875" style="5" customWidth="1"/>
    <col min="785" max="785" width="25.25390625" style="5" customWidth="1"/>
    <col min="786" max="786" width="9.0703125" style="5" customWidth="1"/>
    <col min="787" max="787" width="18.38671875" style="5" customWidth="1"/>
    <col min="788" max="788" width="10.41796875" style="5" customWidth="1"/>
    <col min="789" max="791" width="7.96484375" style="5"/>
    <col min="792" max="792" width="2.44921875" style="5" customWidth="1"/>
    <col min="793" max="793" width="25.25390625" style="5" customWidth="1"/>
    <col min="794" max="794" width="4.90234375" style="5" customWidth="1"/>
    <col min="795" max="1025" width="8.94921875" style="5"/>
    <col min="1026" max="1026" width="4.90234375" style="5" customWidth="1"/>
    <col min="1027" max="1027" width="21.69921875" style="5" customWidth="1"/>
    <col min="1028" max="1031" width="9.31640625" style="5" customWidth="1"/>
    <col min="1032" max="1032" width="8.82421875" style="5" customWidth="1"/>
    <col min="1033" max="1033" width="9.31640625" style="5" customWidth="1"/>
    <col min="1034" max="1034" width="7.96484375" style="5"/>
    <col min="1035" max="1035" width="18.38671875" style="5" customWidth="1"/>
    <col min="1036" max="1036" width="10.41796875" style="5" customWidth="1"/>
    <col min="1037" max="1039" width="7.96484375" style="5"/>
    <col min="1040" max="1040" width="2.44921875" style="5" customWidth="1"/>
    <col min="1041" max="1041" width="25.25390625" style="5" customWidth="1"/>
    <col min="1042" max="1042" width="9.0703125" style="5" customWidth="1"/>
    <col min="1043" max="1043" width="18.38671875" style="5" customWidth="1"/>
    <col min="1044" max="1044" width="10.41796875" style="5" customWidth="1"/>
    <col min="1045" max="1047" width="7.96484375" style="5"/>
    <col min="1048" max="1048" width="2.44921875" style="5" customWidth="1"/>
    <col min="1049" max="1049" width="25.25390625" style="5" customWidth="1"/>
    <col min="1050" max="1050" width="4.90234375" style="5" customWidth="1"/>
    <col min="1051" max="1281" width="7.96484375" style="5"/>
    <col min="1282" max="1282" width="4.90234375" style="5" customWidth="1"/>
    <col min="1283" max="1283" width="21.69921875" style="5" customWidth="1"/>
    <col min="1284" max="1287" width="9.31640625" style="5" customWidth="1"/>
    <col min="1288" max="1288" width="8.82421875" style="5" customWidth="1"/>
    <col min="1289" max="1289" width="9.31640625" style="5" customWidth="1"/>
    <col min="1290" max="1290" width="7.96484375" style="5"/>
    <col min="1291" max="1291" width="18.38671875" style="5" customWidth="1"/>
    <col min="1292" max="1292" width="10.41796875" style="5" customWidth="1"/>
    <col min="1293" max="1295" width="7.96484375" style="5"/>
    <col min="1296" max="1296" width="2.44921875" style="5" customWidth="1"/>
    <col min="1297" max="1297" width="25.25390625" style="5" customWidth="1"/>
    <col min="1298" max="1298" width="9.0703125" style="5" customWidth="1"/>
    <col min="1299" max="1299" width="18.38671875" style="5" customWidth="1"/>
    <col min="1300" max="1300" width="10.41796875" style="5" customWidth="1"/>
    <col min="1301" max="1303" width="7.96484375" style="5"/>
    <col min="1304" max="1304" width="2.44921875" style="5" customWidth="1"/>
    <col min="1305" max="1305" width="25.25390625" style="5" customWidth="1"/>
    <col min="1306" max="1306" width="4.90234375" style="5" customWidth="1"/>
    <col min="1307" max="1537" width="7.96484375" style="5"/>
    <col min="1538" max="1538" width="4.90234375" style="5" customWidth="1"/>
    <col min="1539" max="1539" width="21.69921875" style="5" customWidth="1"/>
    <col min="1540" max="1543" width="9.31640625" style="5" customWidth="1"/>
    <col min="1544" max="1544" width="8.82421875" style="5" customWidth="1"/>
    <col min="1545" max="1545" width="9.31640625" style="5" customWidth="1"/>
    <col min="1546" max="1546" width="7.96484375" style="5"/>
    <col min="1547" max="1547" width="18.38671875" style="5" customWidth="1"/>
    <col min="1548" max="1548" width="10.41796875" style="5" customWidth="1"/>
    <col min="1549" max="1551" width="7.96484375" style="5"/>
    <col min="1552" max="1552" width="2.44921875" style="5" customWidth="1"/>
    <col min="1553" max="1553" width="25.25390625" style="5" customWidth="1"/>
    <col min="1554" max="1554" width="9.0703125" style="5" customWidth="1"/>
    <col min="1555" max="1555" width="18.38671875" style="5" customWidth="1"/>
    <col min="1556" max="1556" width="10.41796875" style="5" customWidth="1"/>
    <col min="1557" max="1559" width="7.96484375" style="5"/>
    <col min="1560" max="1560" width="2.44921875" style="5" customWidth="1"/>
    <col min="1561" max="1561" width="25.25390625" style="5" customWidth="1"/>
    <col min="1562" max="1562" width="4.90234375" style="5" customWidth="1"/>
    <col min="1563" max="1793" width="7.96484375" style="5"/>
    <col min="1794" max="1794" width="4.90234375" style="5" customWidth="1"/>
    <col min="1795" max="1795" width="21.69921875" style="5" customWidth="1"/>
    <col min="1796" max="1799" width="9.31640625" style="5" customWidth="1"/>
    <col min="1800" max="1800" width="8.82421875" style="5" customWidth="1"/>
    <col min="1801" max="1801" width="9.31640625" style="5" customWidth="1"/>
    <col min="1802" max="1802" width="7.96484375" style="5"/>
    <col min="1803" max="1803" width="18.38671875" style="5" customWidth="1"/>
    <col min="1804" max="1804" width="10.41796875" style="5" customWidth="1"/>
    <col min="1805" max="1807" width="7.96484375" style="5"/>
    <col min="1808" max="1808" width="2.44921875" style="5" customWidth="1"/>
    <col min="1809" max="1809" width="25.25390625" style="5" customWidth="1"/>
    <col min="1810" max="1810" width="9.0703125" style="5" customWidth="1"/>
    <col min="1811" max="1811" width="18.38671875" style="5" customWidth="1"/>
    <col min="1812" max="1812" width="10.41796875" style="5" customWidth="1"/>
    <col min="1813" max="1815" width="7.96484375" style="5"/>
    <col min="1816" max="1816" width="2.44921875" style="5" customWidth="1"/>
    <col min="1817" max="1817" width="25.25390625" style="5" customWidth="1"/>
    <col min="1818" max="1818" width="4.90234375" style="5" customWidth="1"/>
    <col min="1819" max="2049" width="8.94921875" style="5"/>
    <col min="2050" max="2050" width="4.90234375" style="5" customWidth="1"/>
    <col min="2051" max="2051" width="21.69921875" style="5" customWidth="1"/>
    <col min="2052" max="2055" width="9.31640625" style="5" customWidth="1"/>
    <col min="2056" max="2056" width="8.82421875" style="5" customWidth="1"/>
    <col min="2057" max="2057" width="9.31640625" style="5" customWidth="1"/>
    <col min="2058" max="2058" width="7.96484375" style="5"/>
    <col min="2059" max="2059" width="18.38671875" style="5" customWidth="1"/>
    <col min="2060" max="2060" width="10.41796875" style="5" customWidth="1"/>
    <col min="2061" max="2063" width="7.96484375" style="5"/>
    <col min="2064" max="2064" width="2.44921875" style="5" customWidth="1"/>
    <col min="2065" max="2065" width="25.25390625" style="5" customWidth="1"/>
    <col min="2066" max="2066" width="9.0703125" style="5" customWidth="1"/>
    <col min="2067" max="2067" width="18.38671875" style="5" customWidth="1"/>
    <col min="2068" max="2068" width="10.41796875" style="5" customWidth="1"/>
    <col min="2069" max="2071" width="7.96484375" style="5"/>
    <col min="2072" max="2072" width="2.44921875" style="5" customWidth="1"/>
    <col min="2073" max="2073" width="25.25390625" style="5" customWidth="1"/>
    <col min="2074" max="2074" width="4.90234375" style="5" customWidth="1"/>
    <col min="2075" max="2305" width="7.96484375" style="5"/>
    <col min="2306" max="2306" width="4.90234375" style="5" customWidth="1"/>
    <col min="2307" max="2307" width="21.69921875" style="5" customWidth="1"/>
    <col min="2308" max="2311" width="9.31640625" style="5" customWidth="1"/>
    <col min="2312" max="2312" width="8.82421875" style="5" customWidth="1"/>
    <col min="2313" max="2313" width="9.31640625" style="5" customWidth="1"/>
    <col min="2314" max="2314" width="7.96484375" style="5"/>
    <col min="2315" max="2315" width="18.38671875" style="5" customWidth="1"/>
    <col min="2316" max="2316" width="10.41796875" style="5" customWidth="1"/>
    <col min="2317" max="2319" width="7.96484375" style="5"/>
    <col min="2320" max="2320" width="2.44921875" style="5" customWidth="1"/>
    <col min="2321" max="2321" width="25.25390625" style="5" customWidth="1"/>
    <col min="2322" max="2322" width="9.0703125" style="5" customWidth="1"/>
    <col min="2323" max="2323" width="18.38671875" style="5" customWidth="1"/>
    <col min="2324" max="2324" width="10.41796875" style="5" customWidth="1"/>
    <col min="2325" max="2327" width="7.96484375" style="5"/>
    <col min="2328" max="2328" width="2.44921875" style="5" customWidth="1"/>
    <col min="2329" max="2329" width="25.25390625" style="5" customWidth="1"/>
    <col min="2330" max="2330" width="4.90234375" style="5" customWidth="1"/>
    <col min="2331" max="2561" width="7.96484375" style="5"/>
    <col min="2562" max="2562" width="4.90234375" style="5" customWidth="1"/>
    <col min="2563" max="2563" width="21.69921875" style="5" customWidth="1"/>
    <col min="2564" max="2567" width="9.31640625" style="5" customWidth="1"/>
    <col min="2568" max="2568" width="8.82421875" style="5" customWidth="1"/>
    <col min="2569" max="2569" width="9.31640625" style="5" customWidth="1"/>
    <col min="2570" max="2570" width="7.96484375" style="5"/>
    <col min="2571" max="2571" width="18.38671875" style="5" customWidth="1"/>
    <col min="2572" max="2572" width="10.41796875" style="5" customWidth="1"/>
    <col min="2573" max="2575" width="7.96484375" style="5"/>
    <col min="2576" max="2576" width="2.44921875" style="5" customWidth="1"/>
    <col min="2577" max="2577" width="25.25390625" style="5" customWidth="1"/>
    <col min="2578" max="2578" width="9.0703125" style="5" customWidth="1"/>
    <col min="2579" max="2579" width="18.38671875" style="5" customWidth="1"/>
    <col min="2580" max="2580" width="10.41796875" style="5" customWidth="1"/>
    <col min="2581" max="2583" width="7.96484375" style="5"/>
    <col min="2584" max="2584" width="2.44921875" style="5" customWidth="1"/>
    <col min="2585" max="2585" width="25.25390625" style="5" customWidth="1"/>
    <col min="2586" max="2586" width="4.90234375" style="5" customWidth="1"/>
    <col min="2587" max="2817" width="7.96484375" style="5"/>
    <col min="2818" max="2818" width="4.90234375" style="5" customWidth="1"/>
    <col min="2819" max="2819" width="21.69921875" style="5" customWidth="1"/>
    <col min="2820" max="2823" width="9.31640625" style="5" customWidth="1"/>
    <col min="2824" max="2824" width="8.82421875" style="5" customWidth="1"/>
    <col min="2825" max="2825" width="9.31640625" style="5" customWidth="1"/>
    <col min="2826" max="2826" width="7.96484375" style="5"/>
    <col min="2827" max="2827" width="18.38671875" style="5" customWidth="1"/>
    <col min="2828" max="2828" width="10.41796875" style="5" customWidth="1"/>
    <col min="2829" max="2831" width="7.96484375" style="5"/>
    <col min="2832" max="2832" width="2.44921875" style="5" customWidth="1"/>
    <col min="2833" max="2833" width="25.25390625" style="5" customWidth="1"/>
    <col min="2834" max="2834" width="9.0703125" style="5" customWidth="1"/>
    <col min="2835" max="2835" width="18.38671875" style="5" customWidth="1"/>
    <col min="2836" max="2836" width="10.41796875" style="5" customWidth="1"/>
    <col min="2837" max="2839" width="7.96484375" style="5"/>
    <col min="2840" max="2840" width="2.44921875" style="5" customWidth="1"/>
    <col min="2841" max="2841" width="25.25390625" style="5" customWidth="1"/>
    <col min="2842" max="2842" width="4.90234375" style="5" customWidth="1"/>
    <col min="2843" max="3073" width="8.94921875" style="5"/>
    <col min="3074" max="3074" width="4.90234375" style="5" customWidth="1"/>
    <col min="3075" max="3075" width="21.69921875" style="5" customWidth="1"/>
    <col min="3076" max="3079" width="9.31640625" style="5" customWidth="1"/>
    <col min="3080" max="3080" width="8.82421875" style="5" customWidth="1"/>
    <col min="3081" max="3081" width="9.31640625" style="5" customWidth="1"/>
    <col min="3082" max="3082" width="7.96484375" style="5"/>
    <col min="3083" max="3083" width="18.38671875" style="5" customWidth="1"/>
    <col min="3084" max="3084" width="10.41796875" style="5" customWidth="1"/>
    <col min="3085" max="3087" width="7.96484375" style="5"/>
    <col min="3088" max="3088" width="2.44921875" style="5" customWidth="1"/>
    <col min="3089" max="3089" width="25.25390625" style="5" customWidth="1"/>
    <col min="3090" max="3090" width="9.0703125" style="5" customWidth="1"/>
    <col min="3091" max="3091" width="18.38671875" style="5" customWidth="1"/>
    <col min="3092" max="3092" width="10.41796875" style="5" customWidth="1"/>
    <col min="3093" max="3095" width="7.96484375" style="5"/>
    <col min="3096" max="3096" width="2.44921875" style="5" customWidth="1"/>
    <col min="3097" max="3097" width="25.25390625" style="5" customWidth="1"/>
    <col min="3098" max="3098" width="4.90234375" style="5" customWidth="1"/>
    <col min="3099" max="3329" width="7.96484375" style="5"/>
    <col min="3330" max="3330" width="4.90234375" style="5" customWidth="1"/>
    <col min="3331" max="3331" width="21.69921875" style="5" customWidth="1"/>
    <col min="3332" max="3335" width="9.31640625" style="5" customWidth="1"/>
    <col min="3336" max="3336" width="8.82421875" style="5" customWidth="1"/>
    <col min="3337" max="3337" width="9.31640625" style="5" customWidth="1"/>
    <col min="3338" max="3338" width="7.96484375" style="5"/>
    <col min="3339" max="3339" width="18.38671875" style="5" customWidth="1"/>
    <col min="3340" max="3340" width="10.41796875" style="5" customWidth="1"/>
    <col min="3341" max="3343" width="7.96484375" style="5"/>
    <col min="3344" max="3344" width="2.44921875" style="5" customWidth="1"/>
    <col min="3345" max="3345" width="25.25390625" style="5" customWidth="1"/>
    <col min="3346" max="3346" width="9.0703125" style="5" customWidth="1"/>
    <col min="3347" max="3347" width="18.38671875" style="5" customWidth="1"/>
    <col min="3348" max="3348" width="10.41796875" style="5" customWidth="1"/>
    <col min="3349" max="3351" width="7.96484375" style="5"/>
    <col min="3352" max="3352" width="2.44921875" style="5" customWidth="1"/>
    <col min="3353" max="3353" width="25.25390625" style="5" customWidth="1"/>
    <col min="3354" max="3354" width="4.90234375" style="5" customWidth="1"/>
    <col min="3355" max="3585" width="7.96484375" style="5"/>
    <col min="3586" max="3586" width="4.90234375" style="5" customWidth="1"/>
    <col min="3587" max="3587" width="21.69921875" style="5" customWidth="1"/>
    <col min="3588" max="3591" width="9.31640625" style="5" customWidth="1"/>
    <col min="3592" max="3592" width="8.82421875" style="5" customWidth="1"/>
    <col min="3593" max="3593" width="9.31640625" style="5" customWidth="1"/>
    <col min="3594" max="3594" width="7.96484375" style="5"/>
    <col min="3595" max="3595" width="18.38671875" style="5" customWidth="1"/>
    <col min="3596" max="3596" width="10.41796875" style="5" customWidth="1"/>
    <col min="3597" max="3599" width="7.96484375" style="5"/>
    <col min="3600" max="3600" width="2.44921875" style="5" customWidth="1"/>
    <col min="3601" max="3601" width="25.25390625" style="5" customWidth="1"/>
    <col min="3602" max="3602" width="9.0703125" style="5" customWidth="1"/>
    <col min="3603" max="3603" width="18.38671875" style="5" customWidth="1"/>
    <col min="3604" max="3604" width="10.41796875" style="5" customWidth="1"/>
    <col min="3605" max="3607" width="7.96484375" style="5"/>
    <col min="3608" max="3608" width="2.44921875" style="5" customWidth="1"/>
    <col min="3609" max="3609" width="25.25390625" style="5" customWidth="1"/>
    <col min="3610" max="3610" width="4.90234375" style="5" customWidth="1"/>
    <col min="3611" max="3841" width="7.96484375" style="5"/>
    <col min="3842" max="3842" width="4.90234375" style="5" customWidth="1"/>
    <col min="3843" max="3843" width="21.69921875" style="5" customWidth="1"/>
    <col min="3844" max="3847" width="9.31640625" style="5" customWidth="1"/>
    <col min="3848" max="3848" width="8.82421875" style="5" customWidth="1"/>
    <col min="3849" max="3849" width="9.31640625" style="5" customWidth="1"/>
    <col min="3850" max="3850" width="7.96484375" style="5"/>
    <col min="3851" max="3851" width="18.38671875" style="5" customWidth="1"/>
    <col min="3852" max="3852" width="10.41796875" style="5" customWidth="1"/>
    <col min="3853" max="3855" width="7.96484375" style="5"/>
    <col min="3856" max="3856" width="2.44921875" style="5" customWidth="1"/>
    <col min="3857" max="3857" width="25.25390625" style="5" customWidth="1"/>
    <col min="3858" max="3858" width="9.0703125" style="5" customWidth="1"/>
    <col min="3859" max="3859" width="18.38671875" style="5" customWidth="1"/>
    <col min="3860" max="3860" width="10.41796875" style="5" customWidth="1"/>
    <col min="3861" max="3863" width="7.96484375" style="5"/>
    <col min="3864" max="3864" width="2.44921875" style="5" customWidth="1"/>
    <col min="3865" max="3865" width="25.25390625" style="5" customWidth="1"/>
    <col min="3866" max="3866" width="4.90234375" style="5" customWidth="1"/>
    <col min="3867" max="4097" width="8.94921875" style="5"/>
    <col min="4098" max="4098" width="4.90234375" style="5" customWidth="1"/>
    <col min="4099" max="4099" width="21.69921875" style="5" customWidth="1"/>
    <col min="4100" max="4103" width="9.31640625" style="5" customWidth="1"/>
    <col min="4104" max="4104" width="8.82421875" style="5" customWidth="1"/>
    <col min="4105" max="4105" width="9.31640625" style="5" customWidth="1"/>
    <col min="4106" max="4106" width="7.96484375" style="5"/>
    <col min="4107" max="4107" width="18.38671875" style="5" customWidth="1"/>
    <col min="4108" max="4108" width="10.41796875" style="5" customWidth="1"/>
    <col min="4109" max="4111" width="7.96484375" style="5"/>
    <col min="4112" max="4112" width="2.44921875" style="5" customWidth="1"/>
    <col min="4113" max="4113" width="25.25390625" style="5" customWidth="1"/>
    <col min="4114" max="4114" width="9.0703125" style="5" customWidth="1"/>
    <col min="4115" max="4115" width="18.38671875" style="5" customWidth="1"/>
    <col min="4116" max="4116" width="10.41796875" style="5" customWidth="1"/>
    <col min="4117" max="4119" width="7.96484375" style="5"/>
    <col min="4120" max="4120" width="2.44921875" style="5" customWidth="1"/>
    <col min="4121" max="4121" width="25.25390625" style="5" customWidth="1"/>
    <col min="4122" max="4122" width="4.90234375" style="5" customWidth="1"/>
    <col min="4123" max="4353" width="7.96484375" style="5"/>
    <col min="4354" max="4354" width="4.90234375" style="5" customWidth="1"/>
    <col min="4355" max="4355" width="21.69921875" style="5" customWidth="1"/>
    <col min="4356" max="4359" width="9.31640625" style="5" customWidth="1"/>
    <col min="4360" max="4360" width="8.82421875" style="5" customWidth="1"/>
    <col min="4361" max="4361" width="9.31640625" style="5" customWidth="1"/>
    <col min="4362" max="4362" width="7.96484375" style="5"/>
    <col min="4363" max="4363" width="18.38671875" style="5" customWidth="1"/>
    <col min="4364" max="4364" width="10.41796875" style="5" customWidth="1"/>
    <col min="4365" max="4367" width="7.96484375" style="5"/>
    <col min="4368" max="4368" width="2.44921875" style="5" customWidth="1"/>
    <col min="4369" max="4369" width="25.25390625" style="5" customWidth="1"/>
    <col min="4370" max="4370" width="9.0703125" style="5" customWidth="1"/>
    <col min="4371" max="4371" width="18.38671875" style="5" customWidth="1"/>
    <col min="4372" max="4372" width="10.41796875" style="5" customWidth="1"/>
    <col min="4373" max="4375" width="7.96484375" style="5"/>
    <col min="4376" max="4376" width="2.44921875" style="5" customWidth="1"/>
    <col min="4377" max="4377" width="25.25390625" style="5" customWidth="1"/>
    <col min="4378" max="4378" width="4.90234375" style="5" customWidth="1"/>
    <col min="4379" max="4609" width="7.96484375" style="5"/>
    <col min="4610" max="4610" width="4.90234375" style="5" customWidth="1"/>
    <col min="4611" max="4611" width="21.69921875" style="5" customWidth="1"/>
    <col min="4612" max="4615" width="9.31640625" style="5" customWidth="1"/>
    <col min="4616" max="4616" width="8.82421875" style="5" customWidth="1"/>
    <col min="4617" max="4617" width="9.31640625" style="5" customWidth="1"/>
    <col min="4618" max="4618" width="7.96484375" style="5"/>
    <col min="4619" max="4619" width="18.38671875" style="5" customWidth="1"/>
    <col min="4620" max="4620" width="10.41796875" style="5" customWidth="1"/>
    <col min="4621" max="4623" width="7.96484375" style="5"/>
    <col min="4624" max="4624" width="2.44921875" style="5" customWidth="1"/>
    <col min="4625" max="4625" width="25.25390625" style="5" customWidth="1"/>
    <col min="4626" max="4626" width="9.0703125" style="5" customWidth="1"/>
    <col min="4627" max="4627" width="18.38671875" style="5" customWidth="1"/>
    <col min="4628" max="4628" width="10.41796875" style="5" customWidth="1"/>
    <col min="4629" max="4631" width="7.96484375" style="5"/>
    <col min="4632" max="4632" width="2.44921875" style="5" customWidth="1"/>
    <col min="4633" max="4633" width="25.25390625" style="5" customWidth="1"/>
    <col min="4634" max="4634" width="4.90234375" style="5" customWidth="1"/>
    <col min="4635" max="4865" width="7.96484375" style="5"/>
    <col min="4866" max="4866" width="4.90234375" style="5" customWidth="1"/>
    <col min="4867" max="4867" width="21.69921875" style="5" customWidth="1"/>
    <col min="4868" max="4871" width="9.31640625" style="5" customWidth="1"/>
    <col min="4872" max="4872" width="8.82421875" style="5" customWidth="1"/>
    <col min="4873" max="4873" width="9.31640625" style="5" customWidth="1"/>
    <col min="4874" max="4874" width="7.96484375" style="5"/>
    <col min="4875" max="4875" width="18.38671875" style="5" customWidth="1"/>
    <col min="4876" max="4876" width="10.41796875" style="5" customWidth="1"/>
    <col min="4877" max="4879" width="7.96484375" style="5"/>
    <col min="4880" max="4880" width="2.44921875" style="5" customWidth="1"/>
    <col min="4881" max="4881" width="25.25390625" style="5" customWidth="1"/>
    <col min="4882" max="4882" width="9.0703125" style="5" customWidth="1"/>
    <col min="4883" max="4883" width="18.38671875" style="5" customWidth="1"/>
    <col min="4884" max="4884" width="10.41796875" style="5" customWidth="1"/>
    <col min="4885" max="4887" width="7.96484375" style="5"/>
    <col min="4888" max="4888" width="2.44921875" style="5" customWidth="1"/>
    <col min="4889" max="4889" width="25.25390625" style="5" customWidth="1"/>
    <col min="4890" max="4890" width="4.90234375" style="5" customWidth="1"/>
    <col min="4891" max="5121" width="8.94921875" style="5"/>
    <col min="5122" max="5122" width="4.90234375" style="5" customWidth="1"/>
    <col min="5123" max="5123" width="21.69921875" style="5" customWidth="1"/>
    <col min="5124" max="5127" width="9.31640625" style="5" customWidth="1"/>
    <col min="5128" max="5128" width="8.82421875" style="5" customWidth="1"/>
    <col min="5129" max="5129" width="9.31640625" style="5" customWidth="1"/>
    <col min="5130" max="5130" width="7.96484375" style="5"/>
    <col min="5131" max="5131" width="18.38671875" style="5" customWidth="1"/>
    <col min="5132" max="5132" width="10.41796875" style="5" customWidth="1"/>
    <col min="5133" max="5135" width="7.96484375" style="5"/>
    <col min="5136" max="5136" width="2.44921875" style="5" customWidth="1"/>
    <col min="5137" max="5137" width="25.25390625" style="5" customWidth="1"/>
    <col min="5138" max="5138" width="9.0703125" style="5" customWidth="1"/>
    <col min="5139" max="5139" width="18.38671875" style="5" customWidth="1"/>
    <col min="5140" max="5140" width="10.41796875" style="5" customWidth="1"/>
    <col min="5141" max="5143" width="7.96484375" style="5"/>
    <col min="5144" max="5144" width="2.44921875" style="5" customWidth="1"/>
    <col min="5145" max="5145" width="25.25390625" style="5" customWidth="1"/>
    <col min="5146" max="5146" width="4.90234375" style="5" customWidth="1"/>
    <col min="5147" max="5377" width="7.96484375" style="5"/>
    <col min="5378" max="5378" width="4.90234375" style="5" customWidth="1"/>
    <col min="5379" max="5379" width="21.69921875" style="5" customWidth="1"/>
    <col min="5380" max="5383" width="9.31640625" style="5" customWidth="1"/>
    <col min="5384" max="5384" width="8.82421875" style="5" customWidth="1"/>
    <col min="5385" max="5385" width="9.31640625" style="5" customWidth="1"/>
    <col min="5386" max="5386" width="7.96484375" style="5"/>
    <col min="5387" max="5387" width="18.38671875" style="5" customWidth="1"/>
    <col min="5388" max="5388" width="10.41796875" style="5" customWidth="1"/>
    <col min="5389" max="5391" width="7.96484375" style="5"/>
    <col min="5392" max="5392" width="2.44921875" style="5" customWidth="1"/>
    <col min="5393" max="5393" width="25.25390625" style="5" customWidth="1"/>
    <col min="5394" max="5394" width="9.0703125" style="5" customWidth="1"/>
    <col min="5395" max="5395" width="18.38671875" style="5" customWidth="1"/>
    <col min="5396" max="5396" width="10.41796875" style="5" customWidth="1"/>
    <col min="5397" max="5399" width="7.96484375" style="5"/>
    <col min="5400" max="5400" width="2.44921875" style="5" customWidth="1"/>
    <col min="5401" max="5401" width="25.25390625" style="5" customWidth="1"/>
    <col min="5402" max="5402" width="4.90234375" style="5" customWidth="1"/>
    <col min="5403" max="5633" width="7.96484375" style="5"/>
    <col min="5634" max="5634" width="4.90234375" style="5" customWidth="1"/>
    <col min="5635" max="5635" width="21.69921875" style="5" customWidth="1"/>
    <col min="5636" max="5639" width="9.31640625" style="5" customWidth="1"/>
    <col min="5640" max="5640" width="8.82421875" style="5" customWidth="1"/>
    <col min="5641" max="5641" width="9.31640625" style="5" customWidth="1"/>
    <col min="5642" max="5642" width="7.96484375" style="5"/>
    <col min="5643" max="5643" width="18.38671875" style="5" customWidth="1"/>
    <col min="5644" max="5644" width="10.41796875" style="5" customWidth="1"/>
    <col min="5645" max="5647" width="7.96484375" style="5"/>
    <col min="5648" max="5648" width="2.44921875" style="5" customWidth="1"/>
    <col min="5649" max="5649" width="25.25390625" style="5" customWidth="1"/>
    <col min="5650" max="5650" width="9.0703125" style="5" customWidth="1"/>
    <col min="5651" max="5651" width="18.38671875" style="5" customWidth="1"/>
    <col min="5652" max="5652" width="10.41796875" style="5" customWidth="1"/>
    <col min="5653" max="5655" width="7.96484375" style="5"/>
    <col min="5656" max="5656" width="2.44921875" style="5" customWidth="1"/>
    <col min="5657" max="5657" width="25.25390625" style="5" customWidth="1"/>
    <col min="5658" max="5658" width="4.90234375" style="5" customWidth="1"/>
    <col min="5659" max="5889" width="7.96484375" style="5"/>
    <col min="5890" max="5890" width="4.90234375" style="5" customWidth="1"/>
    <col min="5891" max="5891" width="21.69921875" style="5" customWidth="1"/>
    <col min="5892" max="5895" width="9.31640625" style="5" customWidth="1"/>
    <col min="5896" max="5896" width="8.82421875" style="5" customWidth="1"/>
    <col min="5897" max="5897" width="9.31640625" style="5" customWidth="1"/>
    <col min="5898" max="5898" width="7.96484375" style="5"/>
    <col min="5899" max="5899" width="18.38671875" style="5" customWidth="1"/>
    <col min="5900" max="5900" width="10.41796875" style="5" customWidth="1"/>
    <col min="5901" max="5903" width="7.96484375" style="5"/>
    <col min="5904" max="5904" width="2.44921875" style="5" customWidth="1"/>
    <col min="5905" max="5905" width="25.25390625" style="5" customWidth="1"/>
    <col min="5906" max="5906" width="9.0703125" style="5" customWidth="1"/>
    <col min="5907" max="5907" width="18.38671875" style="5" customWidth="1"/>
    <col min="5908" max="5908" width="10.41796875" style="5" customWidth="1"/>
    <col min="5909" max="5911" width="7.96484375" style="5"/>
    <col min="5912" max="5912" width="2.44921875" style="5" customWidth="1"/>
    <col min="5913" max="5913" width="25.25390625" style="5" customWidth="1"/>
    <col min="5914" max="5914" width="4.90234375" style="5" customWidth="1"/>
    <col min="5915" max="6145" width="8.94921875" style="5"/>
    <col min="6146" max="6146" width="4.90234375" style="5" customWidth="1"/>
    <col min="6147" max="6147" width="21.69921875" style="5" customWidth="1"/>
    <col min="6148" max="6151" width="9.31640625" style="5" customWidth="1"/>
    <col min="6152" max="6152" width="8.82421875" style="5" customWidth="1"/>
    <col min="6153" max="6153" width="9.31640625" style="5" customWidth="1"/>
    <col min="6154" max="6154" width="7.96484375" style="5"/>
    <col min="6155" max="6155" width="18.38671875" style="5" customWidth="1"/>
    <col min="6156" max="6156" width="10.41796875" style="5" customWidth="1"/>
    <col min="6157" max="6159" width="7.96484375" style="5"/>
    <col min="6160" max="6160" width="2.44921875" style="5" customWidth="1"/>
    <col min="6161" max="6161" width="25.25390625" style="5" customWidth="1"/>
    <col min="6162" max="6162" width="9.0703125" style="5" customWidth="1"/>
    <col min="6163" max="6163" width="18.38671875" style="5" customWidth="1"/>
    <col min="6164" max="6164" width="10.41796875" style="5" customWidth="1"/>
    <col min="6165" max="6167" width="7.96484375" style="5"/>
    <col min="6168" max="6168" width="2.44921875" style="5" customWidth="1"/>
    <col min="6169" max="6169" width="25.25390625" style="5" customWidth="1"/>
    <col min="6170" max="6170" width="4.90234375" style="5" customWidth="1"/>
    <col min="6171" max="6401" width="7.96484375" style="5"/>
    <col min="6402" max="6402" width="4.90234375" style="5" customWidth="1"/>
    <col min="6403" max="6403" width="21.69921875" style="5" customWidth="1"/>
    <col min="6404" max="6407" width="9.31640625" style="5" customWidth="1"/>
    <col min="6408" max="6408" width="8.82421875" style="5" customWidth="1"/>
    <col min="6409" max="6409" width="9.31640625" style="5" customWidth="1"/>
    <col min="6410" max="6410" width="7.96484375" style="5"/>
    <col min="6411" max="6411" width="18.38671875" style="5" customWidth="1"/>
    <col min="6412" max="6412" width="10.41796875" style="5" customWidth="1"/>
    <col min="6413" max="6415" width="7.96484375" style="5"/>
    <col min="6416" max="6416" width="2.44921875" style="5" customWidth="1"/>
    <col min="6417" max="6417" width="25.25390625" style="5" customWidth="1"/>
    <col min="6418" max="6418" width="9.0703125" style="5" customWidth="1"/>
    <col min="6419" max="6419" width="18.38671875" style="5" customWidth="1"/>
    <col min="6420" max="6420" width="10.41796875" style="5" customWidth="1"/>
    <col min="6421" max="6423" width="7.96484375" style="5"/>
    <col min="6424" max="6424" width="2.44921875" style="5" customWidth="1"/>
    <col min="6425" max="6425" width="25.25390625" style="5" customWidth="1"/>
    <col min="6426" max="6426" width="4.90234375" style="5" customWidth="1"/>
    <col min="6427" max="6657" width="7.96484375" style="5"/>
    <col min="6658" max="6658" width="4.90234375" style="5" customWidth="1"/>
    <col min="6659" max="6659" width="21.69921875" style="5" customWidth="1"/>
    <col min="6660" max="6663" width="9.31640625" style="5" customWidth="1"/>
    <col min="6664" max="6664" width="8.82421875" style="5" customWidth="1"/>
    <col min="6665" max="6665" width="9.31640625" style="5" customWidth="1"/>
    <col min="6666" max="6666" width="7.96484375" style="5"/>
    <col min="6667" max="6667" width="18.38671875" style="5" customWidth="1"/>
    <col min="6668" max="6668" width="10.41796875" style="5" customWidth="1"/>
    <col min="6669" max="6671" width="7.96484375" style="5"/>
    <col min="6672" max="6672" width="2.44921875" style="5" customWidth="1"/>
    <col min="6673" max="6673" width="25.25390625" style="5" customWidth="1"/>
    <col min="6674" max="6674" width="9.0703125" style="5" customWidth="1"/>
    <col min="6675" max="6675" width="18.38671875" style="5" customWidth="1"/>
    <col min="6676" max="6676" width="10.41796875" style="5" customWidth="1"/>
    <col min="6677" max="6679" width="7.96484375" style="5"/>
    <col min="6680" max="6680" width="2.44921875" style="5" customWidth="1"/>
    <col min="6681" max="6681" width="25.25390625" style="5" customWidth="1"/>
    <col min="6682" max="6682" width="4.90234375" style="5" customWidth="1"/>
    <col min="6683" max="6913" width="7.96484375" style="5"/>
    <col min="6914" max="6914" width="4.90234375" style="5" customWidth="1"/>
    <col min="6915" max="6915" width="21.69921875" style="5" customWidth="1"/>
    <col min="6916" max="6919" width="9.31640625" style="5" customWidth="1"/>
    <col min="6920" max="6920" width="8.82421875" style="5" customWidth="1"/>
    <col min="6921" max="6921" width="9.31640625" style="5" customWidth="1"/>
    <col min="6922" max="6922" width="7.96484375" style="5"/>
    <col min="6923" max="6923" width="18.38671875" style="5" customWidth="1"/>
    <col min="6924" max="6924" width="10.41796875" style="5" customWidth="1"/>
    <col min="6925" max="6927" width="7.96484375" style="5"/>
    <col min="6928" max="6928" width="2.44921875" style="5" customWidth="1"/>
    <col min="6929" max="6929" width="25.25390625" style="5" customWidth="1"/>
    <col min="6930" max="6930" width="9.0703125" style="5" customWidth="1"/>
    <col min="6931" max="6931" width="18.38671875" style="5" customWidth="1"/>
    <col min="6932" max="6932" width="10.41796875" style="5" customWidth="1"/>
    <col min="6933" max="6935" width="7.96484375" style="5"/>
    <col min="6936" max="6936" width="2.44921875" style="5" customWidth="1"/>
    <col min="6937" max="6937" width="25.25390625" style="5" customWidth="1"/>
    <col min="6938" max="6938" width="4.90234375" style="5" customWidth="1"/>
    <col min="6939" max="7169" width="8.94921875" style="5"/>
    <col min="7170" max="7170" width="4.90234375" style="5" customWidth="1"/>
    <col min="7171" max="7171" width="21.69921875" style="5" customWidth="1"/>
    <col min="7172" max="7175" width="9.31640625" style="5" customWidth="1"/>
    <col min="7176" max="7176" width="8.82421875" style="5" customWidth="1"/>
    <col min="7177" max="7177" width="9.31640625" style="5" customWidth="1"/>
    <col min="7178" max="7178" width="7.96484375" style="5"/>
    <col min="7179" max="7179" width="18.38671875" style="5" customWidth="1"/>
    <col min="7180" max="7180" width="10.41796875" style="5" customWidth="1"/>
    <col min="7181" max="7183" width="7.96484375" style="5"/>
    <col min="7184" max="7184" width="2.44921875" style="5" customWidth="1"/>
    <col min="7185" max="7185" width="25.25390625" style="5" customWidth="1"/>
    <col min="7186" max="7186" width="9.0703125" style="5" customWidth="1"/>
    <col min="7187" max="7187" width="18.38671875" style="5" customWidth="1"/>
    <col min="7188" max="7188" width="10.41796875" style="5" customWidth="1"/>
    <col min="7189" max="7191" width="7.96484375" style="5"/>
    <col min="7192" max="7192" width="2.44921875" style="5" customWidth="1"/>
    <col min="7193" max="7193" width="25.25390625" style="5" customWidth="1"/>
    <col min="7194" max="7194" width="4.90234375" style="5" customWidth="1"/>
    <col min="7195" max="7425" width="7.96484375" style="5"/>
    <col min="7426" max="7426" width="4.90234375" style="5" customWidth="1"/>
    <col min="7427" max="7427" width="21.69921875" style="5" customWidth="1"/>
    <col min="7428" max="7431" width="9.31640625" style="5" customWidth="1"/>
    <col min="7432" max="7432" width="8.82421875" style="5" customWidth="1"/>
    <col min="7433" max="7433" width="9.31640625" style="5" customWidth="1"/>
    <col min="7434" max="7434" width="7.96484375" style="5"/>
    <col min="7435" max="7435" width="18.38671875" style="5" customWidth="1"/>
    <col min="7436" max="7436" width="10.41796875" style="5" customWidth="1"/>
    <col min="7437" max="7439" width="7.96484375" style="5"/>
    <col min="7440" max="7440" width="2.44921875" style="5" customWidth="1"/>
    <col min="7441" max="7441" width="25.25390625" style="5" customWidth="1"/>
    <col min="7442" max="7442" width="9.0703125" style="5" customWidth="1"/>
    <col min="7443" max="7443" width="18.38671875" style="5" customWidth="1"/>
    <col min="7444" max="7444" width="10.41796875" style="5" customWidth="1"/>
    <col min="7445" max="7447" width="7.96484375" style="5"/>
    <col min="7448" max="7448" width="2.44921875" style="5" customWidth="1"/>
    <col min="7449" max="7449" width="25.25390625" style="5" customWidth="1"/>
    <col min="7450" max="7450" width="4.90234375" style="5" customWidth="1"/>
    <col min="7451" max="7681" width="7.96484375" style="5"/>
    <col min="7682" max="7682" width="4.90234375" style="5" customWidth="1"/>
    <col min="7683" max="7683" width="21.69921875" style="5" customWidth="1"/>
    <col min="7684" max="7687" width="9.31640625" style="5" customWidth="1"/>
    <col min="7688" max="7688" width="8.82421875" style="5" customWidth="1"/>
    <col min="7689" max="7689" width="9.31640625" style="5" customWidth="1"/>
    <col min="7690" max="7690" width="7.96484375" style="5"/>
    <col min="7691" max="7691" width="18.38671875" style="5" customWidth="1"/>
    <col min="7692" max="7692" width="10.41796875" style="5" customWidth="1"/>
    <col min="7693" max="7695" width="7.96484375" style="5"/>
    <col min="7696" max="7696" width="2.44921875" style="5" customWidth="1"/>
    <col min="7697" max="7697" width="25.25390625" style="5" customWidth="1"/>
    <col min="7698" max="7698" width="9.0703125" style="5" customWidth="1"/>
    <col min="7699" max="7699" width="18.38671875" style="5" customWidth="1"/>
    <col min="7700" max="7700" width="10.41796875" style="5" customWidth="1"/>
    <col min="7701" max="7703" width="7.96484375" style="5"/>
    <col min="7704" max="7704" width="2.44921875" style="5" customWidth="1"/>
    <col min="7705" max="7705" width="25.25390625" style="5" customWidth="1"/>
    <col min="7706" max="7706" width="4.90234375" style="5" customWidth="1"/>
    <col min="7707" max="7937" width="7.96484375" style="5"/>
    <col min="7938" max="7938" width="4.90234375" style="5" customWidth="1"/>
    <col min="7939" max="7939" width="21.69921875" style="5" customWidth="1"/>
    <col min="7940" max="7943" width="9.31640625" style="5" customWidth="1"/>
    <col min="7944" max="7944" width="8.82421875" style="5" customWidth="1"/>
    <col min="7945" max="7945" width="9.31640625" style="5" customWidth="1"/>
    <col min="7946" max="7946" width="7.96484375" style="5"/>
    <col min="7947" max="7947" width="18.38671875" style="5" customWidth="1"/>
    <col min="7948" max="7948" width="10.41796875" style="5" customWidth="1"/>
    <col min="7949" max="7951" width="7.96484375" style="5"/>
    <col min="7952" max="7952" width="2.44921875" style="5" customWidth="1"/>
    <col min="7953" max="7953" width="25.25390625" style="5" customWidth="1"/>
    <col min="7954" max="7954" width="9.0703125" style="5" customWidth="1"/>
    <col min="7955" max="7955" width="18.38671875" style="5" customWidth="1"/>
    <col min="7956" max="7956" width="10.41796875" style="5" customWidth="1"/>
    <col min="7957" max="7959" width="7.96484375" style="5"/>
    <col min="7960" max="7960" width="2.44921875" style="5" customWidth="1"/>
    <col min="7961" max="7961" width="25.25390625" style="5" customWidth="1"/>
    <col min="7962" max="7962" width="4.90234375" style="5" customWidth="1"/>
    <col min="7963" max="8193" width="8.94921875" style="5"/>
    <col min="8194" max="8194" width="4.90234375" style="5" customWidth="1"/>
    <col min="8195" max="8195" width="21.69921875" style="5" customWidth="1"/>
    <col min="8196" max="8199" width="9.31640625" style="5" customWidth="1"/>
    <col min="8200" max="8200" width="8.82421875" style="5" customWidth="1"/>
    <col min="8201" max="8201" width="9.31640625" style="5" customWidth="1"/>
    <col min="8202" max="8202" width="7.96484375" style="5"/>
    <col min="8203" max="8203" width="18.38671875" style="5" customWidth="1"/>
    <col min="8204" max="8204" width="10.41796875" style="5" customWidth="1"/>
    <col min="8205" max="8207" width="7.96484375" style="5"/>
    <col min="8208" max="8208" width="2.44921875" style="5" customWidth="1"/>
    <col min="8209" max="8209" width="25.25390625" style="5" customWidth="1"/>
    <col min="8210" max="8210" width="9.0703125" style="5" customWidth="1"/>
    <col min="8211" max="8211" width="18.38671875" style="5" customWidth="1"/>
    <col min="8212" max="8212" width="10.41796875" style="5" customWidth="1"/>
    <col min="8213" max="8215" width="7.96484375" style="5"/>
    <col min="8216" max="8216" width="2.44921875" style="5" customWidth="1"/>
    <col min="8217" max="8217" width="25.25390625" style="5" customWidth="1"/>
    <col min="8218" max="8218" width="4.90234375" style="5" customWidth="1"/>
    <col min="8219" max="8449" width="7.96484375" style="5"/>
    <col min="8450" max="8450" width="4.90234375" style="5" customWidth="1"/>
    <col min="8451" max="8451" width="21.69921875" style="5" customWidth="1"/>
    <col min="8452" max="8455" width="9.31640625" style="5" customWidth="1"/>
    <col min="8456" max="8456" width="8.82421875" style="5" customWidth="1"/>
    <col min="8457" max="8457" width="9.31640625" style="5" customWidth="1"/>
    <col min="8458" max="8458" width="7.96484375" style="5"/>
    <col min="8459" max="8459" width="18.38671875" style="5" customWidth="1"/>
    <col min="8460" max="8460" width="10.41796875" style="5" customWidth="1"/>
    <col min="8461" max="8463" width="7.96484375" style="5"/>
    <col min="8464" max="8464" width="2.44921875" style="5" customWidth="1"/>
    <col min="8465" max="8465" width="25.25390625" style="5" customWidth="1"/>
    <col min="8466" max="8466" width="9.0703125" style="5" customWidth="1"/>
    <col min="8467" max="8467" width="18.38671875" style="5" customWidth="1"/>
    <col min="8468" max="8468" width="10.41796875" style="5" customWidth="1"/>
    <col min="8469" max="8471" width="7.96484375" style="5"/>
    <col min="8472" max="8472" width="2.44921875" style="5" customWidth="1"/>
    <col min="8473" max="8473" width="25.25390625" style="5" customWidth="1"/>
    <col min="8474" max="8474" width="4.90234375" style="5" customWidth="1"/>
    <col min="8475" max="8705" width="7.96484375" style="5"/>
    <col min="8706" max="8706" width="4.90234375" style="5" customWidth="1"/>
    <col min="8707" max="8707" width="21.69921875" style="5" customWidth="1"/>
    <col min="8708" max="8711" width="9.31640625" style="5" customWidth="1"/>
    <col min="8712" max="8712" width="8.82421875" style="5" customWidth="1"/>
    <col min="8713" max="8713" width="9.31640625" style="5" customWidth="1"/>
    <col min="8714" max="8714" width="7.96484375" style="5"/>
    <col min="8715" max="8715" width="18.38671875" style="5" customWidth="1"/>
    <col min="8716" max="8716" width="10.41796875" style="5" customWidth="1"/>
    <col min="8717" max="8719" width="7.96484375" style="5"/>
    <col min="8720" max="8720" width="2.44921875" style="5" customWidth="1"/>
    <col min="8721" max="8721" width="25.25390625" style="5" customWidth="1"/>
    <col min="8722" max="8722" width="9.0703125" style="5" customWidth="1"/>
    <col min="8723" max="8723" width="18.38671875" style="5" customWidth="1"/>
    <col min="8724" max="8724" width="10.41796875" style="5" customWidth="1"/>
    <col min="8725" max="8727" width="7.96484375" style="5"/>
    <col min="8728" max="8728" width="2.44921875" style="5" customWidth="1"/>
    <col min="8729" max="8729" width="25.25390625" style="5" customWidth="1"/>
    <col min="8730" max="8730" width="4.90234375" style="5" customWidth="1"/>
    <col min="8731" max="8961" width="7.96484375" style="5"/>
    <col min="8962" max="8962" width="4.90234375" style="5" customWidth="1"/>
    <col min="8963" max="8963" width="21.69921875" style="5" customWidth="1"/>
    <col min="8964" max="8967" width="9.31640625" style="5" customWidth="1"/>
    <col min="8968" max="8968" width="8.82421875" style="5" customWidth="1"/>
    <col min="8969" max="8969" width="9.31640625" style="5" customWidth="1"/>
    <col min="8970" max="8970" width="7.96484375" style="5"/>
    <col min="8971" max="8971" width="18.38671875" style="5" customWidth="1"/>
    <col min="8972" max="8972" width="10.41796875" style="5" customWidth="1"/>
    <col min="8973" max="8975" width="7.96484375" style="5"/>
    <col min="8976" max="8976" width="2.44921875" style="5" customWidth="1"/>
    <col min="8977" max="8977" width="25.25390625" style="5" customWidth="1"/>
    <col min="8978" max="8978" width="9.0703125" style="5" customWidth="1"/>
    <col min="8979" max="8979" width="18.38671875" style="5" customWidth="1"/>
    <col min="8980" max="8980" width="10.41796875" style="5" customWidth="1"/>
    <col min="8981" max="8983" width="7.96484375" style="5"/>
    <col min="8984" max="8984" width="2.44921875" style="5" customWidth="1"/>
    <col min="8985" max="8985" width="25.25390625" style="5" customWidth="1"/>
    <col min="8986" max="8986" width="4.90234375" style="5" customWidth="1"/>
    <col min="8987" max="9217" width="8.94921875" style="5"/>
    <col min="9218" max="9218" width="4.90234375" style="5" customWidth="1"/>
    <col min="9219" max="9219" width="21.69921875" style="5" customWidth="1"/>
    <col min="9220" max="9223" width="9.31640625" style="5" customWidth="1"/>
    <col min="9224" max="9224" width="8.82421875" style="5" customWidth="1"/>
    <col min="9225" max="9225" width="9.31640625" style="5" customWidth="1"/>
    <col min="9226" max="9226" width="7.96484375" style="5"/>
    <col min="9227" max="9227" width="18.38671875" style="5" customWidth="1"/>
    <col min="9228" max="9228" width="10.41796875" style="5" customWidth="1"/>
    <col min="9229" max="9231" width="7.96484375" style="5"/>
    <col min="9232" max="9232" width="2.44921875" style="5" customWidth="1"/>
    <col min="9233" max="9233" width="25.25390625" style="5" customWidth="1"/>
    <col min="9234" max="9234" width="9.0703125" style="5" customWidth="1"/>
    <col min="9235" max="9235" width="18.38671875" style="5" customWidth="1"/>
    <col min="9236" max="9236" width="10.41796875" style="5" customWidth="1"/>
    <col min="9237" max="9239" width="7.96484375" style="5"/>
    <col min="9240" max="9240" width="2.44921875" style="5" customWidth="1"/>
    <col min="9241" max="9241" width="25.25390625" style="5" customWidth="1"/>
    <col min="9242" max="9242" width="4.90234375" style="5" customWidth="1"/>
    <col min="9243" max="9473" width="7.96484375" style="5"/>
    <col min="9474" max="9474" width="4.90234375" style="5" customWidth="1"/>
    <col min="9475" max="9475" width="21.69921875" style="5" customWidth="1"/>
    <col min="9476" max="9479" width="9.31640625" style="5" customWidth="1"/>
    <col min="9480" max="9480" width="8.82421875" style="5" customWidth="1"/>
    <col min="9481" max="9481" width="9.31640625" style="5" customWidth="1"/>
    <col min="9482" max="9482" width="7.96484375" style="5"/>
    <col min="9483" max="9483" width="18.38671875" style="5" customWidth="1"/>
    <col min="9484" max="9484" width="10.41796875" style="5" customWidth="1"/>
    <col min="9485" max="9487" width="7.96484375" style="5"/>
    <col min="9488" max="9488" width="2.44921875" style="5" customWidth="1"/>
    <col min="9489" max="9489" width="25.25390625" style="5" customWidth="1"/>
    <col min="9490" max="9490" width="9.0703125" style="5" customWidth="1"/>
    <col min="9491" max="9491" width="18.38671875" style="5" customWidth="1"/>
    <col min="9492" max="9492" width="10.41796875" style="5" customWidth="1"/>
    <col min="9493" max="9495" width="7.96484375" style="5"/>
    <col min="9496" max="9496" width="2.44921875" style="5" customWidth="1"/>
    <col min="9497" max="9497" width="25.25390625" style="5" customWidth="1"/>
    <col min="9498" max="9498" width="4.90234375" style="5" customWidth="1"/>
    <col min="9499" max="9729" width="7.96484375" style="5"/>
    <col min="9730" max="9730" width="4.90234375" style="5" customWidth="1"/>
    <col min="9731" max="9731" width="21.69921875" style="5" customWidth="1"/>
    <col min="9732" max="9735" width="9.31640625" style="5" customWidth="1"/>
    <col min="9736" max="9736" width="8.82421875" style="5" customWidth="1"/>
    <col min="9737" max="9737" width="9.31640625" style="5" customWidth="1"/>
    <col min="9738" max="9738" width="7.96484375" style="5"/>
    <col min="9739" max="9739" width="18.38671875" style="5" customWidth="1"/>
    <col min="9740" max="9740" width="10.41796875" style="5" customWidth="1"/>
    <col min="9741" max="9743" width="7.96484375" style="5"/>
    <col min="9744" max="9744" width="2.44921875" style="5" customWidth="1"/>
    <col min="9745" max="9745" width="25.25390625" style="5" customWidth="1"/>
    <col min="9746" max="9746" width="9.0703125" style="5" customWidth="1"/>
    <col min="9747" max="9747" width="18.38671875" style="5" customWidth="1"/>
    <col min="9748" max="9748" width="10.41796875" style="5" customWidth="1"/>
    <col min="9749" max="9751" width="7.96484375" style="5"/>
    <col min="9752" max="9752" width="2.44921875" style="5" customWidth="1"/>
    <col min="9753" max="9753" width="25.25390625" style="5" customWidth="1"/>
    <col min="9754" max="9754" width="4.90234375" style="5" customWidth="1"/>
    <col min="9755" max="9985" width="7.96484375" style="5"/>
    <col min="9986" max="9986" width="4.90234375" style="5" customWidth="1"/>
    <col min="9987" max="9987" width="21.69921875" style="5" customWidth="1"/>
    <col min="9988" max="9991" width="9.31640625" style="5" customWidth="1"/>
    <col min="9992" max="9992" width="8.82421875" style="5" customWidth="1"/>
    <col min="9993" max="9993" width="9.31640625" style="5" customWidth="1"/>
    <col min="9994" max="9994" width="7.96484375" style="5"/>
    <col min="9995" max="9995" width="18.38671875" style="5" customWidth="1"/>
    <col min="9996" max="9996" width="10.41796875" style="5" customWidth="1"/>
    <col min="9997" max="9999" width="7.96484375" style="5"/>
    <col min="10000" max="10000" width="2.44921875" style="5" customWidth="1"/>
    <col min="10001" max="10001" width="25.25390625" style="5" customWidth="1"/>
    <col min="10002" max="10002" width="9.0703125" style="5" customWidth="1"/>
    <col min="10003" max="10003" width="18.38671875" style="5" customWidth="1"/>
    <col min="10004" max="10004" width="10.41796875" style="5" customWidth="1"/>
    <col min="10005" max="10007" width="7.96484375" style="5"/>
    <col min="10008" max="10008" width="2.44921875" style="5" customWidth="1"/>
    <col min="10009" max="10009" width="25.25390625" style="5" customWidth="1"/>
    <col min="10010" max="10010" width="4.90234375" style="5" customWidth="1"/>
    <col min="10011" max="10241" width="8.94921875" style="5"/>
    <col min="10242" max="10242" width="4.90234375" style="5" customWidth="1"/>
    <col min="10243" max="10243" width="21.69921875" style="5" customWidth="1"/>
    <col min="10244" max="10247" width="9.31640625" style="5" customWidth="1"/>
    <col min="10248" max="10248" width="8.82421875" style="5" customWidth="1"/>
    <col min="10249" max="10249" width="9.31640625" style="5" customWidth="1"/>
    <col min="10250" max="10250" width="7.96484375" style="5"/>
    <col min="10251" max="10251" width="18.38671875" style="5" customWidth="1"/>
    <col min="10252" max="10252" width="10.41796875" style="5" customWidth="1"/>
    <col min="10253" max="10255" width="7.96484375" style="5"/>
    <col min="10256" max="10256" width="2.44921875" style="5" customWidth="1"/>
    <col min="10257" max="10257" width="25.25390625" style="5" customWidth="1"/>
    <col min="10258" max="10258" width="9.0703125" style="5" customWidth="1"/>
    <col min="10259" max="10259" width="18.38671875" style="5" customWidth="1"/>
    <col min="10260" max="10260" width="10.41796875" style="5" customWidth="1"/>
    <col min="10261" max="10263" width="7.96484375" style="5"/>
    <col min="10264" max="10264" width="2.44921875" style="5" customWidth="1"/>
    <col min="10265" max="10265" width="25.25390625" style="5" customWidth="1"/>
    <col min="10266" max="10266" width="4.90234375" style="5" customWidth="1"/>
    <col min="10267" max="10497" width="7.96484375" style="5"/>
    <col min="10498" max="10498" width="4.90234375" style="5" customWidth="1"/>
    <col min="10499" max="10499" width="21.69921875" style="5" customWidth="1"/>
    <col min="10500" max="10503" width="9.31640625" style="5" customWidth="1"/>
    <col min="10504" max="10504" width="8.82421875" style="5" customWidth="1"/>
    <col min="10505" max="10505" width="9.31640625" style="5" customWidth="1"/>
    <col min="10506" max="10506" width="7.96484375" style="5"/>
    <col min="10507" max="10507" width="18.38671875" style="5" customWidth="1"/>
    <col min="10508" max="10508" width="10.41796875" style="5" customWidth="1"/>
    <col min="10509" max="10511" width="7.96484375" style="5"/>
    <col min="10512" max="10512" width="2.44921875" style="5" customWidth="1"/>
    <col min="10513" max="10513" width="25.25390625" style="5" customWidth="1"/>
    <col min="10514" max="10514" width="9.0703125" style="5" customWidth="1"/>
    <col min="10515" max="10515" width="18.38671875" style="5" customWidth="1"/>
    <col min="10516" max="10516" width="10.41796875" style="5" customWidth="1"/>
    <col min="10517" max="10519" width="7.96484375" style="5"/>
    <col min="10520" max="10520" width="2.44921875" style="5" customWidth="1"/>
    <col min="10521" max="10521" width="25.25390625" style="5" customWidth="1"/>
    <col min="10522" max="10522" width="4.90234375" style="5" customWidth="1"/>
    <col min="10523" max="10753" width="7.96484375" style="5"/>
    <col min="10754" max="10754" width="4.90234375" style="5" customWidth="1"/>
    <col min="10755" max="10755" width="21.69921875" style="5" customWidth="1"/>
    <col min="10756" max="10759" width="9.31640625" style="5" customWidth="1"/>
    <col min="10760" max="10760" width="8.82421875" style="5" customWidth="1"/>
    <col min="10761" max="10761" width="9.31640625" style="5" customWidth="1"/>
    <col min="10762" max="10762" width="7.96484375" style="5"/>
    <col min="10763" max="10763" width="18.38671875" style="5" customWidth="1"/>
    <col min="10764" max="10764" width="10.41796875" style="5" customWidth="1"/>
    <col min="10765" max="10767" width="7.96484375" style="5"/>
    <col min="10768" max="10768" width="2.44921875" style="5" customWidth="1"/>
    <col min="10769" max="10769" width="25.25390625" style="5" customWidth="1"/>
    <col min="10770" max="10770" width="9.0703125" style="5" customWidth="1"/>
    <col min="10771" max="10771" width="18.38671875" style="5" customWidth="1"/>
    <col min="10772" max="10772" width="10.41796875" style="5" customWidth="1"/>
    <col min="10773" max="10775" width="7.96484375" style="5"/>
    <col min="10776" max="10776" width="2.44921875" style="5" customWidth="1"/>
    <col min="10777" max="10777" width="25.25390625" style="5" customWidth="1"/>
    <col min="10778" max="10778" width="4.90234375" style="5" customWidth="1"/>
    <col min="10779" max="11009" width="7.96484375" style="5"/>
    <col min="11010" max="11010" width="4.90234375" style="5" customWidth="1"/>
    <col min="11011" max="11011" width="21.69921875" style="5" customWidth="1"/>
    <col min="11012" max="11015" width="9.31640625" style="5" customWidth="1"/>
    <col min="11016" max="11016" width="8.82421875" style="5" customWidth="1"/>
    <col min="11017" max="11017" width="9.31640625" style="5" customWidth="1"/>
    <col min="11018" max="11018" width="7.96484375" style="5"/>
    <col min="11019" max="11019" width="18.38671875" style="5" customWidth="1"/>
    <col min="11020" max="11020" width="10.41796875" style="5" customWidth="1"/>
    <col min="11021" max="11023" width="7.96484375" style="5"/>
    <col min="11024" max="11024" width="2.44921875" style="5" customWidth="1"/>
    <col min="11025" max="11025" width="25.25390625" style="5" customWidth="1"/>
    <col min="11026" max="11026" width="9.0703125" style="5" customWidth="1"/>
    <col min="11027" max="11027" width="18.38671875" style="5" customWidth="1"/>
    <col min="11028" max="11028" width="10.41796875" style="5" customWidth="1"/>
    <col min="11029" max="11031" width="7.96484375" style="5"/>
    <col min="11032" max="11032" width="2.44921875" style="5" customWidth="1"/>
    <col min="11033" max="11033" width="25.25390625" style="5" customWidth="1"/>
    <col min="11034" max="11034" width="4.90234375" style="5" customWidth="1"/>
    <col min="11035" max="11265" width="8.94921875" style="5"/>
    <col min="11266" max="11266" width="4.90234375" style="5" customWidth="1"/>
    <col min="11267" max="11267" width="21.69921875" style="5" customWidth="1"/>
    <col min="11268" max="11271" width="9.31640625" style="5" customWidth="1"/>
    <col min="11272" max="11272" width="8.82421875" style="5" customWidth="1"/>
    <col min="11273" max="11273" width="9.31640625" style="5" customWidth="1"/>
    <col min="11274" max="11274" width="7.96484375" style="5"/>
    <col min="11275" max="11275" width="18.38671875" style="5" customWidth="1"/>
    <col min="11276" max="11276" width="10.41796875" style="5" customWidth="1"/>
    <col min="11277" max="11279" width="7.96484375" style="5"/>
    <col min="11280" max="11280" width="2.44921875" style="5" customWidth="1"/>
    <col min="11281" max="11281" width="25.25390625" style="5" customWidth="1"/>
    <col min="11282" max="11282" width="9.0703125" style="5" customWidth="1"/>
    <col min="11283" max="11283" width="18.38671875" style="5" customWidth="1"/>
    <col min="11284" max="11284" width="10.41796875" style="5" customWidth="1"/>
    <col min="11285" max="11287" width="7.96484375" style="5"/>
    <col min="11288" max="11288" width="2.44921875" style="5" customWidth="1"/>
    <col min="11289" max="11289" width="25.25390625" style="5" customWidth="1"/>
    <col min="11290" max="11290" width="4.90234375" style="5" customWidth="1"/>
    <col min="11291" max="11521" width="7.96484375" style="5"/>
    <col min="11522" max="11522" width="4.90234375" style="5" customWidth="1"/>
    <col min="11523" max="11523" width="21.69921875" style="5" customWidth="1"/>
    <col min="11524" max="11527" width="9.31640625" style="5" customWidth="1"/>
    <col min="11528" max="11528" width="8.82421875" style="5" customWidth="1"/>
    <col min="11529" max="11529" width="9.31640625" style="5" customWidth="1"/>
    <col min="11530" max="11530" width="7.96484375" style="5"/>
    <col min="11531" max="11531" width="18.38671875" style="5" customWidth="1"/>
    <col min="11532" max="11532" width="10.41796875" style="5" customWidth="1"/>
    <col min="11533" max="11535" width="7.96484375" style="5"/>
    <col min="11536" max="11536" width="2.44921875" style="5" customWidth="1"/>
    <col min="11537" max="11537" width="25.25390625" style="5" customWidth="1"/>
    <col min="11538" max="11538" width="9.0703125" style="5" customWidth="1"/>
    <col min="11539" max="11539" width="18.38671875" style="5" customWidth="1"/>
    <col min="11540" max="11540" width="10.41796875" style="5" customWidth="1"/>
    <col min="11541" max="11543" width="7.96484375" style="5"/>
    <col min="11544" max="11544" width="2.44921875" style="5" customWidth="1"/>
    <col min="11545" max="11545" width="25.25390625" style="5" customWidth="1"/>
    <col min="11546" max="11546" width="4.90234375" style="5" customWidth="1"/>
    <col min="11547" max="11777" width="7.96484375" style="5"/>
    <col min="11778" max="11778" width="4.90234375" style="5" customWidth="1"/>
    <col min="11779" max="11779" width="21.69921875" style="5" customWidth="1"/>
    <col min="11780" max="11783" width="9.31640625" style="5" customWidth="1"/>
    <col min="11784" max="11784" width="8.82421875" style="5" customWidth="1"/>
    <col min="11785" max="11785" width="9.31640625" style="5" customWidth="1"/>
    <col min="11786" max="11786" width="7.96484375" style="5"/>
    <col min="11787" max="11787" width="18.38671875" style="5" customWidth="1"/>
    <col min="11788" max="11788" width="10.41796875" style="5" customWidth="1"/>
    <col min="11789" max="11791" width="7.96484375" style="5"/>
    <col min="11792" max="11792" width="2.44921875" style="5" customWidth="1"/>
    <col min="11793" max="11793" width="25.25390625" style="5" customWidth="1"/>
    <col min="11794" max="11794" width="9.0703125" style="5" customWidth="1"/>
    <col min="11795" max="11795" width="18.38671875" style="5" customWidth="1"/>
    <col min="11796" max="11796" width="10.41796875" style="5" customWidth="1"/>
    <col min="11797" max="11799" width="7.96484375" style="5"/>
    <col min="11800" max="11800" width="2.44921875" style="5" customWidth="1"/>
    <col min="11801" max="11801" width="25.25390625" style="5" customWidth="1"/>
    <col min="11802" max="11802" width="4.90234375" style="5" customWidth="1"/>
    <col min="11803" max="12033" width="7.96484375" style="5"/>
    <col min="12034" max="12034" width="4.90234375" style="5" customWidth="1"/>
    <col min="12035" max="12035" width="21.69921875" style="5" customWidth="1"/>
    <col min="12036" max="12039" width="9.31640625" style="5" customWidth="1"/>
    <col min="12040" max="12040" width="8.82421875" style="5" customWidth="1"/>
    <col min="12041" max="12041" width="9.31640625" style="5" customWidth="1"/>
    <col min="12042" max="12042" width="7.96484375" style="5"/>
    <col min="12043" max="12043" width="18.38671875" style="5" customWidth="1"/>
    <col min="12044" max="12044" width="10.41796875" style="5" customWidth="1"/>
    <col min="12045" max="12047" width="7.96484375" style="5"/>
    <col min="12048" max="12048" width="2.44921875" style="5" customWidth="1"/>
    <col min="12049" max="12049" width="25.25390625" style="5" customWidth="1"/>
    <col min="12050" max="12050" width="9.0703125" style="5" customWidth="1"/>
    <col min="12051" max="12051" width="18.38671875" style="5" customWidth="1"/>
    <col min="12052" max="12052" width="10.41796875" style="5" customWidth="1"/>
    <col min="12053" max="12055" width="7.96484375" style="5"/>
    <col min="12056" max="12056" width="2.44921875" style="5" customWidth="1"/>
    <col min="12057" max="12057" width="25.25390625" style="5" customWidth="1"/>
    <col min="12058" max="12058" width="4.90234375" style="5" customWidth="1"/>
    <col min="12059" max="12289" width="8.94921875" style="5"/>
    <col min="12290" max="12290" width="4.90234375" style="5" customWidth="1"/>
    <col min="12291" max="12291" width="21.69921875" style="5" customWidth="1"/>
    <col min="12292" max="12295" width="9.31640625" style="5" customWidth="1"/>
    <col min="12296" max="12296" width="8.82421875" style="5" customWidth="1"/>
    <col min="12297" max="12297" width="9.31640625" style="5" customWidth="1"/>
    <col min="12298" max="12298" width="7.96484375" style="5"/>
    <col min="12299" max="12299" width="18.38671875" style="5" customWidth="1"/>
    <col min="12300" max="12300" width="10.41796875" style="5" customWidth="1"/>
    <col min="12301" max="12303" width="7.96484375" style="5"/>
    <col min="12304" max="12304" width="2.44921875" style="5" customWidth="1"/>
    <col min="12305" max="12305" width="25.25390625" style="5" customWidth="1"/>
    <col min="12306" max="12306" width="9.0703125" style="5" customWidth="1"/>
    <col min="12307" max="12307" width="18.38671875" style="5" customWidth="1"/>
    <col min="12308" max="12308" width="10.41796875" style="5" customWidth="1"/>
    <col min="12309" max="12311" width="7.96484375" style="5"/>
    <col min="12312" max="12312" width="2.44921875" style="5" customWidth="1"/>
    <col min="12313" max="12313" width="25.25390625" style="5" customWidth="1"/>
    <col min="12314" max="12314" width="4.90234375" style="5" customWidth="1"/>
    <col min="12315" max="12545" width="7.96484375" style="5"/>
    <col min="12546" max="12546" width="4.90234375" style="5" customWidth="1"/>
    <col min="12547" max="12547" width="21.69921875" style="5" customWidth="1"/>
    <col min="12548" max="12551" width="9.31640625" style="5" customWidth="1"/>
    <col min="12552" max="12552" width="8.82421875" style="5" customWidth="1"/>
    <col min="12553" max="12553" width="9.31640625" style="5" customWidth="1"/>
    <col min="12554" max="12554" width="7.96484375" style="5"/>
    <col min="12555" max="12555" width="18.38671875" style="5" customWidth="1"/>
    <col min="12556" max="12556" width="10.41796875" style="5" customWidth="1"/>
    <col min="12557" max="12559" width="7.96484375" style="5"/>
    <col min="12560" max="12560" width="2.44921875" style="5" customWidth="1"/>
    <col min="12561" max="12561" width="25.25390625" style="5" customWidth="1"/>
    <col min="12562" max="12562" width="9.0703125" style="5" customWidth="1"/>
    <col min="12563" max="12563" width="18.38671875" style="5" customWidth="1"/>
    <col min="12564" max="12564" width="10.41796875" style="5" customWidth="1"/>
    <col min="12565" max="12567" width="7.96484375" style="5"/>
    <col min="12568" max="12568" width="2.44921875" style="5" customWidth="1"/>
    <col min="12569" max="12569" width="25.25390625" style="5" customWidth="1"/>
    <col min="12570" max="12570" width="4.90234375" style="5" customWidth="1"/>
    <col min="12571" max="12801" width="7.96484375" style="5"/>
    <col min="12802" max="12802" width="4.90234375" style="5" customWidth="1"/>
    <col min="12803" max="12803" width="21.69921875" style="5" customWidth="1"/>
    <col min="12804" max="12807" width="9.31640625" style="5" customWidth="1"/>
    <col min="12808" max="12808" width="8.82421875" style="5" customWidth="1"/>
    <col min="12809" max="12809" width="9.31640625" style="5" customWidth="1"/>
    <col min="12810" max="12810" width="7.96484375" style="5"/>
    <col min="12811" max="12811" width="18.38671875" style="5" customWidth="1"/>
    <col min="12812" max="12812" width="10.41796875" style="5" customWidth="1"/>
    <col min="12813" max="12815" width="7.96484375" style="5"/>
    <col min="12816" max="12816" width="2.44921875" style="5" customWidth="1"/>
    <col min="12817" max="12817" width="25.25390625" style="5" customWidth="1"/>
    <col min="12818" max="12818" width="9.0703125" style="5" customWidth="1"/>
    <col min="12819" max="12819" width="18.38671875" style="5" customWidth="1"/>
    <col min="12820" max="12820" width="10.41796875" style="5" customWidth="1"/>
    <col min="12821" max="12823" width="7.96484375" style="5"/>
    <col min="12824" max="12824" width="2.44921875" style="5" customWidth="1"/>
    <col min="12825" max="12825" width="25.25390625" style="5" customWidth="1"/>
    <col min="12826" max="12826" width="4.90234375" style="5" customWidth="1"/>
    <col min="12827" max="13057" width="7.96484375" style="5"/>
    <col min="13058" max="13058" width="4.90234375" style="5" customWidth="1"/>
    <col min="13059" max="13059" width="21.69921875" style="5" customWidth="1"/>
    <col min="13060" max="13063" width="9.31640625" style="5" customWidth="1"/>
    <col min="13064" max="13064" width="8.82421875" style="5" customWidth="1"/>
    <col min="13065" max="13065" width="9.31640625" style="5" customWidth="1"/>
    <col min="13066" max="13066" width="7.96484375" style="5"/>
    <col min="13067" max="13067" width="18.38671875" style="5" customWidth="1"/>
    <col min="13068" max="13068" width="10.41796875" style="5" customWidth="1"/>
    <col min="13069" max="13071" width="7.96484375" style="5"/>
    <col min="13072" max="13072" width="2.44921875" style="5" customWidth="1"/>
    <col min="13073" max="13073" width="25.25390625" style="5" customWidth="1"/>
    <col min="13074" max="13074" width="9.0703125" style="5" customWidth="1"/>
    <col min="13075" max="13075" width="18.38671875" style="5" customWidth="1"/>
    <col min="13076" max="13076" width="10.41796875" style="5" customWidth="1"/>
    <col min="13077" max="13079" width="7.96484375" style="5"/>
    <col min="13080" max="13080" width="2.44921875" style="5" customWidth="1"/>
    <col min="13081" max="13081" width="25.25390625" style="5" customWidth="1"/>
    <col min="13082" max="13082" width="4.90234375" style="5" customWidth="1"/>
    <col min="13083" max="13313" width="8.94921875" style="5"/>
    <col min="13314" max="13314" width="4.90234375" style="5" customWidth="1"/>
    <col min="13315" max="13315" width="21.69921875" style="5" customWidth="1"/>
    <col min="13316" max="13319" width="9.31640625" style="5" customWidth="1"/>
    <col min="13320" max="13320" width="8.82421875" style="5" customWidth="1"/>
    <col min="13321" max="13321" width="9.31640625" style="5" customWidth="1"/>
    <col min="13322" max="13322" width="7.96484375" style="5"/>
    <col min="13323" max="13323" width="18.38671875" style="5" customWidth="1"/>
    <col min="13324" max="13324" width="10.41796875" style="5" customWidth="1"/>
    <col min="13325" max="13327" width="7.96484375" style="5"/>
    <col min="13328" max="13328" width="2.44921875" style="5" customWidth="1"/>
    <col min="13329" max="13329" width="25.25390625" style="5" customWidth="1"/>
    <col min="13330" max="13330" width="9.0703125" style="5" customWidth="1"/>
    <col min="13331" max="13331" width="18.38671875" style="5" customWidth="1"/>
    <col min="13332" max="13332" width="10.41796875" style="5" customWidth="1"/>
    <col min="13333" max="13335" width="7.96484375" style="5"/>
    <col min="13336" max="13336" width="2.44921875" style="5" customWidth="1"/>
    <col min="13337" max="13337" width="25.25390625" style="5" customWidth="1"/>
    <col min="13338" max="13338" width="4.90234375" style="5" customWidth="1"/>
    <col min="13339" max="13569" width="7.96484375" style="5"/>
    <col min="13570" max="13570" width="4.90234375" style="5" customWidth="1"/>
    <col min="13571" max="13571" width="21.69921875" style="5" customWidth="1"/>
    <col min="13572" max="13575" width="9.31640625" style="5" customWidth="1"/>
    <col min="13576" max="13576" width="8.82421875" style="5" customWidth="1"/>
    <col min="13577" max="13577" width="9.31640625" style="5" customWidth="1"/>
    <col min="13578" max="13578" width="7.96484375" style="5"/>
    <col min="13579" max="13579" width="18.38671875" style="5" customWidth="1"/>
    <col min="13580" max="13580" width="10.41796875" style="5" customWidth="1"/>
    <col min="13581" max="13583" width="7.96484375" style="5"/>
    <col min="13584" max="13584" width="2.44921875" style="5" customWidth="1"/>
    <col min="13585" max="13585" width="25.25390625" style="5" customWidth="1"/>
    <col min="13586" max="13586" width="9.0703125" style="5" customWidth="1"/>
    <col min="13587" max="13587" width="18.38671875" style="5" customWidth="1"/>
    <col min="13588" max="13588" width="10.41796875" style="5" customWidth="1"/>
    <col min="13589" max="13591" width="7.96484375" style="5"/>
    <col min="13592" max="13592" width="2.44921875" style="5" customWidth="1"/>
    <col min="13593" max="13593" width="25.25390625" style="5" customWidth="1"/>
    <col min="13594" max="13594" width="4.90234375" style="5" customWidth="1"/>
    <col min="13595" max="13825" width="7.96484375" style="5"/>
    <col min="13826" max="13826" width="4.90234375" style="5" customWidth="1"/>
    <col min="13827" max="13827" width="21.69921875" style="5" customWidth="1"/>
    <col min="13828" max="13831" width="9.31640625" style="5" customWidth="1"/>
    <col min="13832" max="13832" width="8.82421875" style="5" customWidth="1"/>
    <col min="13833" max="13833" width="9.31640625" style="5" customWidth="1"/>
    <col min="13834" max="13834" width="7.96484375" style="5"/>
    <col min="13835" max="13835" width="18.38671875" style="5" customWidth="1"/>
    <col min="13836" max="13836" width="10.41796875" style="5" customWidth="1"/>
    <col min="13837" max="13839" width="7.96484375" style="5"/>
    <col min="13840" max="13840" width="2.44921875" style="5" customWidth="1"/>
    <col min="13841" max="13841" width="25.25390625" style="5" customWidth="1"/>
    <col min="13842" max="13842" width="9.0703125" style="5" customWidth="1"/>
    <col min="13843" max="13843" width="18.38671875" style="5" customWidth="1"/>
    <col min="13844" max="13844" width="10.41796875" style="5" customWidth="1"/>
    <col min="13845" max="13847" width="7.96484375" style="5"/>
    <col min="13848" max="13848" width="2.44921875" style="5" customWidth="1"/>
    <col min="13849" max="13849" width="25.25390625" style="5" customWidth="1"/>
    <col min="13850" max="13850" width="4.90234375" style="5" customWidth="1"/>
    <col min="13851" max="14081" width="7.96484375" style="5"/>
    <col min="14082" max="14082" width="4.90234375" style="5" customWidth="1"/>
    <col min="14083" max="14083" width="21.69921875" style="5" customWidth="1"/>
    <col min="14084" max="14087" width="9.31640625" style="5" customWidth="1"/>
    <col min="14088" max="14088" width="8.82421875" style="5" customWidth="1"/>
    <col min="14089" max="14089" width="9.31640625" style="5" customWidth="1"/>
    <col min="14090" max="14090" width="7.96484375" style="5"/>
    <col min="14091" max="14091" width="18.38671875" style="5" customWidth="1"/>
    <col min="14092" max="14092" width="10.41796875" style="5" customWidth="1"/>
    <col min="14093" max="14095" width="7.96484375" style="5"/>
    <col min="14096" max="14096" width="2.44921875" style="5" customWidth="1"/>
    <col min="14097" max="14097" width="25.25390625" style="5" customWidth="1"/>
    <col min="14098" max="14098" width="9.0703125" style="5" customWidth="1"/>
    <col min="14099" max="14099" width="18.38671875" style="5" customWidth="1"/>
    <col min="14100" max="14100" width="10.41796875" style="5" customWidth="1"/>
    <col min="14101" max="14103" width="7.96484375" style="5"/>
    <col min="14104" max="14104" width="2.44921875" style="5" customWidth="1"/>
    <col min="14105" max="14105" width="25.25390625" style="5" customWidth="1"/>
    <col min="14106" max="14106" width="4.90234375" style="5" customWidth="1"/>
    <col min="14107" max="14337" width="8.94921875" style="5"/>
    <col min="14338" max="14338" width="4.90234375" style="5" customWidth="1"/>
    <col min="14339" max="14339" width="21.69921875" style="5" customWidth="1"/>
    <col min="14340" max="14343" width="9.31640625" style="5" customWidth="1"/>
    <col min="14344" max="14344" width="8.82421875" style="5" customWidth="1"/>
    <col min="14345" max="14345" width="9.31640625" style="5" customWidth="1"/>
    <col min="14346" max="14346" width="7.96484375" style="5"/>
    <col min="14347" max="14347" width="18.38671875" style="5" customWidth="1"/>
    <col min="14348" max="14348" width="10.41796875" style="5" customWidth="1"/>
    <col min="14349" max="14351" width="7.96484375" style="5"/>
    <col min="14352" max="14352" width="2.44921875" style="5" customWidth="1"/>
    <col min="14353" max="14353" width="25.25390625" style="5" customWidth="1"/>
    <col min="14354" max="14354" width="9.0703125" style="5" customWidth="1"/>
    <col min="14355" max="14355" width="18.38671875" style="5" customWidth="1"/>
    <col min="14356" max="14356" width="10.41796875" style="5" customWidth="1"/>
    <col min="14357" max="14359" width="7.96484375" style="5"/>
    <col min="14360" max="14360" width="2.44921875" style="5" customWidth="1"/>
    <col min="14361" max="14361" width="25.25390625" style="5" customWidth="1"/>
    <col min="14362" max="14362" width="4.90234375" style="5" customWidth="1"/>
    <col min="14363" max="14593" width="7.96484375" style="5"/>
    <col min="14594" max="14594" width="4.90234375" style="5" customWidth="1"/>
    <col min="14595" max="14595" width="21.69921875" style="5" customWidth="1"/>
    <col min="14596" max="14599" width="9.31640625" style="5" customWidth="1"/>
    <col min="14600" max="14600" width="8.82421875" style="5" customWidth="1"/>
    <col min="14601" max="14601" width="9.31640625" style="5" customWidth="1"/>
    <col min="14602" max="14602" width="7.96484375" style="5"/>
    <col min="14603" max="14603" width="18.38671875" style="5" customWidth="1"/>
    <col min="14604" max="14604" width="10.41796875" style="5" customWidth="1"/>
    <col min="14605" max="14607" width="7.96484375" style="5"/>
    <col min="14608" max="14608" width="2.44921875" style="5" customWidth="1"/>
    <col min="14609" max="14609" width="25.25390625" style="5" customWidth="1"/>
    <col min="14610" max="14610" width="9.0703125" style="5" customWidth="1"/>
    <col min="14611" max="14611" width="18.38671875" style="5" customWidth="1"/>
    <col min="14612" max="14612" width="10.41796875" style="5" customWidth="1"/>
    <col min="14613" max="14615" width="7.96484375" style="5"/>
    <col min="14616" max="14616" width="2.44921875" style="5" customWidth="1"/>
    <col min="14617" max="14617" width="25.25390625" style="5" customWidth="1"/>
    <col min="14618" max="14618" width="4.90234375" style="5" customWidth="1"/>
    <col min="14619" max="14849" width="7.96484375" style="5"/>
    <col min="14850" max="14850" width="4.90234375" style="5" customWidth="1"/>
    <col min="14851" max="14851" width="21.69921875" style="5" customWidth="1"/>
    <col min="14852" max="14855" width="9.31640625" style="5" customWidth="1"/>
    <col min="14856" max="14856" width="8.82421875" style="5" customWidth="1"/>
    <col min="14857" max="14857" width="9.31640625" style="5" customWidth="1"/>
    <col min="14858" max="14858" width="7.96484375" style="5"/>
    <col min="14859" max="14859" width="18.38671875" style="5" customWidth="1"/>
    <col min="14860" max="14860" width="10.41796875" style="5" customWidth="1"/>
    <col min="14861" max="14863" width="7.96484375" style="5"/>
    <col min="14864" max="14864" width="2.44921875" style="5" customWidth="1"/>
    <col min="14865" max="14865" width="25.25390625" style="5" customWidth="1"/>
    <col min="14866" max="14866" width="9.0703125" style="5" customWidth="1"/>
    <col min="14867" max="14867" width="18.38671875" style="5" customWidth="1"/>
    <col min="14868" max="14868" width="10.41796875" style="5" customWidth="1"/>
    <col min="14869" max="14871" width="7.96484375" style="5"/>
    <col min="14872" max="14872" width="2.44921875" style="5" customWidth="1"/>
    <col min="14873" max="14873" width="25.25390625" style="5" customWidth="1"/>
    <col min="14874" max="14874" width="4.90234375" style="5" customWidth="1"/>
    <col min="14875" max="15105" width="7.96484375" style="5"/>
    <col min="15106" max="15106" width="4.90234375" style="5" customWidth="1"/>
    <col min="15107" max="15107" width="21.69921875" style="5" customWidth="1"/>
    <col min="15108" max="15111" width="9.31640625" style="5" customWidth="1"/>
    <col min="15112" max="15112" width="8.82421875" style="5" customWidth="1"/>
    <col min="15113" max="15113" width="9.31640625" style="5" customWidth="1"/>
    <col min="15114" max="15114" width="7.96484375" style="5"/>
    <col min="15115" max="15115" width="18.38671875" style="5" customWidth="1"/>
    <col min="15116" max="15116" width="10.41796875" style="5" customWidth="1"/>
    <col min="15117" max="15119" width="7.96484375" style="5"/>
    <col min="15120" max="15120" width="2.44921875" style="5" customWidth="1"/>
    <col min="15121" max="15121" width="25.25390625" style="5" customWidth="1"/>
    <col min="15122" max="15122" width="9.0703125" style="5" customWidth="1"/>
    <col min="15123" max="15123" width="18.38671875" style="5" customWidth="1"/>
    <col min="15124" max="15124" width="10.41796875" style="5" customWidth="1"/>
    <col min="15125" max="15127" width="7.96484375" style="5"/>
    <col min="15128" max="15128" width="2.44921875" style="5" customWidth="1"/>
    <col min="15129" max="15129" width="25.25390625" style="5" customWidth="1"/>
    <col min="15130" max="15130" width="4.90234375" style="5" customWidth="1"/>
    <col min="15131" max="15361" width="8.94921875" style="5"/>
    <col min="15362" max="15362" width="4.90234375" style="5" customWidth="1"/>
    <col min="15363" max="15363" width="21.69921875" style="5" customWidth="1"/>
    <col min="15364" max="15367" width="9.31640625" style="5" customWidth="1"/>
    <col min="15368" max="15368" width="8.82421875" style="5" customWidth="1"/>
    <col min="15369" max="15369" width="9.31640625" style="5" customWidth="1"/>
    <col min="15370" max="15370" width="7.96484375" style="5"/>
    <col min="15371" max="15371" width="18.38671875" style="5" customWidth="1"/>
    <col min="15372" max="15372" width="10.41796875" style="5" customWidth="1"/>
    <col min="15373" max="15375" width="7.96484375" style="5"/>
    <col min="15376" max="15376" width="2.44921875" style="5" customWidth="1"/>
    <col min="15377" max="15377" width="25.25390625" style="5" customWidth="1"/>
    <col min="15378" max="15378" width="9.0703125" style="5" customWidth="1"/>
    <col min="15379" max="15379" width="18.38671875" style="5" customWidth="1"/>
    <col min="15380" max="15380" width="10.41796875" style="5" customWidth="1"/>
    <col min="15381" max="15383" width="7.96484375" style="5"/>
    <col min="15384" max="15384" width="2.44921875" style="5" customWidth="1"/>
    <col min="15385" max="15385" width="25.25390625" style="5" customWidth="1"/>
    <col min="15386" max="15386" width="4.90234375" style="5" customWidth="1"/>
    <col min="15387" max="15617" width="7.96484375" style="5"/>
    <col min="15618" max="15618" width="4.90234375" style="5" customWidth="1"/>
    <col min="15619" max="15619" width="21.69921875" style="5" customWidth="1"/>
    <col min="15620" max="15623" width="9.31640625" style="5" customWidth="1"/>
    <col min="15624" max="15624" width="8.82421875" style="5" customWidth="1"/>
    <col min="15625" max="15625" width="9.31640625" style="5" customWidth="1"/>
    <col min="15626" max="15626" width="7.96484375" style="5"/>
    <col min="15627" max="15627" width="18.38671875" style="5" customWidth="1"/>
    <col min="15628" max="15628" width="10.41796875" style="5" customWidth="1"/>
    <col min="15629" max="15631" width="7.96484375" style="5"/>
    <col min="15632" max="15632" width="2.44921875" style="5" customWidth="1"/>
    <col min="15633" max="15633" width="25.25390625" style="5" customWidth="1"/>
    <col min="15634" max="15634" width="9.0703125" style="5" customWidth="1"/>
    <col min="15635" max="15635" width="18.38671875" style="5" customWidth="1"/>
    <col min="15636" max="15636" width="10.41796875" style="5" customWidth="1"/>
    <col min="15637" max="15639" width="7.96484375" style="5"/>
    <col min="15640" max="15640" width="2.44921875" style="5" customWidth="1"/>
    <col min="15641" max="15641" width="25.25390625" style="5" customWidth="1"/>
    <col min="15642" max="15642" width="4.90234375" style="5" customWidth="1"/>
    <col min="15643" max="15873" width="7.96484375" style="5"/>
    <col min="15874" max="15874" width="4.90234375" style="5" customWidth="1"/>
    <col min="15875" max="15875" width="21.69921875" style="5" customWidth="1"/>
    <col min="15876" max="15879" width="9.31640625" style="5" customWidth="1"/>
    <col min="15880" max="15880" width="8.82421875" style="5" customWidth="1"/>
    <col min="15881" max="15881" width="9.31640625" style="5" customWidth="1"/>
    <col min="15882" max="15882" width="7.96484375" style="5"/>
    <col min="15883" max="15883" width="18.38671875" style="5" customWidth="1"/>
    <col min="15884" max="15884" width="10.41796875" style="5" customWidth="1"/>
    <col min="15885" max="15887" width="7.96484375" style="5"/>
    <col min="15888" max="15888" width="2.44921875" style="5" customWidth="1"/>
    <col min="15889" max="15889" width="25.25390625" style="5" customWidth="1"/>
    <col min="15890" max="15890" width="9.0703125" style="5" customWidth="1"/>
    <col min="15891" max="15891" width="18.38671875" style="5" customWidth="1"/>
    <col min="15892" max="15892" width="10.41796875" style="5" customWidth="1"/>
    <col min="15893" max="15895" width="7.96484375" style="5"/>
    <col min="15896" max="15896" width="2.44921875" style="5" customWidth="1"/>
    <col min="15897" max="15897" width="25.25390625" style="5" customWidth="1"/>
    <col min="15898" max="15898" width="4.90234375" style="5" customWidth="1"/>
    <col min="15899" max="16129" width="7.96484375" style="5"/>
    <col min="16130" max="16130" width="4.90234375" style="5" customWidth="1"/>
    <col min="16131" max="16131" width="21.69921875" style="5" customWidth="1"/>
    <col min="16132" max="16135" width="9.31640625" style="5" customWidth="1"/>
    <col min="16136" max="16136" width="8.82421875" style="5" customWidth="1"/>
    <col min="16137" max="16137" width="9.31640625" style="5" customWidth="1"/>
    <col min="16138" max="16138" width="7.96484375" style="5"/>
    <col min="16139" max="16139" width="18.38671875" style="5" customWidth="1"/>
    <col min="16140" max="16140" width="10.41796875" style="5" customWidth="1"/>
    <col min="16141" max="16143" width="7.96484375" style="5"/>
    <col min="16144" max="16144" width="2.44921875" style="5" customWidth="1"/>
    <col min="16145" max="16145" width="25.25390625" style="5" customWidth="1"/>
    <col min="16146" max="16146" width="9.0703125" style="5" customWidth="1"/>
    <col min="16147" max="16147" width="18.38671875" style="5" customWidth="1"/>
    <col min="16148" max="16148" width="10.41796875" style="5" customWidth="1"/>
    <col min="16149" max="16151" width="7.96484375" style="5"/>
    <col min="16152" max="16152" width="2.44921875" style="5" customWidth="1"/>
    <col min="16153" max="16153" width="25.25390625" style="5" customWidth="1"/>
    <col min="16154" max="16154" width="4.90234375" style="5" customWidth="1"/>
    <col min="16155" max="16384" width="8.94921875" style="5"/>
  </cols>
  <sheetData>
    <row r="1" spans="1:34" x14ac:dyDescent="0.1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  <c r="T1" s="105"/>
      <c r="U1" s="105"/>
      <c r="V1" s="105"/>
      <c r="W1" s="105"/>
      <c r="X1" s="105"/>
      <c r="Y1" s="105"/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4" x14ac:dyDescent="0.1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07"/>
      <c r="U2" s="107"/>
      <c r="V2" s="107"/>
      <c r="W2" s="107"/>
      <c r="X2" s="107"/>
      <c r="Y2" s="107"/>
      <c r="Z2" s="106"/>
      <c r="AA2" s="106"/>
      <c r="AB2" s="106"/>
      <c r="AC2" s="106"/>
      <c r="AD2" s="106"/>
      <c r="AE2" s="106"/>
      <c r="AF2" s="106"/>
      <c r="AG2" s="106"/>
      <c r="AH2" s="106"/>
    </row>
    <row r="3" spans="1:34" ht="14.25" thickBo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07"/>
      <c r="U3" s="107"/>
      <c r="V3" s="107"/>
      <c r="W3" s="107"/>
      <c r="X3" s="107"/>
      <c r="Y3" s="107"/>
      <c r="Z3" s="106"/>
      <c r="AA3" s="106"/>
      <c r="AB3" s="106"/>
      <c r="AC3" s="106"/>
      <c r="AD3" s="106"/>
      <c r="AE3" s="106"/>
      <c r="AF3" s="106"/>
      <c r="AG3" s="106"/>
      <c r="AH3" s="106"/>
    </row>
    <row r="4" spans="1:34" ht="16.5" customHeight="1" thickBot="1" x14ac:dyDescent="0.2">
      <c r="A4" s="9"/>
      <c r="B4" s="67" t="s">
        <v>14</v>
      </c>
      <c r="C4" s="68"/>
      <c r="D4" s="68"/>
      <c r="E4" s="68"/>
      <c r="F4" s="68"/>
      <c r="G4" s="68"/>
      <c r="H4" s="68"/>
      <c r="I4" s="69"/>
      <c r="J4" s="10"/>
      <c r="K4" s="130" t="s">
        <v>47</v>
      </c>
      <c r="L4" s="138"/>
      <c r="M4" s="138"/>
      <c r="N4" s="138"/>
      <c r="O4" s="138"/>
      <c r="P4" s="138"/>
      <c r="Q4" s="139"/>
      <c r="R4" s="12"/>
      <c r="S4" s="13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</row>
    <row r="5" spans="1:34" ht="16.5" customHeight="1" thickBot="1" x14ac:dyDescent="0.2">
      <c r="A5" s="9"/>
      <c r="B5" s="143" t="s">
        <v>11</v>
      </c>
      <c r="C5" s="145" t="s">
        <v>15</v>
      </c>
      <c r="D5" s="147" t="s">
        <v>16</v>
      </c>
      <c r="E5" s="148"/>
      <c r="F5" s="149" t="s">
        <v>17</v>
      </c>
      <c r="G5" s="151" t="s">
        <v>18</v>
      </c>
      <c r="H5" s="136" t="s">
        <v>53</v>
      </c>
      <c r="I5" s="153" t="s">
        <v>19</v>
      </c>
      <c r="J5" s="10"/>
      <c r="K5" s="140"/>
      <c r="L5" s="141"/>
      <c r="M5" s="141"/>
      <c r="N5" s="141"/>
      <c r="O5" s="141"/>
      <c r="P5" s="141"/>
      <c r="Q5" s="142"/>
      <c r="R5" s="9"/>
      <c r="S5" s="11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</row>
    <row r="6" spans="1:34" ht="52.5" customHeight="1" thickBot="1" x14ac:dyDescent="0.2">
      <c r="A6" s="9"/>
      <c r="B6" s="144"/>
      <c r="C6" s="146"/>
      <c r="D6" s="14" t="s">
        <v>20</v>
      </c>
      <c r="E6" s="15" t="s">
        <v>21</v>
      </c>
      <c r="F6" s="150"/>
      <c r="G6" s="152"/>
      <c r="H6" s="137"/>
      <c r="I6" s="154"/>
      <c r="J6" s="10"/>
      <c r="K6" s="86"/>
      <c r="L6" s="87"/>
      <c r="M6" s="87"/>
      <c r="N6" s="87"/>
      <c r="O6" s="87"/>
      <c r="P6" s="104"/>
      <c r="Q6" s="110" t="s">
        <v>48</v>
      </c>
      <c r="R6" s="9"/>
      <c r="S6" s="11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</row>
    <row r="7" spans="1:34" ht="15" customHeight="1" thickBot="1" x14ac:dyDescent="0.2">
      <c r="A7" s="9"/>
      <c r="B7" s="16" t="s">
        <v>39</v>
      </c>
      <c r="C7" s="17">
        <v>8</v>
      </c>
      <c r="D7" s="18">
        <v>0</v>
      </c>
      <c r="E7" s="19">
        <f>Formulae!I1</f>
        <v>0</v>
      </c>
      <c r="F7" s="18">
        <f>Formulae!D1</f>
        <v>0</v>
      </c>
      <c r="G7" s="20">
        <v>0</v>
      </c>
      <c r="H7" s="112">
        <v>1</v>
      </c>
      <c r="I7" s="19">
        <v>7</v>
      </c>
      <c r="J7" s="10"/>
      <c r="K7" s="86"/>
      <c r="L7" s="87"/>
      <c r="M7" s="87"/>
      <c r="N7" s="87"/>
      <c r="O7" s="87"/>
      <c r="P7" s="87"/>
      <c r="Q7" s="87"/>
      <c r="R7" s="9"/>
      <c r="S7" s="11"/>
    </row>
    <row r="8" spans="1:34" ht="15" customHeight="1" thickBot="1" x14ac:dyDescent="0.2">
      <c r="A8" s="9"/>
      <c r="B8" s="16" t="s">
        <v>38</v>
      </c>
      <c r="C8" s="17">
        <v>1</v>
      </c>
      <c r="D8" s="18">
        <f>Formulae!H2</f>
        <v>0</v>
      </c>
      <c r="E8" s="19">
        <f>Formulae!I2</f>
        <v>0</v>
      </c>
      <c r="F8" s="18">
        <f>Formulae!D2</f>
        <v>0</v>
      </c>
      <c r="G8" s="20">
        <f>Formulae!E2</f>
        <v>0</v>
      </c>
      <c r="H8" s="112">
        <v>0</v>
      </c>
      <c r="I8" s="19">
        <v>1</v>
      </c>
      <c r="J8" s="10"/>
      <c r="K8" s="86"/>
      <c r="L8" s="87"/>
      <c r="M8" s="87"/>
      <c r="N8" s="87"/>
      <c r="O8" s="87"/>
      <c r="P8" s="87"/>
      <c r="Q8" s="109">
        <f>C57</f>
        <v>16</v>
      </c>
      <c r="R8" s="9"/>
      <c r="S8" s="11"/>
    </row>
    <row r="9" spans="1:34" ht="15" customHeight="1" thickBot="1" x14ac:dyDescent="0.2">
      <c r="A9" s="9"/>
      <c r="B9" s="16" t="s">
        <v>40</v>
      </c>
      <c r="C9" s="17">
        <v>2</v>
      </c>
      <c r="D9" s="18">
        <f>Formulae!H3</f>
        <v>0</v>
      </c>
      <c r="E9" s="19">
        <f>Formulae!I3</f>
        <v>0</v>
      </c>
      <c r="F9" s="18">
        <f>Formulae!D3</f>
        <v>0</v>
      </c>
      <c r="G9" s="20">
        <f>Formulae!E3</f>
        <v>0</v>
      </c>
      <c r="H9" s="112">
        <v>0</v>
      </c>
      <c r="I9" s="19">
        <v>2</v>
      </c>
      <c r="J9" s="10"/>
      <c r="K9" s="86"/>
      <c r="L9" s="87"/>
      <c r="M9" s="87"/>
      <c r="N9" s="87"/>
      <c r="O9" s="87"/>
      <c r="P9" s="87"/>
      <c r="Q9" s="88"/>
      <c r="R9" s="9"/>
      <c r="S9" s="11"/>
    </row>
    <row r="10" spans="1:34" ht="15" customHeight="1" thickBot="1" x14ac:dyDescent="0.2">
      <c r="A10" s="9"/>
      <c r="B10" s="16" t="s">
        <v>42</v>
      </c>
      <c r="C10" s="17">
        <v>1</v>
      </c>
      <c r="D10" s="18">
        <f>Formulae!H4</f>
        <v>0</v>
      </c>
      <c r="E10" s="19">
        <f>Formulae!I4</f>
        <v>0</v>
      </c>
      <c r="F10" s="18">
        <f>Formulae!D4</f>
        <v>0</v>
      </c>
      <c r="G10" s="20">
        <f>Formulae!E4</f>
        <v>0</v>
      </c>
      <c r="H10" s="112">
        <v>0</v>
      </c>
      <c r="I10" s="19">
        <v>1</v>
      </c>
      <c r="J10" s="10"/>
      <c r="K10" s="86"/>
      <c r="L10" s="87"/>
      <c r="M10" s="87"/>
      <c r="N10" s="87"/>
      <c r="O10" s="87"/>
      <c r="P10" s="87"/>
      <c r="Q10" s="88"/>
      <c r="R10" s="21"/>
      <c r="S10" s="22"/>
    </row>
    <row r="11" spans="1:34" ht="15" customHeight="1" thickBot="1" x14ac:dyDescent="0.2">
      <c r="A11" s="9"/>
      <c r="B11" s="16" t="s">
        <v>44</v>
      </c>
      <c r="C11" s="17">
        <v>2</v>
      </c>
      <c r="D11" s="18">
        <f>Formulae!H5</f>
        <v>0</v>
      </c>
      <c r="E11" s="19">
        <f>Formulae!I5</f>
        <v>0</v>
      </c>
      <c r="F11" s="18">
        <f>Formulae!D5</f>
        <v>0</v>
      </c>
      <c r="G11" s="20">
        <f>Formulae!E5</f>
        <v>0</v>
      </c>
      <c r="H11" s="112">
        <v>0</v>
      </c>
      <c r="I11" s="19">
        <v>2</v>
      </c>
      <c r="J11" s="10"/>
      <c r="K11" s="86"/>
      <c r="L11" s="87"/>
      <c r="M11" s="87"/>
      <c r="N11" s="87"/>
      <c r="O11" s="87"/>
      <c r="P11" s="87"/>
      <c r="Q11" s="89"/>
      <c r="R11" s="9"/>
      <c r="S11" s="11"/>
    </row>
    <row r="12" spans="1:34" ht="15" customHeight="1" thickBot="1" x14ac:dyDescent="0.2">
      <c r="A12" s="9"/>
      <c r="B12" s="16" t="s">
        <v>46</v>
      </c>
      <c r="C12" s="17">
        <v>2</v>
      </c>
      <c r="D12" s="18">
        <f>Formulae!H6</f>
        <v>0</v>
      </c>
      <c r="E12" s="19">
        <f>Formulae!I6</f>
        <v>0</v>
      </c>
      <c r="F12" s="18">
        <f>Formulae!D6</f>
        <v>0</v>
      </c>
      <c r="G12" s="20">
        <f>Formulae!E6</f>
        <v>0</v>
      </c>
      <c r="H12" s="112">
        <v>0</v>
      </c>
      <c r="I12" s="19">
        <v>2</v>
      </c>
      <c r="J12" s="10"/>
      <c r="K12" s="86"/>
      <c r="L12" s="87"/>
      <c r="M12" s="87"/>
      <c r="N12" s="87"/>
      <c r="O12" s="87"/>
      <c r="P12" s="87"/>
      <c r="Q12" s="90"/>
      <c r="R12" s="9"/>
      <c r="S12" s="11"/>
    </row>
    <row r="13" spans="1:34" ht="15" customHeight="1" thickBot="1" x14ac:dyDescent="0.2">
      <c r="A13" s="9"/>
      <c r="B13" s="16"/>
      <c r="C13" s="17">
        <f>Formulae!B7</f>
        <v>0</v>
      </c>
      <c r="D13" s="18">
        <f>Formulae!H7</f>
        <v>0</v>
      </c>
      <c r="E13" s="19">
        <f>Formulae!I7</f>
        <v>0</v>
      </c>
      <c r="F13" s="18">
        <f>Formulae!D7</f>
        <v>0</v>
      </c>
      <c r="G13" s="20">
        <f>Formulae!E7</f>
        <v>0</v>
      </c>
      <c r="H13" s="112"/>
      <c r="I13" s="19">
        <f>Formulae!K7</f>
        <v>0</v>
      </c>
      <c r="J13" s="10"/>
      <c r="K13" s="86"/>
      <c r="L13" s="87"/>
      <c r="M13" s="87"/>
      <c r="N13" s="87"/>
      <c r="O13" s="91"/>
      <c r="P13" s="92"/>
      <c r="Q13" s="93"/>
      <c r="R13" s="23"/>
      <c r="S13" s="24"/>
    </row>
    <row r="14" spans="1:34" ht="15" customHeight="1" thickBot="1" x14ac:dyDescent="0.2">
      <c r="A14" s="9"/>
      <c r="B14" s="16"/>
      <c r="C14" s="17">
        <f>Formulae!B8</f>
        <v>0</v>
      </c>
      <c r="D14" s="18">
        <f>Formulae!H8</f>
        <v>0</v>
      </c>
      <c r="E14" s="19">
        <f>Formulae!I8</f>
        <v>0</v>
      </c>
      <c r="F14" s="18">
        <f>Formulae!D8</f>
        <v>0</v>
      </c>
      <c r="G14" s="20">
        <f>Formulae!E8</f>
        <v>0</v>
      </c>
      <c r="H14" s="112"/>
      <c r="I14" s="19">
        <f>Formulae!K8</f>
        <v>0</v>
      </c>
      <c r="J14" s="10"/>
      <c r="K14" s="86"/>
      <c r="L14" s="87"/>
      <c r="M14" s="87"/>
      <c r="N14" s="87"/>
      <c r="O14" s="87"/>
      <c r="P14" s="94"/>
      <c r="Q14" s="94"/>
      <c r="R14" s="9"/>
      <c r="S14" s="11"/>
    </row>
    <row r="15" spans="1:34" ht="15" customHeight="1" thickBot="1" x14ac:dyDescent="0.2">
      <c r="A15" s="9"/>
      <c r="B15" s="16"/>
      <c r="C15" s="17">
        <f>Formulae!B9</f>
        <v>0</v>
      </c>
      <c r="D15" s="18">
        <f>Formulae!H9</f>
        <v>0</v>
      </c>
      <c r="E15" s="19">
        <f>Formulae!I9</f>
        <v>0</v>
      </c>
      <c r="F15" s="18">
        <f>Formulae!D9</f>
        <v>0</v>
      </c>
      <c r="G15" s="20">
        <f>Formulae!E9</f>
        <v>0</v>
      </c>
      <c r="H15" s="112"/>
      <c r="I15" s="19">
        <f>Formulae!K9</f>
        <v>0</v>
      </c>
      <c r="J15" s="10"/>
      <c r="K15" s="86"/>
      <c r="L15" s="87"/>
      <c r="M15" s="87"/>
      <c r="N15" s="87"/>
      <c r="O15" s="91"/>
      <c r="P15" s="95"/>
      <c r="Q15" s="95"/>
      <c r="R15" s="9"/>
      <c r="S15" s="11"/>
    </row>
    <row r="16" spans="1:34" ht="15" customHeight="1" thickBot="1" x14ac:dyDescent="0.2">
      <c r="A16" s="9"/>
      <c r="B16" s="16"/>
      <c r="C16" s="17">
        <f>Formulae!B10</f>
        <v>0</v>
      </c>
      <c r="D16" s="18">
        <f>Formulae!H10</f>
        <v>0</v>
      </c>
      <c r="E16" s="19">
        <f>Formulae!I10</f>
        <v>0</v>
      </c>
      <c r="F16" s="18">
        <f>Formulae!D10</f>
        <v>0</v>
      </c>
      <c r="G16" s="20">
        <f>Formulae!E10</f>
        <v>0</v>
      </c>
      <c r="H16" s="112"/>
      <c r="I16" s="19">
        <f>Formulae!K10</f>
        <v>0</v>
      </c>
      <c r="J16" s="10"/>
      <c r="K16" s="25"/>
      <c r="L16" s="26"/>
      <c r="M16" s="26"/>
      <c r="N16" s="26"/>
      <c r="O16" s="26"/>
      <c r="P16" s="26"/>
      <c r="Q16" s="27"/>
      <c r="R16" s="10"/>
      <c r="S16" s="11"/>
    </row>
    <row r="17" spans="1:19" ht="15" customHeight="1" thickBot="1" x14ac:dyDescent="0.2">
      <c r="A17" s="9"/>
      <c r="B17" s="16"/>
      <c r="C17" s="17">
        <f>Formulae!B11</f>
        <v>0</v>
      </c>
      <c r="D17" s="18">
        <f>Formulae!H11</f>
        <v>0</v>
      </c>
      <c r="E17" s="19">
        <f>Formulae!I11</f>
        <v>0</v>
      </c>
      <c r="F17" s="18">
        <f>Formulae!D11</f>
        <v>0</v>
      </c>
      <c r="G17" s="20">
        <f>Formulae!E11</f>
        <v>0</v>
      </c>
      <c r="H17" s="112"/>
      <c r="I17" s="19">
        <f>Formulae!K11</f>
        <v>0</v>
      </c>
      <c r="J17" s="10"/>
      <c r="K17" s="28"/>
      <c r="L17" s="29"/>
      <c r="M17" s="29"/>
      <c r="N17" s="29"/>
      <c r="O17" s="29"/>
      <c r="P17" s="29"/>
      <c r="Q17" s="30"/>
      <c r="R17" s="10"/>
      <c r="S17" s="11"/>
    </row>
    <row r="18" spans="1:19" ht="15" customHeight="1" thickBot="1" x14ac:dyDescent="0.2">
      <c r="A18" s="9"/>
      <c r="B18" s="16"/>
      <c r="C18" s="17">
        <f>Formulae!B12</f>
        <v>0</v>
      </c>
      <c r="D18" s="18">
        <f>Formulae!H12</f>
        <v>0</v>
      </c>
      <c r="E18" s="19">
        <f>Formulae!I12</f>
        <v>0</v>
      </c>
      <c r="F18" s="18">
        <f>Formulae!D12</f>
        <v>0</v>
      </c>
      <c r="G18" s="20">
        <f>Formulae!E12</f>
        <v>0</v>
      </c>
      <c r="H18" s="112"/>
      <c r="I18" s="19">
        <f>Formulae!K12</f>
        <v>0</v>
      </c>
      <c r="J18" s="10"/>
      <c r="K18" s="28"/>
      <c r="L18" s="29"/>
      <c r="M18" s="29"/>
      <c r="N18" s="29"/>
      <c r="O18" s="29"/>
      <c r="P18" s="29"/>
      <c r="Q18" s="30"/>
      <c r="R18" s="10"/>
      <c r="S18" s="11"/>
    </row>
    <row r="19" spans="1:19" ht="15" customHeight="1" thickBot="1" x14ac:dyDescent="0.2">
      <c r="A19" s="9"/>
      <c r="B19" s="16"/>
      <c r="C19" s="17">
        <f>Formulae!B13</f>
        <v>0</v>
      </c>
      <c r="D19" s="18">
        <f>Formulae!H13</f>
        <v>0</v>
      </c>
      <c r="E19" s="19">
        <f>Formulae!I13</f>
        <v>0</v>
      </c>
      <c r="F19" s="18">
        <f>Formulae!D13</f>
        <v>0</v>
      </c>
      <c r="G19" s="20">
        <f>Formulae!E13</f>
        <v>0</v>
      </c>
      <c r="H19" s="112"/>
      <c r="I19" s="19">
        <f>Formulae!K13</f>
        <v>0</v>
      </c>
      <c r="J19" s="10"/>
      <c r="K19" s="28"/>
      <c r="L19" s="29"/>
      <c r="M19" s="29"/>
      <c r="N19" s="29"/>
      <c r="O19" s="29"/>
      <c r="P19" s="29"/>
      <c r="Q19" s="30"/>
      <c r="R19" s="10"/>
      <c r="S19" s="11"/>
    </row>
    <row r="20" spans="1:19" ht="15" customHeight="1" thickBot="1" x14ac:dyDescent="0.2">
      <c r="A20" s="9"/>
      <c r="B20" s="16"/>
      <c r="C20" s="17">
        <f>Formulae!B14</f>
        <v>0</v>
      </c>
      <c r="D20" s="18">
        <f>Formulae!H14</f>
        <v>0</v>
      </c>
      <c r="E20" s="19">
        <f>Formulae!I14</f>
        <v>0</v>
      </c>
      <c r="F20" s="18">
        <f>Formulae!D14</f>
        <v>0</v>
      </c>
      <c r="G20" s="20">
        <f>Formulae!E14</f>
        <v>0</v>
      </c>
      <c r="H20" s="112"/>
      <c r="I20" s="19">
        <f>Formulae!K14</f>
        <v>0</v>
      </c>
      <c r="J20" s="10"/>
      <c r="K20" s="28"/>
      <c r="L20" s="29"/>
      <c r="M20" s="29"/>
      <c r="N20" s="29"/>
      <c r="O20" s="29"/>
      <c r="P20" s="29"/>
      <c r="Q20" s="30"/>
      <c r="R20" s="10"/>
      <c r="S20" s="11"/>
    </row>
    <row r="21" spans="1:19" ht="15" customHeight="1" thickBot="1" x14ac:dyDescent="0.2">
      <c r="A21" s="9"/>
      <c r="B21" s="16"/>
      <c r="C21" s="17">
        <f>Formulae!B15</f>
        <v>0</v>
      </c>
      <c r="D21" s="18">
        <f>Formulae!H15</f>
        <v>0</v>
      </c>
      <c r="E21" s="19">
        <f>Formulae!I15</f>
        <v>0</v>
      </c>
      <c r="F21" s="18">
        <f>Formulae!D15</f>
        <v>0</v>
      </c>
      <c r="G21" s="20">
        <f>Formulae!E15</f>
        <v>0</v>
      </c>
      <c r="H21" s="112"/>
      <c r="I21" s="19">
        <f>Formulae!K15</f>
        <v>0</v>
      </c>
      <c r="J21" s="10"/>
      <c r="K21" s="28"/>
      <c r="L21" s="29"/>
      <c r="M21" s="29"/>
      <c r="N21" s="29"/>
      <c r="O21" s="29"/>
      <c r="P21" s="29"/>
      <c r="Q21" s="30"/>
      <c r="R21" s="10"/>
      <c r="S21" s="11"/>
    </row>
    <row r="22" spans="1:19" ht="15" customHeight="1" thickBot="1" x14ac:dyDescent="0.2">
      <c r="A22" s="9"/>
      <c r="B22" s="16"/>
      <c r="C22" s="17">
        <f>Formulae!B16</f>
        <v>0</v>
      </c>
      <c r="D22" s="18">
        <f>Formulae!H16</f>
        <v>0</v>
      </c>
      <c r="E22" s="19">
        <f>Formulae!I16</f>
        <v>0</v>
      </c>
      <c r="F22" s="18">
        <f>Formulae!D16</f>
        <v>0</v>
      </c>
      <c r="G22" s="20">
        <f>Formulae!E16</f>
        <v>0</v>
      </c>
      <c r="H22" s="112"/>
      <c r="I22" s="19">
        <f>Formulae!K16</f>
        <v>0</v>
      </c>
      <c r="J22" s="10"/>
      <c r="K22" s="28"/>
      <c r="L22" s="29"/>
      <c r="M22" s="29"/>
      <c r="N22" s="29"/>
      <c r="O22" s="29"/>
      <c r="P22" s="29"/>
      <c r="Q22" s="30"/>
      <c r="R22" s="10"/>
      <c r="S22" s="11"/>
    </row>
    <row r="23" spans="1:19" ht="15" customHeight="1" thickBot="1" x14ac:dyDescent="0.2">
      <c r="A23" s="9"/>
      <c r="B23" s="16"/>
      <c r="C23" s="17">
        <f>Formulae!B17</f>
        <v>0</v>
      </c>
      <c r="D23" s="18">
        <f>Formulae!H17</f>
        <v>0</v>
      </c>
      <c r="E23" s="19">
        <f>Formulae!I17</f>
        <v>0</v>
      </c>
      <c r="F23" s="18">
        <f>Formulae!D17</f>
        <v>0</v>
      </c>
      <c r="G23" s="20">
        <f>Formulae!E17</f>
        <v>0</v>
      </c>
      <c r="H23" s="112"/>
      <c r="I23" s="19">
        <f>Formulae!K17</f>
        <v>0</v>
      </c>
      <c r="J23" s="10"/>
      <c r="K23" s="31"/>
      <c r="L23" s="32"/>
      <c r="M23" s="32"/>
      <c r="N23" s="32"/>
      <c r="O23" s="32"/>
      <c r="P23" s="32"/>
      <c r="Q23" s="33"/>
      <c r="R23" s="10"/>
      <c r="S23" s="11"/>
    </row>
    <row r="24" spans="1:19" ht="15" customHeight="1" thickBot="1" x14ac:dyDescent="0.2">
      <c r="A24" s="9"/>
      <c r="B24" s="16"/>
      <c r="C24" s="17">
        <f>Formulae!B18</f>
        <v>0</v>
      </c>
      <c r="D24" s="18">
        <f>Formulae!H18</f>
        <v>0</v>
      </c>
      <c r="E24" s="19">
        <f>Formulae!I18</f>
        <v>0</v>
      </c>
      <c r="F24" s="18">
        <f>Formulae!D18</f>
        <v>0</v>
      </c>
      <c r="G24" s="20">
        <f>Formulae!E18</f>
        <v>0</v>
      </c>
      <c r="H24" s="112"/>
      <c r="I24" s="19">
        <f>Formulae!K18</f>
        <v>0</v>
      </c>
      <c r="J24" s="10"/>
      <c r="K24" s="130" t="s">
        <v>49</v>
      </c>
      <c r="L24" s="131"/>
      <c r="M24" s="131"/>
      <c r="N24" s="131"/>
      <c r="O24" s="131"/>
      <c r="P24" s="131"/>
      <c r="Q24" s="132"/>
      <c r="R24" s="10"/>
      <c r="S24" s="11"/>
    </row>
    <row r="25" spans="1:19" ht="15" customHeight="1" thickBot="1" x14ac:dyDescent="0.2">
      <c r="A25" s="9"/>
      <c r="B25" s="16"/>
      <c r="C25" s="17">
        <f>Formulae!B19</f>
        <v>0</v>
      </c>
      <c r="D25" s="18">
        <f>Formulae!H19</f>
        <v>0</v>
      </c>
      <c r="E25" s="19">
        <f>Formulae!I19</f>
        <v>0</v>
      </c>
      <c r="F25" s="18">
        <f>Formulae!D19</f>
        <v>0</v>
      </c>
      <c r="G25" s="20">
        <f>Formulae!E19</f>
        <v>0</v>
      </c>
      <c r="H25" s="112"/>
      <c r="I25" s="19">
        <f>Formulae!K19</f>
        <v>0</v>
      </c>
      <c r="J25" s="10"/>
      <c r="K25" s="133"/>
      <c r="L25" s="134"/>
      <c r="M25" s="134"/>
      <c r="N25" s="134"/>
      <c r="O25" s="134"/>
      <c r="P25" s="134"/>
      <c r="Q25" s="135"/>
      <c r="R25" s="10"/>
      <c r="S25" s="11"/>
    </row>
    <row r="26" spans="1:19" ht="15" customHeight="1" thickBot="1" x14ac:dyDescent="0.2">
      <c r="A26" s="9"/>
      <c r="B26" s="16"/>
      <c r="C26" s="17">
        <f>Formulae!B20</f>
        <v>0</v>
      </c>
      <c r="D26" s="18">
        <f>Formulae!H20</f>
        <v>0</v>
      </c>
      <c r="E26" s="19">
        <f>Formulae!I20</f>
        <v>0</v>
      </c>
      <c r="F26" s="18">
        <f>Formulae!D20</f>
        <v>0</v>
      </c>
      <c r="G26" s="20">
        <f>Formulae!E20</f>
        <v>0</v>
      </c>
      <c r="H26" s="112"/>
      <c r="I26" s="19">
        <f>Formulae!K20</f>
        <v>0</v>
      </c>
      <c r="J26" s="10"/>
      <c r="K26" s="96"/>
      <c r="L26" s="97"/>
      <c r="M26" s="97"/>
      <c r="N26" s="97"/>
      <c r="O26" s="97"/>
      <c r="P26" s="97"/>
      <c r="Q26" s="98"/>
      <c r="R26" s="10"/>
      <c r="S26" s="11"/>
    </row>
    <row r="27" spans="1:19" ht="15" customHeight="1" thickBot="1" x14ac:dyDescent="0.2">
      <c r="A27" s="9"/>
      <c r="B27" s="16"/>
      <c r="C27" s="17">
        <f>Formulae!B21</f>
        <v>0</v>
      </c>
      <c r="D27" s="18">
        <f>Formulae!H21</f>
        <v>0</v>
      </c>
      <c r="E27" s="19">
        <f>Formulae!I21</f>
        <v>0</v>
      </c>
      <c r="F27" s="18">
        <f>Formulae!D21</f>
        <v>0</v>
      </c>
      <c r="G27" s="20">
        <f>Formulae!E21</f>
        <v>0</v>
      </c>
      <c r="H27" s="112"/>
      <c r="I27" s="19">
        <f>Formulae!K21</f>
        <v>0</v>
      </c>
      <c r="J27" s="10"/>
      <c r="K27" s="86"/>
      <c r="L27" s="87"/>
      <c r="M27" s="87"/>
      <c r="N27" s="87"/>
      <c r="O27" s="87"/>
      <c r="P27" s="87"/>
      <c r="Q27" s="99"/>
      <c r="R27" s="34"/>
      <c r="S27" s="35"/>
    </row>
    <row r="28" spans="1:19" ht="15" customHeight="1" thickBot="1" x14ac:dyDescent="0.2">
      <c r="A28" s="9"/>
      <c r="B28" s="16"/>
      <c r="C28" s="17">
        <f>Formulae!B22</f>
        <v>0</v>
      </c>
      <c r="D28" s="18">
        <f>Formulae!H22</f>
        <v>0</v>
      </c>
      <c r="E28" s="19">
        <f>Formulae!I22</f>
        <v>0</v>
      </c>
      <c r="F28" s="18">
        <f>Formulae!D22</f>
        <v>0</v>
      </c>
      <c r="G28" s="20">
        <f>Formulae!E22</f>
        <v>0</v>
      </c>
      <c r="H28" s="112"/>
      <c r="I28" s="19">
        <f>Formulae!K22</f>
        <v>0</v>
      </c>
      <c r="J28" s="10"/>
      <c r="K28" s="86"/>
      <c r="L28" s="87"/>
      <c r="M28" s="87"/>
      <c r="N28" s="87"/>
      <c r="O28" s="87"/>
      <c r="P28" s="87"/>
      <c r="Q28" s="99"/>
      <c r="R28" s="10"/>
      <c r="S28" s="11"/>
    </row>
    <row r="29" spans="1:19" ht="15" customHeight="1" thickBot="1" x14ac:dyDescent="0.2">
      <c r="A29" s="9"/>
      <c r="B29" s="16"/>
      <c r="C29" s="17">
        <f>Formulae!B23</f>
        <v>0</v>
      </c>
      <c r="D29" s="18">
        <f>Formulae!H23</f>
        <v>0</v>
      </c>
      <c r="E29" s="19">
        <f>Formulae!I23</f>
        <v>0</v>
      </c>
      <c r="F29" s="18">
        <f>Formulae!D23</f>
        <v>0</v>
      </c>
      <c r="G29" s="20">
        <f>Formulae!E23</f>
        <v>0</v>
      </c>
      <c r="H29" s="112"/>
      <c r="I29" s="19">
        <f>Formulae!K23</f>
        <v>0</v>
      </c>
      <c r="J29" s="10"/>
      <c r="K29" s="86"/>
      <c r="L29" s="87"/>
      <c r="M29" s="87"/>
      <c r="N29" s="87"/>
      <c r="O29" s="87"/>
      <c r="P29" s="87"/>
      <c r="Q29" s="100"/>
      <c r="R29" s="10"/>
      <c r="S29" s="11"/>
    </row>
    <row r="30" spans="1:19" ht="15" customHeight="1" thickBot="1" x14ac:dyDescent="0.2">
      <c r="A30" s="9"/>
      <c r="B30" s="16"/>
      <c r="C30" s="17">
        <f>Formulae!B24</f>
        <v>0</v>
      </c>
      <c r="D30" s="18">
        <f>Formulae!H24</f>
        <v>0</v>
      </c>
      <c r="E30" s="19">
        <f>Formulae!I24</f>
        <v>0</v>
      </c>
      <c r="F30" s="18">
        <f>Formulae!D24</f>
        <v>0</v>
      </c>
      <c r="G30" s="20">
        <f>Formulae!E24</f>
        <v>0</v>
      </c>
      <c r="H30" s="112"/>
      <c r="I30" s="19">
        <f>Formulae!K24</f>
        <v>0</v>
      </c>
      <c r="J30" s="10"/>
      <c r="K30" s="86"/>
      <c r="L30" s="87"/>
      <c r="M30" s="87"/>
      <c r="N30" s="87"/>
      <c r="O30" s="87"/>
      <c r="P30" s="87"/>
      <c r="Q30" s="100" t="s">
        <v>50</v>
      </c>
      <c r="R30" s="114">
        <f>C57</f>
        <v>16</v>
      </c>
      <c r="S30" s="11"/>
    </row>
    <row r="31" spans="1:19" ht="15" customHeight="1" thickBot="1" x14ac:dyDescent="0.2">
      <c r="A31" s="9"/>
      <c r="B31" s="16"/>
      <c r="C31" s="17">
        <f>Formulae!B25</f>
        <v>0</v>
      </c>
      <c r="D31" s="18">
        <f>Formulae!H25</f>
        <v>0</v>
      </c>
      <c r="E31" s="19">
        <f>Formulae!I25</f>
        <v>0</v>
      </c>
      <c r="F31" s="18">
        <f>Formulae!D25</f>
        <v>0</v>
      </c>
      <c r="G31" s="20">
        <f>Formulae!E25</f>
        <v>0</v>
      </c>
      <c r="H31" s="112"/>
      <c r="I31" s="19">
        <f>Formulae!K25</f>
        <v>0</v>
      </c>
      <c r="J31" s="10"/>
      <c r="K31" s="86"/>
      <c r="L31" s="87"/>
      <c r="M31" s="87"/>
      <c r="N31" s="87"/>
      <c r="O31" s="87"/>
      <c r="P31" s="87"/>
      <c r="Q31" s="100"/>
      <c r="R31" s="10"/>
      <c r="S31" s="11"/>
    </row>
    <row r="32" spans="1:19" ht="15" customHeight="1" thickBot="1" x14ac:dyDescent="0.2">
      <c r="A32" s="9"/>
      <c r="B32" s="16"/>
      <c r="C32" s="17">
        <f>Formulae!B26</f>
        <v>0</v>
      </c>
      <c r="D32" s="18">
        <f>Formulae!H26</f>
        <v>0</v>
      </c>
      <c r="E32" s="19">
        <f>Formulae!I26</f>
        <v>0</v>
      </c>
      <c r="F32" s="18">
        <f>Formulae!D26</f>
        <v>0</v>
      </c>
      <c r="G32" s="20">
        <f>Formulae!E26</f>
        <v>0</v>
      </c>
      <c r="H32" s="112"/>
      <c r="I32" s="19">
        <f>Formulae!K26</f>
        <v>0</v>
      </c>
      <c r="J32" s="10"/>
      <c r="K32" s="86"/>
      <c r="L32" s="87"/>
      <c r="M32" s="87"/>
      <c r="N32" s="87"/>
      <c r="O32" s="87"/>
      <c r="P32" s="87"/>
      <c r="Q32" s="100" t="s">
        <v>51</v>
      </c>
      <c r="R32" s="114">
        <f>I57</f>
        <v>15</v>
      </c>
      <c r="S32" s="11"/>
    </row>
    <row r="33" spans="1:19" ht="15" customHeight="1" thickBot="1" x14ac:dyDescent="0.2">
      <c r="A33" s="9"/>
      <c r="B33" s="16"/>
      <c r="C33" s="17">
        <f>Formulae!B27</f>
        <v>0</v>
      </c>
      <c r="D33" s="18">
        <f>Formulae!H27</f>
        <v>0</v>
      </c>
      <c r="E33" s="19">
        <f>Formulae!I27</f>
        <v>0</v>
      </c>
      <c r="F33" s="18">
        <f>Formulae!D27</f>
        <v>0</v>
      </c>
      <c r="G33" s="20">
        <f>Formulae!E27</f>
        <v>0</v>
      </c>
      <c r="H33" s="112"/>
      <c r="I33" s="19">
        <f>Formulae!K27</f>
        <v>0</v>
      </c>
      <c r="J33" s="10"/>
      <c r="K33" s="86"/>
      <c r="L33" s="87"/>
      <c r="M33" s="87"/>
      <c r="N33" s="87"/>
      <c r="O33" s="87"/>
      <c r="P33" s="87"/>
      <c r="Q33" s="99"/>
      <c r="R33" s="10"/>
      <c r="S33" s="11"/>
    </row>
    <row r="34" spans="1:19" ht="15" customHeight="1" thickBot="1" x14ac:dyDescent="0.2">
      <c r="A34" s="9"/>
      <c r="B34" s="16"/>
      <c r="C34" s="17">
        <f>Formulae!B28</f>
        <v>0</v>
      </c>
      <c r="D34" s="18">
        <f>Formulae!H28</f>
        <v>0</v>
      </c>
      <c r="E34" s="19">
        <f>Formulae!I28</f>
        <v>0</v>
      </c>
      <c r="F34" s="18">
        <f>Formulae!D28</f>
        <v>0</v>
      </c>
      <c r="G34" s="20">
        <f>Formulae!E28</f>
        <v>0</v>
      </c>
      <c r="H34" s="112"/>
      <c r="I34" s="19">
        <f>Formulae!K28</f>
        <v>0</v>
      </c>
      <c r="J34" s="10"/>
      <c r="K34" s="86"/>
      <c r="L34" s="87"/>
      <c r="M34" s="87"/>
      <c r="N34" s="87"/>
      <c r="O34" s="87"/>
      <c r="P34" s="87"/>
      <c r="Q34" s="100" t="s">
        <v>52</v>
      </c>
      <c r="R34" s="113">
        <f>SUM(H7:H18)</f>
        <v>1</v>
      </c>
      <c r="S34" s="11"/>
    </row>
    <row r="35" spans="1:19" ht="15" customHeight="1" thickBot="1" x14ac:dyDescent="0.2">
      <c r="A35" s="9"/>
      <c r="B35" s="16"/>
      <c r="C35" s="17">
        <f>Formulae!B29</f>
        <v>0</v>
      </c>
      <c r="D35" s="18">
        <f>Formulae!H29</f>
        <v>0</v>
      </c>
      <c r="E35" s="19">
        <f>Formulae!I29</f>
        <v>0</v>
      </c>
      <c r="F35" s="18">
        <f>Formulae!D29</f>
        <v>0</v>
      </c>
      <c r="G35" s="20">
        <f>Formulae!E29</f>
        <v>0</v>
      </c>
      <c r="H35" s="112"/>
      <c r="I35" s="19">
        <f>Formulae!K29</f>
        <v>0</v>
      </c>
      <c r="J35" s="10"/>
      <c r="K35" s="86"/>
      <c r="L35" s="87"/>
      <c r="M35" s="87"/>
      <c r="N35" s="87"/>
      <c r="O35" s="87"/>
      <c r="P35" s="87"/>
      <c r="Q35" s="99"/>
      <c r="R35" s="10"/>
      <c r="S35" s="11"/>
    </row>
    <row r="36" spans="1:19" ht="15" customHeight="1" thickBot="1" x14ac:dyDescent="0.2">
      <c r="A36" s="9"/>
      <c r="B36" s="16"/>
      <c r="C36" s="17">
        <f>Formulae!B30</f>
        <v>0</v>
      </c>
      <c r="D36" s="18">
        <f>Formulae!H30</f>
        <v>0</v>
      </c>
      <c r="E36" s="19">
        <f>Formulae!I30</f>
        <v>0</v>
      </c>
      <c r="F36" s="18">
        <f>Formulae!D30</f>
        <v>0</v>
      </c>
      <c r="G36" s="20">
        <f>Formulae!E30</f>
        <v>0</v>
      </c>
      <c r="H36" s="112"/>
      <c r="I36" s="19">
        <f>Formulae!K30</f>
        <v>0</v>
      </c>
      <c r="J36" s="10"/>
      <c r="K36" s="86"/>
      <c r="L36" s="87"/>
      <c r="M36" s="87"/>
      <c r="N36" s="87"/>
      <c r="O36" s="87"/>
      <c r="P36" s="87"/>
      <c r="Q36" s="111"/>
      <c r="R36" s="10"/>
      <c r="S36" s="11"/>
    </row>
    <row r="37" spans="1:19" ht="15" customHeight="1" thickBot="1" x14ac:dyDescent="0.2">
      <c r="A37" s="9"/>
      <c r="B37" s="16"/>
      <c r="C37" s="17">
        <f>Formulae!B31</f>
        <v>0</v>
      </c>
      <c r="D37" s="18">
        <f>Formulae!H31</f>
        <v>0</v>
      </c>
      <c r="E37" s="19">
        <f>Formulae!I31</f>
        <v>0</v>
      </c>
      <c r="F37" s="18">
        <f>Formulae!D31</f>
        <v>0</v>
      </c>
      <c r="G37" s="20">
        <f>Formulae!E31</f>
        <v>0</v>
      </c>
      <c r="H37" s="112"/>
      <c r="I37" s="19">
        <f>Formulae!K31</f>
        <v>0</v>
      </c>
      <c r="J37" s="10"/>
      <c r="K37" s="86"/>
      <c r="L37" s="87"/>
      <c r="M37" s="87"/>
      <c r="N37" s="87"/>
      <c r="O37" s="87"/>
      <c r="P37" s="87"/>
      <c r="Q37" s="99"/>
      <c r="R37" s="10"/>
      <c r="S37" s="11"/>
    </row>
    <row r="38" spans="1:19" ht="15" customHeight="1" thickBot="1" x14ac:dyDescent="0.2">
      <c r="A38" s="9"/>
      <c r="B38" s="16"/>
      <c r="C38" s="17">
        <f>Formulae!B32</f>
        <v>0</v>
      </c>
      <c r="D38" s="18">
        <f>Formulae!H32</f>
        <v>0</v>
      </c>
      <c r="E38" s="19">
        <f>Formulae!I32</f>
        <v>0</v>
      </c>
      <c r="F38" s="18">
        <f>Formulae!D32</f>
        <v>0</v>
      </c>
      <c r="G38" s="20">
        <f>Formulae!E32</f>
        <v>0</v>
      </c>
      <c r="H38" s="112"/>
      <c r="I38" s="19">
        <f>Formulae!K32</f>
        <v>0</v>
      </c>
      <c r="J38" s="10"/>
      <c r="K38" s="86"/>
      <c r="L38" s="87"/>
      <c r="M38" s="87"/>
      <c r="N38" s="87"/>
      <c r="O38" s="87"/>
      <c r="P38" s="87"/>
      <c r="Q38" s="111"/>
      <c r="R38" s="10"/>
      <c r="S38" s="11"/>
    </row>
    <row r="39" spans="1:19" ht="15" customHeight="1" thickBot="1" x14ac:dyDescent="0.2">
      <c r="A39" s="9"/>
      <c r="B39" s="16"/>
      <c r="C39" s="17">
        <f>Formulae!B33</f>
        <v>0</v>
      </c>
      <c r="D39" s="18">
        <f>Formulae!H33</f>
        <v>0</v>
      </c>
      <c r="E39" s="19">
        <f>Formulae!I33</f>
        <v>0</v>
      </c>
      <c r="F39" s="18">
        <f>Formulae!D33</f>
        <v>0</v>
      </c>
      <c r="G39" s="20">
        <f>Formulae!E33</f>
        <v>0</v>
      </c>
      <c r="H39" s="112"/>
      <c r="I39" s="19">
        <f>Formulae!K33</f>
        <v>0</v>
      </c>
      <c r="J39" s="10"/>
      <c r="K39" s="86"/>
      <c r="L39" s="87"/>
      <c r="M39" s="87"/>
      <c r="N39" s="87"/>
      <c r="O39" s="87"/>
      <c r="P39" s="87"/>
      <c r="Q39" s="99"/>
      <c r="R39" s="10"/>
      <c r="S39" s="11"/>
    </row>
    <row r="40" spans="1:19" ht="15" customHeight="1" thickBot="1" x14ac:dyDescent="0.2">
      <c r="A40" s="9"/>
      <c r="B40" s="16"/>
      <c r="C40" s="17">
        <f>Formulae!B34</f>
        <v>0</v>
      </c>
      <c r="D40" s="18">
        <f>Formulae!H34</f>
        <v>0</v>
      </c>
      <c r="E40" s="19">
        <f>Formulae!I34</f>
        <v>0</v>
      </c>
      <c r="F40" s="18">
        <f>Formulae!D34</f>
        <v>0</v>
      </c>
      <c r="G40" s="20">
        <f>Formulae!E34</f>
        <v>0</v>
      </c>
      <c r="H40" s="112"/>
      <c r="I40" s="19">
        <f>Formulae!K34</f>
        <v>0</v>
      </c>
      <c r="J40" s="10"/>
      <c r="K40" s="86"/>
      <c r="L40" s="87"/>
      <c r="M40" s="87"/>
      <c r="N40" s="87"/>
      <c r="O40" s="87"/>
      <c r="P40" s="87"/>
      <c r="Q40" s="111"/>
      <c r="R40" s="10"/>
      <c r="S40" s="11"/>
    </row>
    <row r="41" spans="1:19" ht="15" customHeight="1" thickBot="1" x14ac:dyDescent="0.2">
      <c r="A41" s="9"/>
      <c r="B41" s="16"/>
      <c r="C41" s="17">
        <f>Formulae!B35</f>
        <v>0</v>
      </c>
      <c r="D41" s="18">
        <f>Formulae!H35</f>
        <v>0</v>
      </c>
      <c r="E41" s="19">
        <f>Formulae!I35</f>
        <v>0</v>
      </c>
      <c r="F41" s="18">
        <f>Formulae!D35</f>
        <v>0</v>
      </c>
      <c r="G41" s="20">
        <f>Formulae!E35</f>
        <v>0</v>
      </c>
      <c r="H41" s="112"/>
      <c r="I41" s="19">
        <f>Formulae!K35</f>
        <v>0</v>
      </c>
      <c r="J41" s="10"/>
      <c r="K41" s="86"/>
      <c r="L41" s="87"/>
      <c r="M41" s="87"/>
      <c r="N41" s="87"/>
      <c r="O41" s="87"/>
      <c r="P41" s="87"/>
      <c r="Q41" s="99"/>
      <c r="R41" s="10"/>
      <c r="S41" s="11"/>
    </row>
    <row r="42" spans="1:19" ht="15" customHeight="1" thickBot="1" x14ac:dyDescent="0.2">
      <c r="A42" s="9"/>
      <c r="B42" s="16"/>
      <c r="C42" s="17">
        <f>Formulae!B36</f>
        <v>0</v>
      </c>
      <c r="D42" s="18">
        <f>Formulae!H36</f>
        <v>0</v>
      </c>
      <c r="E42" s="19">
        <f>Formulae!I36</f>
        <v>0</v>
      </c>
      <c r="F42" s="18">
        <f>Formulae!D36</f>
        <v>0</v>
      </c>
      <c r="G42" s="20">
        <f>Formulae!E36</f>
        <v>0</v>
      </c>
      <c r="H42" s="112"/>
      <c r="I42" s="19">
        <f>Formulae!K36</f>
        <v>0</v>
      </c>
      <c r="J42" s="10"/>
      <c r="K42" s="86"/>
      <c r="L42" s="87"/>
      <c r="M42" s="87"/>
      <c r="N42" s="87"/>
      <c r="O42" s="87"/>
      <c r="P42" s="87"/>
      <c r="Q42" s="111"/>
      <c r="R42" s="87"/>
      <c r="S42" s="99"/>
    </row>
    <row r="43" spans="1:19" ht="15" customHeight="1" thickBot="1" x14ac:dyDescent="0.2">
      <c r="A43" s="9"/>
      <c r="B43" s="16"/>
      <c r="C43" s="17">
        <f>Formulae!B37</f>
        <v>0</v>
      </c>
      <c r="D43" s="18">
        <f>Formulae!H37</f>
        <v>0</v>
      </c>
      <c r="E43" s="19">
        <f>Formulae!I37</f>
        <v>0</v>
      </c>
      <c r="F43" s="18">
        <f>Formulae!D37</f>
        <v>0</v>
      </c>
      <c r="G43" s="20">
        <f>Formulae!E37</f>
        <v>0</v>
      </c>
      <c r="H43" s="112"/>
      <c r="I43" s="19">
        <f>Formulae!K37</f>
        <v>0</v>
      </c>
      <c r="J43" s="10"/>
      <c r="K43" s="86"/>
      <c r="L43" s="87"/>
      <c r="M43" s="87"/>
      <c r="N43" s="87"/>
      <c r="O43" s="87"/>
      <c r="P43" s="87"/>
      <c r="Q43" s="99"/>
      <c r="R43" s="87"/>
      <c r="S43" s="99"/>
    </row>
    <row r="44" spans="1:19" ht="15" customHeight="1" thickBot="1" x14ac:dyDescent="0.2">
      <c r="A44" s="9"/>
      <c r="B44" s="16"/>
      <c r="C44" s="17">
        <f>Formulae!B38</f>
        <v>0</v>
      </c>
      <c r="D44" s="18">
        <f>Formulae!H38</f>
        <v>0</v>
      </c>
      <c r="E44" s="19">
        <f>Formulae!I38</f>
        <v>0</v>
      </c>
      <c r="F44" s="18">
        <f>Formulae!D38</f>
        <v>0</v>
      </c>
      <c r="G44" s="20">
        <f>Formulae!E38</f>
        <v>0</v>
      </c>
      <c r="H44" s="112"/>
      <c r="I44" s="19">
        <f>Formulae!K38</f>
        <v>0</v>
      </c>
      <c r="J44" s="10"/>
      <c r="K44" s="101"/>
      <c r="L44" s="102"/>
      <c r="M44" s="102"/>
      <c r="N44" s="102"/>
      <c r="O44" s="102"/>
      <c r="P44" s="102"/>
      <c r="Q44" s="103"/>
      <c r="R44" s="87"/>
      <c r="S44" s="99"/>
    </row>
    <row r="45" spans="1:19" ht="15" customHeight="1" thickBot="1" x14ac:dyDescent="0.2">
      <c r="A45" s="9"/>
      <c r="B45" s="16"/>
      <c r="C45" s="17">
        <f>Formulae!B39</f>
        <v>0</v>
      </c>
      <c r="D45" s="18">
        <f>Formulae!H39</f>
        <v>0</v>
      </c>
      <c r="E45" s="19">
        <f>Formulae!I39</f>
        <v>0</v>
      </c>
      <c r="F45" s="18">
        <f>Formulae!D39</f>
        <v>0</v>
      </c>
      <c r="G45" s="20">
        <f>Formulae!E39</f>
        <v>0</v>
      </c>
      <c r="H45" s="112"/>
      <c r="I45" s="19">
        <f>Formulae!K39</f>
        <v>0</v>
      </c>
      <c r="J45" s="10"/>
      <c r="K45" s="87"/>
      <c r="L45" s="87"/>
      <c r="M45" s="87"/>
      <c r="N45" s="87"/>
      <c r="O45" s="87"/>
      <c r="P45" s="87"/>
      <c r="Q45" s="87"/>
      <c r="R45" s="87"/>
      <c r="S45" s="99"/>
    </row>
    <row r="46" spans="1:19" ht="15" customHeight="1" thickBot="1" x14ac:dyDescent="0.2">
      <c r="A46" s="9"/>
      <c r="B46" s="16"/>
      <c r="C46" s="17">
        <f>Formulae!B40</f>
        <v>0</v>
      </c>
      <c r="D46" s="18">
        <f>Formulae!H40</f>
        <v>0</v>
      </c>
      <c r="E46" s="19">
        <f>Formulae!I40</f>
        <v>0</v>
      </c>
      <c r="F46" s="18">
        <f>Formulae!D40</f>
        <v>0</v>
      </c>
      <c r="G46" s="20">
        <f>Formulae!E40</f>
        <v>0</v>
      </c>
      <c r="H46" s="112"/>
      <c r="I46" s="19">
        <f>Formulae!K40</f>
        <v>0</v>
      </c>
      <c r="J46" s="10"/>
      <c r="K46" s="87"/>
      <c r="L46" s="87"/>
      <c r="M46" s="87"/>
      <c r="N46" s="87"/>
      <c r="O46" s="87"/>
      <c r="P46" s="87"/>
      <c r="Q46" s="87"/>
      <c r="R46" s="87"/>
      <c r="S46" s="99"/>
    </row>
    <row r="47" spans="1:19" ht="15" customHeight="1" thickBot="1" x14ac:dyDescent="0.2">
      <c r="A47" s="9"/>
      <c r="B47" s="16"/>
      <c r="C47" s="17">
        <f>Formulae!B41</f>
        <v>0</v>
      </c>
      <c r="D47" s="18">
        <f>Formulae!H41</f>
        <v>0</v>
      </c>
      <c r="E47" s="19">
        <f>Formulae!I41</f>
        <v>0</v>
      </c>
      <c r="F47" s="18">
        <f>Formulae!D41</f>
        <v>0</v>
      </c>
      <c r="G47" s="20">
        <f>Formulae!E41</f>
        <v>0</v>
      </c>
      <c r="H47" s="112"/>
      <c r="I47" s="19">
        <f>Formulae!K41</f>
        <v>0</v>
      </c>
      <c r="J47" s="10"/>
      <c r="K47" s="87"/>
      <c r="L47" s="87"/>
      <c r="M47" s="87"/>
      <c r="N47" s="87"/>
      <c r="O47" s="87"/>
      <c r="P47" s="87"/>
      <c r="Q47" s="87"/>
      <c r="R47" s="87"/>
      <c r="S47" s="99"/>
    </row>
    <row r="48" spans="1:19" ht="15" customHeight="1" thickBot="1" x14ac:dyDescent="0.2">
      <c r="A48" s="9"/>
      <c r="B48" s="16"/>
      <c r="C48" s="17">
        <f>Formulae!B42</f>
        <v>0</v>
      </c>
      <c r="D48" s="18">
        <f>Formulae!H42</f>
        <v>0</v>
      </c>
      <c r="E48" s="19">
        <f>Formulae!I42</f>
        <v>0</v>
      </c>
      <c r="F48" s="18">
        <f>Formulae!D42</f>
        <v>0</v>
      </c>
      <c r="G48" s="20">
        <f>Formulae!E42</f>
        <v>0</v>
      </c>
      <c r="H48" s="112"/>
      <c r="I48" s="19">
        <f>Formulae!K42</f>
        <v>0</v>
      </c>
      <c r="J48" s="10"/>
      <c r="K48" s="87"/>
      <c r="L48" s="87"/>
      <c r="M48" s="87"/>
      <c r="N48" s="87"/>
      <c r="O48" s="87"/>
      <c r="P48" s="87"/>
      <c r="Q48" s="87"/>
      <c r="R48" s="87"/>
      <c r="S48" s="99"/>
    </row>
    <row r="49" spans="1:19" ht="15" customHeight="1" thickBot="1" x14ac:dyDescent="0.2">
      <c r="A49" s="9"/>
      <c r="B49" s="16"/>
      <c r="C49" s="17">
        <f>Formulae!B43</f>
        <v>0</v>
      </c>
      <c r="D49" s="18">
        <f>Formulae!H43</f>
        <v>0</v>
      </c>
      <c r="E49" s="19">
        <f>Formulae!I43</f>
        <v>0</v>
      </c>
      <c r="F49" s="18">
        <f>Formulae!D43</f>
        <v>0</v>
      </c>
      <c r="G49" s="20">
        <f>Formulae!E43</f>
        <v>0</v>
      </c>
      <c r="H49" s="112"/>
      <c r="I49" s="19">
        <f>Formulae!K43</f>
        <v>0</v>
      </c>
      <c r="J49" s="10"/>
      <c r="K49" s="87"/>
      <c r="L49" s="87"/>
      <c r="M49" s="87"/>
      <c r="N49" s="87"/>
      <c r="O49" s="87"/>
      <c r="P49" s="87"/>
      <c r="Q49" s="87"/>
      <c r="R49" s="87"/>
      <c r="S49" s="99"/>
    </row>
    <row r="50" spans="1:19" ht="15" customHeight="1" thickBot="1" x14ac:dyDescent="0.2">
      <c r="A50" s="9"/>
      <c r="B50" s="16"/>
      <c r="C50" s="17">
        <f>Formulae!B44</f>
        <v>0</v>
      </c>
      <c r="D50" s="18">
        <f>Formulae!H44</f>
        <v>0</v>
      </c>
      <c r="E50" s="19">
        <f>Formulae!I44</f>
        <v>0</v>
      </c>
      <c r="F50" s="18">
        <f>Formulae!D44</f>
        <v>0</v>
      </c>
      <c r="G50" s="20">
        <f>Formulae!E44</f>
        <v>0</v>
      </c>
      <c r="H50" s="112"/>
      <c r="I50" s="19">
        <f>Formulae!K44</f>
        <v>0</v>
      </c>
      <c r="J50" s="10"/>
      <c r="K50" s="87"/>
      <c r="L50" s="87"/>
      <c r="M50" s="87"/>
      <c r="N50" s="87"/>
      <c r="O50" s="87"/>
      <c r="P50" s="87"/>
      <c r="Q50" s="87"/>
      <c r="R50" s="87"/>
      <c r="S50" s="99"/>
    </row>
    <row r="51" spans="1:19" ht="15" customHeight="1" thickBot="1" x14ac:dyDescent="0.2">
      <c r="A51" s="9"/>
      <c r="B51" s="16"/>
      <c r="C51" s="17">
        <f>Formulae!B45</f>
        <v>0</v>
      </c>
      <c r="D51" s="18">
        <f>Formulae!H45</f>
        <v>0</v>
      </c>
      <c r="E51" s="19">
        <f>Formulae!I45</f>
        <v>0</v>
      </c>
      <c r="F51" s="18">
        <f>Formulae!D45</f>
        <v>0</v>
      </c>
      <c r="G51" s="20">
        <f>Formulae!E45</f>
        <v>0</v>
      </c>
      <c r="H51" s="112"/>
      <c r="I51" s="19">
        <f>Formulae!K45</f>
        <v>0</v>
      </c>
      <c r="J51" s="10"/>
      <c r="K51" s="87"/>
      <c r="L51" s="87"/>
      <c r="M51" s="87"/>
      <c r="N51" s="87"/>
      <c r="O51" s="87"/>
      <c r="P51" s="87"/>
      <c r="Q51" s="87"/>
      <c r="R51" s="87"/>
      <c r="S51" s="99"/>
    </row>
    <row r="52" spans="1:19" ht="15" customHeight="1" thickBot="1" x14ac:dyDescent="0.2">
      <c r="A52" s="9"/>
      <c r="B52" s="16"/>
      <c r="C52" s="17">
        <f>Formulae!B46</f>
        <v>0</v>
      </c>
      <c r="D52" s="18">
        <f>Formulae!H46</f>
        <v>0</v>
      </c>
      <c r="E52" s="19">
        <f>Formulae!I46</f>
        <v>0</v>
      </c>
      <c r="F52" s="18">
        <f>Formulae!D46</f>
        <v>0</v>
      </c>
      <c r="G52" s="20">
        <f>Formulae!E46</f>
        <v>0</v>
      </c>
      <c r="H52" s="112"/>
      <c r="I52" s="19">
        <f>Formulae!K46</f>
        <v>0</v>
      </c>
      <c r="J52" s="10"/>
      <c r="K52" s="87"/>
      <c r="L52" s="87"/>
      <c r="M52" s="87"/>
      <c r="N52" s="87"/>
      <c r="O52" s="87"/>
      <c r="P52" s="87"/>
      <c r="Q52" s="87"/>
      <c r="R52" s="87"/>
      <c r="S52" s="99"/>
    </row>
    <row r="53" spans="1:19" ht="15" customHeight="1" thickBot="1" x14ac:dyDescent="0.2">
      <c r="A53" s="36"/>
      <c r="B53" s="16"/>
      <c r="C53" s="17">
        <f>Formulae!B47</f>
        <v>0</v>
      </c>
      <c r="D53" s="18">
        <f>Formulae!H47</f>
        <v>0</v>
      </c>
      <c r="E53" s="19">
        <f>Formulae!I47</f>
        <v>0</v>
      </c>
      <c r="F53" s="18">
        <f>Formulae!D47</f>
        <v>0</v>
      </c>
      <c r="G53" s="20">
        <f>Formulae!E47</f>
        <v>0</v>
      </c>
      <c r="H53" s="112"/>
      <c r="I53" s="19">
        <f>Formulae!K47</f>
        <v>0</v>
      </c>
      <c r="J53" s="9"/>
      <c r="K53" s="87"/>
      <c r="L53" s="87"/>
      <c r="M53" s="87"/>
      <c r="N53" s="87"/>
      <c r="O53" s="87"/>
      <c r="P53" s="87"/>
      <c r="Q53" s="87"/>
      <c r="R53" s="87"/>
      <c r="S53" s="99"/>
    </row>
    <row r="54" spans="1:19" ht="15" customHeight="1" thickBot="1" x14ac:dyDescent="0.2">
      <c r="A54" s="9"/>
      <c r="B54" s="16"/>
      <c r="C54" s="17">
        <f>Formulae!B48</f>
        <v>0</v>
      </c>
      <c r="D54" s="18">
        <f>Formulae!H48</f>
        <v>0</v>
      </c>
      <c r="E54" s="19">
        <f>Formulae!I48</f>
        <v>0</v>
      </c>
      <c r="F54" s="18">
        <f>Formulae!D48</f>
        <v>0</v>
      </c>
      <c r="G54" s="20">
        <f>Formulae!E48</f>
        <v>0</v>
      </c>
      <c r="H54" s="112"/>
      <c r="I54" s="19">
        <f>Formulae!K48</f>
        <v>0</v>
      </c>
      <c r="J54" s="10"/>
      <c r="K54" s="87"/>
      <c r="L54" s="87"/>
      <c r="M54" s="87"/>
      <c r="N54" s="87"/>
      <c r="O54" s="87"/>
      <c r="P54" s="87"/>
      <c r="Q54" s="87"/>
      <c r="R54" s="87"/>
      <c r="S54" s="99"/>
    </row>
    <row r="55" spans="1:19" ht="15" customHeight="1" thickBot="1" x14ac:dyDescent="0.2">
      <c r="A55" s="9"/>
      <c r="B55" s="16"/>
      <c r="C55" s="17">
        <f>Formulae!B49</f>
        <v>0</v>
      </c>
      <c r="D55" s="18">
        <f>Formulae!H49</f>
        <v>0</v>
      </c>
      <c r="E55" s="19">
        <f>Formulae!I49</f>
        <v>0</v>
      </c>
      <c r="F55" s="18">
        <f>Formulae!D49</f>
        <v>0</v>
      </c>
      <c r="G55" s="20">
        <f>Formulae!E49</f>
        <v>0</v>
      </c>
      <c r="H55" s="112"/>
      <c r="I55" s="19">
        <f>Formulae!K49</f>
        <v>0</v>
      </c>
      <c r="J55" s="10"/>
      <c r="K55" s="87"/>
      <c r="L55" s="87"/>
      <c r="M55" s="87"/>
      <c r="N55" s="87"/>
      <c r="O55" s="87"/>
      <c r="P55" s="87"/>
      <c r="Q55" s="87"/>
      <c r="R55" s="87"/>
      <c r="S55" s="99"/>
    </row>
    <row r="56" spans="1:19" ht="15" customHeight="1" thickBot="1" x14ac:dyDescent="0.2">
      <c r="A56" s="9"/>
      <c r="B56" s="16"/>
      <c r="C56" s="17">
        <f>Formulae!B50</f>
        <v>0</v>
      </c>
      <c r="D56" s="18">
        <f>Formulae!H50</f>
        <v>0</v>
      </c>
      <c r="E56" s="19">
        <f>Formulae!I50</f>
        <v>0</v>
      </c>
      <c r="F56" s="18">
        <f>Formulae!D50</f>
        <v>0</v>
      </c>
      <c r="G56" s="20">
        <f>Formulae!E50</f>
        <v>0</v>
      </c>
      <c r="H56" s="112"/>
      <c r="I56" s="19">
        <f>Formulae!K50</f>
        <v>0</v>
      </c>
      <c r="J56" s="10"/>
      <c r="K56" s="87"/>
      <c r="L56" s="87"/>
      <c r="M56" s="87"/>
      <c r="N56" s="87"/>
      <c r="O56" s="87"/>
      <c r="P56" s="87"/>
      <c r="Q56" s="87"/>
      <c r="R56" s="87"/>
      <c r="S56" s="99"/>
    </row>
    <row r="57" spans="1:19" ht="18.75" customHeight="1" thickBot="1" x14ac:dyDescent="0.2">
      <c r="A57" s="9"/>
      <c r="B57" s="37" t="s">
        <v>22</v>
      </c>
      <c r="C57" s="38">
        <f t="shared" ref="C57:I57" si="0">SUM(C7:C56)</f>
        <v>16</v>
      </c>
      <c r="D57" s="39">
        <f t="shared" si="0"/>
        <v>0</v>
      </c>
      <c r="E57" s="40">
        <f t="shared" si="0"/>
        <v>0</v>
      </c>
      <c r="F57" s="41">
        <f t="shared" si="0"/>
        <v>0</v>
      </c>
      <c r="G57" s="42">
        <f t="shared" si="0"/>
        <v>0</v>
      </c>
      <c r="H57" s="42"/>
      <c r="I57" s="43">
        <f t="shared" si="0"/>
        <v>15</v>
      </c>
      <c r="J57" s="10"/>
      <c r="K57" s="87"/>
      <c r="L57" s="87"/>
      <c r="M57" s="87"/>
      <c r="N57" s="87"/>
      <c r="O57" s="87"/>
      <c r="P57" s="87"/>
      <c r="Q57" s="87"/>
      <c r="R57" s="87"/>
      <c r="S57" s="99"/>
    </row>
    <row r="58" spans="1:19" x14ac:dyDescent="0.1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87"/>
      <c r="L58" s="87"/>
      <c r="M58" s="87"/>
      <c r="N58" s="87"/>
      <c r="O58" s="87"/>
      <c r="P58" s="87"/>
      <c r="Q58" s="87"/>
      <c r="R58" s="87"/>
      <c r="S58" s="99"/>
    </row>
    <row r="59" spans="1:19" ht="14.25" thickBot="1" x14ac:dyDescent="0.2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108"/>
    </row>
    <row r="60" spans="1:19" x14ac:dyDescent="0.15">
      <c r="B60" s="46"/>
      <c r="C60" s="46"/>
      <c r="D60" s="46"/>
      <c r="E60" s="46"/>
      <c r="F60" s="46"/>
      <c r="G60" s="46"/>
      <c r="H60" s="46"/>
      <c r="I60" s="46"/>
    </row>
    <row r="61" spans="1:19" x14ac:dyDescent="0.15">
      <c r="B61" s="46"/>
      <c r="C61" s="46"/>
      <c r="D61" s="46"/>
      <c r="E61" s="46"/>
      <c r="F61" s="46"/>
      <c r="G61" s="46"/>
      <c r="H61" s="46"/>
      <c r="I61" s="46"/>
    </row>
    <row r="62" spans="1:19" x14ac:dyDescent="0.15">
      <c r="B62" s="46"/>
      <c r="C62" s="46"/>
      <c r="D62" s="46"/>
      <c r="E62" s="46"/>
      <c r="F62" s="46"/>
      <c r="G62" s="46"/>
      <c r="H62" s="46"/>
      <c r="I62" s="46"/>
    </row>
    <row r="63" spans="1:19" x14ac:dyDescent="0.15">
      <c r="B63" s="46"/>
      <c r="C63" s="46"/>
      <c r="D63" s="46"/>
      <c r="E63" s="46"/>
      <c r="F63" s="46"/>
      <c r="G63" s="46"/>
      <c r="H63" s="46"/>
      <c r="I63" s="46"/>
    </row>
    <row r="64" spans="1:19" x14ac:dyDescent="0.15">
      <c r="B64" s="46"/>
      <c r="C64" s="46"/>
      <c r="D64" s="46"/>
      <c r="E64" s="46"/>
      <c r="F64" s="46"/>
      <c r="G64" s="46"/>
      <c r="H64" s="46"/>
      <c r="I64" s="46"/>
    </row>
    <row r="65" spans="2:9" x14ac:dyDescent="0.15">
      <c r="B65" s="46"/>
      <c r="C65" s="46"/>
      <c r="D65" s="46"/>
      <c r="E65" s="46"/>
      <c r="F65" s="46"/>
      <c r="G65" s="46"/>
      <c r="H65" s="46"/>
      <c r="I65" s="46"/>
    </row>
    <row r="66" spans="2:9" x14ac:dyDescent="0.15">
      <c r="B66" s="46"/>
      <c r="C66" s="46"/>
      <c r="D66" s="46"/>
      <c r="E66" s="46"/>
      <c r="F66" s="46"/>
      <c r="G66" s="46"/>
      <c r="H66" s="46"/>
      <c r="I66" s="46"/>
    </row>
    <row r="67" spans="2:9" x14ac:dyDescent="0.15">
      <c r="B67" s="46"/>
      <c r="C67" s="46"/>
      <c r="D67" s="46"/>
      <c r="E67" s="46"/>
      <c r="F67" s="46"/>
      <c r="G67" s="46"/>
      <c r="H67" s="46"/>
      <c r="I67" s="46"/>
    </row>
    <row r="68" spans="2:9" x14ac:dyDescent="0.15">
      <c r="B68" s="46"/>
      <c r="C68" s="46"/>
      <c r="D68" s="46"/>
      <c r="E68" s="46"/>
      <c r="F68" s="46"/>
      <c r="G68" s="46"/>
      <c r="H68" s="46"/>
      <c r="I68" s="46"/>
    </row>
    <row r="69" spans="2:9" x14ac:dyDescent="0.15">
      <c r="B69" s="46"/>
      <c r="C69" s="46"/>
      <c r="D69" s="46"/>
      <c r="E69" s="46"/>
      <c r="F69" s="46"/>
      <c r="G69" s="46"/>
      <c r="H69" s="46"/>
      <c r="I69" s="46"/>
    </row>
    <row r="70" spans="2:9" x14ac:dyDescent="0.15">
      <c r="B70" s="46"/>
      <c r="C70" s="46"/>
      <c r="D70" s="46"/>
      <c r="E70" s="46"/>
      <c r="F70" s="46"/>
      <c r="G70" s="46"/>
      <c r="H70" s="46"/>
      <c r="I70" s="46"/>
    </row>
    <row r="71" spans="2:9" x14ac:dyDescent="0.15">
      <c r="B71" s="46"/>
      <c r="C71" s="46"/>
      <c r="D71" s="46"/>
      <c r="E71" s="46"/>
      <c r="F71" s="46"/>
      <c r="G71" s="46"/>
      <c r="H71" s="46"/>
      <c r="I71" s="46"/>
    </row>
    <row r="72" spans="2:9" x14ac:dyDescent="0.15">
      <c r="B72" s="46"/>
      <c r="C72" s="46"/>
      <c r="D72" s="46"/>
      <c r="E72" s="46"/>
      <c r="F72" s="46"/>
      <c r="G72" s="46"/>
      <c r="H72" s="46"/>
      <c r="I72" s="46"/>
    </row>
    <row r="73" spans="2:9" x14ac:dyDescent="0.15">
      <c r="B73" s="46"/>
      <c r="C73" s="46"/>
      <c r="D73" s="46"/>
      <c r="E73" s="46"/>
      <c r="F73" s="46"/>
      <c r="G73" s="46"/>
      <c r="H73" s="46"/>
      <c r="I73" s="46"/>
    </row>
    <row r="74" spans="2:9" x14ac:dyDescent="0.15">
      <c r="B74" s="46"/>
      <c r="C74" s="46"/>
      <c r="D74" s="46"/>
      <c r="E74" s="46"/>
      <c r="F74" s="46"/>
      <c r="G74" s="46"/>
      <c r="H74" s="46"/>
      <c r="I74" s="46"/>
    </row>
    <row r="75" spans="2:9" x14ac:dyDescent="0.15">
      <c r="B75" s="46"/>
      <c r="C75" s="46"/>
      <c r="D75" s="46"/>
      <c r="E75" s="46"/>
      <c r="F75" s="46"/>
      <c r="G75" s="46"/>
      <c r="H75" s="46"/>
      <c r="I75" s="46"/>
    </row>
    <row r="76" spans="2:9" x14ac:dyDescent="0.15">
      <c r="B76" s="46"/>
      <c r="C76" s="46"/>
      <c r="D76" s="46"/>
      <c r="E76" s="46"/>
      <c r="F76" s="46"/>
      <c r="G76" s="46"/>
      <c r="H76" s="46"/>
      <c r="I76" s="46"/>
    </row>
    <row r="77" spans="2:9" x14ac:dyDescent="0.15">
      <c r="B77" s="46"/>
      <c r="C77" s="46"/>
      <c r="D77" s="46"/>
      <c r="E77" s="46"/>
      <c r="F77" s="46"/>
      <c r="G77" s="46"/>
      <c r="H77" s="46"/>
      <c r="I77" s="46"/>
    </row>
    <row r="78" spans="2:9" x14ac:dyDescent="0.15">
      <c r="B78" s="46"/>
      <c r="C78" s="46"/>
      <c r="D78" s="46"/>
      <c r="E78" s="46"/>
      <c r="F78" s="46"/>
      <c r="G78" s="46"/>
      <c r="H78" s="46"/>
      <c r="I78" s="46"/>
    </row>
    <row r="79" spans="2:9" x14ac:dyDescent="0.15">
      <c r="B79" s="46"/>
      <c r="C79" s="46"/>
      <c r="D79" s="46"/>
      <c r="E79" s="46"/>
      <c r="F79" s="46"/>
      <c r="G79" s="46"/>
      <c r="H79" s="46"/>
      <c r="I79" s="46"/>
    </row>
    <row r="80" spans="2:9" x14ac:dyDescent="0.15">
      <c r="B80" s="46"/>
      <c r="C80" s="46"/>
      <c r="D80" s="46"/>
      <c r="E80" s="46"/>
      <c r="F80" s="46"/>
      <c r="G80" s="46"/>
      <c r="H80" s="46"/>
      <c r="I80" s="46"/>
    </row>
    <row r="81" spans="2:9" x14ac:dyDescent="0.15">
      <c r="B81" s="46"/>
      <c r="C81" s="46"/>
      <c r="D81" s="46"/>
      <c r="E81" s="46"/>
      <c r="F81" s="46"/>
      <c r="G81" s="46"/>
      <c r="H81" s="46"/>
      <c r="I81" s="46"/>
    </row>
    <row r="82" spans="2:9" x14ac:dyDescent="0.15">
      <c r="B82" s="46"/>
      <c r="C82" s="46"/>
      <c r="D82" s="46"/>
      <c r="E82" s="46"/>
      <c r="F82" s="46"/>
      <c r="G82" s="46"/>
      <c r="H82" s="46"/>
      <c r="I82" s="46"/>
    </row>
    <row r="83" spans="2:9" x14ac:dyDescent="0.15">
      <c r="B83" s="46"/>
      <c r="C83" s="46"/>
      <c r="D83" s="46"/>
      <c r="E83" s="46"/>
      <c r="F83" s="46"/>
      <c r="G83" s="46"/>
      <c r="H83" s="46"/>
      <c r="I83" s="46"/>
    </row>
    <row r="84" spans="2:9" x14ac:dyDescent="0.15">
      <c r="B84" s="46"/>
      <c r="C84" s="46"/>
      <c r="D84" s="46"/>
      <c r="E84" s="46"/>
      <c r="F84" s="46"/>
      <c r="G84" s="46"/>
      <c r="H84" s="46"/>
      <c r="I84" s="46"/>
    </row>
    <row r="85" spans="2:9" x14ac:dyDescent="0.15">
      <c r="B85" s="46"/>
      <c r="C85" s="46"/>
      <c r="D85" s="46"/>
      <c r="E85" s="46"/>
      <c r="F85" s="46"/>
      <c r="G85" s="46"/>
      <c r="H85" s="46"/>
      <c r="I85" s="46"/>
    </row>
    <row r="86" spans="2:9" x14ac:dyDescent="0.15">
      <c r="B86" s="46"/>
      <c r="C86" s="46"/>
      <c r="D86" s="46"/>
      <c r="E86" s="46"/>
      <c r="F86" s="46"/>
      <c r="G86" s="46"/>
      <c r="H86" s="46"/>
      <c r="I86" s="46"/>
    </row>
    <row r="87" spans="2:9" x14ac:dyDescent="0.15">
      <c r="B87" s="46"/>
      <c r="C87" s="46"/>
      <c r="D87" s="46"/>
      <c r="E87" s="46"/>
      <c r="F87" s="46"/>
      <c r="G87" s="46"/>
      <c r="H87" s="46"/>
      <c r="I87" s="46"/>
    </row>
    <row r="88" spans="2:9" x14ac:dyDescent="0.15">
      <c r="B88" s="46"/>
      <c r="C88" s="46"/>
      <c r="D88" s="46"/>
      <c r="E88" s="46"/>
      <c r="F88" s="46"/>
      <c r="G88" s="46"/>
      <c r="H88" s="46"/>
      <c r="I88" s="46"/>
    </row>
  </sheetData>
  <mergeCells count="9">
    <mergeCell ref="K24:Q25"/>
    <mergeCell ref="H5:H6"/>
    <mergeCell ref="K4:Q5"/>
    <mergeCell ref="B5:B6"/>
    <mergeCell ref="C5:C6"/>
    <mergeCell ref="D5:E5"/>
    <mergeCell ref="F5:F6"/>
    <mergeCell ref="G5:G6"/>
    <mergeCell ref="I5:I6"/>
  </mergeCells>
  <conditionalFormatting sqref="I7:I56">
    <cfRule type="cellIs" dxfId="4" priority="8" stopIfTrue="1" operator="greaterThanOrEqual">
      <formula>1</formula>
    </cfRule>
  </conditionalFormatting>
  <conditionalFormatting sqref="C7:C56 F7:F56">
    <cfRule type="cellIs" dxfId="3" priority="7" stopIfTrue="1" operator="greaterThanOrEqual">
      <formula>1</formula>
    </cfRule>
  </conditionalFormatting>
  <conditionalFormatting sqref="G7:H56">
    <cfRule type="cellIs" dxfId="2" priority="6" stopIfTrue="1" operator="greaterThanOrEqual">
      <formula>1</formula>
    </cfRule>
  </conditionalFormatting>
  <conditionalFormatting sqref="D7:D56">
    <cfRule type="cellIs" dxfId="1" priority="5" stopIfTrue="1" operator="greaterThanOrEqual">
      <formula>1</formula>
    </cfRule>
  </conditionalFormatting>
  <conditionalFormatting sqref="E7:E56">
    <cfRule type="cellIs" dxfId="0" priority="4" stopIfTrue="1" operator="greaterThanOrEqual">
      <formula>1</formula>
    </cfRule>
  </conditionalFormatting>
  <dataValidations disablePrompts="1" count="1">
    <dataValidation type="list" allowBlank="1" showInputMessage="1" showErrorMessage="1" sqref="B12" xr:uid="{00000000-0002-0000-0100-000000000000}">
      <formula1>Names</formula1>
    </dataValidation>
  </dataValidations>
  <pageMargins left="0.7" right="0.7" top="0.75" bottom="0.75" header="0.3" footer="0.3"/>
  <pageSetup paperSize="9" scale="50" fitToHeight="0" orientation="landscape" r:id="rId1"/>
  <headerFooter>
    <oddHeader xml:space="preserve">&amp;LQF-RM-01
&amp;CAL-ESNAD Risk Register&amp;R1-11-2017
</oddHeader>
    <oddFooter xml:space="preserve">&amp;C&amp;6Warning: uncontrolled when printed.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workbookViewId="0">
      <selection activeCell="C23" sqref="C23"/>
    </sheetView>
  </sheetViews>
  <sheetFormatPr defaultRowHeight="13.5" x14ac:dyDescent="0.15"/>
  <sheetData>
    <row r="1" spans="1:14" x14ac:dyDescent="0.15">
      <c r="A1">
        <f>SUM('Risk Register'!W4:W1296)</f>
        <v>0</v>
      </c>
      <c r="B1">
        <f>SUMIF('Risk Register'!F8:F1296,#REF!,'Risk Register'!W8:W1296)</f>
        <v>0</v>
      </c>
      <c r="C1">
        <f>SUMIF('Risk Register'!F8:F1296,#REF!,'Risk Register'!AA8:AA1296)</f>
        <v>0</v>
      </c>
      <c r="D1">
        <f>SUMIF('Risk Register'!F8:F1296,#REF!,'Risk Register'!AD8:AD1296)</f>
        <v>0</v>
      </c>
      <c r="E1">
        <f>SUMIF('Risk Register'!F8:F1296,#REF!,'Risk Register'!AG8:AG1296)</f>
        <v>0</v>
      </c>
      <c r="F1" t="e">
        <f>SUM('Risk Register'!#REF!)</f>
        <v>#REF!</v>
      </c>
      <c r="G1">
        <f>SUM('Risk Register'!N8:N1296)</f>
        <v>356</v>
      </c>
      <c r="H1">
        <f>SUMIF('Risk Register'!AN8:AN1296,2,'Risk Register'!N8:N1296)</f>
        <v>0</v>
      </c>
      <c r="I1">
        <f>SUMIF('Risk Register'!AN8:AN1296,2,'Risk Register'!T8:T1296)</f>
        <v>0</v>
      </c>
      <c r="J1" t="e">
        <f>COUNTIF('Risk Register'!#REF!,"Yes")</f>
        <v>#REF!</v>
      </c>
      <c r="K1">
        <f>SUMIF('Risk Register'!F8:F1296,#REF!,'Risk Register'!EJ8:EJ1296)</f>
        <v>0</v>
      </c>
      <c r="L1">
        <f>COUNTIF('Risk Register'!H8:H1296,"H")</f>
        <v>4</v>
      </c>
      <c r="M1">
        <f>COUNTIF('Risk Register'!I8:I1296,"H")</f>
        <v>2</v>
      </c>
      <c r="N1">
        <f>COUNTIF('Risk Register'!J8:J1296,"H")</f>
        <v>3</v>
      </c>
    </row>
    <row r="2" spans="1:14" x14ac:dyDescent="0.15">
      <c r="A2">
        <f>SUM('Risk Register'!X4:X1296)</f>
        <v>0</v>
      </c>
      <c r="B2">
        <f>SUMIF('Risk Register'!F8:F1296,#REF!,'Risk Register'!W8:W1296)</f>
        <v>0</v>
      </c>
      <c r="C2">
        <f>SUMIF('Risk Register'!F8:F1296,#REF!,'Risk Register'!AA8:AA1296)</f>
        <v>0</v>
      </c>
      <c r="D2">
        <f>SUMIF('Risk Register'!F8:F1296,#REF!,'Risk Register'!AD8:AD1296)</f>
        <v>0</v>
      </c>
      <c r="E2">
        <f>SUMIF('Risk Register'!F8:F1296,#REF!,'Risk Register'!AG8:AG1296)</f>
        <v>0</v>
      </c>
      <c r="F2" t="e">
        <f>SUM('Risk Register'!AK8:AK1296)</f>
        <v>#REF!</v>
      </c>
      <c r="G2">
        <f>SUM('Risk Register'!T8:T1296)</f>
        <v>91</v>
      </c>
      <c r="H2">
        <f>SUMIF('Risk Register'!AP8:AP1296,2,'Risk Register'!N8:N1296)</f>
        <v>0</v>
      </c>
      <c r="I2">
        <f>SUMIF('Risk Register'!AP8:AP1296,2,'Risk Register'!T8:T1296)</f>
        <v>0</v>
      </c>
      <c r="J2" t="e">
        <f>COUNTIF('Risk Register'!#REF!,"NO")</f>
        <v>#REF!</v>
      </c>
      <c r="K2">
        <f>SUMIF('Risk Register'!F8:F1296,#REF!,'Risk Register'!EJ8:EJ1296)</f>
        <v>0</v>
      </c>
      <c r="L2">
        <f>COUNTIF('Risk Register'!H8:H1296,"M")</f>
        <v>2</v>
      </c>
      <c r="M2">
        <f>COUNTIF('Risk Register'!I8:I1296,"M")</f>
        <v>3</v>
      </c>
      <c r="N2">
        <f>COUNTIF('Risk Register'!J8:J1296,"M")</f>
        <v>3</v>
      </c>
    </row>
    <row r="3" spans="1:14" x14ac:dyDescent="0.15">
      <c r="A3">
        <f>SUM(A1+A2)</f>
        <v>0</v>
      </c>
      <c r="B3">
        <f>SUMIF('Risk Register'!F8:F1296,#REF!,'Risk Register'!W8:W1296)</f>
        <v>0</v>
      </c>
      <c r="C3">
        <f>SUMIF('Risk Register'!F8:F1296,#REF!,'Risk Register'!AA8:AA1296)</f>
        <v>0</v>
      </c>
      <c r="D3">
        <f>SUMIF('Risk Register'!F8:F1296,#REF!,'Risk Register'!AD8:AD1296)</f>
        <v>0</v>
      </c>
      <c r="E3">
        <f>SUMIF('Risk Register'!F8:F1296,#REF!,'Risk Register'!AG8:AG1296)</f>
        <v>0</v>
      </c>
      <c r="F3" t="e">
        <f>SUM('Risk Register'!AL8:AL1296)</f>
        <v>#REF!</v>
      </c>
      <c r="H3">
        <f>SUMIF('Risk Register'!AR8:AR1296,2,'Risk Register'!N8:N1296)</f>
        <v>0</v>
      </c>
      <c r="I3">
        <f>SUMIF('Risk Register'!AR8:AR1296,2,'Risk Register'!T8:T1296)</f>
        <v>0</v>
      </c>
      <c r="K3">
        <f>SUMIF('Risk Register'!F8:F1296,#REF!,'Risk Register'!EJ8:EJ1296)</f>
        <v>0</v>
      </c>
      <c r="L3">
        <f>COUNTIF('Risk Register'!H8:H1296,"L")</f>
        <v>0</v>
      </c>
      <c r="M3">
        <f>COUNTIF('Risk Register'!I8:I1296,"L")</f>
        <v>1</v>
      </c>
      <c r="N3">
        <f>COUNTIF('Risk Register'!J8:J1296,"L")</f>
        <v>0</v>
      </c>
    </row>
    <row r="4" spans="1:14" x14ac:dyDescent="0.15">
      <c r="B4">
        <f>SUMIF('Risk Register'!F8:F1296,#REF!,'Risk Register'!W8:W1296)</f>
        <v>0</v>
      </c>
      <c r="C4">
        <f>SUMIF('Risk Register'!F8:F1296,#REF!,'Risk Register'!AA8:AA1296)</f>
        <v>0</v>
      </c>
      <c r="D4">
        <f>SUMIF('Risk Register'!F8:F1296,#REF!,'Risk Register'!AD8:AD1296)</f>
        <v>0</v>
      </c>
      <c r="E4">
        <f>SUMIF('Risk Register'!F8:F1296,#REF!,'Risk Register'!AG8:AG1296)</f>
        <v>0</v>
      </c>
      <c r="F4" t="e">
        <f>SUM(A3-(F2+F3))</f>
        <v>#REF!</v>
      </c>
      <c r="H4">
        <f>SUMIF('Risk Register'!AT8:AT1296,2,'Risk Register'!N8:N1296)</f>
        <v>0</v>
      </c>
      <c r="I4">
        <f>SUMIF('Risk Register'!AT8:AT1296,2,'Risk Register'!T8:T1296)</f>
        <v>0</v>
      </c>
      <c r="K4">
        <f>SUMIF('Risk Register'!F8:F1296,#REF!,'Risk Register'!EJ8:EJ1296)</f>
        <v>0</v>
      </c>
      <c r="L4">
        <f>SUM(L1:L3)</f>
        <v>6</v>
      </c>
      <c r="M4">
        <f>SUM(M1:M3)</f>
        <v>6</v>
      </c>
      <c r="N4">
        <f>SUM(N1:N3)</f>
        <v>6</v>
      </c>
    </row>
    <row r="5" spans="1:14" x14ac:dyDescent="0.15">
      <c r="B5">
        <f>SUMIF('Risk Register'!F8:F1296,#REF!,'Risk Register'!W8:W1296)</f>
        <v>0</v>
      </c>
      <c r="C5">
        <f>SUMIF('Risk Register'!F8:F1296,#REF!,'Risk Register'!AA8:AA1296)</f>
        <v>0</v>
      </c>
      <c r="D5">
        <f>SUMIF('Risk Register'!F8:F1296,#REF!,'Risk Register'!AD8:AD1296)</f>
        <v>0</v>
      </c>
      <c r="E5">
        <f>SUMIF('Risk Register'!F8:F1296,#REF!,'Risk Register'!AG8:AG1296)</f>
        <v>0</v>
      </c>
      <c r="H5">
        <f>SUMIF('Risk Register'!AV8:AV1296,2,'Risk Register'!N8:N1296)</f>
        <v>0</v>
      </c>
      <c r="I5">
        <f>SUMIF('Risk Register'!AV8:AV1296,2,'Risk Register'!T8:T1296)</f>
        <v>0</v>
      </c>
      <c r="K5">
        <f>SUMIF('Risk Register'!F8:F1296,#REF!,'Risk Register'!EJ8:EJ1296)</f>
        <v>0</v>
      </c>
    </row>
    <row r="6" spans="1:14" x14ac:dyDescent="0.15">
      <c r="B6">
        <f>SUMIF('Risk Register'!F8:F1296,#REF!,'Risk Register'!W8:W1296)</f>
        <v>0</v>
      </c>
      <c r="C6">
        <f>SUMIF('Risk Register'!F8:F1296,#REF!,'Risk Register'!AA8:AA1296)</f>
        <v>0</v>
      </c>
      <c r="D6">
        <f>SUMIF('Risk Register'!F8:F1296,#REF!,'Risk Register'!AD8:AD1296)</f>
        <v>0</v>
      </c>
      <c r="E6">
        <f>SUMIF('Risk Register'!F8:F1296,#REF!,'Risk Register'!AG8:AG1296)</f>
        <v>0</v>
      </c>
      <c r="H6">
        <f>SUMIF('Risk Register'!AX8:AX1296,2,'Risk Register'!N8:N1296)</f>
        <v>0</v>
      </c>
      <c r="I6">
        <f>SUMIF('Risk Register'!AX8:AX1296,2,'Risk Register'!T8:T1296)</f>
        <v>0</v>
      </c>
      <c r="K6">
        <f>SUMIF('Risk Register'!F8:F1296,#REF!,'Risk Register'!EJ8:EJ1296)</f>
        <v>0</v>
      </c>
    </row>
    <row r="7" spans="1:14" x14ac:dyDescent="0.15">
      <c r="B7">
        <f>SUMIF('Risk Register'!F8:F1296,#REF!,'Risk Register'!W8:W1296)</f>
        <v>0</v>
      </c>
      <c r="C7">
        <f>SUMIF('Risk Register'!F8:F1296,#REF!,'Risk Register'!AA8:AA1296)</f>
        <v>0</v>
      </c>
      <c r="D7">
        <f>SUMIF('Risk Register'!F8:F1296,#REF!,'Risk Register'!AD8:AD1296)</f>
        <v>0</v>
      </c>
      <c r="E7">
        <f>SUMIF('Risk Register'!F8:F1296,#REF!,'Risk Register'!AG8:AG1296)</f>
        <v>0</v>
      </c>
      <c r="H7">
        <f>SUMIF('Risk Register'!AZ8:AZ1296,2,'Risk Register'!N8:N1296)</f>
        <v>0</v>
      </c>
      <c r="I7">
        <f>SUMIF('Risk Register'!AZ8:AZ1296,2,'Risk Register'!T8:T1296)</f>
        <v>0</v>
      </c>
      <c r="K7">
        <f>SUMIF('Risk Register'!F8:F1296,#REF!,'Risk Register'!EJ8:EJ1296)</f>
        <v>0</v>
      </c>
    </row>
    <row r="8" spans="1:14" x14ac:dyDescent="0.15">
      <c r="B8">
        <f>SUMIF('Risk Register'!F8:F1296,#REF!,'Risk Register'!W8:W1296)</f>
        <v>0</v>
      </c>
      <c r="C8">
        <f>SUMIF('Risk Register'!F8:F1296,#REF!,'Risk Register'!AA8:AA1296)</f>
        <v>0</v>
      </c>
      <c r="D8">
        <f>SUMIF('Risk Register'!F8:F1296,#REF!,'Risk Register'!AD8:AD1296)</f>
        <v>0</v>
      </c>
      <c r="E8">
        <f>SUMIF('Risk Register'!F8:F1296,#REF!,'Risk Register'!AG8:AG1296)</f>
        <v>0</v>
      </c>
      <c r="H8">
        <f>SUMIF('Risk Register'!BB8:BB1296,2,'Risk Register'!N8:N1296)</f>
        <v>0</v>
      </c>
      <c r="I8">
        <f>SUMIF('Risk Register'!BB8:BB1296,2,'Risk Register'!T8:T1296)</f>
        <v>0</v>
      </c>
      <c r="K8">
        <f>SUMIF('Risk Register'!F8:F1296,#REF!,'Risk Register'!EJ8:EJ1296)</f>
        <v>0</v>
      </c>
    </row>
    <row r="9" spans="1:14" x14ac:dyDescent="0.15">
      <c r="B9">
        <f>SUMIF('Risk Register'!F8:F1296,#REF!,'Risk Register'!W8:W1296)</f>
        <v>0</v>
      </c>
      <c r="C9">
        <f>SUMIF('Risk Register'!F8:F1296,#REF!,'Risk Register'!AA8:AA1296)</f>
        <v>0</v>
      </c>
      <c r="D9">
        <f>SUMIF('Risk Register'!F8:F1296,#REF!,'Risk Register'!AD8:AD1296)</f>
        <v>0</v>
      </c>
      <c r="E9">
        <f>SUMIF('Risk Register'!F8:F1296,#REF!,'Risk Register'!AG8:AG1296)</f>
        <v>0</v>
      </c>
      <c r="H9">
        <f>SUMIF('Risk Register'!BD8:BD1296,2,'Risk Register'!N8:N1296)</f>
        <v>0</v>
      </c>
      <c r="I9">
        <f>SUMIF('Risk Register'!BD8:BD1296,2,'Risk Register'!T8:T1296)</f>
        <v>0</v>
      </c>
      <c r="K9">
        <f>SUMIF('Risk Register'!F8:F1296,#REF!,'Risk Register'!EJ8:EJ1296)</f>
        <v>0</v>
      </c>
    </row>
    <row r="10" spans="1:14" x14ac:dyDescent="0.15">
      <c r="B10">
        <f>SUMIF('Risk Register'!F8:F1296,#REF!,'Risk Register'!W8:W1296)</f>
        <v>0</v>
      </c>
      <c r="C10">
        <f>SUMIF('Risk Register'!F8:F1296,#REF!,'Risk Register'!AA8:AA1296)</f>
        <v>0</v>
      </c>
      <c r="D10">
        <f>SUMIF('Risk Register'!F8:F1296,#REF!,'Risk Register'!AD8:AD1296)</f>
        <v>0</v>
      </c>
      <c r="E10">
        <f>SUMIF('Risk Register'!F8:F1296,#REF!,'Risk Register'!AG8:AG1296)</f>
        <v>0</v>
      </c>
      <c r="H10">
        <f>SUMIF('Risk Register'!BF8:BF1296,2,'Risk Register'!N8:N1296)</f>
        <v>0</v>
      </c>
      <c r="I10">
        <f>SUMIF('Risk Register'!BF8:BF1296,2,'Risk Register'!T8:T1296)</f>
        <v>0</v>
      </c>
      <c r="K10">
        <f>SUMIF('Risk Register'!F8:F1296,#REF!,'Risk Register'!EJ8:EJ1296)</f>
        <v>0</v>
      </c>
    </row>
    <row r="11" spans="1:14" x14ac:dyDescent="0.15">
      <c r="B11">
        <f>SUMIF('Risk Register'!F8:F1296,#REF!,'Risk Register'!W8:W1296)</f>
        <v>0</v>
      </c>
      <c r="C11">
        <f>SUMIF('Risk Register'!F8:F1296,#REF!,'Risk Register'!AA8:AA1296)</f>
        <v>0</v>
      </c>
      <c r="D11">
        <f>SUMIF('Risk Register'!F8:F1296,#REF!,'Risk Register'!AD8:AD1296)</f>
        <v>0</v>
      </c>
      <c r="E11">
        <f>SUMIF('Risk Register'!F8:F1296,#REF!,'Risk Register'!AG8:AG1296)</f>
        <v>0</v>
      </c>
      <c r="H11">
        <f>SUMIF('Risk Register'!BH8:BH1296,2,'Risk Register'!N8:N1296)</f>
        <v>0</v>
      </c>
      <c r="I11">
        <f>SUMIF('Risk Register'!BH8:BH1296,2,'Risk Register'!T8:T1296)</f>
        <v>0</v>
      </c>
      <c r="K11">
        <f>SUMIF('Risk Register'!F8:F1296,#REF!,'Risk Register'!EJ8:EJ1296)</f>
        <v>0</v>
      </c>
    </row>
    <row r="12" spans="1:14" x14ac:dyDescent="0.15">
      <c r="B12">
        <f>SUMIF('Risk Register'!F8:F1296,#REF!,'Risk Register'!W8:W1296)</f>
        <v>0</v>
      </c>
      <c r="C12">
        <f>SUMIF('Risk Register'!F8:F1296,#REF!,'Risk Register'!AA8:AA1296)</f>
        <v>0</v>
      </c>
      <c r="D12">
        <f>SUMIF('Risk Register'!F8:F1296,#REF!,'Risk Register'!AD8:AD1296)</f>
        <v>0</v>
      </c>
      <c r="E12">
        <f>SUMIF('Risk Register'!F8:F1296,#REF!,'Risk Register'!AG8:AG1296)</f>
        <v>0</v>
      </c>
      <c r="H12">
        <f>SUMIF('Risk Register'!BJ8:BJ1296,2,'Risk Register'!N8:N1296)</f>
        <v>0</v>
      </c>
      <c r="I12">
        <f>SUMIF('Risk Register'!BJ8:BJ1296,2,'Risk Register'!T8:T1296)</f>
        <v>0</v>
      </c>
      <c r="K12">
        <f>SUMIF('Risk Register'!F8:F1296,#REF!,'Risk Register'!EJ8:EJ1296)</f>
        <v>0</v>
      </c>
    </row>
    <row r="13" spans="1:14" x14ac:dyDescent="0.15">
      <c r="B13">
        <f>SUMIF('Risk Register'!F8:F1296,#REF!,'Risk Register'!W8:W1296)</f>
        <v>0</v>
      </c>
      <c r="C13">
        <f>SUMIF('Risk Register'!F8:F1296,#REF!,'Risk Register'!AA8:AA1296)</f>
        <v>0</v>
      </c>
      <c r="D13">
        <f>SUMIF('Risk Register'!F8:F1296,#REF!,'Risk Register'!AD8:AD1296)</f>
        <v>0</v>
      </c>
      <c r="E13">
        <f>SUMIF('Risk Register'!F8:F1296,#REF!,'Risk Register'!AG8:AG1296)</f>
        <v>0</v>
      </c>
      <c r="H13">
        <f>SUMIF('Risk Register'!BL8:BL1296,2,'Risk Register'!N8:N1296)</f>
        <v>0</v>
      </c>
      <c r="I13">
        <f>SUMIF('Risk Register'!BL8:BL1296,2,'Risk Register'!T8:T1296)</f>
        <v>0</v>
      </c>
      <c r="K13">
        <f>SUMIF('Risk Register'!F8:F1296,#REF!,'Risk Register'!EJ8:EJ1296)</f>
        <v>0</v>
      </c>
    </row>
    <row r="14" spans="1:14" x14ac:dyDescent="0.15">
      <c r="B14">
        <f>SUMIF('Risk Register'!F8:F1296,#REF!,'Risk Register'!W8:W1296)</f>
        <v>0</v>
      </c>
      <c r="C14">
        <f>SUMIF('Risk Register'!F8:F1296,#REF!,'Risk Register'!AA8:AA1296)</f>
        <v>0</v>
      </c>
      <c r="D14">
        <f>SUMIF('Risk Register'!F8:F1296,#REF!,'Risk Register'!AD8:AD1296)</f>
        <v>0</v>
      </c>
      <c r="E14">
        <f>SUMIF('Risk Register'!F8:F1296,#REF!,'Risk Register'!AG8:AG1296)</f>
        <v>0</v>
      </c>
      <c r="H14">
        <f>SUMIF('Risk Register'!BN8:BN1296,2,'Risk Register'!N8:N1296)</f>
        <v>0</v>
      </c>
      <c r="I14">
        <f>SUMIF('Risk Register'!BN8:BN1296,2,'Risk Register'!T8:T1296)</f>
        <v>0</v>
      </c>
      <c r="K14">
        <f>SUMIF('Risk Register'!F8:F1296,#REF!,'Risk Register'!EJ8:EJ1296)</f>
        <v>0</v>
      </c>
    </row>
    <row r="15" spans="1:14" x14ac:dyDescent="0.15">
      <c r="B15">
        <f>SUMIF('Risk Register'!F8:F1296,#REF!,'Risk Register'!W8:W1296)</f>
        <v>0</v>
      </c>
      <c r="C15">
        <f>SUMIF('Risk Register'!F8:F1296,#REF!,'Risk Register'!AA8:AA1296)</f>
        <v>0</v>
      </c>
      <c r="D15">
        <f>SUMIF('Risk Register'!F8:F1296,#REF!,'Risk Register'!AD8:AD1296)</f>
        <v>0</v>
      </c>
      <c r="E15">
        <f>SUMIF('Risk Register'!F8:F1296,#REF!,'Risk Register'!AG8:AG1296)</f>
        <v>0</v>
      </c>
      <c r="H15">
        <f>SUMIF('Risk Register'!BP8:BP1296,2,'Risk Register'!N8:N1296)</f>
        <v>0</v>
      </c>
      <c r="I15">
        <f>SUMIF('Risk Register'!BP8:BP1296,2,'Risk Register'!T8:T1296)</f>
        <v>0</v>
      </c>
      <c r="K15">
        <f>SUMIF('Risk Register'!F8:F1296,#REF!,'Risk Register'!EJ8:EJ1296)</f>
        <v>0</v>
      </c>
    </row>
    <row r="16" spans="1:14" x14ac:dyDescent="0.15">
      <c r="B16">
        <f>SUMIF('Risk Register'!F8:F1296,#REF!,'Risk Register'!W8:W1296)</f>
        <v>0</v>
      </c>
      <c r="C16">
        <f>SUMIF('Risk Register'!F8:F1296,#REF!,'Risk Register'!AA8:AA1296)</f>
        <v>0</v>
      </c>
      <c r="D16">
        <f>SUMIF('Risk Register'!F8:F1296,#REF!,'Risk Register'!AD8:AD1296)</f>
        <v>0</v>
      </c>
      <c r="E16">
        <f>SUMIF('Risk Register'!F8:F1296,#REF!,'Risk Register'!AG8:AG1296)</f>
        <v>0</v>
      </c>
      <c r="H16">
        <f>SUMIF('Risk Register'!BR8:BR1296,2,'Risk Register'!N8:N1296)</f>
        <v>0</v>
      </c>
      <c r="I16">
        <f>SUMIF('Risk Register'!BR8:BR1296,2,'Risk Register'!T8:T1296)</f>
        <v>0</v>
      </c>
      <c r="K16">
        <f>SUMIF('Risk Register'!F8:F1296,#REF!,'Risk Register'!EJ8:EJ1296)</f>
        <v>0</v>
      </c>
    </row>
    <row r="17" spans="2:11" x14ac:dyDescent="0.15">
      <c r="B17">
        <f>SUMIF('Risk Register'!F8:F1296,#REF!,'Risk Register'!W8:W1296)</f>
        <v>0</v>
      </c>
      <c r="C17">
        <f>SUMIF('Risk Register'!F8:F1296,#REF!,'Risk Register'!AA8:AA1296)</f>
        <v>0</v>
      </c>
      <c r="D17">
        <f>SUMIF('Risk Register'!F8:F1296,#REF!,'Risk Register'!AD8:AD1296)</f>
        <v>0</v>
      </c>
      <c r="E17">
        <f>SUMIF('Risk Register'!F8:F1296,#REF!,'Risk Register'!AG8:AG1296)</f>
        <v>0</v>
      </c>
      <c r="H17">
        <f>SUMIF('Risk Register'!BT8:BT1296,2,'Risk Register'!N8:N1296)</f>
        <v>0</v>
      </c>
      <c r="I17">
        <f>SUMIF('Risk Register'!BT8:BT1296,2,'Risk Register'!T8:T1296)</f>
        <v>0</v>
      </c>
      <c r="K17">
        <f>SUMIF('Risk Register'!F8:F1296,#REF!,'Risk Register'!EJ8:EJ1296)</f>
        <v>0</v>
      </c>
    </row>
    <row r="18" spans="2:11" x14ac:dyDescent="0.15">
      <c r="B18">
        <f>SUMIF('Risk Register'!F8:F1296,#REF!,'Risk Register'!W8:W1296)</f>
        <v>0</v>
      </c>
      <c r="C18">
        <f>SUMIF('Risk Register'!F8:F1296,#REF!,'Risk Register'!AA8:AA1296)</f>
        <v>0</v>
      </c>
      <c r="D18">
        <f>SUMIF('Risk Register'!F8:F1296,#REF!,'Risk Register'!AD8:AD1296)</f>
        <v>0</v>
      </c>
      <c r="E18">
        <f>SUMIF('Risk Register'!F8:F1296,#REF!,'Risk Register'!AG8:AG1296)</f>
        <v>0</v>
      </c>
      <c r="H18">
        <f>SUMIF('Risk Register'!BV8:BV1296,2,'Risk Register'!N8:N1296)</f>
        <v>0</v>
      </c>
      <c r="I18">
        <f>SUMIF('Risk Register'!BV8:BV1296,2,'Risk Register'!T8:T1296)</f>
        <v>0</v>
      </c>
      <c r="K18">
        <f>SUMIF('Risk Register'!F8:F1296,#REF!,'Risk Register'!EJ8:EJ1296)</f>
        <v>0</v>
      </c>
    </row>
    <row r="19" spans="2:11" x14ac:dyDescent="0.15">
      <c r="B19">
        <f>SUMIF('Risk Register'!F8:F1296,#REF!,'Risk Register'!W8:W1296)</f>
        <v>0</v>
      </c>
      <c r="C19">
        <f>SUMIF('Risk Register'!F8:F1296,#REF!,'Risk Register'!AA8:AA1296)</f>
        <v>0</v>
      </c>
      <c r="D19">
        <f>SUMIF('Risk Register'!F8:F1296,#REF!,'Risk Register'!AD8:AD1296)</f>
        <v>0</v>
      </c>
      <c r="E19">
        <f>SUMIF('Risk Register'!F8:F1296,#REF!,'Risk Register'!AG8:AG1296)</f>
        <v>0</v>
      </c>
      <c r="H19">
        <f>SUMIF('Risk Register'!BX8:BX1296,2,'Risk Register'!N8:N1296)</f>
        <v>0</v>
      </c>
      <c r="I19">
        <f>SUMIF('Risk Register'!BX8:BX1296,2,'Risk Register'!T8:T1296)</f>
        <v>0</v>
      </c>
      <c r="K19">
        <f>SUMIF('Risk Register'!F8:F1296,#REF!,'Risk Register'!EJ8:EJ1296)</f>
        <v>0</v>
      </c>
    </row>
    <row r="20" spans="2:11" x14ac:dyDescent="0.15">
      <c r="B20">
        <f>SUMIF('Risk Register'!F8:F1296,#REF!,'Risk Register'!W8:W1296)</f>
        <v>0</v>
      </c>
      <c r="C20">
        <f>SUMIF('Risk Register'!F8:F1296,#REF!,'Risk Register'!AA8:AA1296)</f>
        <v>0</v>
      </c>
      <c r="D20">
        <f>SUMIF('Risk Register'!F8:F1296,#REF!,'Risk Register'!AD8:AD1296)</f>
        <v>0</v>
      </c>
      <c r="E20">
        <f>SUMIF('Risk Register'!F8:F1296,#REF!,'Risk Register'!AG8:AG1296)</f>
        <v>0</v>
      </c>
      <c r="H20">
        <f>SUMIF('Risk Register'!BZ8:BZ1296,2,'Risk Register'!N8:N1296)</f>
        <v>0</v>
      </c>
      <c r="I20">
        <f>SUMIF('Risk Register'!BZ8:BZ1296,2,'Risk Register'!T8:T1296)</f>
        <v>0</v>
      </c>
      <c r="K20">
        <f>SUMIF('Risk Register'!F8:F1296,#REF!,'Risk Register'!EJ8:EJ1296)</f>
        <v>0</v>
      </c>
    </row>
    <row r="21" spans="2:11" x14ac:dyDescent="0.15">
      <c r="B21">
        <f>SUMIF('Risk Register'!F8:F1296,#REF!,'Risk Register'!W8:W1296)</f>
        <v>0</v>
      </c>
      <c r="C21">
        <f>SUMIF('Risk Register'!F8:F1296,#REF!,'Risk Register'!AA8:AA1296)</f>
        <v>0</v>
      </c>
      <c r="D21">
        <f>SUMIF('Risk Register'!F8:F1296,#REF!,'Risk Register'!AD8:AD1296)</f>
        <v>0</v>
      </c>
      <c r="E21">
        <f>SUMIF('Risk Register'!F8:F1296,#REF!,'Risk Register'!AG8:AG1296)</f>
        <v>0</v>
      </c>
      <c r="H21">
        <f>SUMIF('Risk Register'!CB8:CB1296,2,'Risk Register'!N8:N1296)</f>
        <v>0</v>
      </c>
      <c r="I21">
        <f>SUMIF('Risk Register'!CB8:CB1296,2,'Risk Register'!T8:T1296)</f>
        <v>0</v>
      </c>
      <c r="K21">
        <f>SUMIF('Risk Register'!F8:F1296,#REF!,'Risk Register'!EJ8:EJ1296)</f>
        <v>0</v>
      </c>
    </row>
    <row r="22" spans="2:11" x14ac:dyDescent="0.15">
      <c r="B22">
        <f>SUMIF('Risk Register'!F8:F1296,#REF!,'Risk Register'!W8:W1296)</f>
        <v>0</v>
      </c>
      <c r="C22">
        <f>SUMIF('Risk Register'!F8:F1296,#REF!,'Risk Register'!AA8:AA1296)</f>
        <v>0</v>
      </c>
      <c r="D22">
        <f>SUMIF('Risk Register'!F8:F1296,#REF!,'Risk Register'!AD8:AD1296)</f>
        <v>0</v>
      </c>
      <c r="E22">
        <f>SUMIF('Risk Register'!F8:F1296,#REF!,'Risk Register'!AG8:AG1296)</f>
        <v>0</v>
      </c>
      <c r="H22">
        <f>SUMIF('Risk Register'!CD8:CD1296,2,'Risk Register'!N8:N1296)</f>
        <v>0</v>
      </c>
      <c r="I22">
        <f>SUMIF('Risk Register'!CD8:CD1296,2,'Risk Register'!T8:T1296)</f>
        <v>0</v>
      </c>
      <c r="K22">
        <f>SUMIF('Risk Register'!F8:F1296,#REF!,'Risk Register'!EJ8:EJ1296)</f>
        <v>0</v>
      </c>
    </row>
    <row r="23" spans="2:11" x14ac:dyDescent="0.15">
      <c r="B23">
        <f>SUMIF('Risk Register'!F8:F1296,#REF!,'Risk Register'!W8:W1296)</f>
        <v>0</v>
      </c>
      <c r="C23">
        <f>SUMIF('Risk Register'!F8:F1296,#REF!,'Risk Register'!AA8:AA1296)</f>
        <v>0</v>
      </c>
      <c r="D23">
        <f>SUMIF('Risk Register'!F8:F1296,#REF!,'Risk Register'!AD8:AD1296)</f>
        <v>0</v>
      </c>
      <c r="E23">
        <f>SUMIF('Risk Register'!F8:F1296,#REF!,'Risk Register'!AG8:AG1296)</f>
        <v>0</v>
      </c>
      <c r="H23">
        <f>SUMIF('Risk Register'!CF8:CF1296,2,'Risk Register'!N8:N1296)</f>
        <v>0</v>
      </c>
      <c r="I23">
        <f>SUMIF('Risk Register'!CF8:CF1296,2,'Risk Register'!T8:T1296)</f>
        <v>0</v>
      </c>
      <c r="K23">
        <f>SUMIF('Risk Register'!F8:F1296,#REF!,'Risk Register'!EJ8:EJ1296)</f>
        <v>0</v>
      </c>
    </row>
    <row r="24" spans="2:11" x14ac:dyDescent="0.15">
      <c r="B24">
        <f>SUMIF('Risk Register'!F8:F1296,#REF!,'Risk Register'!W8:W1296)</f>
        <v>0</v>
      </c>
      <c r="C24">
        <f>SUMIF('Risk Register'!F8:F1296,#REF!,'Risk Register'!AA8:AA1296)</f>
        <v>0</v>
      </c>
      <c r="D24">
        <f>SUMIF('Risk Register'!F8:F1296,#REF!,'Risk Register'!AD8:AD1296)</f>
        <v>0</v>
      </c>
      <c r="E24">
        <f>SUMIF('Risk Register'!F8:F1296,#REF!,'Risk Register'!AG8:AG1296)</f>
        <v>0</v>
      </c>
      <c r="H24">
        <f>SUMIF('Risk Register'!CH8:CH1296,2,'Risk Register'!N8:N1296)</f>
        <v>0</v>
      </c>
      <c r="I24">
        <f>SUMIF('Risk Register'!CH8:CH1296,2,'Risk Register'!T8:T1296)</f>
        <v>0</v>
      </c>
      <c r="K24">
        <f>SUMIF('Risk Register'!F8:F1296,#REF!,'Risk Register'!EJ8:EJ1296)</f>
        <v>0</v>
      </c>
    </row>
    <row r="25" spans="2:11" x14ac:dyDescent="0.15">
      <c r="B25">
        <f>SUMIF('Risk Register'!F8:F1296,#REF!,'Risk Register'!W8:W1296)</f>
        <v>0</v>
      </c>
      <c r="C25">
        <f>SUMIF('Risk Register'!F8:F1296,#REF!,'Risk Register'!AA8:AA1296)</f>
        <v>0</v>
      </c>
      <c r="D25">
        <f>SUMIF('Risk Register'!F8:F1296,#REF!,'Risk Register'!AD8:AD1296)</f>
        <v>0</v>
      </c>
      <c r="E25">
        <f>SUMIF('Risk Register'!F8:F1296,#REF!,'Risk Register'!AG8:AG1296)</f>
        <v>0</v>
      </c>
      <c r="H25">
        <f>SUMIF('Risk Register'!CJ8:CJ1296,2,'Risk Register'!N8:N1296)</f>
        <v>0</v>
      </c>
      <c r="I25">
        <f>SUMIF('Risk Register'!CJ8:CJ1296,2,'Risk Register'!T8:T1296)</f>
        <v>0</v>
      </c>
      <c r="K25">
        <f>SUMIF('Risk Register'!F8:F1296,#REF!,'Risk Register'!EJ8:EJ1296)</f>
        <v>0</v>
      </c>
    </row>
    <row r="26" spans="2:11" x14ac:dyDescent="0.15">
      <c r="B26">
        <f>SUMIF('Risk Register'!F8:F1296,#REF!,'Risk Register'!W8:W1296)</f>
        <v>0</v>
      </c>
      <c r="C26">
        <f>SUMIF('Risk Register'!F8:F1296,#REF!,'Risk Register'!AA8:AA1296)</f>
        <v>0</v>
      </c>
      <c r="D26">
        <f>SUMIF('Risk Register'!F8:F1296,#REF!,'Risk Register'!AD8:AD1296)</f>
        <v>0</v>
      </c>
      <c r="E26">
        <f>SUMIF('Risk Register'!F8:F1296,#REF!,'Risk Register'!AG8:AG1296)</f>
        <v>0</v>
      </c>
      <c r="H26">
        <f>SUMIF('Risk Register'!CL8:CL1296,2,'Risk Register'!N8:N1296)</f>
        <v>0</v>
      </c>
      <c r="I26">
        <f>SUMIF('Risk Register'!CL8:CL1296,2,'Risk Register'!T8:T1296)</f>
        <v>0</v>
      </c>
      <c r="K26">
        <f>SUMIF('Risk Register'!F8:F1296,#REF!,'Risk Register'!EJ8:EJ1296)</f>
        <v>0</v>
      </c>
    </row>
    <row r="27" spans="2:11" x14ac:dyDescent="0.15">
      <c r="B27">
        <f>SUMIF('Risk Register'!F8:F1296,#REF!,'Risk Register'!W8:W1296)</f>
        <v>0</v>
      </c>
      <c r="C27">
        <f>SUMIF('Risk Register'!F8:F1296,#REF!,'Risk Register'!AA8:AA1296)</f>
        <v>0</v>
      </c>
      <c r="D27">
        <f>SUMIF('Risk Register'!F8:F1296,#REF!,'Risk Register'!AD8:AD1296)</f>
        <v>0</v>
      </c>
      <c r="E27">
        <f>SUMIF('Risk Register'!F8:F1296,#REF!,'Risk Register'!AG8:AG1296)</f>
        <v>0</v>
      </c>
      <c r="H27">
        <f>SUMIF('Risk Register'!CN8:CN1296,2,'Risk Register'!N8:N1296)</f>
        <v>0</v>
      </c>
      <c r="I27">
        <f>SUMIF('Risk Register'!CN8:CN1296,2,'Risk Register'!T8:T1296)</f>
        <v>0</v>
      </c>
      <c r="K27">
        <f>SUMIF('Risk Register'!F8:F1296,#REF!,'Risk Register'!EJ8:EJ1296)</f>
        <v>0</v>
      </c>
    </row>
    <row r="28" spans="2:11" x14ac:dyDescent="0.15">
      <c r="B28">
        <f>SUMIF('Risk Register'!F8:F1296,#REF!,'Risk Register'!W8:W1296)</f>
        <v>0</v>
      </c>
      <c r="C28">
        <f>SUMIF('Risk Register'!F8:F1296,#REF!,'Risk Register'!AA8:AA1296)</f>
        <v>0</v>
      </c>
      <c r="D28">
        <f>SUMIF('Risk Register'!F8:F1296,#REF!,'Risk Register'!AD8:AD1296)</f>
        <v>0</v>
      </c>
      <c r="E28">
        <f>SUMIF('Risk Register'!F8:F1296,#REF!,'Risk Register'!AG8:AG1296)</f>
        <v>0</v>
      </c>
      <c r="H28">
        <f>SUMIF('Risk Register'!CP8:CP1296,2,'Risk Register'!N8:N1296)</f>
        <v>0</v>
      </c>
      <c r="I28">
        <f>SUMIF('Risk Register'!CP8:CP1296,2,'Risk Register'!T8:T1296)</f>
        <v>0</v>
      </c>
      <c r="K28">
        <f>SUMIF('Risk Register'!F8:F1296,#REF!,'Risk Register'!EJ8:EJ1296)</f>
        <v>0</v>
      </c>
    </row>
    <row r="29" spans="2:11" x14ac:dyDescent="0.15">
      <c r="B29">
        <f>SUMIF('Risk Register'!F8:F1296,#REF!,'Risk Register'!W8:W1296)</f>
        <v>0</v>
      </c>
      <c r="C29">
        <f>SUMIF('Risk Register'!F8:F1296,#REF!,'Risk Register'!AA8:AA1296)</f>
        <v>0</v>
      </c>
      <c r="D29">
        <f>SUMIF('Risk Register'!F8:F1296,#REF!,'Risk Register'!AD8:AD1296)</f>
        <v>0</v>
      </c>
      <c r="E29">
        <f>SUMIF('Risk Register'!F8:F1296,#REF!,'Risk Register'!AG8:AG1296)</f>
        <v>0</v>
      </c>
      <c r="H29">
        <f>SUMIF('Risk Register'!CR8:CR1296,2,'Risk Register'!N8:N1296)</f>
        <v>0</v>
      </c>
      <c r="I29">
        <f>SUMIF('Risk Register'!CR8:CR1296,2,'Risk Register'!T8:T1296)</f>
        <v>0</v>
      </c>
      <c r="K29">
        <f>SUMIF('Risk Register'!F8:F1296,#REF!,'Risk Register'!EJ8:EJ1296)</f>
        <v>0</v>
      </c>
    </row>
    <row r="30" spans="2:11" x14ac:dyDescent="0.15">
      <c r="B30">
        <f>SUMIF('Risk Register'!F8:F1296,#REF!,'Risk Register'!W8:W1296)</f>
        <v>0</v>
      </c>
      <c r="C30">
        <f>SUMIF('Risk Register'!F8:F1296,#REF!,'Risk Register'!AA8:AA1296)</f>
        <v>0</v>
      </c>
      <c r="D30">
        <f>SUMIF('Risk Register'!F8:F1296,#REF!,'Risk Register'!AD8:AD1296)</f>
        <v>0</v>
      </c>
      <c r="E30">
        <f>SUMIF('Risk Register'!F8:F1296,#REF!,'Risk Register'!AG8:AG1296)</f>
        <v>0</v>
      </c>
      <c r="H30">
        <f>SUMIF('Risk Register'!CS8:CS1296,2,'Risk Register'!N8:N1296)</f>
        <v>0</v>
      </c>
      <c r="I30">
        <f>SUMIF('Risk Register'!CS8:CS1296,2,'Risk Register'!T8:T1296)</f>
        <v>0</v>
      </c>
      <c r="K30">
        <f>SUMIF('Risk Register'!F8:F1296,#REF!,'Risk Register'!EJ8:EJ1296)</f>
        <v>0</v>
      </c>
    </row>
    <row r="31" spans="2:11" x14ac:dyDescent="0.15">
      <c r="B31">
        <f>SUMIF('Risk Register'!F8:F1296,#REF!,'Risk Register'!W8:W1296)</f>
        <v>0</v>
      </c>
      <c r="C31">
        <f>SUMIF('Risk Register'!F8:F1296,#REF!,'Risk Register'!AA8:AA1296)</f>
        <v>0</v>
      </c>
      <c r="D31">
        <f>SUMIF('Risk Register'!F8:F1296,#REF!,'Risk Register'!AD8:AD1296)</f>
        <v>0</v>
      </c>
      <c r="E31">
        <f>SUMIF('Risk Register'!F8:F1296,#REF!,'Risk Register'!AG8:AG1296)</f>
        <v>0</v>
      </c>
      <c r="H31">
        <f>SUMIF('Risk Register'!CV8:CV1296,2,'Risk Register'!N8:N1296)</f>
        <v>0</v>
      </c>
      <c r="I31">
        <f>SUMIF('Risk Register'!CV8:CV1296,2,'Risk Register'!T8:T1296)</f>
        <v>0</v>
      </c>
      <c r="K31">
        <f>SUMIF('Risk Register'!F8:F1296,#REF!,'Risk Register'!EJ8:EJ1296)</f>
        <v>0</v>
      </c>
    </row>
    <row r="32" spans="2:11" x14ac:dyDescent="0.15">
      <c r="B32">
        <f>SUMIF('Risk Register'!F8:F1296,#REF!,'Risk Register'!W8:W1296)</f>
        <v>0</v>
      </c>
      <c r="C32">
        <f>SUMIF('Risk Register'!F8:F1296,#REF!,'Risk Register'!AA8:AA1296)</f>
        <v>0</v>
      </c>
      <c r="D32">
        <f>SUMIF('Risk Register'!F8:F1296,#REF!,'Risk Register'!AD8:AD1296)</f>
        <v>0</v>
      </c>
      <c r="E32">
        <f>SUMIF('Risk Register'!F8:F1296,#REF!,'Risk Register'!AG8:AG1296)</f>
        <v>0</v>
      </c>
      <c r="H32">
        <f>SUMIF('Risk Register'!CX8:CX1296,2,'Risk Register'!N8:N1296)</f>
        <v>0</v>
      </c>
      <c r="I32">
        <f>SUMIF('Risk Register'!CX8:CX1296,2,'Risk Register'!T8:T1296)</f>
        <v>0</v>
      </c>
      <c r="K32">
        <f>SUMIF('Risk Register'!F8:F1296,#REF!,'Risk Register'!EJ8:EJ1296)</f>
        <v>0</v>
      </c>
    </row>
    <row r="33" spans="2:11" x14ac:dyDescent="0.15">
      <c r="B33">
        <f>SUMIF('Risk Register'!F8:F1296,#REF!,'Risk Register'!W8:W1296)</f>
        <v>0</v>
      </c>
      <c r="C33">
        <f>SUMIF('Risk Register'!F8:F1296,#REF!,'Risk Register'!AA8:AA1296)</f>
        <v>0</v>
      </c>
      <c r="D33">
        <f>SUMIF('Risk Register'!F8:F1296,#REF!,'Risk Register'!AD8:AD1296)</f>
        <v>0</v>
      </c>
      <c r="E33">
        <f>SUMIF('Risk Register'!F8:F1296,#REF!,'Risk Register'!AG8:AG1296)</f>
        <v>0</v>
      </c>
      <c r="H33">
        <f>SUMIF('Risk Register'!CZ8:CZ1296,2,'Risk Register'!N8:N1296)</f>
        <v>0</v>
      </c>
      <c r="I33">
        <f>SUMIF('Risk Register'!CZ8:CZ1296,2,'Risk Register'!T8:T1296)</f>
        <v>0</v>
      </c>
      <c r="K33">
        <f>SUMIF('Risk Register'!F8:F1296,#REF!,'Risk Register'!EJ8:EJ1296)</f>
        <v>0</v>
      </c>
    </row>
    <row r="34" spans="2:11" x14ac:dyDescent="0.15">
      <c r="B34">
        <f>SUMIF('Risk Register'!F8:F1296,#REF!,'Risk Register'!W8:W1296)</f>
        <v>0</v>
      </c>
      <c r="C34">
        <f>SUMIF('Risk Register'!F8:F1296,#REF!,'Risk Register'!AA8:AA1296)</f>
        <v>0</v>
      </c>
      <c r="D34">
        <f>SUMIF('Risk Register'!F8:F1296,#REF!,'Risk Register'!AD8:AD1296)</f>
        <v>0</v>
      </c>
      <c r="E34">
        <f>SUMIF('Risk Register'!F8:F1296,#REF!,'Risk Register'!AG8:AG1296)</f>
        <v>0</v>
      </c>
      <c r="H34">
        <f>SUMIF('Risk Register'!DB8:DB1296,2,'Risk Register'!N8:N1296)</f>
        <v>0</v>
      </c>
      <c r="I34">
        <f>SUMIF('Risk Register'!DB8:DB1296,2,'Risk Register'!T8:T1296)</f>
        <v>0</v>
      </c>
      <c r="K34">
        <f>SUMIF('Risk Register'!F8:F1296,#REF!,'Risk Register'!EJ8:EJ1296)</f>
        <v>0</v>
      </c>
    </row>
    <row r="35" spans="2:11" x14ac:dyDescent="0.15">
      <c r="B35">
        <f>SUMIF('Risk Register'!F8:F1296,#REF!,'Risk Register'!W8:W1296)</f>
        <v>0</v>
      </c>
      <c r="C35">
        <f>SUMIF('Risk Register'!F8:F1296,#REF!,'Risk Register'!AA8:AA1296)</f>
        <v>0</v>
      </c>
      <c r="D35">
        <f>SUMIF('Risk Register'!F8:F1296,#REF!,'Risk Register'!AD8:AD1296)</f>
        <v>0</v>
      </c>
      <c r="E35">
        <f>SUMIF('Risk Register'!F8:F1296,#REF!,'Risk Register'!AG8:AG1296)</f>
        <v>0</v>
      </c>
      <c r="H35">
        <f>SUMIF('Risk Register'!DD8:DD1296,2,'Risk Register'!N8:N1296)</f>
        <v>0</v>
      </c>
      <c r="I35">
        <f>SUMIF('Risk Register'!DD8:DD1296,2,'Risk Register'!T8:T1296)</f>
        <v>0</v>
      </c>
      <c r="K35">
        <f>SUMIF('Risk Register'!F8:F1296,#REF!,'Risk Register'!EJ8:EJ1296)</f>
        <v>0</v>
      </c>
    </row>
    <row r="36" spans="2:11" x14ac:dyDescent="0.15">
      <c r="B36">
        <f>SUMIF('Risk Register'!F8:F1296,#REF!,'Risk Register'!W8:W1296)</f>
        <v>0</v>
      </c>
      <c r="C36">
        <f>SUMIF('Risk Register'!F8:F1296,#REF!,'Risk Register'!AA8:AA1296)</f>
        <v>0</v>
      </c>
      <c r="D36">
        <f>SUMIF('Risk Register'!F8:F1296,#REF!,'Risk Register'!AD8:AD1296)</f>
        <v>0</v>
      </c>
      <c r="E36">
        <f>SUMIF('Risk Register'!F8:F1296,#REF!,'Risk Register'!AG8:AG1296)</f>
        <v>0</v>
      </c>
      <c r="H36">
        <f>SUMIF('Risk Register'!DF8:DF1296,2,'Risk Register'!N8:N1296)</f>
        <v>0</v>
      </c>
      <c r="I36">
        <f>SUMIF('Risk Register'!DF8:DF1296,2,'Risk Register'!T8:T1296)</f>
        <v>0</v>
      </c>
      <c r="K36">
        <f>SUMIF('Risk Register'!F8:F1296,#REF!,'Risk Register'!EJ8:EJ1296)</f>
        <v>0</v>
      </c>
    </row>
    <row r="37" spans="2:11" x14ac:dyDescent="0.15">
      <c r="B37">
        <f>SUMIF('Risk Register'!F8:F1296,#REF!,'Risk Register'!W8:W1296)</f>
        <v>0</v>
      </c>
      <c r="C37">
        <f>SUMIF('Risk Register'!F8:F1296,#REF!,'Risk Register'!AA8:AA1296)</f>
        <v>0</v>
      </c>
      <c r="D37">
        <f>SUMIF('Risk Register'!F8:F1296,#REF!,'Risk Register'!AD8:AD1296)</f>
        <v>0</v>
      </c>
      <c r="E37">
        <f>SUMIF('Risk Register'!F8:F1296,#REF!,'Risk Register'!AG8:AG1296)</f>
        <v>0</v>
      </c>
      <c r="H37">
        <f>SUMIF('Risk Register'!DH8:DH1296,2,'Risk Register'!N8:N1296)</f>
        <v>0</v>
      </c>
      <c r="I37">
        <f>SUMIF('Risk Register'!DH8:DH1296,2,'Risk Register'!T8:T1296)</f>
        <v>0</v>
      </c>
      <c r="K37">
        <f>SUMIF('Risk Register'!F8:F1296,#REF!,'Risk Register'!EJ8:EJ1296)</f>
        <v>0</v>
      </c>
    </row>
    <row r="38" spans="2:11" x14ac:dyDescent="0.15">
      <c r="B38">
        <f>SUMIF('Risk Register'!F8:F1296,#REF!,'Risk Register'!W8:W1296)</f>
        <v>0</v>
      </c>
      <c r="C38">
        <f>SUMIF('Risk Register'!F8:F1296,#REF!,'Risk Register'!AA8:AA1296)</f>
        <v>0</v>
      </c>
      <c r="D38">
        <f>SUMIF('Risk Register'!F8:F1296,#REF!,'Risk Register'!AD8:AD1296)</f>
        <v>0</v>
      </c>
      <c r="E38">
        <f>SUMIF('Risk Register'!F8:F1296,#REF!,'Risk Register'!AG8:AG1296)</f>
        <v>0</v>
      </c>
      <c r="H38">
        <f>SUMIF('Risk Register'!DJ8:DJ1296,2,'Risk Register'!N8:N1296)</f>
        <v>0</v>
      </c>
      <c r="I38">
        <f>SUMIF('Risk Register'!DJ8:DJ1296,2,'Risk Register'!T8:T1296)</f>
        <v>0</v>
      </c>
      <c r="K38">
        <f>SUMIF('Risk Register'!F8:F1296,#REF!,'Risk Register'!EJ8:EJ1296)</f>
        <v>0</v>
      </c>
    </row>
    <row r="39" spans="2:11" x14ac:dyDescent="0.15">
      <c r="B39">
        <f>SUMIF('Risk Register'!F8:F1296,#REF!,'Risk Register'!W8:W1296)</f>
        <v>0</v>
      </c>
      <c r="C39">
        <f>SUMIF('Risk Register'!F8:F1296,#REF!,'Risk Register'!AA8:AA1296)</f>
        <v>0</v>
      </c>
      <c r="D39">
        <f>SUMIF('Risk Register'!F8:F1296,#REF!,'Risk Register'!AD8:AD1296)</f>
        <v>0</v>
      </c>
      <c r="E39">
        <f>SUMIF('Risk Register'!F8:F1296,#REF!,'Risk Register'!AG8:AG1296)</f>
        <v>0</v>
      </c>
      <c r="H39">
        <f>SUMIF('Risk Register'!DL8:DL1296,2,'Risk Register'!N8:N1296)</f>
        <v>0</v>
      </c>
      <c r="I39">
        <f>SUMIF('Risk Register'!DL8:DL1296,2,'Risk Register'!T8:T1296)</f>
        <v>0</v>
      </c>
      <c r="K39">
        <f>SUMIF('Risk Register'!F8:F1296,#REF!,'Risk Register'!EJ8:EJ1296)</f>
        <v>0</v>
      </c>
    </row>
    <row r="40" spans="2:11" x14ac:dyDescent="0.15">
      <c r="B40">
        <f>SUMIF('Risk Register'!F8:F1296,#REF!,'Risk Register'!W8:W1296)</f>
        <v>0</v>
      </c>
      <c r="C40">
        <f>SUMIF('Risk Register'!F8:F1296,#REF!,'Risk Register'!AA8:AA1296)</f>
        <v>0</v>
      </c>
      <c r="D40">
        <f>SUMIF('Risk Register'!F8:F1296,#REF!,'Risk Register'!AD8:AD1296)</f>
        <v>0</v>
      </c>
      <c r="E40">
        <f>SUMIF('Risk Register'!F8:F1296,#REF!,'Risk Register'!AG8:AG1296)</f>
        <v>0</v>
      </c>
      <c r="H40">
        <f>SUMIF('Risk Register'!DN8:DN1296,2,'Risk Register'!N8:N1296)</f>
        <v>0</v>
      </c>
      <c r="I40">
        <f>SUMIF('Risk Register'!DN8:DN1296,2,'Risk Register'!T8:T1296)</f>
        <v>0</v>
      </c>
      <c r="K40">
        <f>SUMIF('Risk Register'!F8:F1296,#REF!,'Risk Register'!EJ8:EJ1296)</f>
        <v>0</v>
      </c>
    </row>
    <row r="41" spans="2:11" x14ac:dyDescent="0.15">
      <c r="B41">
        <f>SUMIF('Risk Register'!F8:F1296,#REF!,'Risk Register'!W8:W1296)</f>
        <v>0</v>
      </c>
      <c r="C41">
        <f>SUMIF('Risk Register'!F8:F1296,#REF!,'Risk Register'!AA8:AA1296)</f>
        <v>0</v>
      </c>
      <c r="D41">
        <f>SUMIF('Risk Register'!F8:F1296,#REF!,'Risk Register'!AD8:AD1296)</f>
        <v>0</v>
      </c>
      <c r="E41">
        <f>SUMIF('Risk Register'!F8:F1296,#REF!,'Risk Register'!AG8:AG1296)</f>
        <v>0</v>
      </c>
      <c r="H41">
        <f>SUMIF('Risk Register'!DP8:DP1296,2,'Risk Register'!N8:N1296)</f>
        <v>0</v>
      </c>
      <c r="I41">
        <f>SUMIF('Risk Register'!DP8:DP1296,2,'Risk Register'!T8:T1296)</f>
        <v>0</v>
      </c>
      <c r="K41">
        <f>SUMIF('Risk Register'!F8:F1296,#REF!,'Risk Register'!EJ8:EJ1296)</f>
        <v>0</v>
      </c>
    </row>
    <row r="42" spans="2:11" x14ac:dyDescent="0.15">
      <c r="B42">
        <f>SUMIF('Risk Register'!F8:F1296,#REF!,'Risk Register'!W8:W1296)</f>
        <v>0</v>
      </c>
      <c r="C42">
        <f>SUMIF('Risk Register'!F8:F1296,#REF!,'Risk Register'!AA8:AA1296)</f>
        <v>0</v>
      </c>
      <c r="D42">
        <f>SUMIF('Risk Register'!F8:F1296,#REF!,'Risk Register'!AD8:AD1296)</f>
        <v>0</v>
      </c>
      <c r="E42">
        <f>SUMIF('Risk Register'!F8:F1296,#REF!,'Risk Register'!AG8:AG1296)</f>
        <v>0</v>
      </c>
      <c r="H42">
        <f>SUMIF('Risk Register'!DR8:DR1296,2,'Risk Register'!N8:N1296)</f>
        <v>0</v>
      </c>
      <c r="I42">
        <f>SUMIF('Risk Register'!DR8:DR1296,2,'Risk Register'!T8:T1296)</f>
        <v>0</v>
      </c>
      <c r="K42">
        <f>SUMIF('Risk Register'!F8:F1296,#REF!,'Risk Register'!EJ8:EJ1296)</f>
        <v>0</v>
      </c>
    </row>
    <row r="43" spans="2:11" x14ac:dyDescent="0.15">
      <c r="B43">
        <f>SUMIF('Risk Register'!F8:F1296,#REF!,'Risk Register'!W8:W1296)</f>
        <v>0</v>
      </c>
      <c r="C43">
        <f>SUMIF('Risk Register'!F8:F1296,#REF!,'Risk Register'!AA8:AA1296)</f>
        <v>0</v>
      </c>
      <c r="D43">
        <f>SUMIF('Risk Register'!F8:F1296,#REF!,'Risk Register'!AD8:AD1296)</f>
        <v>0</v>
      </c>
      <c r="E43">
        <f>SUMIF('Risk Register'!F8:F1296,#REF!,'Risk Register'!AG8:AG1296)</f>
        <v>0</v>
      </c>
      <c r="H43">
        <f>SUMIF('Risk Register'!DT8:DT1296,2,'Risk Register'!N8:N1296)</f>
        <v>0</v>
      </c>
      <c r="I43">
        <f>SUMIF('Risk Register'!DT8:DT1296,2,'Risk Register'!T8:T1296)</f>
        <v>0</v>
      </c>
      <c r="K43">
        <f>SUMIF('Risk Register'!F8:F1296,#REF!,'Risk Register'!EJ8:EJ1296)</f>
        <v>0</v>
      </c>
    </row>
    <row r="44" spans="2:11" x14ac:dyDescent="0.15">
      <c r="B44">
        <f>SUMIF('Risk Register'!F8:F1296,#REF!,'Risk Register'!W8:W1296)</f>
        <v>0</v>
      </c>
      <c r="C44">
        <f>SUMIF('Risk Register'!F8:F1296,#REF!,'Risk Register'!AA8:AA1296)</f>
        <v>0</v>
      </c>
      <c r="D44">
        <f>SUMIF('Risk Register'!F8:F1296,#REF!,'Risk Register'!AD8:AD1296)</f>
        <v>0</v>
      </c>
      <c r="E44">
        <f>SUMIF('Risk Register'!F8:F1296,#REF!,'Risk Register'!AG8:AG1296)</f>
        <v>0</v>
      </c>
      <c r="H44">
        <f>SUMIF('Risk Register'!DV8:DV1296,2,'Risk Register'!N8:N1296)</f>
        <v>0</v>
      </c>
      <c r="I44">
        <f>SUMIF('Risk Register'!DV8:DV1296,2,'Risk Register'!T8:T1296)</f>
        <v>0</v>
      </c>
      <c r="K44">
        <f>SUMIF('Risk Register'!F8:F1296,#REF!,'Risk Register'!EJ8:EJ1296)</f>
        <v>0</v>
      </c>
    </row>
    <row r="45" spans="2:11" x14ac:dyDescent="0.15">
      <c r="B45">
        <f>SUMIF('Risk Register'!F8:F1296,#REF!,'Risk Register'!W8:W1296)</f>
        <v>0</v>
      </c>
      <c r="C45">
        <f>SUMIF('Risk Register'!F8:F1296,#REF!,'Risk Register'!AA8:AA1296)</f>
        <v>0</v>
      </c>
      <c r="D45">
        <f>SUMIF('Risk Register'!F8:F1296,#REF!,'Risk Register'!AD8:AD1296)</f>
        <v>0</v>
      </c>
      <c r="E45">
        <f>SUMIF('Risk Register'!F8:F1296,#REF!,'Risk Register'!AG8:AG1296)</f>
        <v>0</v>
      </c>
      <c r="H45">
        <f>SUMIF('Risk Register'!DX8:DX1296,2,'Risk Register'!N8:N1296)</f>
        <v>0</v>
      </c>
      <c r="I45">
        <f>SUMIF('Risk Register'!DX8:DX1296,2,'Risk Register'!T8:T1296)</f>
        <v>0</v>
      </c>
      <c r="K45">
        <f>SUMIF('Risk Register'!F8:F1296,#REF!,'Risk Register'!EJ8:EJ1296)</f>
        <v>0</v>
      </c>
    </row>
    <row r="46" spans="2:11" x14ac:dyDescent="0.15">
      <c r="B46">
        <f>SUMIF('Risk Register'!F8:F1296,#REF!,'Risk Register'!W8:W1296)</f>
        <v>0</v>
      </c>
      <c r="C46">
        <f>SUMIF('Risk Register'!F8:F1296,#REF!,'Risk Register'!AA8:AA1296)</f>
        <v>0</v>
      </c>
      <c r="D46">
        <f>SUMIF('Risk Register'!F8:F1296,#REF!,'Risk Register'!AD8:AD1296)</f>
        <v>0</v>
      </c>
      <c r="E46">
        <f>SUMIF('Risk Register'!F8:F1296,#REF!,'Risk Register'!AG8:AG1296)</f>
        <v>0</v>
      </c>
      <c r="H46">
        <f>SUMIF('Risk Register'!DZ8:DZ1296,2,'Risk Register'!N8:N1296)</f>
        <v>0</v>
      </c>
      <c r="I46">
        <f>SUMIF('Risk Register'!DZ8:DZ1296,2,'Risk Register'!T8:T1296)</f>
        <v>0</v>
      </c>
      <c r="K46">
        <f>SUMIF('Risk Register'!F8:F1296,#REF!,'Risk Register'!EJ8:EJ1296)</f>
        <v>0</v>
      </c>
    </row>
    <row r="47" spans="2:11" x14ac:dyDescent="0.15">
      <c r="B47">
        <f>SUMIF('Risk Register'!F8:F1296,#REF!,'Risk Register'!W8:W1296)</f>
        <v>0</v>
      </c>
      <c r="C47">
        <f>SUMIF('Risk Register'!F8:F1296,#REF!,'Risk Register'!AA8:AA1296)</f>
        <v>0</v>
      </c>
      <c r="D47">
        <f>SUMIF('Risk Register'!F8:F1296,#REF!,'Risk Register'!AD8:AD1296)</f>
        <v>0</v>
      </c>
      <c r="E47">
        <f>SUMIF('Risk Register'!F8:F1296,#REF!,'Risk Register'!AG8:AG1296)</f>
        <v>0</v>
      </c>
      <c r="H47">
        <f>SUMIF('Risk Register'!EB8:EB1296,2,'Risk Register'!N8:N1296)</f>
        <v>0</v>
      </c>
      <c r="I47">
        <f>SUMIF('Risk Register'!EB8:EB1296,2,'Risk Register'!T8:T1296)</f>
        <v>0</v>
      </c>
      <c r="K47">
        <f>SUMIF('Risk Register'!F8:F1296,#REF!,'Risk Register'!EJ8:EJ1296)</f>
        <v>0</v>
      </c>
    </row>
    <row r="48" spans="2:11" x14ac:dyDescent="0.15">
      <c r="B48">
        <f>SUMIF('Risk Register'!F8:F1296,#REF!,'Risk Register'!W8:W1296)</f>
        <v>0</v>
      </c>
      <c r="C48">
        <f>SUMIF('Risk Register'!F8:F1296,#REF!,'Risk Register'!AA8:AA1296)</f>
        <v>0</v>
      </c>
      <c r="D48">
        <f>SUMIF('Risk Register'!F8:F1296,#REF!,'Risk Register'!AD8:AD1296)</f>
        <v>0</v>
      </c>
      <c r="E48">
        <f>SUMIF('Risk Register'!F8:F1296,#REF!,'Risk Register'!AG8:AG1296)</f>
        <v>0</v>
      </c>
      <c r="H48">
        <f>SUMIF('Risk Register'!ED8:ED1296,2,'Risk Register'!N8:N1296)</f>
        <v>0</v>
      </c>
      <c r="I48">
        <f>SUMIF('Risk Register'!ED8:ED1296,2,'Risk Register'!T8:T1296)</f>
        <v>0</v>
      </c>
      <c r="K48">
        <f>SUMIF('Risk Register'!F8:F1296,#REF!,'Risk Register'!EJ8:EJ1296)</f>
        <v>0</v>
      </c>
    </row>
    <row r="49" spans="2:11" x14ac:dyDescent="0.15">
      <c r="B49">
        <f>SUMIF('Risk Register'!F8:F1296,#REF!,'Risk Register'!W8:W1296)</f>
        <v>0</v>
      </c>
      <c r="C49">
        <f>SUMIF('Risk Register'!F8:F1296,#REF!,'Risk Register'!AA8:AA1296)</f>
        <v>0</v>
      </c>
      <c r="D49">
        <f>SUMIF('Risk Register'!F8:F1296,#REF!,'Risk Register'!AD8:AD1296)</f>
        <v>0</v>
      </c>
      <c r="E49">
        <f>SUMIF('Risk Register'!F8:F1296,#REF!,'Risk Register'!AG8:AG1296)</f>
        <v>0</v>
      </c>
      <c r="H49">
        <f>SUMIF('Risk Register'!EF8:EF1296,2,'Risk Register'!N8:N1296)</f>
        <v>0</v>
      </c>
      <c r="I49">
        <f>SUMIF('Risk Register'!EF8:EF1296,2,'Risk Register'!T8:T1296)</f>
        <v>0</v>
      </c>
      <c r="K49">
        <f>SUMIF('Risk Register'!F8:F1296,#REF!,'Risk Register'!EJ8:EJ1296)</f>
        <v>0</v>
      </c>
    </row>
    <row r="50" spans="2:11" x14ac:dyDescent="0.15">
      <c r="B50">
        <f>SUMIF('Risk Register'!F8:F1296,#REF!,'Risk Register'!W8:W1296)</f>
        <v>0</v>
      </c>
      <c r="C50">
        <f>SUMIF('Risk Register'!F8:F1296,#REF!,'Risk Register'!AA8:AA1296)</f>
        <v>0</v>
      </c>
      <c r="D50">
        <f>SUMIF('Risk Register'!F8:F1296,#REF!,'Risk Register'!AD8:AD1296)</f>
        <v>0</v>
      </c>
      <c r="E50">
        <f>SUMIF('Risk Register'!F8:F1296,#REF!,'Risk Register'!AG8:AG1296)</f>
        <v>0</v>
      </c>
      <c r="H50">
        <f>SUMIF('Risk Register'!EH8:EH1296,2,'Risk Register'!N8:N1296)</f>
        <v>0</v>
      </c>
      <c r="I50">
        <f>SUMIF('Risk Register'!EH8:EH1296,2,'Risk Register'!T8:T1296)</f>
        <v>0</v>
      </c>
      <c r="K50">
        <f>SUMIF('Risk Register'!F8:F1296,#REF!,'Risk Register'!EJ8:EJ1296)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Risk Register</vt:lpstr>
      <vt:lpstr>Sheet1</vt:lpstr>
      <vt:lpstr>Risk Summary</vt:lpstr>
      <vt:lpstr>Formulae</vt:lpstr>
      <vt:lpstr>Risk Register!Print_Area</vt:lpstr>
      <vt:lpstr>Risk 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Wilfried</dc:creator>
  <cp:lastModifiedBy>Brice Wilfried</cp:lastModifiedBy>
  <cp:lastPrinted>2017-11-06T09:53:21Z</cp:lastPrinted>
  <dcterms:created xsi:type="dcterms:W3CDTF">2010-05-06T01:11:34Z</dcterms:created>
  <dcterms:modified xsi:type="dcterms:W3CDTF">2021-05-08T00:53:10Z</dcterms:modified>
</cp:coreProperties>
</file>