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帳號</t>
        </is>
      </c>
      <c r="B1" s="1" t="inlineStr">
        <is>
          <t>姓名</t>
        </is>
      </c>
      <c r="C1" s="1" t="inlineStr">
        <is>
          <t>總上線時間</t>
        </is>
      </c>
      <c r="D1" s="1" t="inlineStr">
        <is>
          <t>登入學習次數</t>
        </is>
      </c>
      <c r="E1" s="1" t="inlineStr">
        <is>
          <t>MyET秒數</t>
        </is>
      </c>
      <c r="F1" s="1" t="inlineStr">
        <is>
          <t>MyET分數</t>
        </is>
      </c>
      <c r="G1" s="1" t="inlineStr">
        <is>
          <t>MyET時分</t>
        </is>
      </c>
      <c r="H1" s="1" t="inlineStr">
        <is>
          <t>EasyTest總時數</t>
        </is>
      </c>
      <c r="I1" t="inlineStr">
        <is>
          <t>EasyTest秒數</t>
        </is>
      </c>
      <c r="J1" t="inlineStr">
        <is>
          <t>EasyTest分數</t>
        </is>
      </c>
      <c r="K1" t="inlineStr">
        <is>
          <t>總分</t>
        </is>
      </c>
    </row>
    <row r="2">
      <c r="A2" t="inlineStr">
        <is>
          <t>B11023005</t>
        </is>
      </c>
      <c r="B2" t="inlineStr">
        <is>
          <t>郭翊婕</t>
        </is>
      </c>
      <c r="C2" t="inlineStr">
        <is>
          <t xml:space="preserve"> -- 天 12 小時 9 分 8 秒</t>
        </is>
      </c>
      <c r="D2" t="n">
        <v>22</v>
      </c>
      <c r="E2">
        <f>IFERROR(LEFT(C2,FIND("天",C2)-1)*86400,0) + IFERROR(MID(C2,FIND("天",C2)+2,FIND("小時",C2)-FIND("天",C2)-2)*3600,0) + IFERROR(MID(C2,FIND("小時",C2)+2,FIND("分",C2)-FIND("小時",C2)-2)*60,0) + IFERROR(MID(C2,FIND("分",C2)+2,FIND("秒",C2)-FIND("分",C2)-2),0)</f>
        <v/>
      </c>
      <c r="F2">
        <f>IF(E2&gt;=43200, 5, ROUND(E2/43200*5, 2))</f>
        <v/>
      </c>
      <c r="G2">
        <f>TEXT(INT(E2/3600),"00")&amp;"時"&amp;TEXT(INT(MOD(E2,3600)/60),"00")&amp;"分"</f>
        <v/>
      </c>
      <c r="H2" t="inlineStr">
        <is>
          <t>13時22分</t>
        </is>
      </c>
      <c r="I2">
        <f>IFERROR(LEFT(H2,FIND("時",H2)-1)*3600,0) + IFERROR(MID(H2,FIND("時",H2)+1,FIND("分",H2)-FIND("時",H2)-1)*60,0)</f>
        <v/>
      </c>
      <c r="J2">
        <f>IF(I2&gt;=43200, 5, ROUND(I2/43200*5, 2))</f>
        <v/>
      </c>
      <c r="K2">
        <f>F2 + J2</f>
        <v/>
      </c>
    </row>
    <row r="3">
      <c r="A3" t="inlineStr">
        <is>
          <t>B11121003</t>
        </is>
      </c>
      <c r="B3" t="inlineStr">
        <is>
          <t>呂重逸</t>
        </is>
      </c>
      <c r="C3" t="inlineStr">
        <is>
          <t xml:space="preserve"> -- 天 20 小時 18 分 52 秒</t>
        </is>
      </c>
      <c r="D3" t="n">
        <v>13</v>
      </c>
      <c r="E3">
        <f>IFERROR(LEFT(C3,FIND("天",C3)-1)*86400,0) + IFERROR(MID(C3,FIND("天",C3)+2,FIND("小時",C3)-FIND("天",C3)-2)*3600,0) + IFERROR(MID(C3,FIND("小時",C3)+2,FIND("分",C3)-FIND("小時",C3)-2)*60,0) + IFERROR(MID(C3,FIND("分",C3)+2,FIND("秒",C3)-FIND("分",C3)-2),0)</f>
        <v/>
      </c>
      <c r="F3">
        <f>IF(E3&gt;=43200, 5, ROUND(E3/43200*5, 2))</f>
        <v/>
      </c>
      <c r="G3">
        <f>TEXT(INT(E3/3600),"00")&amp;"時"&amp;TEXT(INT(MOD(E3,3600)/60),"00")&amp;"分"</f>
        <v/>
      </c>
      <c r="H3" t="inlineStr">
        <is>
          <t>12時38分</t>
        </is>
      </c>
      <c r="I3">
        <f>IFERROR(LEFT(H3,FIND("時",H3)-1)*3600,0) + IFERROR(MID(H3,FIND("時",H3)+1,FIND("分",H3)-FIND("時",H3)-1)*60,0)</f>
        <v/>
      </c>
      <c r="J3">
        <f>IF(I3&gt;=43200, 5, ROUND(I3/43200*5, 2))</f>
        <v/>
      </c>
      <c r="K3">
        <f>F3 + J3</f>
        <v/>
      </c>
    </row>
    <row r="4">
      <c r="A4" t="inlineStr">
        <is>
          <t>B11121004</t>
        </is>
      </c>
      <c r="B4" t="inlineStr">
        <is>
          <t>徐沛瀅</t>
        </is>
      </c>
      <c r="C4" t="inlineStr">
        <is>
          <t xml:space="preserve"> -- 天 12 小時 17 分 2 秒</t>
        </is>
      </c>
      <c r="D4" t="n">
        <v>21</v>
      </c>
      <c r="E4">
        <f>IFERROR(LEFT(C4,FIND("天",C4)-1)*86400,0) + IFERROR(MID(C4,FIND("天",C4)+2,FIND("小時",C4)-FIND("天",C4)-2)*3600,0) + IFERROR(MID(C4,FIND("小時",C4)+2,FIND("分",C4)-FIND("小時",C4)-2)*60,0) + IFERROR(MID(C4,FIND("分",C4)+2,FIND("秒",C4)-FIND("分",C4)-2),0)</f>
        <v/>
      </c>
      <c r="F4">
        <f>IF(E4&gt;=43200, 5, ROUND(E4/43200*5, 2))</f>
        <v/>
      </c>
      <c r="G4">
        <f>TEXT(INT(E4/3600),"00")&amp;"時"&amp;TEXT(INT(MOD(E4,3600)/60),"00")&amp;"分"</f>
        <v/>
      </c>
      <c r="H4" t="inlineStr">
        <is>
          <t>12時37分</t>
        </is>
      </c>
      <c r="I4">
        <f>IFERROR(LEFT(H4,FIND("時",H4)-1)*3600,0) + IFERROR(MID(H4,FIND("時",H4)+1,FIND("分",H4)-FIND("時",H4)-1)*60,0)</f>
        <v/>
      </c>
      <c r="J4">
        <f>IF(I4&gt;=43200, 5, ROUND(I4/43200*5, 2))</f>
        <v/>
      </c>
      <c r="K4">
        <f>F4 + J4</f>
        <v/>
      </c>
    </row>
    <row r="5">
      <c r="A5" t="inlineStr">
        <is>
          <t>B11121006</t>
        </is>
      </c>
      <c r="B5" t="inlineStr">
        <is>
          <t>陳凱閔</t>
        </is>
      </c>
      <c r="C5" t="inlineStr">
        <is>
          <t xml:space="preserve"> -- 天 14 小時 6 分 54 秒</t>
        </is>
      </c>
      <c r="D5" t="n">
        <v>18</v>
      </c>
      <c r="E5">
        <f>IFERROR(LEFT(C5,FIND("天",C5)-1)*86400,0) + IFERROR(MID(C5,FIND("天",C5)+2,FIND("小時",C5)-FIND("天",C5)-2)*3600,0) + IFERROR(MID(C5,FIND("小時",C5)+2,FIND("分",C5)-FIND("小時",C5)-2)*60,0) + IFERROR(MID(C5,FIND("分",C5)+2,FIND("秒",C5)-FIND("分",C5)-2),0)</f>
        <v/>
      </c>
      <c r="F5">
        <f>IF(E5&gt;=43200, 5, ROUND(E5/43200*5, 2))</f>
        <v/>
      </c>
      <c r="G5">
        <f>TEXT(INT(E5/3600),"00")&amp;"時"&amp;TEXT(INT(MOD(E5,3600)/60),"00")&amp;"分"</f>
        <v/>
      </c>
      <c r="H5" t="inlineStr">
        <is>
          <t>13時7分</t>
        </is>
      </c>
      <c r="I5">
        <f>IFERROR(LEFT(H5,FIND("時",H5)-1)*3600,0) + IFERROR(MID(H5,FIND("時",H5)+1,FIND("分",H5)-FIND("時",H5)-1)*60,0)</f>
        <v/>
      </c>
      <c r="J5">
        <f>IF(I5&gt;=43200, 5, ROUND(I5/43200*5, 2))</f>
        <v/>
      </c>
      <c r="K5">
        <f>F5 + J5</f>
        <v/>
      </c>
    </row>
    <row r="6">
      <c r="A6" t="inlineStr">
        <is>
          <t>B11121007</t>
        </is>
      </c>
      <c r="B6" t="inlineStr">
        <is>
          <t>王翔弘</t>
        </is>
      </c>
      <c r="C6" t="inlineStr">
        <is>
          <t xml:space="preserve"> -- 天 19 小時 10 分 0 秒</t>
        </is>
      </c>
      <c r="D6" t="n">
        <v>21</v>
      </c>
      <c r="E6">
        <f>IFERROR(LEFT(C6,FIND("天",C6)-1)*86400,0) + IFERROR(MID(C6,FIND("天",C6)+2,FIND("小時",C6)-FIND("天",C6)-2)*3600,0) + IFERROR(MID(C6,FIND("小時",C6)+2,FIND("分",C6)-FIND("小時",C6)-2)*60,0) + IFERROR(MID(C6,FIND("分",C6)+2,FIND("秒",C6)-FIND("分",C6)-2),0)</f>
        <v/>
      </c>
      <c r="F6">
        <f>IF(E6&gt;=43200, 5, ROUND(E6/43200*5, 2))</f>
        <v/>
      </c>
      <c r="G6">
        <f>TEXT(INT(E6/3600),"00")&amp;"時"&amp;TEXT(INT(MOD(E6,3600)/60),"00")&amp;"分"</f>
        <v/>
      </c>
      <c r="H6" t="inlineStr">
        <is>
          <t>4時39分</t>
        </is>
      </c>
      <c r="I6">
        <f>IFERROR(LEFT(H6,FIND("時",H6)-1)*3600,0) + IFERROR(MID(H6,FIND("時",H6)+1,FIND("分",H6)-FIND("時",H6)-1)*60,0)</f>
        <v/>
      </c>
      <c r="J6">
        <f>IF(I6&gt;=43200, 5, ROUND(I6/43200*5, 2))</f>
        <v/>
      </c>
      <c r="K6">
        <f>F6 + J6</f>
        <v/>
      </c>
    </row>
    <row r="7">
      <c r="A7" t="inlineStr">
        <is>
          <t>B11121008</t>
        </is>
      </c>
      <c r="B7" t="inlineStr">
        <is>
          <t>楊凱翔</t>
        </is>
      </c>
      <c r="C7" t="inlineStr">
        <is>
          <t xml:space="preserve"> -- 天 13 小時 16 分 55 秒</t>
        </is>
      </c>
      <c r="D7" t="n">
        <v>20</v>
      </c>
      <c r="E7">
        <f>IFERROR(LEFT(C7,FIND("天",C7)-1)*86400,0) + IFERROR(MID(C7,FIND("天",C7)+2,FIND("小時",C7)-FIND("天",C7)-2)*3600,0) + IFERROR(MID(C7,FIND("小時",C7)+2,FIND("分",C7)-FIND("小時",C7)-2)*60,0) + IFERROR(MID(C7,FIND("分",C7)+2,FIND("秒",C7)-FIND("分",C7)-2),0)</f>
        <v/>
      </c>
      <c r="F7">
        <f>IF(E7&gt;=43200, 5, ROUND(E7/43200*5, 2))</f>
        <v/>
      </c>
      <c r="G7">
        <f>TEXT(INT(E7/3600),"00")&amp;"時"&amp;TEXT(INT(MOD(E7,3600)/60),"00")&amp;"分"</f>
        <v/>
      </c>
      <c r="H7" t="inlineStr">
        <is>
          <t>13時40分</t>
        </is>
      </c>
      <c r="I7">
        <f>IFERROR(LEFT(H7,FIND("時",H7)-1)*3600,0) + IFERROR(MID(H7,FIND("時",H7)+1,FIND("分",H7)-FIND("時",H7)-1)*60,0)</f>
        <v/>
      </c>
      <c r="J7">
        <f>IF(I7&gt;=43200, 5, ROUND(I7/43200*5, 2))</f>
        <v/>
      </c>
      <c r="K7">
        <f>F7 + J7</f>
        <v/>
      </c>
    </row>
    <row r="8">
      <c r="A8" t="inlineStr">
        <is>
          <t>B11121010</t>
        </is>
      </c>
      <c r="B8" t="inlineStr">
        <is>
          <t>廖品慈</t>
        </is>
      </c>
      <c r="C8" t="inlineStr">
        <is>
          <t xml:space="preserve"> -- 天 16 小時 26 分 34 秒</t>
        </is>
      </c>
      <c r="D8" t="n">
        <v>21</v>
      </c>
      <c r="E8">
        <f>IFERROR(LEFT(C8,FIND("天",C8)-1)*86400,0) + IFERROR(MID(C8,FIND("天",C8)+2,FIND("小時",C8)-FIND("天",C8)-2)*3600,0) + IFERROR(MID(C8,FIND("小時",C8)+2,FIND("分",C8)-FIND("小時",C8)-2)*60,0) + IFERROR(MID(C8,FIND("分",C8)+2,FIND("秒",C8)-FIND("分",C8)-2),0)</f>
        <v/>
      </c>
      <c r="F8">
        <f>IF(E8&gt;=43200, 5, ROUND(E8/43200*5, 2))</f>
        <v/>
      </c>
      <c r="G8">
        <f>TEXT(INT(E8/3600),"00")&amp;"時"&amp;TEXT(INT(MOD(E8,3600)/60),"00")&amp;"分"</f>
        <v/>
      </c>
      <c r="H8" t="inlineStr">
        <is>
          <t>14時35分</t>
        </is>
      </c>
      <c r="I8">
        <f>IFERROR(LEFT(H8,FIND("時",H8)-1)*3600,0) + IFERROR(MID(H8,FIND("時",H8)+1,FIND("分",H8)-FIND("時",H8)-1)*60,0)</f>
        <v/>
      </c>
      <c r="J8">
        <f>IF(I8&gt;=43200, 5, ROUND(I8/43200*5, 2))</f>
        <v/>
      </c>
      <c r="K8">
        <f>F8 + J8</f>
        <v/>
      </c>
    </row>
    <row r="9">
      <c r="A9" t="inlineStr">
        <is>
          <t>B11121011</t>
        </is>
      </c>
      <c r="B9" t="inlineStr">
        <is>
          <t>秦佑豪</t>
        </is>
      </c>
      <c r="C9" t="inlineStr">
        <is>
          <t xml:space="preserve"> -- 天 20 小時 46 分 0 秒</t>
        </is>
      </c>
      <c r="D9" t="n">
        <v>31</v>
      </c>
      <c r="E9">
        <f>IFERROR(LEFT(C9,FIND("天",C9)-1)*86400,0) + IFERROR(MID(C9,FIND("天",C9)+2,FIND("小時",C9)-FIND("天",C9)-2)*3600,0) + IFERROR(MID(C9,FIND("小時",C9)+2,FIND("分",C9)-FIND("小時",C9)-2)*60,0) + IFERROR(MID(C9,FIND("分",C9)+2,FIND("秒",C9)-FIND("分",C9)-2),0)</f>
        <v/>
      </c>
      <c r="F9">
        <f>IF(E9&gt;=43200, 5, ROUND(E9/43200*5, 2))</f>
        <v/>
      </c>
      <c r="G9">
        <f>TEXT(INT(E9/3600),"00")&amp;"時"&amp;TEXT(INT(MOD(E9,3600)/60),"00")&amp;"分"</f>
        <v/>
      </c>
      <c r="H9" t="inlineStr">
        <is>
          <t>12時24分</t>
        </is>
      </c>
      <c r="I9">
        <f>IFERROR(LEFT(H9,FIND("時",H9)-1)*3600,0) + IFERROR(MID(H9,FIND("時",H9)+1,FIND("分",H9)-FIND("時",H9)-1)*60,0)</f>
        <v/>
      </c>
      <c r="J9">
        <f>IF(I9&gt;=43200, 5, ROUND(I9/43200*5, 2))</f>
        <v/>
      </c>
      <c r="K9">
        <f>F9 + J9</f>
        <v/>
      </c>
    </row>
    <row r="10">
      <c r="A10" t="inlineStr">
        <is>
          <t>B11121012</t>
        </is>
      </c>
      <c r="B10" t="inlineStr">
        <is>
          <t>周柏丞</t>
        </is>
      </c>
      <c r="C10" t="inlineStr">
        <is>
          <t xml:space="preserve"> -- 天 7 小時 18 分 15 秒</t>
        </is>
      </c>
      <c r="D10" t="n">
        <v>11</v>
      </c>
      <c r="E10">
        <f>IFERROR(LEFT(C10,FIND("天",C10)-1)*86400,0) + IFERROR(MID(C10,FIND("天",C10)+2,FIND("小時",C10)-FIND("天",C10)-2)*3600,0) + IFERROR(MID(C10,FIND("小時",C10)+2,FIND("分",C10)-FIND("小時",C10)-2)*60,0) + IFERROR(MID(C10,FIND("分",C10)+2,FIND("秒",C10)-FIND("分",C10)-2),0)</f>
        <v/>
      </c>
      <c r="F10">
        <f>IF(E10&gt;=43200, 5, ROUND(E10/43200*5, 2))</f>
        <v/>
      </c>
      <c r="G10">
        <f>TEXT(INT(E10/3600),"00")&amp;"時"&amp;TEXT(INT(MOD(E10,3600)/60),"00")&amp;"分"</f>
        <v/>
      </c>
      <c r="H10" t="inlineStr">
        <is>
          <t>12時58分</t>
        </is>
      </c>
      <c r="I10">
        <f>IFERROR(LEFT(H10,FIND("時",H10)-1)*3600,0) + IFERROR(MID(H10,FIND("時",H10)+1,FIND("分",H10)-FIND("時",H10)-1)*60,0)</f>
        <v/>
      </c>
      <c r="J10">
        <f>IF(I10&gt;=43200, 5, ROUND(I10/43200*5, 2))</f>
        <v/>
      </c>
      <c r="K10">
        <f>F10 + J10</f>
        <v/>
      </c>
    </row>
    <row r="11">
      <c r="A11" t="inlineStr">
        <is>
          <t>B11121013</t>
        </is>
      </c>
      <c r="B11" t="inlineStr">
        <is>
          <t>羅偉庭</t>
        </is>
      </c>
      <c r="C11" t="inlineStr">
        <is>
          <t xml:space="preserve"> -- 天 11 小時 21 分 27 秒</t>
        </is>
      </c>
      <c r="D11" t="n">
        <v>3</v>
      </c>
      <c r="E11">
        <f>IFERROR(LEFT(C11,FIND("天",C11)-1)*86400,0) + IFERROR(MID(C11,FIND("天",C11)+2,FIND("小時",C11)-FIND("天",C11)-2)*3600,0) + IFERROR(MID(C11,FIND("小時",C11)+2,FIND("分",C11)-FIND("小時",C11)-2)*60,0) + IFERROR(MID(C11,FIND("分",C11)+2,FIND("秒",C11)-FIND("分",C11)-2),0)</f>
        <v/>
      </c>
      <c r="F11">
        <f>IF(E11&gt;=43200, 5, ROUND(E11/43200*5, 2))</f>
        <v/>
      </c>
      <c r="G11">
        <f>TEXT(INT(E11/3600),"00")&amp;"時"&amp;TEXT(INT(MOD(E11,3600)/60),"00")&amp;"分"</f>
        <v/>
      </c>
      <c r="H11" t="inlineStr">
        <is>
          <t>8時29分</t>
        </is>
      </c>
      <c r="I11">
        <f>IFERROR(LEFT(H11,FIND("時",H11)-1)*3600,0) + IFERROR(MID(H11,FIND("時",H11)+1,FIND("分",H11)-FIND("時",H11)-1)*60,0)</f>
        <v/>
      </c>
      <c r="J11">
        <f>IF(I11&gt;=43200, 5, ROUND(I11/43200*5, 2))</f>
        <v/>
      </c>
      <c r="K11">
        <f>F11 + J11</f>
        <v/>
      </c>
    </row>
    <row r="12">
      <c r="A12" t="inlineStr">
        <is>
          <t>B11121014</t>
        </is>
      </c>
      <c r="B12" t="inlineStr">
        <is>
          <t>林媛娸</t>
        </is>
      </c>
      <c r="C12" t="inlineStr">
        <is>
          <t xml:space="preserve"> -- 天 17 小時 5 分 40 秒</t>
        </is>
      </c>
      <c r="D12" t="n">
        <v>13</v>
      </c>
      <c r="E12">
        <f>IFERROR(LEFT(C12,FIND("天",C12)-1)*86400,0) + IFERROR(MID(C12,FIND("天",C12)+2,FIND("小時",C12)-FIND("天",C12)-2)*3600,0) + IFERROR(MID(C12,FIND("小時",C12)+2,FIND("分",C12)-FIND("小時",C12)-2)*60,0) + IFERROR(MID(C12,FIND("分",C12)+2,FIND("秒",C12)-FIND("分",C12)-2),0)</f>
        <v/>
      </c>
      <c r="F12">
        <f>IF(E12&gt;=43200, 5, ROUND(E12/43200*5, 2))</f>
        <v/>
      </c>
      <c r="G12">
        <f>TEXT(INT(E12/3600),"00")&amp;"時"&amp;TEXT(INT(MOD(E12,3600)/60),"00")&amp;"分"</f>
        <v/>
      </c>
      <c r="H12" t="inlineStr">
        <is>
          <t>23時57分</t>
        </is>
      </c>
      <c r="I12">
        <f>IFERROR(LEFT(H12,FIND("時",H12)-1)*3600,0) + IFERROR(MID(H12,FIND("時",H12)+1,FIND("分",H12)-FIND("時",H12)-1)*60,0)</f>
        <v/>
      </c>
      <c r="J12">
        <f>IF(I12&gt;=43200, 5, ROUND(I12/43200*5, 2))</f>
        <v/>
      </c>
      <c r="K12">
        <f>F12 + J12</f>
        <v/>
      </c>
    </row>
    <row r="13">
      <c r="A13" t="inlineStr">
        <is>
          <t>B11121015</t>
        </is>
      </c>
      <c r="B13" t="inlineStr">
        <is>
          <t>藍宇頏</t>
        </is>
      </c>
      <c r="C13" t="inlineStr">
        <is>
          <t xml:space="preserve"> -- 天 12 小時 43 分 39 秒</t>
        </is>
      </c>
      <c r="D13" t="n">
        <v>24</v>
      </c>
      <c r="E13">
        <f>IFERROR(LEFT(C13,FIND("天",C13)-1)*86400,0) + IFERROR(MID(C13,FIND("天",C13)+2,FIND("小時",C13)-FIND("天",C13)-2)*3600,0) + IFERROR(MID(C13,FIND("小時",C13)+2,FIND("分",C13)-FIND("小時",C13)-2)*60,0) + IFERROR(MID(C13,FIND("分",C13)+2,FIND("秒",C13)-FIND("分",C13)-2),0)</f>
        <v/>
      </c>
      <c r="F13">
        <f>IF(E13&gt;=43200, 5, ROUND(E13/43200*5, 2))</f>
        <v/>
      </c>
      <c r="G13">
        <f>TEXT(INT(E13/3600),"00")&amp;"時"&amp;TEXT(INT(MOD(E13,3600)/60),"00")&amp;"分"</f>
        <v/>
      </c>
      <c r="H13" t="inlineStr">
        <is>
          <t>16時8分</t>
        </is>
      </c>
      <c r="I13">
        <f>IFERROR(LEFT(H13,FIND("時",H13)-1)*3600,0) + IFERROR(MID(H13,FIND("時",H13)+1,FIND("分",H13)-FIND("時",H13)-1)*60,0)</f>
        <v/>
      </c>
      <c r="J13">
        <f>IF(I13&gt;=43200, 5, ROUND(I13/43200*5, 2))</f>
        <v/>
      </c>
      <c r="K13">
        <f>F13 + J13</f>
        <v/>
      </c>
    </row>
    <row r="14">
      <c r="A14" t="inlineStr">
        <is>
          <t>B11121016</t>
        </is>
      </c>
      <c r="B14" t="inlineStr">
        <is>
          <t>張峻維</t>
        </is>
      </c>
      <c r="C14" t="inlineStr">
        <is>
          <t xml:space="preserve"> -- 天 6 小時 43 分 57 秒</t>
        </is>
      </c>
      <c r="D14" t="n">
        <v>10</v>
      </c>
      <c r="E14">
        <f>IFERROR(LEFT(C14,FIND("天",C14)-1)*86400,0) + IFERROR(MID(C14,FIND("天",C14)+2,FIND("小時",C14)-FIND("天",C14)-2)*3600,0) + IFERROR(MID(C14,FIND("小時",C14)+2,FIND("分",C14)-FIND("小時",C14)-2)*60,0) + IFERROR(MID(C14,FIND("分",C14)+2,FIND("秒",C14)-FIND("分",C14)-2),0)</f>
        <v/>
      </c>
      <c r="F14">
        <f>IF(E14&gt;=43200, 5, ROUND(E14/43200*5, 2))</f>
        <v/>
      </c>
      <c r="G14">
        <f>TEXT(INT(E14/3600),"00")&amp;"時"&amp;TEXT(INT(MOD(E14,3600)/60),"00")&amp;"分"</f>
        <v/>
      </c>
      <c r="I14">
        <f>IFERROR(LEFT(H14,FIND("時",H14)-1)*3600,0) + IFERROR(MID(H14,FIND("時",H14)+1,FIND("分",H14)-FIND("時",H14)-1)*60,0)</f>
        <v/>
      </c>
      <c r="J14">
        <f>IF(I14&gt;=43200, 5, ROUND(I14/43200*5, 2))</f>
        <v/>
      </c>
      <c r="K14">
        <f>F14 + J14</f>
        <v/>
      </c>
    </row>
    <row r="15">
      <c r="A15" t="inlineStr">
        <is>
          <t>B11121017</t>
        </is>
      </c>
      <c r="B15" t="inlineStr">
        <is>
          <t>林志泓</t>
        </is>
      </c>
      <c r="C15" t="inlineStr">
        <is>
          <t xml:space="preserve"> -- 天 2 小時 21 分 52 秒</t>
        </is>
      </c>
      <c r="D15" t="n">
        <v>7</v>
      </c>
      <c r="E15">
        <f>IFERROR(LEFT(C15,FIND("天",C15)-1)*86400,0) + IFERROR(MID(C15,FIND("天",C15)+2,FIND("小時",C15)-FIND("天",C15)-2)*3600,0) + IFERROR(MID(C15,FIND("小時",C15)+2,FIND("分",C15)-FIND("小時",C15)-2)*60,0) + IFERROR(MID(C15,FIND("分",C15)+2,FIND("秒",C15)-FIND("分",C15)-2),0)</f>
        <v/>
      </c>
      <c r="F15">
        <f>IF(E15&gt;=43200, 5, ROUND(E15/43200*5, 2))</f>
        <v/>
      </c>
      <c r="G15">
        <f>TEXT(INT(E15/3600),"00")&amp;"時"&amp;TEXT(INT(MOD(E15,3600)/60),"00")&amp;"分"</f>
        <v/>
      </c>
      <c r="H15" t="inlineStr">
        <is>
          <t>2時22分</t>
        </is>
      </c>
      <c r="I15">
        <f>IFERROR(LEFT(H15,FIND("時",H15)-1)*3600,0) + IFERROR(MID(H15,FIND("時",H15)+1,FIND("分",H15)-FIND("時",H15)-1)*60,0)</f>
        <v/>
      </c>
      <c r="J15">
        <f>IF(I15&gt;=43200, 5, ROUND(I15/43200*5, 2))</f>
        <v/>
      </c>
      <c r="K15">
        <f>F15 + J15</f>
        <v/>
      </c>
    </row>
    <row r="16">
      <c r="A16" t="inlineStr">
        <is>
          <t>B11121018</t>
        </is>
      </c>
      <c r="B16" t="inlineStr">
        <is>
          <t>陳佑瀧</t>
        </is>
      </c>
      <c r="C16" t="inlineStr">
        <is>
          <t xml:space="preserve"> -- 天 22 小時 48 分 22 秒</t>
        </is>
      </c>
      <c r="D16" t="n">
        <v>37</v>
      </c>
      <c r="E16">
        <f>IFERROR(LEFT(C16,FIND("天",C16)-1)*86400,0) + IFERROR(MID(C16,FIND("天",C16)+2,FIND("小時",C16)-FIND("天",C16)-2)*3600,0) + IFERROR(MID(C16,FIND("小時",C16)+2,FIND("分",C16)-FIND("小時",C16)-2)*60,0) + IFERROR(MID(C16,FIND("分",C16)+2,FIND("秒",C16)-FIND("分",C16)-2),0)</f>
        <v/>
      </c>
      <c r="F16">
        <f>IF(E16&gt;=43200, 5, ROUND(E16/43200*5, 2))</f>
        <v/>
      </c>
      <c r="G16">
        <f>TEXT(INT(E16/3600),"00")&amp;"時"&amp;TEXT(INT(MOD(E16,3600)/60),"00")&amp;"分"</f>
        <v/>
      </c>
      <c r="H16" t="inlineStr">
        <is>
          <t>12時49分</t>
        </is>
      </c>
      <c r="I16">
        <f>IFERROR(LEFT(H16,FIND("時",H16)-1)*3600,0) + IFERROR(MID(H16,FIND("時",H16)+1,FIND("分",H16)-FIND("時",H16)-1)*60,0)</f>
        <v/>
      </c>
      <c r="J16">
        <f>IF(I16&gt;=43200, 5, ROUND(I16/43200*5, 2))</f>
        <v/>
      </c>
      <c r="K16">
        <f>F16 + J16</f>
        <v/>
      </c>
    </row>
    <row r="17">
      <c r="A17" t="inlineStr">
        <is>
          <t>B11121019</t>
        </is>
      </c>
      <c r="B17" t="inlineStr">
        <is>
          <t>林俊陽</t>
        </is>
      </c>
      <c r="C17" t="inlineStr">
        <is>
          <t xml:space="preserve"> -- 天 12 小時 22 分 27 秒</t>
        </is>
      </c>
      <c r="D17" t="n">
        <v>8</v>
      </c>
      <c r="E17">
        <f>IFERROR(LEFT(C17,FIND("天",C17)-1)*86400,0) + IFERROR(MID(C17,FIND("天",C17)+2,FIND("小時",C17)-FIND("天",C17)-2)*3600,0) + IFERROR(MID(C17,FIND("小時",C17)+2,FIND("分",C17)-FIND("小時",C17)-2)*60,0) + IFERROR(MID(C17,FIND("分",C17)+2,FIND("秒",C17)-FIND("分",C17)-2),0)</f>
        <v/>
      </c>
      <c r="F17">
        <f>IF(E17&gt;=43200, 5, ROUND(E17/43200*5, 2))</f>
        <v/>
      </c>
      <c r="G17">
        <f>TEXT(INT(E17/3600),"00")&amp;"時"&amp;TEXT(INT(MOD(E17,3600)/60),"00")&amp;"分"</f>
        <v/>
      </c>
      <c r="H17" t="inlineStr">
        <is>
          <t>13時10分</t>
        </is>
      </c>
      <c r="I17">
        <f>IFERROR(LEFT(H17,FIND("時",H17)-1)*3600,0) + IFERROR(MID(H17,FIND("時",H17)+1,FIND("分",H17)-FIND("時",H17)-1)*60,0)</f>
        <v/>
      </c>
      <c r="J17">
        <f>IF(I17&gt;=43200, 5, ROUND(I17/43200*5, 2))</f>
        <v/>
      </c>
      <c r="K17">
        <f>F17 + J17</f>
        <v/>
      </c>
    </row>
    <row r="18">
      <c r="A18" t="inlineStr">
        <is>
          <t>B11121020</t>
        </is>
      </c>
      <c r="B18" t="inlineStr">
        <is>
          <t>施權峻</t>
        </is>
      </c>
      <c r="C18" t="inlineStr">
        <is>
          <t xml:space="preserve"> 1 天 2 小時 1 分 42 秒</t>
        </is>
      </c>
      <c r="D18" t="n">
        <v>2</v>
      </c>
      <c r="E18">
        <f>IFERROR(LEFT(C18,FIND("天",C18)-1)*86400,0) + IFERROR(MID(C18,FIND("天",C18)+2,FIND("小時",C18)-FIND("天",C18)-2)*3600,0) + IFERROR(MID(C18,FIND("小時",C18)+2,FIND("分",C18)-FIND("小時",C18)-2)*60,0) + IFERROR(MID(C18,FIND("分",C18)+2,FIND("秒",C18)-FIND("分",C18)-2),0)</f>
        <v/>
      </c>
      <c r="F18">
        <f>IF(E18&gt;=43200, 5, ROUND(E18/43200*5, 2))</f>
        <v/>
      </c>
      <c r="G18">
        <f>TEXT(INT(E18/3600),"00")&amp;"時"&amp;TEXT(INT(MOD(E18,3600)/60),"00")&amp;"分"</f>
        <v/>
      </c>
      <c r="H18" t="inlineStr">
        <is>
          <t>10時28分</t>
        </is>
      </c>
      <c r="I18">
        <f>IFERROR(LEFT(H18,FIND("時",H18)-1)*3600,0) + IFERROR(MID(H18,FIND("時",H18)+1,FIND("分",H18)-FIND("時",H18)-1)*60,0)</f>
        <v/>
      </c>
      <c r="J18">
        <f>IF(I18&gt;=43200, 5, ROUND(I18/43200*5, 2))</f>
        <v/>
      </c>
      <c r="K18">
        <f>F18 + J18</f>
        <v/>
      </c>
    </row>
    <row r="19">
      <c r="A19" t="inlineStr">
        <is>
          <t>B11121021</t>
        </is>
      </c>
      <c r="B19" t="inlineStr">
        <is>
          <t>柯冠瑋</t>
        </is>
      </c>
      <c r="C19" t="inlineStr">
        <is>
          <t xml:space="preserve"> -- 天 4 小時 10 分 0 秒</t>
        </is>
      </c>
      <c r="D19" t="n">
        <v>3</v>
      </c>
      <c r="E19">
        <f>IFERROR(LEFT(C19,FIND("天",C19)-1)*86400,0) + IFERROR(MID(C19,FIND("天",C19)+2,FIND("小時",C19)-FIND("天",C19)-2)*3600,0) + IFERROR(MID(C19,FIND("小時",C19)+2,FIND("分",C19)-FIND("小時",C19)-2)*60,0) + IFERROR(MID(C19,FIND("分",C19)+2,FIND("秒",C19)-FIND("分",C19)-2),0)</f>
        <v/>
      </c>
      <c r="F19">
        <f>IF(E19&gt;=43200, 5, ROUND(E19/43200*5, 2))</f>
        <v/>
      </c>
      <c r="G19">
        <f>TEXT(INT(E19/3600),"00")&amp;"時"&amp;TEXT(INT(MOD(E19,3600)/60),"00")&amp;"分"</f>
        <v/>
      </c>
      <c r="H19" t="inlineStr">
        <is>
          <t>2時14分</t>
        </is>
      </c>
      <c r="I19">
        <f>IFERROR(LEFT(H19,FIND("時",H19)-1)*3600,0) + IFERROR(MID(H19,FIND("時",H19)+1,FIND("分",H19)-FIND("時",H19)-1)*60,0)</f>
        <v/>
      </c>
      <c r="J19">
        <f>IF(I19&gt;=43200, 5, ROUND(I19/43200*5, 2))</f>
        <v/>
      </c>
      <c r="K19">
        <f>F19 + J19</f>
        <v/>
      </c>
    </row>
    <row r="20">
      <c r="A20" t="inlineStr">
        <is>
          <t>B11121023</t>
        </is>
      </c>
      <c r="B20" t="inlineStr">
        <is>
          <t>李禹奎</t>
        </is>
      </c>
      <c r="C20" t="inlineStr">
        <is>
          <t xml:space="preserve"> -- 天 -- 小時 -- 分 0 秒</t>
        </is>
      </c>
      <c r="D20" t="n">
        <v>0</v>
      </c>
      <c r="E20">
        <f>IFERROR(LEFT(C20,FIND("天",C20)-1)*86400,0) + IFERROR(MID(C20,FIND("天",C20)+2,FIND("小時",C20)-FIND("天",C20)-2)*3600,0) + IFERROR(MID(C20,FIND("小時",C20)+2,FIND("分",C20)-FIND("小時",C20)-2)*60,0) + IFERROR(MID(C20,FIND("分",C20)+2,FIND("秒",C20)-FIND("分",C20)-2),0)</f>
        <v/>
      </c>
      <c r="F20">
        <f>IF(E20&gt;=43200, 5, ROUND(E20/43200*5, 2))</f>
        <v/>
      </c>
      <c r="G20">
        <f>TEXT(INT(E20/3600),"00")&amp;"時"&amp;TEXT(INT(MOD(E20,3600)/60),"00")&amp;"分"</f>
        <v/>
      </c>
      <c r="I20">
        <f>IFERROR(LEFT(H20,FIND("時",H20)-1)*3600,0) + IFERROR(MID(H20,FIND("時",H20)+1,FIND("分",H20)-FIND("時",H20)-1)*60,0)</f>
        <v/>
      </c>
      <c r="J20">
        <f>IF(I20&gt;=43200, 5, ROUND(I20/43200*5, 2))</f>
        <v/>
      </c>
      <c r="K20">
        <f>F20 + J20</f>
        <v/>
      </c>
    </row>
    <row r="21">
      <c r="A21" t="inlineStr">
        <is>
          <t>B11121024</t>
        </is>
      </c>
      <c r="B21" t="inlineStr">
        <is>
          <t>林嘉怡</t>
        </is>
      </c>
      <c r="C21" t="inlineStr">
        <is>
          <t xml:space="preserve"> -- 天 15 小時 25 分 6 秒</t>
        </is>
      </c>
      <c r="D21" t="n">
        <v>16</v>
      </c>
      <c r="E21">
        <f>IFERROR(LEFT(C21,FIND("天",C21)-1)*86400,0) + IFERROR(MID(C21,FIND("天",C21)+2,FIND("小時",C21)-FIND("天",C21)-2)*3600,0) + IFERROR(MID(C21,FIND("小時",C21)+2,FIND("分",C21)-FIND("小時",C21)-2)*60,0) + IFERROR(MID(C21,FIND("分",C21)+2,FIND("秒",C21)-FIND("分",C21)-2),0)</f>
        <v/>
      </c>
      <c r="F21">
        <f>IF(E21&gt;=43200, 5, ROUND(E21/43200*5, 2))</f>
        <v/>
      </c>
      <c r="G21">
        <f>TEXT(INT(E21/3600),"00")&amp;"時"&amp;TEXT(INT(MOD(E21,3600)/60),"00")&amp;"分"</f>
        <v/>
      </c>
      <c r="H21" t="inlineStr">
        <is>
          <t>16時2分</t>
        </is>
      </c>
      <c r="I21">
        <f>IFERROR(LEFT(H21,FIND("時",H21)-1)*3600,0) + IFERROR(MID(H21,FIND("時",H21)+1,FIND("分",H21)-FIND("時",H21)-1)*60,0)</f>
        <v/>
      </c>
      <c r="J21">
        <f>IF(I21&gt;=43200, 5, ROUND(I21/43200*5, 2))</f>
        <v/>
      </c>
      <c r="K21">
        <f>F21 + J21</f>
        <v/>
      </c>
    </row>
    <row r="22">
      <c r="A22" t="inlineStr">
        <is>
          <t>B11121025</t>
        </is>
      </c>
      <c r="B22" t="inlineStr">
        <is>
          <t>沈竑杰</t>
        </is>
      </c>
      <c r="C22" t="inlineStr">
        <is>
          <t xml:space="preserve"> -- 天 3 小時 42 分 11 秒</t>
        </is>
      </c>
      <c r="D22" t="n">
        <v>6</v>
      </c>
      <c r="E22">
        <f>IFERROR(LEFT(C22,FIND("天",C22)-1)*86400,0) + IFERROR(MID(C22,FIND("天",C22)+2,FIND("小時",C22)-FIND("天",C22)-2)*3600,0) + IFERROR(MID(C22,FIND("小時",C22)+2,FIND("分",C22)-FIND("小時",C22)-2)*60,0) + IFERROR(MID(C22,FIND("分",C22)+2,FIND("秒",C22)-FIND("分",C22)-2),0)</f>
        <v/>
      </c>
      <c r="F22">
        <f>IF(E22&gt;=43200, 5, ROUND(E22/43200*5, 2))</f>
        <v/>
      </c>
      <c r="G22">
        <f>TEXT(INT(E22/3600),"00")&amp;"時"&amp;TEXT(INT(MOD(E22,3600)/60),"00")&amp;"分"</f>
        <v/>
      </c>
      <c r="H22" t="inlineStr">
        <is>
          <t>6時25分</t>
        </is>
      </c>
      <c r="I22">
        <f>IFERROR(LEFT(H22,FIND("時",H22)-1)*3600,0) + IFERROR(MID(H22,FIND("時",H22)+1,FIND("分",H22)-FIND("時",H22)-1)*60,0)</f>
        <v/>
      </c>
      <c r="J22">
        <f>IF(I22&gt;=43200, 5, ROUND(I22/43200*5, 2))</f>
        <v/>
      </c>
      <c r="K22">
        <f>F22 + J22</f>
        <v/>
      </c>
    </row>
    <row r="23">
      <c r="A23" t="inlineStr">
        <is>
          <t>B11121026</t>
        </is>
      </c>
      <c r="B23" t="inlineStr">
        <is>
          <t>蘇湘婷</t>
        </is>
      </c>
      <c r="C23" t="inlineStr">
        <is>
          <t xml:space="preserve"> -- 天 21 小時 32 分 12 秒</t>
        </is>
      </c>
      <c r="D23" t="n">
        <v>24</v>
      </c>
      <c r="E23">
        <f>IFERROR(LEFT(C23,FIND("天",C23)-1)*86400,0) + IFERROR(MID(C23,FIND("天",C23)+2,FIND("小時",C23)-FIND("天",C23)-2)*3600,0) + IFERROR(MID(C23,FIND("小時",C23)+2,FIND("分",C23)-FIND("小時",C23)-2)*60,0) + IFERROR(MID(C23,FIND("分",C23)+2,FIND("秒",C23)-FIND("分",C23)-2),0)</f>
        <v/>
      </c>
      <c r="F23">
        <f>IF(E23&gt;=43200, 5, ROUND(E23/43200*5, 2))</f>
        <v/>
      </c>
      <c r="G23">
        <f>TEXT(INT(E23/3600),"00")&amp;"時"&amp;TEXT(INT(MOD(E23,3600)/60),"00")&amp;"分"</f>
        <v/>
      </c>
      <c r="H23" t="inlineStr">
        <is>
          <t>13時53分</t>
        </is>
      </c>
      <c r="I23">
        <f>IFERROR(LEFT(H23,FIND("時",H23)-1)*3600,0) + IFERROR(MID(H23,FIND("時",H23)+1,FIND("分",H23)-FIND("時",H23)-1)*60,0)</f>
        <v/>
      </c>
      <c r="J23">
        <f>IF(I23&gt;=43200, 5, ROUND(I23/43200*5, 2))</f>
        <v/>
      </c>
      <c r="K23">
        <f>F23 + J23</f>
        <v/>
      </c>
    </row>
    <row r="24">
      <c r="A24" t="inlineStr">
        <is>
          <t>B11121027</t>
        </is>
      </c>
      <c r="B24" t="inlineStr">
        <is>
          <t>方鴻諭</t>
        </is>
      </c>
      <c r="C24" t="inlineStr">
        <is>
          <t xml:space="preserve"> -- 天 -- 小時 -- 分 0 秒</t>
        </is>
      </c>
      <c r="D24" t="n">
        <v>0</v>
      </c>
      <c r="E24">
        <f>IFERROR(LEFT(C24,FIND("天",C24)-1)*86400,0) + IFERROR(MID(C24,FIND("天",C24)+2,FIND("小時",C24)-FIND("天",C24)-2)*3600,0) + IFERROR(MID(C24,FIND("小時",C24)+2,FIND("分",C24)-FIND("小時",C24)-2)*60,0) + IFERROR(MID(C24,FIND("分",C24)+2,FIND("秒",C24)-FIND("分",C24)-2),0)</f>
        <v/>
      </c>
      <c r="F24">
        <f>IF(E24&gt;=43200, 5, ROUND(E24/43200*5, 2))</f>
        <v/>
      </c>
      <c r="G24">
        <f>TEXT(INT(E24/3600),"00")&amp;"時"&amp;TEXT(INT(MOD(E24,3600)/60),"00")&amp;"分"</f>
        <v/>
      </c>
      <c r="I24">
        <f>IFERROR(LEFT(H24,FIND("時",H24)-1)*3600,0) + IFERROR(MID(H24,FIND("時",H24)+1,FIND("分",H24)-FIND("時",H24)-1)*60,0)</f>
        <v/>
      </c>
      <c r="J24">
        <f>IF(I24&gt;=43200, 5, ROUND(I24/43200*5, 2))</f>
        <v/>
      </c>
      <c r="K24">
        <f>F24 + J24</f>
        <v/>
      </c>
    </row>
    <row r="25">
      <c r="A25" t="inlineStr">
        <is>
          <t>B11121028</t>
        </is>
      </c>
      <c r="B25" t="inlineStr">
        <is>
          <t>劉念融</t>
        </is>
      </c>
      <c r="C25" t="inlineStr">
        <is>
          <t xml:space="preserve"> -- 天 18 小時 21 分 51 秒</t>
        </is>
      </c>
      <c r="D25" t="n">
        <v>31</v>
      </c>
      <c r="E25">
        <f>IFERROR(LEFT(C25,FIND("天",C25)-1)*86400,0) + IFERROR(MID(C25,FIND("天",C25)+2,FIND("小時",C25)-FIND("天",C25)-2)*3600,0) + IFERROR(MID(C25,FIND("小時",C25)+2,FIND("分",C25)-FIND("小時",C25)-2)*60,0) + IFERROR(MID(C25,FIND("分",C25)+2,FIND("秒",C25)-FIND("分",C25)-2),0)</f>
        <v/>
      </c>
      <c r="F25">
        <f>IF(E25&gt;=43200, 5, ROUND(E25/43200*5, 2))</f>
        <v/>
      </c>
      <c r="G25">
        <f>TEXT(INT(E25/3600),"00")&amp;"時"&amp;TEXT(INT(MOD(E25,3600)/60),"00")&amp;"分"</f>
        <v/>
      </c>
      <c r="H25" t="inlineStr">
        <is>
          <t>13時57分</t>
        </is>
      </c>
      <c r="I25">
        <f>IFERROR(LEFT(H25,FIND("時",H25)-1)*3600,0) + IFERROR(MID(H25,FIND("時",H25)+1,FIND("分",H25)-FIND("時",H25)-1)*60,0)</f>
        <v/>
      </c>
      <c r="J25">
        <f>IF(I25&gt;=43200, 5, ROUND(I25/43200*5, 2))</f>
        <v/>
      </c>
      <c r="K25">
        <f>F25 + J25</f>
        <v/>
      </c>
    </row>
    <row r="26">
      <c r="A26" t="inlineStr">
        <is>
          <t>B11121029</t>
        </is>
      </c>
      <c r="B26" t="inlineStr">
        <is>
          <t>蕭羽伶</t>
        </is>
      </c>
      <c r="C26" t="inlineStr">
        <is>
          <t xml:space="preserve"> -- 天 14 小時 12 分 3 秒</t>
        </is>
      </c>
      <c r="D26" t="n">
        <v>21</v>
      </c>
      <c r="E26">
        <f>IFERROR(LEFT(C26,FIND("天",C26)-1)*86400,0) + IFERROR(MID(C26,FIND("天",C26)+2,FIND("小時",C26)-FIND("天",C26)-2)*3600,0) + IFERROR(MID(C26,FIND("小時",C26)+2,FIND("分",C26)-FIND("小時",C26)-2)*60,0) + IFERROR(MID(C26,FIND("分",C26)+2,FIND("秒",C26)-FIND("分",C26)-2),0)</f>
        <v/>
      </c>
      <c r="F26">
        <f>IF(E26&gt;=43200, 5, ROUND(E26/43200*5, 2))</f>
        <v/>
      </c>
      <c r="G26">
        <f>TEXT(INT(E26/3600),"00")&amp;"時"&amp;TEXT(INT(MOD(E26,3600)/60),"00")&amp;"分"</f>
        <v/>
      </c>
      <c r="H26" t="inlineStr">
        <is>
          <t>15時27分</t>
        </is>
      </c>
      <c r="I26">
        <f>IFERROR(LEFT(H26,FIND("時",H26)-1)*3600,0) + IFERROR(MID(H26,FIND("時",H26)+1,FIND("分",H26)-FIND("時",H26)-1)*60,0)</f>
        <v/>
      </c>
      <c r="J26">
        <f>IF(I26&gt;=43200, 5, ROUND(I26/43200*5, 2))</f>
        <v/>
      </c>
      <c r="K26">
        <f>F26 + J26</f>
        <v/>
      </c>
    </row>
    <row r="27">
      <c r="A27" t="inlineStr">
        <is>
          <t>B11121030</t>
        </is>
      </c>
      <c r="B27" t="inlineStr">
        <is>
          <t>徐安邑</t>
        </is>
      </c>
      <c r="C27" t="inlineStr">
        <is>
          <t xml:space="preserve"> -- 天 17 小時 3 分 3 秒</t>
        </is>
      </c>
      <c r="D27" t="n">
        <v>13</v>
      </c>
      <c r="E27">
        <f>IFERROR(LEFT(C27,FIND("天",C27)-1)*86400,0) + IFERROR(MID(C27,FIND("天",C27)+2,FIND("小時",C27)-FIND("天",C27)-2)*3600,0) + IFERROR(MID(C27,FIND("小時",C27)+2,FIND("分",C27)-FIND("小時",C27)-2)*60,0) + IFERROR(MID(C27,FIND("分",C27)+2,FIND("秒",C27)-FIND("分",C27)-2),0)</f>
        <v/>
      </c>
      <c r="F27">
        <f>IF(E27&gt;=43200, 5, ROUND(E27/43200*5, 2))</f>
        <v/>
      </c>
      <c r="G27">
        <f>TEXT(INT(E27/3600),"00")&amp;"時"&amp;TEXT(INT(MOD(E27,3600)/60),"00")&amp;"分"</f>
        <v/>
      </c>
      <c r="H27" t="inlineStr">
        <is>
          <t>14時45分</t>
        </is>
      </c>
      <c r="I27">
        <f>IFERROR(LEFT(H27,FIND("時",H27)-1)*3600,0) + IFERROR(MID(H27,FIND("時",H27)+1,FIND("分",H27)-FIND("時",H27)-1)*60,0)</f>
        <v/>
      </c>
      <c r="J27">
        <f>IF(I27&gt;=43200, 5, ROUND(I27/43200*5, 2))</f>
        <v/>
      </c>
      <c r="K27">
        <f>F27 + J27</f>
        <v/>
      </c>
    </row>
    <row r="28">
      <c r="A28" t="inlineStr">
        <is>
          <t>B11121031</t>
        </is>
      </c>
      <c r="B28" t="inlineStr">
        <is>
          <t>林芷儀</t>
        </is>
      </c>
      <c r="C28" t="inlineStr">
        <is>
          <t xml:space="preserve"> -- 天 21 小時 26 分 40 秒</t>
        </is>
      </c>
      <c r="D28" t="n">
        <v>37</v>
      </c>
      <c r="E28">
        <f>IFERROR(LEFT(C28,FIND("天",C28)-1)*86400,0) + IFERROR(MID(C28,FIND("天",C28)+2,FIND("小時",C28)-FIND("天",C28)-2)*3600,0) + IFERROR(MID(C28,FIND("小時",C28)+2,FIND("分",C28)-FIND("小時",C28)-2)*60,0) + IFERROR(MID(C28,FIND("分",C28)+2,FIND("秒",C28)-FIND("分",C28)-2),0)</f>
        <v/>
      </c>
      <c r="F28">
        <f>IF(E28&gt;=43200, 5, ROUND(E28/43200*5, 2))</f>
        <v/>
      </c>
      <c r="G28">
        <f>TEXT(INT(E28/3600),"00")&amp;"時"&amp;TEXT(INT(MOD(E28,3600)/60),"00")&amp;"分"</f>
        <v/>
      </c>
      <c r="H28" t="inlineStr">
        <is>
          <t>17時23分</t>
        </is>
      </c>
      <c r="I28">
        <f>IFERROR(LEFT(H28,FIND("時",H28)-1)*3600,0) + IFERROR(MID(H28,FIND("時",H28)+1,FIND("分",H28)-FIND("時",H28)-1)*60,0)</f>
        <v/>
      </c>
      <c r="J28">
        <f>IF(I28&gt;=43200, 5, ROUND(I28/43200*5, 2))</f>
        <v/>
      </c>
      <c r="K28">
        <f>F28 + J28</f>
        <v/>
      </c>
    </row>
    <row r="29">
      <c r="A29" t="inlineStr">
        <is>
          <t>B11121032</t>
        </is>
      </c>
      <c r="B29" t="inlineStr">
        <is>
          <t>林姿雅</t>
        </is>
      </c>
      <c r="C29" t="inlineStr">
        <is>
          <t xml:space="preserve"> -- 天 8 小時 50 分 53 秒</t>
        </is>
      </c>
      <c r="D29" t="n">
        <v>11</v>
      </c>
      <c r="E29">
        <f>IFERROR(LEFT(C29,FIND("天",C29)-1)*86400,0) + IFERROR(MID(C29,FIND("天",C29)+2,FIND("小時",C29)-FIND("天",C29)-2)*3600,0) + IFERROR(MID(C29,FIND("小時",C29)+2,FIND("分",C29)-FIND("小時",C29)-2)*60,0) + IFERROR(MID(C29,FIND("分",C29)+2,FIND("秒",C29)-FIND("分",C29)-2),0)</f>
        <v/>
      </c>
      <c r="F29">
        <f>IF(E29&gt;=43200, 5, ROUND(E29/43200*5, 2))</f>
        <v/>
      </c>
      <c r="G29">
        <f>TEXT(INT(E29/3600),"00")&amp;"時"&amp;TEXT(INT(MOD(E29,3600)/60),"00")&amp;"分"</f>
        <v/>
      </c>
      <c r="I29">
        <f>IFERROR(LEFT(H29,FIND("時",H29)-1)*3600,0) + IFERROR(MID(H29,FIND("時",H29)+1,FIND("分",H29)-FIND("時",H29)-1)*60,0)</f>
        <v/>
      </c>
      <c r="J29">
        <f>IF(I29&gt;=43200, 5, ROUND(I29/43200*5, 2))</f>
        <v/>
      </c>
      <c r="K29">
        <f>F29 + J29</f>
        <v/>
      </c>
    </row>
    <row r="30">
      <c r="A30" t="inlineStr">
        <is>
          <t>B11121033</t>
        </is>
      </c>
      <c r="B30" t="inlineStr">
        <is>
          <t>曾若廷</t>
        </is>
      </c>
      <c r="C30" t="inlineStr">
        <is>
          <t xml:space="preserve"> -- 天 12 小時 49 分 10 秒</t>
        </is>
      </c>
      <c r="D30" t="n">
        <v>17</v>
      </c>
      <c r="E30">
        <f>IFERROR(LEFT(C30,FIND("天",C30)-1)*86400,0) + IFERROR(MID(C30,FIND("天",C30)+2,FIND("小時",C30)-FIND("天",C30)-2)*3600,0) + IFERROR(MID(C30,FIND("小時",C30)+2,FIND("分",C30)-FIND("小時",C30)-2)*60,0) + IFERROR(MID(C30,FIND("分",C30)+2,FIND("秒",C30)-FIND("分",C30)-2),0)</f>
        <v/>
      </c>
      <c r="F30">
        <f>IF(E30&gt;=43200, 5, ROUND(E30/43200*5, 2))</f>
        <v/>
      </c>
      <c r="G30">
        <f>TEXT(INT(E30/3600),"00")&amp;"時"&amp;TEXT(INT(MOD(E30,3600)/60),"00")&amp;"分"</f>
        <v/>
      </c>
      <c r="H30" t="inlineStr">
        <is>
          <t>13時5分</t>
        </is>
      </c>
      <c r="I30">
        <f>IFERROR(LEFT(H30,FIND("時",H30)-1)*3600,0) + IFERROR(MID(H30,FIND("時",H30)+1,FIND("分",H30)-FIND("時",H30)-1)*60,0)</f>
        <v/>
      </c>
      <c r="J30">
        <f>IF(I30&gt;=43200, 5, ROUND(I30/43200*5, 2))</f>
        <v/>
      </c>
      <c r="K30">
        <f>F30 + J30</f>
        <v/>
      </c>
    </row>
    <row r="31">
      <c r="A31" t="inlineStr">
        <is>
          <t>B11121034</t>
        </is>
      </c>
      <c r="B31" t="inlineStr">
        <is>
          <t>林煜倫</t>
        </is>
      </c>
      <c r="C31" t="inlineStr">
        <is>
          <t xml:space="preserve"> -- 天 17 小時 55 分 22 秒</t>
        </is>
      </c>
      <c r="D31" t="n">
        <v>4</v>
      </c>
      <c r="E31">
        <f>IFERROR(LEFT(C31,FIND("天",C31)-1)*86400,0) + IFERROR(MID(C31,FIND("天",C31)+2,FIND("小時",C31)-FIND("天",C31)-2)*3600,0) + IFERROR(MID(C31,FIND("小時",C31)+2,FIND("分",C31)-FIND("小時",C31)-2)*60,0) + IFERROR(MID(C31,FIND("分",C31)+2,FIND("秒",C31)-FIND("分",C31)-2),0)</f>
        <v/>
      </c>
      <c r="F31">
        <f>IF(E31&gt;=43200, 5, ROUND(E31/43200*5, 2))</f>
        <v/>
      </c>
      <c r="G31">
        <f>TEXT(INT(E31/3600),"00")&amp;"時"&amp;TEXT(INT(MOD(E31,3600)/60),"00")&amp;"分"</f>
        <v/>
      </c>
      <c r="H31" t="inlineStr">
        <is>
          <t>13時30分</t>
        </is>
      </c>
      <c r="I31">
        <f>IFERROR(LEFT(H31,FIND("時",H31)-1)*3600,0) + IFERROR(MID(H31,FIND("時",H31)+1,FIND("分",H31)-FIND("時",H31)-1)*60,0)</f>
        <v/>
      </c>
      <c r="J31">
        <f>IF(I31&gt;=43200, 5, ROUND(I31/43200*5, 2))</f>
        <v/>
      </c>
      <c r="K31">
        <f>F31 + J31</f>
        <v/>
      </c>
    </row>
    <row r="32">
      <c r="A32" t="inlineStr">
        <is>
          <t>B11121036</t>
        </is>
      </c>
      <c r="B32" t="inlineStr">
        <is>
          <t>黃筑娸</t>
        </is>
      </c>
      <c r="C32" t="inlineStr">
        <is>
          <t xml:space="preserve"> -- 天 13 小時 57 分 29 秒</t>
        </is>
      </c>
      <c r="D32" t="n">
        <v>13</v>
      </c>
      <c r="E32">
        <f>IFERROR(LEFT(C32,FIND("天",C32)-1)*86400,0) + IFERROR(MID(C32,FIND("天",C32)+2,FIND("小時",C32)-FIND("天",C32)-2)*3600,0) + IFERROR(MID(C32,FIND("小時",C32)+2,FIND("分",C32)-FIND("小時",C32)-2)*60,0) + IFERROR(MID(C32,FIND("分",C32)+2,FIND("秒",C32)-FIND("分",C32)-2),0)</f>
        <v/>
      </c>
      <c r="F32">
        <f>IF(E32&gt;=43200, 5, ROUND(E32/43200*5, 2))</f>
        <v/>
      </c>
      <c r="G32">
        <f>TEXT(INT(E32/3600),"00")&amp;"時"&amp;TEXT(INT(MOD(E32,3600)/60),"00")&amp;"分"</f>
        <v/>
      </c>
      <c r="H32" t="inlineStr">
        <is>
          <t>17時17分</t>
        </is>
      </c>
      <c r="I32">
        <f>IFERROR(LEFT(H32,FIND("時",H32)-1)*3600,0) + IFERROR(MID(H32,FIND("時",H32)+1,FIND("分",H32)-FIND("時",H32)-1)*60,0)</f>
        <v/>
      </c>
      <c r="J32">
        <f>IF(I32&gt;=43200, 5, ROUND(I32/43200*5, 2))</f>
        <v/>
      </c>
      <c r="K32">
        <f>F32 + J32</f>
        <v/>
      </c>
    </row>
    <row r="33">
      <c r="A33" t="inlineStr">
        <is>
          <t>B11121037</t>
        </is>
      </c>
      <c r="B33" t="inlineStr">
        <is>
          <t>余世丞</t>
        </is>
      </c>
      <c r="C33" t="inlineStr">
        <is>
          <t xml:space="preserve"> -- 天 16 小時 41 分 58 秒</t>
        </is>
      </c>
      <c r="D33" t="n">
        <v>13</v>
      </c>
      <c r="E33">
        <f>IFERROR(LEFT(C33,FIND("天",C33)-1)*86400,0) + IFERROR(MID(C33,FIND("天",C33)+2,FIND("小時",C33)-FIND("天",C33)-2)*3600,0) + IFERROR(MID(C33,FIND("小時",C33)+2,FIND("分",C33)-FIND("小時",C33)-2)*60,0) + IFERROR(MID(C33,FIND("分",C33)+2,FIND("秒",C33)-FIND("分",C33)-2),0)</f>
        <v/>
      </c>
      <c r="F33">
        <f>IF(E33&gt;=43200, 5, ROUND(E33/43200*5, 2))</f>
        <v/>
      </c>
      <c r="G33">
        <f>TEXT(INT(E33/3600),"00")&amp;"時"&amp;TEXT(INT(MOD(E33,3600)/60),"00")&amp;"分"</f>
        <v/>
      </c>
      <c r="H33" t="inlineStr">
        <is>
          <t>15時34分</t>
        </is>
      </c>
      <c r="I33">
        <f>IFERROR(LEFT(H33,FIND("時",H33)-1)*3600,0) + IFERROR(MID(H33,FIND("時",H33)+1,FIND("分",H33)-FIND("時",H33)-1)*60,0)</f>
        <v/>
      </c>
      <c r="J33">
        <f>IF(I33&gt;=43200, 5, ROUND(I33/43200*5, 2))</f>
        <v/>
      </c>
      <c r="K33">
        <f>F33 + J33</f>
        <v/>
      </c>
    </row>
    <row r="34">
      <c r="A34" t="inlineStr">
        <is>
          <t>B11121038</t>
        </is>
      </c>
      <c r="B34" t="inlineStr">
        <is>
          <t>楊雅惠</t>
        </is>
      </c>
      <c r="C34" t="inlineStr">
        <is>
          <t xml:space="preserve"> -- 天 4 小時 27 分 52 秒</t>
        </is>
      </c>
      <c r="D34" t="n">
        <v>6</v>
      </c>
      <c r="E34">
        <f>IFERROR(LEFT(C34,FIND("天",C34)-1)*86400,0) + IFERROR(MID(C34,FIND("天",C34)+2,FIND("小時",C34)-FIND("天",C34)-2)*3600,0) + IFERROR(MID(C34,FIND("小時",C34)+2,FIND("分",C34)-FIND("小時",C34)-2)*60,0) + IFERROR(MID(C34,FIND("分",C34)+2,FIND("秒",C34)-FIND("分",C34)-2),0)</f>
        <v/>
      </c>
      <c r="F34">
        <f>IF(E34&gt;=43200, 5, ROUND(E34/43200*5, 2))</f>
        <v/>
      </c>
      <c r="G34">
        <f>TEXT(INT(E34/3600),"00")&amp;"時"&amp;TEXT(INT(MOD(E34,3600)/60),"00")&amp;"分"</f>
        <v/>
      </c>
      <c r="H34" t="inlineStr">
        <is>
          <t>12時52分</t>
        </is>
      </c>
      <c r="I34">
        <f>IFERROR(LEFT(H34,FIND("時",H34)-1)*3600,0) + IFERROR(MID(H34,FIND("時",H34)+1,FIND("分",H34)-FIND("時",H34)-1)*60,0)</f>
        <v/>
      </c>
      <c r="J34">
        <f>IF(I34&gt;=43200, 5, ROUND(I34/43200*5, 2))</f>
        <v/>
      </c>
      <c r="K34">
        <f>F34 + J34</f>
        <v/>
      </c>
    </row>
    <row r="35">
      <c r="A35" t="inlineStr">
        <is>
          <t>B11121039</t>
        </is>
      </c>
      <c r="B35" t="inlineStr">
        <is>
          <t>曾承瑋</t>
        </is>
      </c>
      <c r="C35" t="inlineStr">
        <is>
          <t xml:space="preserve"> -- 天 -- 小時 -- 分 0 秒</t>
        </is>
      </c>
      <c r="D35" t="n">
        <v>0</v>
      </c>
      <c r="E35">
        <f>IFERROR(LEFT(C35,FIND("天",C35)-1)*86400,0) + IFERROR(MID(C35,FIND("天",C35)+2,FIND("小時",C35)-FIND("天",C35)-2)*3600,0) + IFERROR(MID(C35,FIND("小時",C35)+2,FIND("分",C35)-FIND("小時",C35)-2)*60,0) + IFERROR(MID(C35,FIND("分",C35)+2,FIND("秒",C35)-FIND("分",C35)-2),0)</f>
        <v/>
      </c>
      <c r="F35">
        <f>IF(E35&gt;=43200, 5, ROUND(E35/43200*5, 2))</f>
        <v/>
      </c>
      <c r="G35">
        <f>TEXT(INT(E35/3600),"00")&amp;"時"&amp;TEXT(INT(MOD(E35,3600)/60),"00")&amp;"分"</f>
        <v/>
      </c>
      <c r="I35">
        <f>IFERROR(LEFT(H35,FIND("時",H35)-1)*3600,0) + IFERROR(MID(H35,FIND("時",H35)+1,FIND("分",H35)-FIND("時",H35)-1)*60,0)</f>
        <v/>
      </c>
      <c r="J35">
        <f>IF(I35&gt;=43200, 5, ROUND(I35/43200*5, 2))</f>
        <v/>
      </c>
      <c r="K35">
        <f>F35 + J35</f>
        <v/>
      </c>
    </row>
    <row r="36">
      <c r="A36" t="inlineStr">
        <is>
          <t>B11121040</t>
        </is>
      </c>
      <c r="B36" t="inlineStr">
        <is>
          <t>彭少樺</t>
        </is>
      </c>
      <c r="C36" t="inlineStr">
        <is>
          <t xml:space="preserve"> -- 天 6 小時 49 分 32 秒</t>
        </is>
      </c>
      <c r="D36" t="n">
        <v>3</v>
      </c>
      <c r="E36">
        <f>IFERROR(LEFT(C36,FIND("天",C36)-1)*86400,0) + IFERROR(MID(C36,FIND("天",C36)+2,FIND("小時",C36)-FIND("天",C36)-2)*3600,0) + IFERROR(MID(C36,FIND("小時",C36)+2,FIND("分",C36)-FIND("小時",C36)-2)*60,0) + IFERROR(MID(C36,FIND("分",C36)+2,FIND("秒",C36)-FIND("分",C36)-2),0)</f>
        <v/>
      </c>
      <c r="F36">
        <f>IF(E36&gt;=43200, 5, ROUND(E36/43200*5, 2))</f>
        <v/>
      </c>
      <c r="G36">
        <f>TEXT(INT(E36/3600),"00")&amp;"時"&amp;TEXT(INT(MOD(E36,3600)/60),"00")&amp;"分"</f>
        <v/>
      </c>
      <c r="H36" t="inlineStr">
        <is>
          <t>12時52分</t>
        </is>
      </c>
      <c r="I36">
        <f>IFERROR(LEFT(H36,FIND("時",H36)-1)*3600,0) + IFERROR(MID(H36,FIND("時",H36)+1,FIND("分",H36)-FIND("時",H36)-1)*60,0)</f>
        <v/>
      </c>
      <c r="J36">
        <f>IF(I36&gt;=43200, 5, ROUND(I36/43200*5, 2))</f>
        <v/>
      </c>
      <c r="K36">
        <f>F36 + J36</f>
        <v/>
      </c>
    </row>
    <row r="37">
      <c r="A37" t="inlineStr">
        <is>
          <t>B11121042</t>
        </is>
      </c>
      <c r="B37" t="inlineStr">
        <is>
          <t>戴翊澐</t>
        </is>
      </c>
      <c r="C37" t="inlineStr">
        <is>
          <t xml:space="preserve"> -- 天 13 小時 44 分 21 秒</t>
        </is>
      </c>
      <c r="D37" t="n">
        <v>26</v>
      </c>
      <c r="E37">
        <f>IFERROR(LEFT(C37,FIND("天",C37)-1)*86400,0) + IFERROR(MID(C37,FIND("天",C37)+2,FIND("小時",C37)-FIND("天",C37)-2)*3600,0) + IFERROR(MID(C37,FIND("小時",C37)+2,FIND("分",C37)-FIND("小時",C37)-2)*60,0) + IFERROR(MID(C37,FIND("分",C37)+2,FIND("秒",C37)-FIND("分",C37)-2),0)</f>
        <v/>
      </c>
      <c r="F37">
        <f>IF(E37&gt;=43200, 5, ROUND(E37/43200*5, 2))</f>
        <v/>
      </c>
      <c r="G37">
        <f>TEXT(INT(E37/3600),"00")&amp;"時"&amp;TEXT(INT(MOD(E37,3600)/60),"00")&amp;"分"</f>
        <v/>
      </c>
      <c r="H37" t="inlineStr">
        <is>
          <t>16時47分</t>
        </is>
      </c>
      <c r="I37">
        <f>IFERROR(LEFT(H37,FIND("時",H37)-1)*3600,0) + IFERROR(MID(H37,FIND("時",H37)+1,FIND("分",H37)-FIND("時",H37)-1)*60,0)</f>
        <v/>
      </c>
      <c r="J37">
        <f>IF(I37&gt;=43200, 5, ROUND(I37/43200*5, 2))</f>
        <v/>
      </c>
      <c r="K37">
        <f>F37 + J37</f>
        <v/>
      </c>
    </row>
    <row r="38">
      <c r="A38" t="inlineStr">
        <is>
          <t>B11121043</t>
        </is>
      </c>
      <c r="B38" t="inlineStr">
        <is>
          <t>黃苡庭</t>
        </is>
      </c>
      <c r="C38" t="inlineStr">
        <is>
          <t xml:space="preserve"> -- 天 7 小時 19 分 56 秒</t>
        </is>
      </c>
      <c r="D38" t="n">
        <v>12</v>
      </c>
      <c r="E38">
        <f>IFERROR(LEFT(C38,FIND("天",C38)-1)*86400,0) + IFERROR(MID(C38,FIND("天",C38)+2,FIND("小時",C38)-FIND("天",C38)-2)*3600,0) + IFERROR(MID(C38,FIND("小時",C38)+2,FIND("分",C38)-FIND("小時",C38)-2)*60,0) + IFERROR(MID(C38,FIND("分",C38)+2,FIND("秒",C38)-FIND("分",C38)-2),0)</f>
        <v/>
      </c>
      <c r="F38">
        <f>IF(E38&gt;=43200, 5, ROUND(E38/43200*5, 2))</f>
        <v/>
      </c>
      <c r="G38">
        <f>TEXT(INT(E38/3600),"00")&amp;"時"&amp;TEXT(INT(MOD(E38,3600)/60),"00")&amp;"分"</f>
        <v/>
      </c>
      <c r="I38">
        <f>IFERROR(LEFT(H38,FIND("時",H38)-1)*3600,0) + IFERROR(MID(H38,FIND("時",H38)+1,FIND("分",H38)-FIND("時",H38)-1)*60,0)</f>
        <v/>
      </c>
      <c r="J38">
        <f>IF(I38&gt;=43200, 5, ROUND(I38/43200*5, 2))</f>
        <v/>
      </c>
      <c r="K38">
        <f>F38 + J38</f>
        <v/>
      </c>
    </row>
    <row r="39">
      <c r="A39" t="inlineStr">
        <is>
          <t>B11121045</t>
        </is>
      </c>
      <c r="B39" t="inlineStr">
        <is>
          <t>郭致安</t>
        </is>
      </c>
      <c r="C39" t="inlineStr">
        <is>
          <t xml:space="preserve"> -- 天 -- 小時 40 分 20 秒</t>
        </is>
      </c>
      <c r="D39" t="n">
        <v>2</v>
      </c>
      <c r="E39">
        <f>IFERROR(LEFT(C39,FIND("天",C39)-1)*86400,0) + IFERROR(MID(C39,FIND("天",C39)+2,FIND("小時",C39)-FIND("天",C39)-2)*3600,0) + IFERROR(MID(C39,FIND("小時",C39)+2,FIND("分",C39)-FIND("小時",C39)-2)*60,0) + IFERROR(MID(C39,FIND("分",C39)+2,FIND("秒",C39)-FIND("分",C39)-2),0)</f>
        <v/>
      </c>
      <c r="F39">
        <f>IF(E39&gt;=43200, 5, ROUND(E39/43200*5, 2))</f>
        <v/>
      </c>
      <c r="G39">
        <f>TEXT(INT(E39/3600),"00")&amp;"時"&amp;TEXT(INT(MOD(E39,3600)/60),"00")&amp;"分"</f>
        <v/>
      </c>
      <c r="I39">
        <f>IFERROR(LEFT(H39,FIND("時",H39)-1)*3600,0) + IFERROR(MID(H39,FIND("時",H39)+1,FIND("分",H39)-FIND("時",H39)-1)*60,0)</f>
        <v/>
      </c>
      <c r="J39">
        <f>IF(I39&gt;=43200, 5, ROUND(I39/43200*5, 2))</f>
        <v/>
      </c>
      <c r="K39">
        <f>F39 + J39</f>
        <v/>
      </c>
    </row>
    <row r="40">
      <c r="A40" t="inlineStr">
        <is>
          <t>B11121046</t>
        </is>
      </c>
      <c r="B40" t="inlineStr">
        <is>
          <t>王浩恩</t>
        </is>
      </c>
      <c r="C40" t="inlineStr">
        <is>
          <t xml:space="preserve"> -- 天 15 小時 6 分 47 秒</t>
        </is>
      </c>
      <c r="D40" t="n">
        <v>25</v>
      </c>
      <c r="E40">
        <f>IFERROR(LEFT(C40,FIND("天",C40)-1)*86400,0) + IFERROR(MID(C40,FIND("天",C40)+2,FIND("小時",C40)-FIND("天",C40)-2)*3600,0) + IFERROR(MID(C40,FIND("小時",C40)+2,FIND("分",C40)-FIND("小時",C40)-2)*60,0) + IFERROR(MID(C40,FIND("分",C40)+2,FIND("秒",C40)-FIND("分",C40)-2),0)</f>
        <v/>
      </c>
      <c r="F40">
        <f>IF(E40&gt;=43200, 5, ROUND(E40/43200*5, 2))</f>
        <v/>
      </c>
      <c r="G40">
        <f>TEXT(INT(E40/3600),"00")&amp;"時"&amp;TEXT(INT(MOD(E40,3600)/60),"00")&amp;"分"</f>
        <v/>
      </c>
      <c r="H40" t="inlineStr">
        <is>
          <t>13時15分</t>
        </is>
      </c>
      <c r="I40">
        <f>IFERROR(LEFT(H40,FIND("時",H40)-1)*3600,0) + IFERROR(MID(H40,FIND("時",H40)+1,FIND("分",H40)-FIND("時",H40)-1)*60,0)</f>
        <v/>
      </c>
      <c r="J40">
        <f>IF(I40&gt;=43200, 5, ROUND(I40/43200*5, 2))</f>
        <v/>
      </c>
      <c r="K40">
        <f>F40 + J40</f>
        <v/>
      </c>
    </row>
    <row r="41">
      <c r="A41" t="inlineStr">
        <is>
          <t>B11121047</t>
        </is>
      </c>
      <c r="B41" t="inlineStr">
        <is>
          <t>劉俊辰</t>
        </is>
      </c>
      <c r="C41" t="inlineStr">
        <is>
          <t xml:space="preserve"> -- 天 -- 小時 27 分 18 秒</t>
        </is>
      </c>
      <c r="D41" t="n">
        <v>1</v>
      </c>
      <c r="E41">
        <f>IFERROR(LEFT(C41,FIND("天",C41)-1)*86400,0) + IFERROR(MID(C41,FIND("天",C41)+2,FIND("小時",C41)-FIND("天",C41)-2)*3600,0) + IFERROR(MID(C41,FIND("小時",C41)+2,FIND("分",C41)-FIND("小時",C41)-2)*60,0) + IFERROR(MID(C41,FIND("分",C41)+2,FIND("秒",C41)-FIND("分",C41)-2),0)</f>
        <v/>
      </c>
      <c r="F41">
        <f>IF(E41&gt;=43200, 5, ROUND(E41/43200*5, 2))</f>
        <v/>
      </c>
      <c r="G41">
        <f>TEXT(INT(E41/3600),"00")&amp;"時"&amp;TEXT(INT(MOD(E41,3600)/60),"00")&amp;"分"</f>
        <v/>
      </c>
      <c r="I41">
        <f>IFERROR(LEFT(H41,FIND("時",H41)-1)*3600,0) + IFERROR(MID(H41,FIND("時",H41)+1,FIND("分",H41)-FIND("時",H41)-1)*60,0)</f>
        <v/>
      </c>
      <c r="J41">
        <f>IF(I41&gt;=43200, 5, ROUND(I41/43200*5, 2))</f>
        <v/>
      </c>
      <c r="K41">
        <f>F41 + J41</f>
        <v/>
      </c>
    </row>
    <row r="42">
      <c r="A42" t="inlineStr">
        <is>
          <t>B11121048</t>
        </is>
      </c>
      <c r="B42" t="inlineStr">
        <is>
          <t>葉宜柔</t>
        </is>
      </c>
      <c r="C42" t="inlineStr">
        <is>
          <t xml:space="preserve"> -- 天 16 小時 57 分 23 秒</t>
        </is>
      </c>
      <c r="D42" t="n">
        <v>18</v>
      </c>
      <c r="E42">
        <f>IFERROR(LEFT(C42,FIND("天",C42)-1)*86400,0) + IFERROR(MID(C42,FIND("天",C42)+2,FIND("小時",C42)-FIND("天",C42)-2)*3600,0) + IFERROR(MID(C42,FIND("小時",C42)+2,FIND("分",C42)-FIND("小時",C42)-2)*60,0) + IFERROR(MID(C42,FIND("分",C42)+2,FIND("秒",C42)-FIND("分",C42)-2),0)</f>
        <v/>
      </c>
      <c r="F42">
        <f>IF(E42&gt;=43200, 5, ROUND(E42/43200*5, 2))</f>
        <v/>
      </c>
      <c r="G42">
        <f>TEXT(INT(E42/3600),"00")&amp;"時"&amp;TEXT(INT(MOD(E42,3600)/60),"00")&amp;"分"</f>
        <v/>
      </c>
      <c r="H42" t="inlineStr">
        <is>
          <t>13時20分</t>
        </is>
      </c>
      <c r="I42">
        <f>IFERROR(LEFT(H42,FIND("時",H42)-1)*3600,0) + IFERROR(MID(H42,FIND("時",H42)+1,FIND("分",H42)-FIND("時",H42)-1)*60,0)</f>
        <v/>
      </c>
      <c r="J42">
        <f>IF(I42&gt;=43200, 5, ROUND(I42/43200*5, 2))</f>
        <v/>
      </c>
      <c r="K42">
        <f>F42 + J42</f>
        <v/>
      </c>
    </row>
    <row r="43">
      <c r="A43" t="inlineStr">
        <is>
          <t>B11121050</t>
        </is>
      </c>
      <c r="B43" t="inlineStr">
        <is>
          <t>楊宗軒</t>
        </is>
      </c>
      <c r="C43" t="inlineStr">
        <is>
          <t xml:space="preserve"> 1 天 14 小時 -- 分 4 秒</t>
        </is>
      </c>
      <c r="D43" t="n">
        <v>14</v>
      </c>
      <c r="E43">
        <f>IFERROR(LEFT(C43,FIND("天",C43)-1)*86400,0) + IFERROR(MID(C43,FIND("天",C43)+2,FIND("小時",C43)-FIND("天",C43)-2)*3600,0) + IFERROR(MID(C43,FIND("小時",C43)+2,FIND("分",C43)-FIND("小時",C43)-2)*60,0) + IFERROR(MID(C43,FIND("分",C43)+2,FIND("秒",C43)-FIND("分",C43)-2),0)</f>
        <v/>
      </c>
      <c r="F43">
        <f>IF(E43&gt;=43200, 5, ROUND(E43/43200*5, 2))</f>
        <v/>
      </c>
      <c r="G43">
        <f>TEXT(INT(E43/3600),"00")&amp;"時"&amp;TEXT(INT(MOD(E43,3600)/60),"00")&amp;"分"</f>
        <v/>
      </c>
      <c r="H43" t="inlineStr">
        <is>
          <t>12時8分</t>
        </is>
      </c>
      <c r="I43">
        <f>IFERROR(LEFT(H43,FIND("時",H43)-1)*3600,0) + IFERROR(MID(H43,FIND("時",H43)+1,FIND("分",H43)-FIND("時",H43)-1)*60,0)</f>
        <v/>
      </c>
      <c r="J43">
        <f>IF(I43&gt;=43200, 5, ROUND(I43/43200*5, 2))</f>
        <v/>
      </c>
      <c r="K43">
        <f>F43 + J43</f>
        <v/>
      </c>
    </row>
    <row r="44">
      <c r="A44" t="inlineStr">
        <is>
          <t>B11121052</t>
        </is>
      </c>
      <c r="B44" t="inlineStr">
        <is>
          <t>葉家和</t>
        </is>
      </c>
      <c r="C44" t="inlineStr">
        <is>
          <t xml:space="preserve"> -- 天 13 小時 18 分 54 秒</t>
        </is>
      </c>
      <c r="D44" t="n">
        <v>19</v>
      </c>
      <c r="E44">
        <f>IFERROR(LEFT(C44,FIND("天",C44)-1)*86400,0) + IFERROR(MID(C44,FIND("天",C44)+2,FIND("小時",C44)-FIND("天",C44)-2)*3600,0) + IFERROR(MID(C44,FIND("小時",C44)+2,FIND("分",C44)-FIND("小時",C44)-2)*60,0) + IFERROR(MID(C44,FIND("分",C44)+2,FIND("秒",C44)-FIND("分",C44)-2),0)</f>
        <v/>
      </c>
      <c r="F44">
        <f>IF(E44&gt;=43200, 5, ROUND(E44/43200*5, 2))</f>
        <v/>
      </c>
      <c r="G44">
        <f>TEXT(INT(E44/3600),"00")&amp;"時"&amp;TEXT(INT(MOD(E44,3600)/60),"00")&amp;"分"</f>
        <v/>
      </c>
      <c r="H44" t="inlineStr">
        <is>
          <t>16時21分</t>
        </is>
      </c>
      <c r="I44">
        <f>IFERROR(LEFT(H44,FIND("時",H44)-1)*3600,0) + IFERROR(MID(H44,FIND("時",H44)+1,FIND("分",H44)-FIND("時",H44)-1)*60,0)</f>
        <v/>
      </c>
      <c r="J44">
        <f>IF(I44&gt;=43200, 5, ROUND(I44/43200*5, 2))</f>
        <v/>
      </c>
      <c r="K44">
        <f>F44 + J44</f>
        <v/>
      </c>
    </row>
    <row r="45">
      <c r="A45" t="inlineStr">
        <is>
          <t>B11121053</t>
        </is>
      </c>
      <c r="B45" t="inlineStr">
        <is>
          <t>林宸睿</t>
        </is>
      </c>
      <c r="C45" t="inlineStr">
        <is>
          <t xml:space="preserve"> -- 天 1 小時 49 分 33 秒</t>
        </is>
      </c>
      <c r="D45" t="n">
        <v>3</v>
      </c>
      <c r="E45">
        <f>IFERROR(LEFT(C45,FIND("天",C45)-1)*86400,0) + IFERROR(MID(C45,FIND("天",C45)+2,FIND("小時",C45)-FIND("天",C45)-2)*3600,0) + IFERROR(MID(C45,FIND("小時",C45)+2,FIND("分",C45)-FIND("小時",C45)-2)*60,0) + IFERROR(MID(C45,FIND("分",C45)+2,FIND("秒",C45)-FIND("分",C45)-2),0)</f>
        <v/>
      </c>
      <c r="F45">
        <f>IF(E45&gt;=43200, 5, ROUND(E45/43200*5, 2))</f>
        <v/>
      </c>
      <c r="G45">
        <f>TEXT(INT(E45/3600),"00")&amp;"時"&amp;TEXT(INT(MOD(E45,3600)/60),"00")&amp;"分"</f>
        <v/>
      </c>
      <c r="H45" t="inlineStr">
        <is>
          <t>2時16分</t>
        </is>
      </c>
      <c r="I45">
        <f>IFERROR(LEFT(H45,FIND("時",H45)-1)*3600,0) + IFERROR(MID(H45,FIND("時",H45)+1,FIND("分",H45)-FIND("時",H45)-1)*60,0)</f>
        <v/>
      </c>
      <c r="J45">
        <f>IF(I45&gt;=43200, 5, ROUND(I45/43200*5, 2))</f>
        <v/>
      </c>
      <c r="K45">
        <f>F45 + J45</f>
        <v/>
      </c>
    </row>
    <row r="46">
      <c r="A46" t="inlineStr">
        <is>
          <t>B11121054</t>
        </is>
      </c>
      <c r="B46" t="inlineStr">
        <is>
          <t>黃煒倫</t>
        </is>
      </c>
      <c r="C46" t="inlineStr">
        <is>
          <t xml:space="preserve"> -- 天 9 小時 44 分 58 秒</t>
        </is>
      </c>
      <c r="D46" t="n">
        <v>12</v>
      </c>
      <c r="E46">
        <f>IFERROR(LEFT(C46,FIND("天",C46)-1)*86400,0) + IFERROR(MID(C46,FIND("天",C46)+2,FIND("小時",C46)-FIND("天",C46)-2)*3600,0) + IFERROR(MID(C46,FIND("小時",C46)+2,FIND("分",C46)-FIND("小時",C46)-2)*60,0) + IFERROR(MID(C46,FIND("分",C46)+2,FIND("秒",C46)-FIND("分",C46)-2),0)</f>
        <v/>
      </c>
      <c r="F46">
        <f>IF(E46&gt;=43200, 5, ROUND(E46/43200*5, 2))</f>
        <v/>
      </c>
      <c r="G46">
        <f>TEXT(INT(E46/3600),"00")&amp;"時"&amp;TEXT(INT(MOD(E46,3600)/60),"00")&amp;"分"</f>
        <v/>
      </c>
      <c r="H46" t="inlineStr">
        <is>
          <t>11時13分</t>
        </is>
      </c>
      <c r="I46">
        <f>IFERROR(LEFT(H46,FIND("時",H46)-1)*3600,0) + IFERROR(MID(H46,FIND("時",H46)+1,FIND("分",H46)-FIND("時",H46)-1)*60,0)</f>
        <v/>
      </c>
      <c r="J46">
        <f>IF(I46&gt;=43200, 5, ROUND(I46/43200*5, 2))</f>
        <v/>
      </c>
      <c r="K46">
        <f>F46 + J46</f>
        <v/>
      </c>
    </row>
    <row r="47">
      <c r="A47" t="inlineStr">
        <is>
          <t>B11142055</t>
        </is>
      </c>
      <c r="B47" t="inlineStr">
        <is>
          <t>黄建凱</t>
        </is>
      </c>
      <c r="C47" t="inlineStr">
        <is>
          <t xml:space="preserve"> -- 天 18 小時 24 分 34 秒</t>
        </is>
      </c>
      <c r="D47" t="n">
        <v>15</v>
      </c>
      <c r="E47">
        <f>IFERROR(LEFT(C47,FIND("天",C47)-1)*86400,0) + IFERROR(MID(C47,FIND("天",C47)+2,FIND("小時",C47)-FIND("天",C47)-2)*3600,0) + IFERROR(MID(C47,FIND("小時",C47)+2,FIND("分",C47)-FIND("小時",C47)-2)*60,0) + IFERROR(MID(C47,FIND("分",C47)+2,FIND("秒",C47)-FIND("分",C47)-2),0)</f>
        <v/>
      </c>
      <c r="F47">
        <f>IF(E47&gt;=43200, 5, ROUND(E47/43200*5, 2))</f>
        <v/>
      </c>
      <c r="G47">
        <f>TEXT(INT(E47/3600),"00")&amp;"時"&amp;TEXT(INT(MOD(E47,3600)/60),"00")&amp;"分"</f>
        <v/>
      </c>
      <c r="H47" t="inlineStr">
        <is>
          <t>12時39分</t>
        </is>
      </c>
      <c r="I47">
        <f>IFERROR(LEFT(H47,FIND("時",H47)-1)*3600,0) + IFERROR(MID(H47,FIND("時",H47)+1,FIND("分",H47)-FIND("時",H47)-1)*60,0)</f>
        <v/>
      </c>
      <c r="J47">
        <f>IF(I47&gt;=43200, 5, ROUND(I47/43200*5, 2))</f>
        <v/>
      </c>
      <c r="K47">
        <f>F47 + J47</f>
        <v/>
      </c>
    </row>
    <row r="48">
      <c r="A48" t="inlineStr">
        <is>
          <t>B11221057</t>
        </is>
      </c>
      <c r="B48" t="inlineStr">
        <is>
          <t>楊佳諭</t>
        </is>
      </c>
      <c r="C48" t="inlineStr">
        <is>
          <t xml:space="preserve"> -- 天 13 小時 24 分 19 秒</t>
        </is>
      </c>
      <c r="D48" t="n">
        <v>18</v>
      </c>
      <c r="E48">
        <f>IFERROR(LEFT(C48,FIND("天",C48)-1)*86400,0) + IFERROR(MID(C48,FIND("天",C48)+2,FIND("小時",C48)-FIND("天",C48)-2)*3600,0) + IFERROR(MID(C48,FIND("小時",C48)+2,FIND("分",C48)-FIND("小時",C48)-2)*60,0) + IFERROR(MID(C48,FIND("分",C48)+2,FIND("秒",C48)-FIND("分",C48)-2),0)</f>
        <v/>
      </c>
      <c r="F48">
        <f>IF(E48&gt;=43200, 5, ROUND(E48/43200*5, 2))</f>
        <v/>
      </c>
      <c r="G48">
        <f>TEXT(INT(E48/3600),"00")&amp;"時"&amp;TEXT(INT(MOD(E48,3600)/60),"00")&amp;"分"</f>
        <v/>
      </c>
      <c r="H48" t="inlineStr">
        <is>
          <t>14時2分</t>
        </is>
      </c>
      <c r="I48">
        <f>IFERROR(LEFT(H48,FIND("時",H48)-1)*3600,0) + IFERROR(MID(H48,FIND("時",H48)+1,FIND("分",H48)-FIND("時",H48)-1)*60,0)</f>
        <v/>
      </c>
      <c r="J48">
        <f>IF(I48&gt;=43200, 5, ROUND(I48/43200*5, 2))</f>
        <v/>
      </c>
      <c r="K48">
        <f>F48 + J48</f>
        <v/>
      </c>
    </row>
    <row r="49">
      <c r="A49" t="inlineStr">
        <is>
          <t>合計</t>
        </is>
      </c>
      <c r="B49" t="inlineStr">
        <is>
          <t>47 位</t>
        </is>
      </c>
      <c r="C49" t="inlineStr">
        <is>
          <t xml:space="preserve"> 24 天 17 小時 42 分 35 秒</t>
        </is>
      </c>
      <c r="D49" t="n">
        <v>665</v>
      </c>
      <c r="E49">
        <f>IFERROR(LEFT(C49,FIND("天",C49)-1)*86400,0) + IFERROR(MID(C49,FIND("天",C49)+2,FIND("小時",C49)-FIND("天",C49)-2)*3600,0) + IFERROR(MID(C49,FIND("小時",C49)+2,FIND("分",C49)-FIND("小時",C49)-2)*60,0) + IFERROR(MID(C49,FIND("分",C49)+2,FIND("秒",C49)-FIND("分",C49)-2),0)</f>
        <v/>
      </c>
      <c r="F49">
        <f>IF(E49&gt;=43200, 5, ROUND(E49/43200*5, 2))</f>
        <v/>
      </c>
      <c r="G49">
        <f>TEXT(INT(E49/3600),"00")&amp;"時"&amp;TEXT(INT(MOD(E49,3600)/60),"00")&amp;"分"</f>
        <v/>
      </c>
      <c r="I49">
        <f>IFERROR(LEFT(H49,FIND("時",H49)-1)*3600,0) + IFERROR(MID(H49,FIND("時",H49)+1,FIND("分",H49)-FIND("時",H49)-1)*60,0)</f>
        <v/>
      </c>
      <c r="J49">
        <f>IF(I49&gt;=43200, 5, ROUND(I49/43200*5, 2))</f>
        <v/>
      </c>
      <c r="K49">
        <f>F49 + J49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2024-12-28T13:00:18Z</dcterms:created>
  <dcterms:modified xmlns:dcterms="http://purl.org/dc/terms/" xmlns:xsi="http://www.w3.org/2001/XMLSchema-instance" xsi:type="dcterms:W3CDTF">2024-12-28T13:00:20Z</dcterms:modified>
</cp:coreProperties>
</file>