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600" windowHeight="15520" tabRatio="724"/>
  </bookViews>
  <sheets>
    <sheet name="S1 Marginal" sheetId="8" r:id="rId1"/>
    <sheet name="S2 Jester_100_0.0" sheetId="1" r:id="rId2"/>
    <sheet name="S3 Jester_50_0.04" sheetId="20" r:id="rId3"/>
    <sheet name="S4 SnipSnip" sheetId="14" r:id="rId4"/>
    <sheet name="S5 WG Imputation" sheetId="23" r:id="rId5"/>
    <sheet name="S6 Slavin" sheetId="9" r:id="rId6"/>
    <sheet name="S7 False Positive Sample" sheetId="21" r:id="rId7"/>
    <sheet name="S8 Datasets" sheetId="22" r:id="rId8"/>
  </sheets>
  <definedNames>
    <definedName name="result_table" localSheetId="1">'S2 Jester_100_0.0'!$V$2</definedName>
    <definedName name="result_table" localSheetId="2">'S3 Jester_50_0.04'!$V$3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A2" i="1" l="1"/>
  <c r="AA3" i="1"/>
  <c r="AA4" i="1"/>
  <c r="AA5" i="1"/>
  <c r="AA6" i="1"/>
  <c r="AA7" i="1"/>
  <c r="AA8" i="1"/>
  <c r="AA9" i="1"/>
  <c r="AA10" i="1"/>
  <c r="AA11" i="1"/>
  <c r="AA12" i="1"/>
  <c r="AA13" i="1"/>
  <c r="AA15" i="1"/>
  <c r="AA16" i="1"/>
  <c r="AA17" i="1"/>
  <c r="AA18" i="1"/>
  <c r="AA19" i="1"/>
  <c r="AA20" i="1"/>
  <c r="AA21" i="1"/>
  <c r="AA22" i="1"/>
  <c r="AA23" i="1"/>
  <c r="Z2" i="1"/>
  <c r="Z3" i="1"/>
  <c r="Z4" i="1"/>
  <c r="Z5" i="1"/>
  <c r="Z6" i="1"/>
  <c r="Z7" i="1"/>
  <c r="Z8" i="1"/>
  <c r="Z9" i="1"/>
  <c r="Z10" i="1"/>
  <c r="Z11" i="1"/>
  <c r="Z12" i="1"/>
  <c r="Z13" i="1"/>
  <c r="Z15" i="1"/>
  <c r="Z16" i="1"/>
  <c r="Z17" i="1"/>
  <c r="Z18" i="1"/>
  <c r="Z19" i="1"/>
  <c r="Z20" i="1"/>
  <c r="Z21" i="1"/>
  <c r="Z22" i="1"/>
  <c r="Z23" i="1"/>
  <c r="Y2" i="1"/>
  <c r="Y3" i="1"/>
  <c r="Y4" i="1"/>
  <c r="Y5" i="1"/>
  <c r="Y6" i="1"/>
  <c r="Y7" i="1"/>
  <c r="Y8" i="1"/>
  <c r="Y9" i="1"/>
  <c r="Y10" i="1"/>
  <c r="Y11" i="1"/>
  <c r="Y12" i="1"/>
  <c r="Y13" i="1"/>
  <c r="Y15" i="1"/>
  <c r="Y16" i="1"/>
  <c r="Y17" i="1"/>
  <c r="Y18" i="1"/>
  <c r="Y19" i="1"/>
  <c r="Y20" i="1"/>
  <c r="Y21" i="1"/>
  <c r="Y22" i="1"/>
  <c r="Y23" i="1"/>
  <c r="Z20" i="20"/>
  <c r="Y20" i="20"/>
  <c r="X20" i="20"/>
  <c r="Z19" i="20"/>
  <c r="Y19" i="20"/>
  <c r="X19" i="20"/>
  <c r="Z18" i="20"/>
  <c r="Y18" i="20"/>
  <c r="X18" i="20"/>
  <c r="Z17" i="20"/>
  <c r="Y17" i="20"/>
  <c r="X17" i="20"/>
  <c r="Z16" i="20"/>
  <c r="Y16" i="20"/>
  <c r="X16" i="20"/>
  <c r="Z15" i="20"/>
  <c r="Y15" i="20"/>
  <c r="X15" i="20"/>
  <c r="I15" i="20"/>
  <c r="Z14" i="20"/>
  <c r="Y14" i="20"/>
  <c r="X14" i="20"/>
  <c r="Z13" i="20"/>
  <c r="Y13" i="20"/>
  <c r="X13" i="20"/>
  <c r="Z12" i="20"/>
  <c r="Y12" i="20"/>
  <c r="X12" i="20"/>
  <c r="Z11" i="20"/>
  <c r="Y11" i="20"/>
  <c r="X11" i="20"/>
  <c r="Z10" i="20"/>
  <c r="Y10" i="20"/>
  <c r="X10" i="20"/>
  <c r="Z7" i="20"/>
  <c r="Y7" i="20"/>
  <c r="X7" i="20"/>
  <c r="Z6" i="20"/>
  <c r="Y6" i="20"/>
  <c r="X6" i="20"/>
  <c r="Z4" i="20"/>
  <c r="Y4" i="20"/>
  <c r="X4" i="20"/>
  <c r="Z3" i="20"/>
  <c r="Y3" i="20"/>
  <c r="X3" i="20"/>
</calcChain>
</file>

<file path=xl/sharedStrings.xml><?xml version="1.0" encoding="utf-8"?>
<sst xmlns="http://schemas.openxmlformats.org/spreadsheetml/2006/main" count="660" uniqueCount="305">
  <si>
    <t>Marginal p-value 2</t>
    <phoneticPr fontId="4" type="noConversion"/>
  </si>
  <si>
    <t>Imputed correlation (r)</t>
    <phoneticPr fontId="4" type="noConversion"/>
  </si>
  <si>
    <t>Imputed p-value 1</t>
    <phoneticPr fontId="4" type="noConversion"/>
  </si>
  <si>
    <t>Imputed p-value 2</t>
    <phoneticPr fontId="4" type="noConversion"/>
  </si>
  <si>
    <t>Imputed p-value joint</t>
    <phoneticPr fontId="4" type="noConversion"/>
  </si>
  <si>
    <t>NCBI study first reported</t>
    <phoneticPr fontId="4" type="noConversion"/>
  </si>
  <si>
    <t>Barret 2008 NG</t>
    <phoneticPr fontId="4" type="noConversion"/>
  </si>
  <si>
    <t>Yamakazi 2012 Gastrointerology</t>
    <phoneticPr fontId="4" type="noConversion"/>
  </si>
  <si>
    <t>Rioux 2007 NG</t>
    <phoneticPr fontId="4" type="noConversion"/>
  </si>
  <si>
    <t>Effective marginal p-value 1</t>
    <phoneticPr fontId="4" type="noConversion"/>
  </si>
  <si>
    <t>Effective marginal p-value 2</t>
    <phoneticPr fontId="4" type="noConversion"/>
  </si>
  <si>
    <t>Effective joint p-value</t>
    <phoneticPr fontId="4" type="noConversion"/>
  </si>
  <si>
    <t>Position 1</t>
    <phoneticPr fontId="4" type="noConversion"/>
  </si>
  <si>
    <t>Position 2</t>
    <phoneticPr fontId="4" type="noConversion"/>
  </si>
  <si>
    <t>rs7608122</t>
  </si>
  <si>
    <t>rs6883686</t>
  </si>
  <si>
    <t>Chi2 Joint</t>
  </si>
  <si>
    <t>Chi2 Marg</t>
  </si>
  <si>
    <t>PV Marg</t>
  </si>
  <si>
    <t>PV Joint</t>
  </si>
  <si>
    <t>rs1230658</t>
  </si>
  <si>
    <t>rs805297</t>
  </si>
  <si>
    <t>rs805301</t>
  </si>
  <si>
    <t>rs1274298</t>
  </si>
  <si>
    <t>rs7077039</t>
  </si>
  <si>
    <t>rs2201841</t>
  </si>
  <si>
    <t>rs10489628</t>
  </si>
  <si>
    <t>rs6431654</t>
  </si>
  <si>
    <t>rs10077785</t>
  </si>
  <si>
    <t>rs10059611</t>
  </si>
  <si>
    <t>rs3135499</t>
  </si>
  <si>
    <t>rs8087237</t>
  </si>
  <si>
    <t>rs2847289</t>
  </si>
  <si>
    <t>rs2076533</t>
  </si>
  <si>
    <t>rs17495612</t>
  </si>
  <si>
    <t>CAD</t>
    <phoneticPr fontId="4" type="noConversion"/>
  </si>
  <si>
    <t>T2D</t>
    <phoneticPr fontId="4" type="noConversion"/>
  </si>
  <si>
    <t>Sample AF1</t>
    <phoneticPr fontId="4" type="noConversion"/>
  </si>
  <si>
    <t>Sample AF2</t>
    <phoneticPr fontId="4" type="noConversion"/>
  </si>
  <si>
    <t>Distance (SNPs)</t>
    <phoneticPr fontId="4" type="noConversion"/>
  </si>
  <si>
    <t>Correlation (r)</t>
    <phoneticPr fontId="4" type="noConversion"/>
  </si>
  <si>
    <t>beta_1 joint</t>
    <phoneticPr fontId="4" type="noConversion"/>
  </si>
  <si>
    <t>beta_2 joint</t>
    <phoneticPr fontId="4" type="noConversion"/>
  </si>
  <si>
    <t>Marginal p-value 1</t>
    <phoneticPr fontId="4" type="noConversion"/>
  </si>
  <si>
    <t>Dist</t>
  </si>
  <si>
    <t>rs224136</t>
  </si>
  <si>
    <t>rs1477196</t>
  </si>
  <si>
    <t>rs2857210</t>
  </si>
  <si>
    <t>rs12049447</t>
  </si>
  <si>
    <t>rs12026077</t>
  </si>
  <si>
    <t>rs1894407</t>
  </si>
  <si>
    <t>rs2621416</t>
  </si>
  <si>
    <t>rs7135514</t>
  </si>
  <si>
    <t>rs10744777</t>
  </si>
  <si>
    <t>rs12927773</t>
  </si>
  <si>
    <t>rs3893660</t>
  </si>
  <si>
    <t>1p13.1</t>
  </si>
  <si>
    <t>2q14.2</t>
  </si>
  <si>
    <t>6p21.32 (MHC)</t>
  </si>
  <si>
    <t>9q33.1</t>
  </si>
  <si>
    <t>7p12.1</t>
  </si>
  <si>
    <t>Note</t>
  </si>
  <si>
    <t>rs2233382</t>
  </si>
  <si>
    <t>rs567895</t>
  </si>
  <si>
    <t>rs11196203</t>
  </si>
  <si>
    <t>Raychaudhuri 2008 NG</t>
  </si>
  <si>
    <t>Cooper 2008 NG</t>
  </si>
  <si>
    <t>Scott 2007 Science</t>
  </si>
  <si>
    <t>Yang 2011 GE</t>
  </si>
  <si>
    <t>Stahl 2010 NG</t>
  </si>
  <si>
    <t>rs10496289</t>
  </si>
  <si>
    <t>rs10496288</t>
  </si>
  <si>
    <t>rs1333048</t>
  </si>
  <si>
    <t>rs10188442</t>
  </si>
  <si>
    <t>rs13420028</t>
  </si>
  <si>
    <t>rs12522034</t>
  </si>
  <si>
    <t>rs7735940</t>
  </si>
  <si>
    <t>Chr</t>
  </si>
  <si>
    <t>rs6887846</t>
  </si>
  <si>
    <t>rs6452524</t>
  </si>
  <si>
    <t>rs9350602</t>
  </si>
  <si>
    <t>rs3798440</t>
  </si>
  <si>
    <t>rs6469823</t>
  </si>
  <si>
    <t>rs2469997</t>
  </si>
  <si>
    <t>rs10785581</t>
  </si>
  <si>
    <t>rs7960483</t>
  </si>
  <si>
    <t>rs200759</t>
  </si>
  <si>
    <t>rs200752</t>
  </si>
  <si>
    <t>rs2104286</t>
  </si>
  <si>
    <t>rs12722489</t>
  </si>
  <si>
    <t>10p15.1</t>
  </si>
  <si>
    <t>T1D</t>
  </si>
  <si>
    <t>rs10995271</t>
  </si>
  <si>
    <t>rs224035</t>
  </si>
  <si>
    <t>10q21.3</t>
  </si>
  <si>
    <t>rs12524063</t>
  </si>
  <si>
    <t>rs9469220</t>
  </si>
  <si>
    <t>rs273913</t>
  </si>
  <si>
    <t>rs6596075</t>
  </si>
  <si>
    <t>5q31.1</t>
  </si>
  <si>
    <t>CD</t>
  </si>
  <si>
    <t>rs1570527</t>
  </si>
  <si>
    <t>rs10910099</t>
  </si>
  <si>
    <t>rs12027041</t>
  </si>
  <si>
    <t>1p36.32</t>
  </si>
  <si>
    <t>RA</t>
  </si>
  <si>
    <t>Joint P</t>
  </si>
  <si>
    <t>Marginal P2</t>
  </si>
  <si>
    <t>Marginal P1</t>
  </si>
  <si>
    <t>Cor</t>
  </si>
  <si>
    <t>Sample MAF2</t>
  </si>
  <si>
    <t>Sample MAF1</t>
  </si>
  <si>
    <t>Pos2</t>
  </si>
  <si>
    <t>Pos1</t>
  </si>
  <si>
    <t>RSID2</t>
  </si>
  <si>
    <t>RSID1</t>
  </si>
  <si>
    <t>Locus</t>
  </si>
  <si>
    <t>Disease</t>
  </si>
  <si>
    <t>BD</t>
  </si>
  <si>
    <t>CAD</t>
  </si>
  <si>
    <t>HT</t>
  </si>
  <si>
    <t>T2D</t>
  </si>
  <si>
    <t>Imputed Joint p-val</t>
  </si>
  <si>
    <t>1p35.2</t>
  </si>
  <si>
    <t>6q21</t>
  </si>
  <si>
    <t>10p11.1</t>
  </si>
  <si>
    <t>21q22.2</t>
  </si>
  <si>
    <t>3q25.33</t>
  </si>
  <si>
    <t>rs10757283</t>
  </si>
  <si>
    <t>rs10811661</t>
  </si>
  <si>
    <t>9p21.3</t>
  </si>
  <si>
    <t>rs9939973</t>
  </si>
  <si>
    <t>rs8043918</t>
  </si>
  <si>
    <t>16q12.2</t>
  </si>
  <si>
    <t>rs2540726</t>
  </si>
  <si>
    <t>rs4567706</t>
  </si>
  <si>
    <t>16q12.1</t>
  </si>
  <si>
    <t>rs10834744</t>
  </si>
  <si>
    <t>rs7123164</t>
  </si>
  <si>
    <t>WTCCC</t>
  </si>
  <si>
    <t>RSID</t>
  </si>
  <si>
    <t>Pos</t>
  </si>
  <si>
    <t>Beta</t>
  </si>
  <si>
    <t>p-Value</t>
  </si>
  <si>
    <t>MHC</t>
  </si>
  <si>
    <t>rs1333049</t>
  </si>
  <si>
    <t>rs11805303</t>
  </si>
  <si>
    <t>rs10210302</t>
  </si>
  <si>
    <t>rs17234657</t>
  </si>
  <si>
    <t>rs11747270</t>
  </si>
  <si>
    <t>rs10883365</t>
  </si>
  <si>
    <t>rs2076756</t>
  </si>
  <si>
    <t>rs2542151</t>
  </si>
  <si>
    <t>rs6679677</t>
  </si>
  <si>
    <t>rs6457617</t>
  </si>
  <si>
    <t>rs9268877</t>
  </si>
  <si>
    <t>rs17696736</t>
  </si>
  <si>
    <t>rs11171739</t>
  </si>
  <si>
    <t>rs12924729</t>
  </si>
  <si>
    <t>rs4506565</t>
  </si>
  <si>
    <t>rs7193144</t>
  </si>
  <si>
    <t>1p31.3</t>
  </si>
  <si>
    <t>2q37.1</t>
  </si>
  <si>
    <t>5p13.1</t>
  </si>
  <si>
    <t>5q33.1</t>
  </si>
  <si>
    <t>10q24.2</t>
  </si>
  <si>
    <t>18p11.21</t>
  </si>
  <si>
    <t>1p13.2</t>
  </si>
  <si>
    <t>12q24.13</t>
  </si>
  <si>
    <t>12q13.2</t>
  </si>
  <si>
    <t>16p13.13</t>
  </si>
  <si>
    <t>10q25.2</t>
  </si>
  <si>
    <t>b1</t>
  </si>
  <si>
    <t>b2</t>
  </si>
  <si>
    <t>rs4655689</t>
  </si>
  <si>
    <t>rs6664119</t>
  </si>
  <si>
    <t>rs6878963</t>
  </si>
  <si>
    <t>rs7726744</t>
  </si>
  <si>
    <t>rs1332102</t>
  </si>
  <si>
    <t>rs7899176</t>
  </si>
  <si>
    <t>rs1077861</t>
  </si>
  <si>
    <t>rs748855</t>
  </si>
  <si>
    <t>rs1113523</t>
  </si>
  <si>
    <t>rs12723859</t>
  </si>
  <si>
    <t>rs2857129</t>
  </si>
  <si>
    <t>Beta SE</t>
  </si>
  <si>
    <t>beta_1 SE</t>
  </si>
  <si>
    <t>beta_2 SE</t>
  </si>
  <si>
    <t>Imp PV1</t>
  </si>
  <si>
    <t>Imp PV2</t>
  </si>
  <si>
    <t>rs4949466</t>
  </si>
  <si>
    <t>rs10493049</t>
  </si>
  <si>
    <t>rs783397</t>
  </si>
  <si>
    <t>rs9320174</t>
  </si>
  <si>
    <t>rs1208771</t>
  </si>
  <si>
    <t>rs4934888</t>
  </si>
  <si>
    <t>rs999789</t>
  </si>
  <si>
    <t>rs8130402</t>
  </si>
  <si>
    <t>rs601063</t>
  </si>
  <si>
    <t>rs1627391</t>
  </si>
  <si>
    <t>rs2249979</t>
  </si>
  <si>
    <t>rs280215</t>
  </si>
  <si>
    <t>rs1568573</t>
  </si>
  <si>
    <t>rs1378665</t>
  </si>
  <si>
    <t>rs6478237</t>
  </si>
  <si>
    <t>rs7868322</t>
  </si>
  <si>
    <t>rs4256909</t>
  </si>
  <si>
    <t>rs7896275</t>
  </si>
  <si>
    <t>5q13.2</t>
  </si>
  <si>
    <t>rs381642</t>
  </si>
  <si>
    <t>rs417769</t>
  </si>
  <si>
    <t>22q12.3</t>
  </si>
  <si>
    <t>rs132644</t>
  </si>
  <si>
    <t>rs1476029</t>
  </si>
  <si>
    <t>rs4540364</t>
  </si>
  <si>
    <t>rs6592988</t>
  </si>
  <si>
    <t>Info (quality) score</t>
  </si>
  <si>
    <t>NHGRI study first reported</t>
  </si>
  <si>
    <t>NHGRI snp</t>
  </si>
  <si>
    <t>rs2188962</t>
  </si>
  <si>
    <t>distance (MB, hg19)</t>
  </si>
  <si>
    <t>rs7765379</t>
  </si>
  <si>
    <t>rs3890745-T</t>
  </si>
  <si>
    <t>rs706778-T</t>
  </si>
  <si>
    <t>&lt;0.01</t>
  </si>
  <si>
    <t>Barret 2008 NG</t>
  </si>
  <si>
    <t>rs12251307</t>
  </si>
  <si>
    <t>rs3792097</t>
  </si>
  <si>
    <t>rs1701706</t>
  </si>
  <si>
    <t>Samples</t>
  </si>
  <si>
    <t>Control</t>
  </si>
  <si>
    <t>SNPs (after intersection with control group)</t>
  </si>
  <si>
    <t>rs9990567</t>
  </si>
  <si>
    <t>A</t>
  </si>
  <si>
    <t>G</t>
  </si>
  <si>
    <t>rs10070418</t>
  </si>
  <si>
    <t>C</t>
  </si>
  <si>
    <t>T</t>
  </si>
  <si>
    <t>rs7044859</t>
  </si>
  <si>
    <t>CHR</t>
  </si>
  <si>
    <t>SNP</t>
  </si>
  <si>
    <t>BP</t>
  </si>
  <si>
    <t>A1</t>
  </si>
  <si>
    <t>F_A</t>
  </si>
  <si>
    <t>F_U</t>
  </si>
  <si>
    <t>A2</t>
  </si>
  <si>
    <t>CHISQ</t>
  </si>
  <si>
    <t>P</t>
  </si>
  <si>
    <t>OR</t>
  </si>
  <si>
    <t>DIS</t>
  </si>
  <si>
    <t>LOC</t>
  </si>
  <si>
    <t>rs59805578</t>
  </si>
  <si>
    <t>rs34701569</t>
  </si>
  <si>
    <t>rs1445002</t>
  </si>
  <si>
    <t>rs6897597</t>
  </si>
  <si>
    <t>rs1000113</t>
  </si>
  <si>
    <t>rs7096296</t>
  </si>
  <si>
    <t>rs2014857</t>
  </si>
  <si>
    <t>rs410049</t>
  </si>
  <si>
    <t>rs2615180</t>
  </si>
  <si>
    <t>rs6417101</t>
  </si>
  <si>
    <t>rs1230666</t>
  </si>
  <si>
    <t>rs17875376</t>
  </si>
  <si>
    <t>rs7753873</t>
  </si>
  <si>
    <t>rs12536071</t>
  </si>
  <si>
    <t>rs10858000</t>
  </si>
  <si>
    <t>rs1420500</t>
  </si>
  <si>
    <t>rs773114</t>
  </si>
  <si>
    <t>rs7968960</t>
  </si>
  <si>
    <t>REAL?</t>
  </si>
  <si>
    <t>Unphased PV</t>
  </si>
  <si>
    <t>N</t>
  </si>
  <si>
    <t>Y</t>
  </si>
  <si>
    <t>NA</t>
  </si>
  <si>
    <t>Comment</t>
  </si>
  <si>
    <t>About 1MB away from prior 21q22.2 reports</t>
  </si>
  <si>
    <t>Marg</t>
  </si>
  <si>
    <t>Joint</t>
  </si>
  <si>
    <t>15q22.2</t>
  </si>
  <si>
    <t>18q21.1</t>
  </si>
  <si>
    <t>6q23.3</t>
  </si>
  <si>
    <t>Okada et al 2014 Nature</t>
  </si>
  <si>
    <t>7p14.1</t>
  </si>
  <si>
    <t>About 5MB from prior 7p14.1 reports</t>
  </si>
  <si>
    <t>12q24.11</t>
  </si>
  <si>
    <t>Reported as novel in a WTCCC imputation paper, not replicated</t>
  </si>
  <si>
    <t>http://europepmc.org/abstract/MED/22293688</t>
  </si>
  <si>
    <t>11p15.4</t>
  </si>
  <si>
    <t>1 paper gives association with drug response, 8 MB away</t>
  </si>
  <si>
    <t>rs12722563</t>
  </si>
  <si>
    <t>rs7500036</t>
  </si>
  <si>
    <t>rs3130288</t>
  </si>
  <si>
    <t>rs7901275</t>
  </si>
  <si>
    <t>rs12776159</t>
  </si>
  <si>
    <t>rs4784029</t>
  </si>
  <si>
    <t>rs7200940</t>
  </si>
  <si>
    <t>rs1421085</t>
  </si>
  <si>
    <t>16q21</t>
  </si>
  <si>
    <t>10q26.3</t>
  </si>
  <si>
    <t>http://europepmc.org/abstract/MED/18587394</t>
  </si>
  <si>
    <t>NEW</t>
  </si>
  <si>
    <t>8q24.22</t>
  </si>
  <si>
    <t>13q34</t>
  </si>
  <si>
    <t>4q34.3</t>
  </si>
  <si>
    <t>16p13.3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</si>
</sst>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Verdana"/>
    </font>
    <font>
      <sz val="12"/>
      <color indexed="8"/>
      <name val="Calibri"/>
      <family val="2"/>
    </font>
    <font>
      <sz val="10"/>
      <color theme="1"/>
      <name val="CMR10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6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5" fillId="0" borderId="0" xfId="0" applyFont="1" applyFill="1"/>
    <xf numFmtId="0" fontId="0" fillId="0" borderId="0" xfId="0" applyFill="1"/>
    <xf numFmtId="11" fontId="5" fillId="0" borderId="0" xfId="0" applyNumberFormat="1" applyFont="1"/>
    <xf numFmtId="0" fontId="5" fillId="0" borderId="0" xfId="0" applyFont="1"/>
    <xf numFmtId="11" fontId="0" fillId="0" borderId="0" xfId="0" applyNumberFormat="1"/>
    <xf numFmtId="0" fontId="3" fillId="0" borderId="0" xfId="0" applyFont="1"/>
    <xf numFmtId="11" fontId="3" fillId="0" borderId="0" xfId="0" applyNumberFormat="1" applyFont="1"/>
    <xf numFmtId="0" fontId="0" fillId="0" borderId="0" xfId="0" applyNumberFormat="1"/>
    <xf numFmtId="0" fontId="0" fillId="0" borderId="0" xfId="0"/>
    <xf numFmtId="0" fontId="0" fillId="2" borderId="0" xfId="0" applyFill="1"/>
    <xf numFmtId="0" fontId="0" fillId="0" borderId="0" xfId="0"/>
    <xf numFmtId="0" fontId="1" fillId="0" borderId="0" xfId="105"/>
    <xf numFmtId="0" fontId="6" fillId="0" borderId="0" xfId="0" applyFont="1"/>
    <xf numFmtId="0" fontId="6" fillId="0" borderId="0" xfId="0" applyFont="1" applyAlignment="1">
      <alignment vertical="center"/>
    </xf>
  </cellXfs>
  <cellStyles count="26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89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1" builtinId="9" hidden="1"/>
    <cellStyle name="Followed Hyperlink" xfId="252" builtinId="9" hidden="1"/>
    <cellStyle name="Followed Hyperlink" xfId="253" builtinId="9" hidden="1"/>
    <cellStyle name="Followed Hyperlink" xfId="254" builtinId="9" hidden="1"/>
    <cellStyle name="Followed Hyperlink" xfId="255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ncbi.nlm.nih.gov/projects/SNP/snp_ref.cgi?rs=706778" TargetMode="External"/><Relationship Id="rId4" Type="http://schemas.openxmlformats.org/officeDocument/2006/relationships/hyperlink" Target="http://www.ncbi.nlm.nih.gov/projects/SNP/snp_ref.cgi?rs=12251307" TargetMode="External"/><Relationship Id="rId5" Type="http://schemas.openxmlformats.org/officeDocument/2006/relationships/hyperlink" Target="http://www.ncbi.nlm.nih.gov/projects/SNP/snp_ref.cgi?rs=10811661" TargetMode="External"/><Relationship Id="rId6" Type="http://schemas.openxmlformats.org/officeDocument/2006/relationships/hyperlink" Target="http://www.ncbi.nlm.nih.gov/projects/SNP/snp_ref.cgi?rs=224136" TargetMode="External"/><Relationship Id="rId1" Type="http://schemas.openxmlformats.org/officeDocument/2006/relationships/hyperlink" Target="http://www.ncbi.nlm.nih.gov/projects/SNP/snp_ref.cgi?rs=7765379" TargetMode="External"/><Relationship Id="rId2" Type="http://schemas.openxmlformats.org/officeDocument/2006/relationships/hyperlink" Target="http://www.ncbi.nlm.nih.gov/projects/SNP/snp_ref.cgi?rs=3890745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europepmc.org/abstract/MED/2229368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tabSelected="1" workbookViewId="0">
      <selection activeCell="H21" sqref="H21"/>
    </sheetView>
  </sheetViews>
  <sheetFormatPr baseColWidth="10" defaultRowHeight="15" x14ac:dyDescent="0"/>
  <cols>
    <col min="7" max="7" width="11.83203125" customWidth="1"/>
    <col min="8" max="8" width="14" customWidth="1"/>
    <col min="9" max="9" width="14" style="11" customWidth="1"/>
  </cols>
  <sheetData>
    <row r="1" spans="1:12">
      <c r="A1" t="s">
        <v>117</v>
      </c>
      <c r="B1" t="s">
        <v>116</v>
      </c>
      <c r="C1" t="s">
        <v>140</v>
      </c>
      <c r="D1" t="s">
        <v>141</v>
      </c>
      <c r="E1" t="s">
        <v>142</v>
      </c>
      <c r="F1" t="s">
        <v>185</v>
      </c>
      <c r="G1" t="s">
        <v>143</v>
      </c>
      <c r="J1" s="11"/>
      <c r="K1" s="11"/>
    </row>
    <row r="2" spans="1:12">
      <c r="A2" t="s">
        <v>119</v>
      </c>
      <c r="B2" t="s">
        <v>130</v>
      </c>
      <c r="C2" t="s">
        <v>145</v>
      </c>
      <c r="D2">
        <v>22115503</v>
      </c>
      <c r="E2">
        <v>0.63600000000000001</v>
      </c>
      <c r="F2">
        <v>8.3400000000000002E-2</v>
      </c>
      <c r="G2" s="5">
        <v>2.3100000000000001E-14</v>
      </c>
      <c r="I2"/>
      <c r="J2" s="11"/>
      <c r="L2" s="5"/>
    </row>
    <row r="3" spans="1:12">
      <c r="A3" t="s">
        <v>100</v>
      </c>
      <c r="B3" t="s">
        <v>161</v>
      </c>
      <c r="C3" t="s">
        <v>146</v>
      </c>
      <c r="D3">
        <v>67387537</v>
      </c>
      <c r="E3">
        <v>-0.63400000000000001</v>
      </c>
      <c r="F3">
        <v>8.8599999999999998E-2</v>
      </c>
      <c r="G3" s="5">
        <v>8.0899999999999999E-13</v>
      </c>
      <c r="I3"/>
      <c r="J3" s="11"/>
      <c r="L3" s="5"/>
    </row>
    <row r="4" spans="1:12">
      <c r="B4" t="s">
        <v>162</v>
      </c>
      <c r="C4" t="s">
        <v>147</v>
      </c>
      <c r="D4">
        <v>233940839</v>
      </c>
      <c r="E4">
        <v>0.65600000000000003</v>
      </c>
      <c r="F4">
        <v>8.7999999999999995E-2</v>
      </c>
      <c r="G4" s="5">
        <v>9.06E-14</v>
      </c>
      <c r="J4" s="11"/>
      <c r="L4" s="5"/>
    </row>
    <row r="5" spans="1:12">
      <c r="B5" t="s">
        <v>163</v>
      </c>
      <c r="C5" t="s">
        <v>148</v>
      </c>
      <c r="D5">
        <v>40437266</v>
      </c>
      <c r="E5">
        <v>-0.85899999999999999</v>
      </c>
      <c r="F5">
        <v>0.11799999999999999</v>
      </c>
      <c r="G5" s="5">
        <v>3.3499999999999999E-13</v>
      </c>
      <c r="I5"/>
      <c r="J5" s="11"/>
    </row>
    <row r="6" spans="1:12">
      <c r="B6" t="s">
        <v>164</v>
      </c>
      <c r="C6" t="s">
        <v>149</v>
      </c>
      <c r="D6">
        <v>150239060</v>
      </c>
      <c r="E6">
        <v>-0.83899999999999997</v>
      </c>
      <c r="F6">
        <v>0.154</v>
      </c>
      <c r="G6" s="5">
        <v>5.3099999999999999E-8</v>
      </c>
      <c r="I6"/>
      <c r="J6" s="11"/>
      <c r="L6" s="5"/>
    </row>
    <row r="7" spans="1:12">
      <c r="B7" t="s">
        <v>165</v>
      </c>
      <c r="C7" t="s">
        <v>150</v>
      </c>
      <c r="D7">
        <v>101277754</v>
      </c>
      <c r="E7">
        <v>-0.49</v>
      </c>
      <c r="F7">
        <v>8.6499999999999994E-2</v>
      </c>
      <c r="G7" s="5">
        <v>1.52E-8</v>
      </c>
      <c r="I7"/>
      <c r="J7" s="11"/>
      <c r="L7" s="5"/>
    </row>
    <row r="8" spans="1:12">
      <c r="B8" t="s">
        <v>136</v>
      </c>
      <c r="C8" t="s">
        <v>151</v>
      </c>
      <c r="D8">
        <v>49314382</v>
      </c>
      <c r="E8">
        <v>-0.73099999999999998</v>
      </c>
      <c r="F8">
        <v>9.4299999999999995E-2</v>
      </c>
      <c r="G8" s="5">
        <v>8.7799999999999999E-15</v>
      </c>
      <c r="I8"/>
      <c r="J8" s="11"/>
      <c r="L8" s="5"/>
    </row>
    <row r="9" spans="1:12">
      <c r="B9" t="s">
        <v>166</v>
      </c>
      <c r="C9" t="s">
        <v>152</v>
      </c>
      <c r="D9">
        <v>12769947</v>
      </c>
      <c r="E9">
        <v>-0.59399999999999997</v>
      </c>
      <c r="F9">
        <v>0.109</v>
      </c>
      <c r="G9" s="5">
        <v>5.1300000000000003E-8</v>
      </c>
      <c r="I9"/>
      <c r="J9" s="11"/>
      <c r="L9" s="5"/>
    </row>
    <row r="10" spans="1:12">
      <c r="A10" t="s">
        <v>105</v>
      </c>
      <c r="B10" t="s">
        <v>167</v>
      </c>
      <c r="C10" t="s">
        <v>153</v>
      </c>
      <c r="D10">
        <v>114015850</v>
      </c>
      <c r="E10">
        <v>-1.34</v>
      </c>
      <c r="F10">
        <v>0.129</v>
      </c>
      <c r="G10" s="5">
        <v>2.92E-25</v>
      </c>
      <c r="I10"/>
      <c r="J10" s="11"/>
      <c r="L10" s="5"/>
    </row>
    <row r="11" spans="1:12">
      <c r="B11" t="s">
        <v>144</v>
      </c>
      <c r="C11" t="s">
        <v>154</v>
      </c>
      <c r="D11">
        <v>32771829</v>
      </c>
      <c r="E11">
        <v>1.64</v>
      </c>
      <c r="F11">
        <v>9.0899999999999995E-2</v>
      </c>
      <c r="G11" s="5">
        <v>2.1000000000000001E-72</v>
      </c>
      <c r="I11"/>
      <c r="J11" s="11"/>
      <c r="L11" s="5"/>
    </row>
    <row r="12" spans="1:12">
      <c r="A12" t="s">
        <v>91</v>
      </c>
      <c r="B12" t="s">
        <v>167</v>
      </c>
      <c r="C12" t="s">
        <v>153</v>
      </c>
      <c r="D12">
        <v>114015850</v>
      </c>
      <c r="E12">
        <v>-1.31</v>
      </c>
      <c r="F12">
        <v>0.124</v>
      </c>
      <c r="G12" s="5">
        <v>8.2399999999999996E-26</v>
      </c>
      <c r="I12"/>
      <c r="J12" s="11"/>
      <c r="L12" s="5"/>
    </row>
    <row r="13" spans="1:12">
      <c r="B13" t="s">
        <v>144</v>
      </c>
      <c r="C13" t="s">
        <v>155</v>
      </c>
      <c r="D13">
        <v>32539125</v>
      </c>
      <c r="E13">
        <v>1.82</v>
      </c>
      <c r="F13">
        <v>0.10100000000000001</v>
      </c>
      <c r="G13" s="5">
        <v>2.29E-73</v>
      </c>
      <c r="I13"/>
      <c r="J13" s="11"/>
      <c r="L13" s="5"/>
    </row>
    <row r="14" spans="1:12">
      <c r="B14" t="s">
        <v>168</v>
      </c>
      <c r="C14" t="s">
        <v>156</v>
      </c>
      <c r="D14">
        <v>110949538</v>
      </c>
      <c r="E14">
        <v>-0.66300000000000003</v>
      </c>
      <c r="F14">
        <v>8.4000000000000005E-2</v>
      </c>
      <c r="G14" s="5">
        <v>2.9000000000000002E-15</v>
      </c>
      <c r="I14"/>
      <c r="J14" s="11"/>
      <c r="L14" s="5"/>
    </row>
    <row r="15" spans="1:12">
      <c r="B15" t="s">
        <v>169</v>
      </c>
      <c r="C15" t="s">
        <v>157</v>
      </c>
      <c r="D15">
        <v>54756892</v>
      </c>
      <c r="E15">
        <v>-0.56200000000000006</v>
      </c>
      <c r="F15">
        <v>8.3299999999999999E-2</v>
      </c>
      <c r="G15" s="5">
        <v>1.58E-11</v>
      </c>
      <c r="I15"/>
      <c r="J15" s="11"/>
      <c r="L15" s="5"/>
    </row>
    <row r="16" spans="1:12">
      <c r="B16" t="s">
        <v>170</v>
      </c>
      <c r="C16" t="s">
        <v>158</v>
      </c>
      <c r="D16">
        <v>11095284</v>
      </c>
      <c r="E16">
        <v>0.502</v>
      </c>
      <c r="F16">
        <v>0.09</v>
      </c>
      <c r="G16" s="5">
        <v>2.4E-8</v>
      </c>
      <c r="I16"/>
      <c r="J16" s="11"/>
      <c r="L16" s="5"/>
    </row>
    <row r="17" spans="1:12">
      <c r="A17" t="s">
        <v>121</v>
      </c>
      <c r="B17" t="s">
        <v>171</v>
      </c>
      <c r="C17" t="s">
        <v>159</v>
      </c>
      <c r="D17">
        <v>114746031</v>
      </c>
      <c r="E17">
        <v>-0.63</v>
      </c>
      <c r="F17">
        <v>8.77E-2</v>
      </c>
      <c r="G17" s="5">
        <v>7.12E-13</v>
      </c>
      <c r="I17"/>
      <c r="J17" s="11"/>
      <c r="L17" s="5"/>
    </row>
    <row r="18" spans="1:12">
      <c r="B18" t="s">
        <v>133</v>
      </c>
      <c r="C18" t="s">
        <v>160</v>
      </c>
      <c r="D18">
        <v>52368187</v>
      </c>
      <c r="E18">
        <v>-0.48199999999999998</v>
      </c>
      <c r="F18">
        <v>8.5199999999999998E-2</v>
      </c>
      <c r="G18" s="5">
        <v>1.5600000000000001E-8</v>
      </c>
      <c r="I18"/>
      <c r="J18" s="11"/>
      <c r="L18" s="5"/>
    </row>
  </sheetData>
  <phoneticPr fontId="4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6"/>
  <sheetViews>
    <sheetView workbookViewId="0">
      <selection activeCell="I5" sqref="I5"/>
    </sheetView>
  </sheetViews>
  <sheetFormatPr baseColWidth="10" defaultRowHeight="15" x14ac:dyDescent="0"/>
  <cols>
    <col min="5" max="5" width="16" style="9" customWidth="1"/>
    <col min="6" max="7" width="12.83203125" bestFit="1" customWidth="1"/>
    <col min="10" max="10" width="17" customWidth="1"/>
    <col min="12" max="12" width="10.83203125" style="11"/>
    <col min="14" max="14" width="10.83203125" style="11"/>
    <col min="15" max="15" width="15.33203125" customWidth="1"/>
    <col min="16" max="16" width="17.6640625" customWidth="1"/>
    <col min="17" max="17" width="11.5" customWidth="1"/>
    <col min="18" max="18" width="16.1640625" customWidth="1"/>
    <col min="20" max="20" width="10.83203125" style="9"/>
    <col min="21" max="21" width="9.1640625" customWidth="1"/>
    <col min="22" max="22" width="22" customWidth="1"/>
    <col min="24" max="24" width="10.5" customWidth="1"/>
    <col min="25" max="25" width="16.83203125" customWidth="1"/>
    <col min="26" max="26" width="15.5" customWidth="1"/>
  </cols>
  <sheetData>
    <row r="1" spans="1:27">
      <c r="A1" t="s">
        <v>117</v>
      </c>
      <c r="B1" t="s">
        <v>116</v>
      </c>
      <c r="C1" t="s">
        <v>115</v>
      </c>
      <c r="D1" t="s">
        <v>114</v>
      </c>
      <c r="E1" s="11" t="s">
        <v>39</v>
      </c>
      <c r="F1" s="8" t="s">
        <v>113</v>
      </c>
      <c r="G1" s="8" t="s">
        <v>112</v>
      </c>
      <c r="H1" s="11" t="s">
        <v>37</v>
      </c>
      <c r="I1" s="11" t="s">
        <v>38</v>
      </c>
      <c r="J1" s="11" t="s">
        <v>40</v>
      </c>
      <c r="K1" s="11" t="s">
        <v>41</v>
      </c>
      <c r="L1" s="11" t="s">
        <v>186</v>
      </c>
      <c r="M1" s="11" t="s">
        <v>42</v>
      </c>
      <c r="N1" s="11" t="s">
        <v>187</v>
      </c>
      <c r="O1" s="11" t="s">
        <v>43</v>
      </c>
      <c r="P1" s="11" t="s">
        <v>0</v>
      </c>
      <c r="Q1" t="s">
        <v>106</v>
      </c>
      <c r="R1" s="11" t="s">
        <v>1</v>
      </c>
      <c r="S1" s="11" t="s">
        <v>2</v>
      </c>
      <c r="T1" s="11" t="s">
        <v>3</v>
      </c>
      <c r="U1" s="11" t="s">
        <v>4</v>
      </c>
      <c r="V1" s="11" t="s">
        <v>217</v>
      </c>
      <c r="W1" t="s">
        <v>218</v>
      </c>
      <c r="X1" t="s">
        <v>220</v>
      </c>
      <c r="Y1" s="11" t="s">
        <v>9</v>
      </c>
      <c r="Z1" s="11" t="s">
        <v>10</v>
      </c>
      <c r="AA1" s="11" t="s">
        <v>11</v>
      </c>
    </row>
    <row r="2" spans="1:27">
      <c r="A2" s="11" t="s">
        <v>35</v>
      </c>
      <c r="B2" t="s">
        <v>130</v>
      </c>
      <c r="C2" t="s">
        <v>128</v>
      </c>
      <c r="D2" t="s">
        <v>145</v>
      </c>
      <c r="E2" s="9">
        <v>6</v>
      </c>
      <c r="F2" s="8">
        <v>22124000</v>
      </c>
      <c r="G2" s="8">
        <v>22116000</v>
      </c>
      <c r="H2" s="11">
        <v>0.20750000000000002</v>
      </c>
      <c r="I2">
        <v>0.247</v>
      </c>
      <c r="J2">
        <v>-7.6799999999999993E-2</v>
      </c>
      <c r="K2">
        <v>-0.25700000000000001</v>
      </c>
      <c r="L2" s="11">
        <v>8.5099999999999995E-2</v>
      </c>
      <c r="M2">
        <v>0.61799999999999999</v>
      </c>
      <c r="N2" s="11">
        <v>8.3699999999999997E-2</v>
      </c>
      <c r="O2">
        <v>3.4299999999999999E-4</v>
      </c>
      <c r="P2" s="5">
        <v>2.3100000000000001E-14</v>
      </c>
      <c r="Q2" s="5">
        <v>1.6699999999999999E-15</v>
      </c>
      <c r="R2">
        <v>8.3099999999999993E-2</v>
      </c>
      <c r="S2">
        <v>9.3999999999999997E-4</v>
      </c>
      <c r="T2" s="5">
        <v>5.2400000000000003E-14</v>
      </c>
      <c r="U2" s="5">
        <v>8.8800000000000007E-15</v>
      </c>
      <c r="V2" t="s">
        <v>139</v>
      </c>
      <c r="Y2">
        <f t="shared" ref="Y2:Y13" si="0">O2*(0.05/(0.000000231))</f>
        <v>74.242424242424249</v>
      </c>
      <c r="Z2">
        <f t="shared" ref="Z2:Z13" si="1">P2*(0.05/(0.000000231))</f>
        <v>5.0000000000000009E-9</v>
      </c>
      <c r="AA2">
        <f t="shared" ref="AA2:AA13" si="2">Q2*(0.05/(0.0000000118))</f>
        <v>7.0762711864406779E-9</v>
      </c>
    </row>
    <row r="3" spans="1:27">
      <c r="A3" t="s">
        <v>100</v>
      </c>
      <c r="B3" t="s">
        <v>161</v>
      </c>
      <c r="C3" t="s">
        <v>174</v>
      </c>
      <c r="D3" t="s">
        <v>175</v>
      </c>
      <c r="E3" s="9">
        <v>1</v>
      </c>
      <c r="F3" s="8">
        <v>67371000</v>
      </c>
      <c r="G3" s="8">
        <v>67368000</v>
      </c>
      <c r="H3" s="11">
        <v>6.2E-2</v>
      </c>
      <c r="I3">
        <v>0.22349999999999998</v>
      </c>
      <c r="J3">
        <v>0.41699999999999998</v>
      </c>
      <c r="K3">
        <v>-0.61299999999999999</v>
      </c>
      <c r="L3" s="11">
        <v>0.14199999999999999</v>
      </c>
      <c r="M3">
        <v>0.56399999999999995</v>
      </c>
      <c r="N3" s="11">
        <v>9.6500000000000002E-2</v>
      </c>
      <c r="O3">
        <v>4.5400000000000003E-2</v>
      </c>
      <c r="P3" s="5">
        <v>7.5299999999999999E-6</v>
      </c>
      <c r="Q3" s="5">
        <v>3.9600000000000004E-9</v>
      </c>
      <c r="R3">
        <v>0.42199999999999999</v>
      </c>
      <c r="S3">
        <v>8.3099999999999993E-2</v>
      </c>
      <c r="T3" s="5">
        <v>8.5799999999999992E-6</v>
      </c>
      <c r="U3" s="5">
        <v>1.39E-8</v>
      </c>
      <c r="V3" t="s">
        <v>139</v>
      </c>
      <c r="Y3">
        <f t="shared" si="0"/>
        <v>9826.8398268398287</v>
      </c>
      <c r="Z3">
        <f t="shared" si="1"/>
        <v>1.6298701298701301</v>
      </c>
      <c r="AA3">
        <f t="shared" si="2"/>
        <v>1.6779661016949155E-2</v>
      </c>
    </row>
    <row r="4" spans="1:27">
      <c r="B4" t="s">
        <v>162</v>
      </c>
      <c r="C4" t="s">
        <v>147</v>
      </c>
      <c r="D4" t="s">
        <v>62</v>
      </c>
      <c r="E4" s="9">
        <v>23</v>
      </c>
      <c r="F4" s="8">
        <v>233940000</v>
      </c>
      <c r="G4" s="8">
        <v>233720000</v>
      </c>
      <c r="H4" s="11">
        <v>0.22549999999999998</v>
      </c>
      <c r="I4">
        <v>5.6999999999999995E-2</v>
      </c>
      <c r="J4">
        <v>1.6199999999999999E-2</v>
      </c>
      <c r="K4">
        <v>0.66300000000000003</v>
      </c>
      <c r="L4" s="11">
        <v>8.8099999999999998E-2</v>
      </c>
      <c r="M4">
        <v>-0.46700000000000003</v>
      </c>
      <c r="N4" s="11">
        <v>0.13400000000000001</v>
      </c>
      <c r="O4" s="5">
        <v>9.06E-14</v>
      </c>
      <c r="P4">
        <v>7.9699999999999997E-4</v>
      </c>
      <c r="Q4" s="5">
        <v>1.3299999999999999E-15</v>
      </c>
      <c r="R4">
        <v>-1.9099999999999999E-2</v>
      </c>
      <c r="S4" s="5">
        <v>8.0900000000000001E-14</v>
      </c>
      <c r="T4" s="9">
        <v>2.0200000000000001E-3</v>
      </c>
      <c r="U4" s="5">
        <v>2.55E-15</v>
      </c>
      <c r="V4" t="s">
        <v>139</v>
      </c>
      <c r="Y4">
        <f t="shared" si="0"/>
        <v>1.9610389610389614E-8</v>
      </c>
      <c r="Z4">
        <f t="shared" si="1"/>
        <v>172.51082251082252</v>
      </c>
      <c r="AA4">
        <f t="shared" si="2"/>
        <v>5.6355932203389834E-9</v>
      </c>
    </row>
    <row r="5" spans="1:27">
      <c r="B5" t="s">
        <v>163</v>
      </c>
      <c r="C5" t="s">
        <v>176</v>
      </c>
      <c r="D5" t="s">
        <v>177</v>
      </c>
      <c r="E5" s="9">
        <v>35</v>
      </c>
      <c r="F5" s="8">
        <v>40610000</v>
      </c>
      <c r="G5" s="8">
        <v>40379000</v>
      </c>
      <c r="H5" s="11">
        <v>5.099999999999999E-2</v>
      </c>
      <c r="I5">
        <v>0.10949999999999999</v>
      </c>
      <c r="J5">
        <v>-0.11700000000000001</v>
      </c>
      <c r="K5">
        <v>0.61099999999999999</v>
      </c>
      <c r="L5" s="11">
        <v>0.14699999999999999</v>
      </c>
      <c r="M5">
        <v>0.57499999999999996</v>
      </c>
      <c r="N5" s="11">
        <v>0.107</v>
      </c>
      <c r="O5">
        <v>3.5300000000000002E-4</v>
      </c>
      <c r="P5" s="5">
        <v>8.9400000000000004E-7</v>
      </c>
      <c r="Q5" s="5">
        <v>5.99E-10</v>
      </c>
      <c r="R5">
        <v>-0.115</v>
      </c>
      <c r="S5">
        <v>5.0299999999999997E-4</v>
      </c>
      <c r="T5" s="5">
        <v>2.96E-7</v>
      </c>
      <c r="U5" s="5">
        <v>2.7499999999999998E-10</v>
      </c>
      <c r="V5" t="s">
        <v>139</v>
      </c>
      <c r="Y5">
        <f t="shared" si="0"/>
        <v>76.406926406926416</v>
      </c>
      <c r="Z5">
        <f t="shared" si="1"/>
        <v>0.19350649350649354</v>
      </c>
      <c r="AA5">
        <f t="shared" si="2"/>
        <v>2.5381355932203391E-3</v>
      </c>
    </row>
    <row r="6" spans="1:27">
      <c r="B6" t="s">
        <v>99</v>
      </c>
      <c r="C6" t="s">
        <v>98</v>
      </c>
      <c r="D6" t="s">
        <v>97</v>
      </c>
      <c r="E6" s="9">
        <v>19</v>
      </c>
      <c r="F6" s="8">
        <v>131770000</v>
      </c>
      <c r="G6" s="8">
        <v>131690000</v>
      </c>
      <c r="H6" s="11">
        <v>7.5500000000000012E-2</v>
      </c>
      <c r="I6">
        <v>0.183</v>
      </c>
      <c r="J6">
        <v>-0.32200000000000001</v>
      </c>
      <c r="K6">
        <v>0.747</v>
      </c>
      <c r="L6" s="11">
        <v>0.129</v>
      </c>
      <c r="M6">
        <v>0.318</v>
      </c>
      <c r="N6" s="11">
        <v>9.4799999999999995E-2</v>
      </c>
      <c r="O6" s="5">
        <v>5.9699999999999996E-7</v>
      </c>
      <c r="P6">
        <v>0.115</v>
      </c>
      <c r="Q6" s="5">
        <v>9.3399999999999996E-9</v>
      </c>
      <c r="R6">
        <v>-0.28699999999999998</v>
      </c>
      <c r="S6" s="5">
        <v>4.82E-7</v>
      </c>
      <c r="T6" s="9">
        <v>9.6000000000000002E-2</v>
      </c>
      <c r="U6" s="5">
        <v>1.04E-8</v>
      </c>
      <c r="V6" s="11" t="s">
        <v>6</v>
      </c>
      <c r="W6" s="12" t="s">
        <v>219</v>
      </c>
      <c r="X6">
        <v>0.03</v>
      </c>
      <c r="Y6">
        <f t="shared" si="0"/>
        <v>0.12922077922077924</v>
      </c>
      <c r="Z6">
        <f t="shared" si="1"/>
        <v>24891.774891774898</v>
      </c>
      <c r="AA6">
        <f t="shared" si="2"/>
        <v>3.9576271186440679E-2</v>
      </c>
    </row>
    <row r="7" spans="1:27">
      <c r="B7" t="s">
        <v>58</v>
      </c>
      <c r="C7" t="s">
        <v>96</v>
      </c>
      <c r="D7" t="s">
        <v>95</v>
      </c>
      <c r="E7" s="9">
        <v>72</v>
      </c>
      <c r="F7" s="8">
        <v>32766000</v>
      </c>
      <c r="G7" s="8">
        <v>32405000</v>
      </c>
      <c r="H7" s="11">
        <v>0.2495</v>
      </c>
      <c r="I7">
        <v>4.2999999999999983E-2</v>
      </c>
      <c r="J7">
        <v>-0.25900000000000001</v>
      </c>
      <c r="K7">
        <v>0.52100000000000002</v>
      </c>
      <c r="L7" s="11">
        <v>8.8599999999999998E-2</v>
      </c>
      <c r="M7">
        <v>0.71599999999999997</v>
      </c>
      <c r="N7" s="11">
        <v>0.16400000000000001</v>
      </c>
      <c r="O7" s="5">
        <v>9.09E-7</v>
      </c>
      <c r="P7">
        <v>2.7200000000000002E-3</v>
      </c>
      <c r="Q7" s="5">
        <v>2.8100000000000001E-10</v>
      </c>
      <c r="R7">
        <v>-9</v>
      </c>
      <c r="S7" s="5">
        <v>-9</v>
      </c>
      <c r="T7" s="5">
        <v>-9</v>
      </c>
      <c r="U7" s="5">
        <v>-9</v>
      </c>
      <c r="V7" s="11" t="s">
        <v>7</v>
      </c>
      <c r="W7" s="12" t="s">
        <v>221</v>
      </c>
      <c r="X7" s="5">
        <v>0.02</v>
      </c>
      <c r="Y7">
        <f t="shared" si="0"/>
        <v>0.19675324675324679</v>
      </c>
      <c r="Z7">
        <f t="shared" si="1"/>
        <v>588.7445887445889</v>
      </c>
      <c r="AA7">
        <f t="shared" si="2"/>
        <v>1.190677966101695E-3</v>
      </c>
    </row>
    <row r="8" spans="1:27">
      <c r="B8" t="s">
        <v>94</v>
      </c>
      <c r="C8" t="s">
        <v>93</v>
      </c>
      <c r="D8" t="s">
        <v>92</v>
      </c>
      <c r="E8" s="9">
        <v>18</v>
      </c>
      <c r="F8" s="8">
        <v>64192000</v>
      </c>
      <c r="G8" s="8">
        <v>64108000</v>
      </c>
      <c r="H8" s="11">
        <v>3.1999999999999973E-2</v>
      </c>
      <c r="I8">
        <v>0.20350000000000001</v>
      </c>
      <c r="J8">
        <v>1.0800000000000001E-2</v>
      </c>
      <c r="K8">
        <v>0.67200000000000004</v>
      </c>
      <c r="L8" s="11">
        <v>0.184</v>
      </c>
      <c r="M8">
        <v>-0.45600000000000002</v>
      </c>
      <c r="N8" s="11">
        <v>8.9599999999999999E-2</v>
      </c>
      <c r="O8">
        <v>3.4400000000000001E-4</v>
      </c>
      <c r="P8" s="5">
        <v>4.75E-7</v>
      </c>
      <c r="Q8" s="5">
        <v>3.0199999999999999E-9</v>
      </c>
      <c r="R8">
        <v>1.41E-2</v>
      </c>
      <c r="S8">
        <v>5.6700000000000001E-4</v>
      </c>
      <c r="T8" s="5">
        <v>3.0400000000000001E-6</v>
      </c>
      <c r="U8" s="5">
        <v>2.9099999999999999E-8</v>
      </c>
      <c r="V8" s="11" t="s">
        <v>8</v>
      </c>
      <c r="W8" s="12" t="s">
        <v>45</v>
      </c>
      <c r="X8">
        <v>0.03</v>
      </c>
      <c r="Y8">
        <f t="shared" si="0"/>
        <v>74.458874458874476</v>
      </c>
      <c r="Z8">
        <f t="shared" si="1"/>
        <v>0.10281385281385283</v>
      </c>
      <c r="AA8">
        <f t="shared" si="2"/>
        <v>1.2796610169491527E-2</v>
      </c>
    </row>
    <row r="9" spans="1:27">
      <c r="B9" t="s">
        <v>165</v>
      </c>
      <c r="C9" t="s">
        <v>178</v>
      </c>
      <c r="D9" t="s">
        <v>179</v>
      </c>
      <c r="E9" s="9">
        <v>8</v>
      </c>
      <c r="F9" s="8">
        <v>101310000</v>
      </c>
      <c r="G9" s="8">
        <v>101280000</v>
      </c>
      <c r="H9" s="11">
        <v>0.1255</v>
      </c>
      <c r="I9">
        <v>0.11699999999999999</v>
      </c>
      <c r="J9">
        <v>7.8899999999999994E-3</v>
      </c>
      <c r="K9">
        <v>0.52100000000000002</v>
      </c>
      <c r="L9" s="11">
        <v>0.10199999999999999</v>
      </c>
      <c r="M9">
        <v>0.33500000000000002</v>
      </c>
      <c r="N9" s="11">
        <v>0.10299999999999999</v>
      </c>
      <c r="O9" s="5">
        <v>3.1899999999999998E-7</v>
      </c>
      <c r="P9">
        <v>1.0499999999999999E-3</v>
      </c>
      <c r="Q9" s="5">
        <v>7.9900000000000007E-9</v>
      </c>
      <c r="R9">
        <v>9.1199999999999996E-3</v>
      </c>
      <c r="S9" s="5">
        <v>8.16E-7</v>
      </c>
      <c r="T9" s="9">
        <v>1.08E-3</v>
      </c>
      <c r="U9" s="5">
        <v>2.1299999999999999E-8</v>
      </c>
      <c r="V9" t="s">
        <v>139</v>
      </c>
      <c r="Y9">
        <f t="shared" si="0"/>
        <v>6.9047619047619052E-2</v>
      </c>
      <c r="Z9">
        <f t="shared" si="1"/>
        <v>227.27272727272728</v>
      </c>
      <c r="AA9">
        <f t="shared" si="2"/>
        <v>3.3855932203389838E-2</v>
      </c>
    </row>
    <row r="10" spans="1:27">
      <c r="B10" t="s">
        <v>136</v>
      </c>
      <c r="C10" t="s">
        <v>180</v>
      </c>
      <c r="D10" t="s">
        <v>181</v>
      </c>
      <c r="E10" s="9">
        <v>3</v>
      </c>
      <c r="F10" s="8">
        <v>49317000</v>
      </c>
      <c r="G10" s="8">
        <v>49309000</v>
      </c>
      <c r="H10" s="11">
        <v>0.16999999999999998</v>
      </c>
      <c r="I10">
        <v>0.188</v>
      </c>
      <c r="J10">
        <v>-0.53400000000000003</v>
      </c>
      <c r="K10">
        <v>0.53300000000000003</v>
      </c>
      <c r="L10" s="11">
        <v>0.107</v>
      </c>
      <c r="M10">
        <v>0.72499999999999998</v>
      </c>
      <c r="N10" s="11">
        <v>0.104</v>
      </c>
      <c r="O10">
        <v>0.126</v>
      </c>
      <c r="P10" s="5">
        <v>2.7799999999999997E-7</v>
      </c>
      <c r="Q10" s="5">
        <v>5.5000000000000004E-12</v>
      </c>
      <c r="R10">
        <v>0.53900000000000003</v>
      </c>
      <c r="S10">
        <v>0.12</v>
      </c>
      <c r="T10" s="5">
        <v>6.5899999999999996E-7</v>
      </c>
      <c r="U10" s="5">
        <v>1.41E-11</v>
      </c>
      <c r="V10" t="s">
        <v>139</v>
      </c>
      <c r="Y10">
        <f t="shared" si="0"/>
        <v>27272.727272727276</v>
      </c>
      <c r="Z10">
        <f t="shared" si="1"/>
        <v>6.0173160173160177E-2</v>
      </c>
      <c r="AA10">
        <f t="shared" si="2"/>
        <v>2.3305084745762716E-5</v>
      </c>
    </row>
    <row r="11" spans="1:27">
      <c r="A11" t="s">
        <v>105</v>
      </c>
      <c r="B11" t="s">
        <v>167</v>
      </c>
      <c r="C11" t="s">
        <v>182</v>
      </c>
      <c r="D11" t="s">
        <v>183</v>
      </c>
      <c r="E11" s="9">
        <v>19</v>
      </c>
      <c r="F11" s="8">
        <v>113840000</v>
      </c>
      <c r="G11" s="8">
        <v>113600000</v>
      </c>
      <c r="H11" s="11">
        <v>0.123</v>
      </c>
      <c r="I11">
        <v>0.17499999999999999</v>
      </c>
      <c r="J11">
        <v>8.3699999999999997E-2</v>
      </c>
      <c r="K11">
        <v>-0.52400000000000002</v>
      </c>
      <c r="L11" s="11">
        <v>9.6199999999999994E-2</v>
      </c>
      <c r="M11">
        <v>0.41299999999999998</v>
      </c>
      <c r="N11" s="11">
        <v>8.9399999999999993E-2</v>
      </c>
      <c r="O11" s="5">
        <v>4.0999999999999999E-7</v>
      </c>
      <c r="P11" s="5">
        <v>3.0599999999999998E-5</v>
      </c>
      <c r="Q11" s="5">
        <v>5.8200000000000003E-11</v>
      </c>
      <c r="R11">
        <v>-8.8900000000000007E-2</v>
      </c>
      <c r="S11" s="5">
        <v>1.7800000000000001E-7</v>
      </c>
      <c r="T11" s="5">
        <v>2.2500000000000001E-5</v>
      </c>
      <c r="U11" s="5">
        <v>1.5100000000000001E-11</v>
      </c>
      <c r="V11" t="s">
        <v>139</v>
      </c>
      <c r="Y11">
        <f t="shared" si="0"/>
        <v>8.8744588744588751E-2</v>
      </c>
      <c r="Z11">
        <f t="shared" si="1"/>
        <v>6.6233766233766236</v>
      </c>
      <c r="AA11">
        <f t="shared" si="2"/>
        <v>2.4661016949152544E-4</v>
      </c>
    </row>
    <row r="12" spans="1:27">
      <c r="B12" t="s">
        <v>104</v>
      </c>
      <c r="C12" t="s">
        <v>103</v>
      </c>
      <c r="D12" t="s">
        <v>102</v>
      </c>
      <c r="E12" s="9">
        <v>76</v>
      </c>
      <c r="F12" s="8">
        <v>3614600</v>
      </c>
      <c r="G12" s="8">
        <v>2565700</v>
      </c>
      <c r="H12" s="11">
        <v>0.21550000000000002</v>
      </c>
      <c r="I12">
        <v>0.16399999999999998</v>
      </c>
      <c r="J12">
        <v>-2.02E-4</v>
      </c>
      <c r="K12">
        <v>-0.374</v>
      </c>
      <c r="L12" s="11">
        <v>8.5099999999999995E-2</v>
      </c>
      <c r="M12">
        <v>0.432</v>
      </c>
      <c r="N12" s="11">
        <v>9.2499999999999999E-2</v>
      </c>
      <c r="O12" s="5">
        <v>1.11E-5</v>
      </c>
      <c r="P12" s="5">
        <v>3.0900000000000001E-6</v>
      </c>
      <c r="Q12" s="5">
        <v>1.02E-9</v>
      </c>
      <c r="R12">
        <v>3.1199999999999999E-2</v>
      </c>
      <c r="S12">
        <v>0.153</v>
      </c>
      <c r="T12" s="5">
        <v>3.1E-6</v>
      </c>
      <c r="U12" s="5">
        <v>4.8500000000000002E-6</v>
      </c>
      <c r="V12" t="s">
        <v>65</v>
      </c>
      <c r="W12" s="12" t="s">
        <v>222</v>
      </c>
      <c r="X12">
        <v>0.02</v>
      </c>
      <c r="Y12">
        <f t="shared" si="0"/>
        <v>2.4025974025974031</v>
      </c>
      <c r="Z12">
        <f t="shared" si="1"/>
        <v>0.66883116883116889</v>
      </c>
      <c r="AA12">
        <f t="shared" si="2"/>
        <v>4.3220338983050851E-3</v>
      </c>
    </row>
    <row r="13" spans="1:27">
      <c r="B13" t="s">
        <v>58</v>
      </c>
      <c r="C13" t="s">
        <v>184</v>
      </c>
      <c r="D13" t="s">
        <v>47</v>
      </c>
      <c r="E13" s="9">
        <v>7</v>
      </c>
      <c r="F13" s="8">
        <v>32885000</v>
      </c>
      <c r="G13" s="8">
        <v>32850000</v>
      </c>
      <c r="H13" s="11">
        <v>0.19850000000000001</v>
      </c>
      <c r="I13">
        <v>0.15400000000000003</v>
      </c>
      <c r="J13">
        <v>0.79900000000000004</v>
      </c>
      <c r="K13">
        <v>-1.51</v>
      </c>
      <c r="L13" s="11">
        <v>0.14399999999999999</v>
      </c>
      <c r="M13">
        <v>1.68</v>
      </c>
      <c r="N13" s="11">
        <v>0.155</v>
      </c>
      <c r="O13">
        <v>2.66E-3</v>
      </c>
      <c r="P13" s="5">
        <v>1.8199999999999999E-5</v>
      </c>
      <c r="Q13">
        <v>0</v>
      </c>
      <c r="R13">
        <v>-9</v>
      </c>
      <c r="S13" s="5">
        <v>-9</v>
      </c>
      <c r="T13" s="5">
        <v>-9</v>
      </c>
      <c r="U13" s="5">
        <v>-9</v>
      </c>
      <c r="V13" t="s">
        <v>139</v>
      </c>
      <c r="Y13">
        <f t="shared" si="0"/>
        <v>575.75757575757586</v>
      </c>
      <c r="Z13">
        <f t="shared" si="1"/>
        <v>3.9393939393939394</v>
      </c>
      <c r="AA13">
        <f t="shared" si="2"/>
        <v>0</v>
      </c>
    </row>
    <row r="14" spans="1:27">
      <c r="B14" s="2" t="s">
        <v>90</v>
      </c>
      <c r="C14" t="s">
        <v>101</v>
      </c>
      <c r="D14" t="s">
        <v>88</v>
      </c>
      <c r="E14" s="9">
        <v>59</v>
      </c>
      <c r="F14">
        <v>6444700</v>
      </c>
      <c r="G14">
        <v>6139100</v>
      </c>
      <c r="H14" s="11">
        <v>8.8000000000000023E-2</v>
      </c>
      <c r="I14">
        <v>0.13500000000000001</v>
      </c>
      <c r="J14">
        <v>-2.5999999999999999E-2</v>
      </c>
      <c r="K14">
        <v>0.48099999999999998</v>
      </c>
      <c r="L14" s="11">
        <v>0.113</v>
      </c>
      <c r="M14">
        <v>0.443</v>
      </c>
      <c r="N14" s="11">
        <v>9.6299999999999997E-2</v>
      </c>
      <c r="O14" s="5">
        <v>3.6000000000000001E-5</v>
      </c>
      <c r="P14" s="5">
        <v>7.3100000000000003E-6</v>
      </c>
      <c r="Q14" s="5">
        <v>3.7099999999999998E-9</v>
      </c>
      <c r="R14">
        <v>3.1699999999999999E-2</v>
      </c>
      <c r="S14" s="5">
        <v>4.32E-5</v>
      </c>
      <c r="T14" s="5">
        <v>3.5200000000000002E-6</v>
      </c>
      <c r="U14" s="5">
        <v>1.9000000000000001E-9</v>
      </c>
      <c r="V14" t="s">
        <v>69</v>
      </c>
      <c r="W14" s="12" t="s">
        <v>223</v>
      </c>
      <c r="X14" t="s">
        <v>224</v>
      </c>
    </row>
    <row r="15" spans="1:27">
      <c r="A15" t="s">
        <v>91</v>
      </c>
      <c r="B15" t="s">
        <v>167</v>
      </c>
      <c r="C15" t="s">
        <v>48</v>
      </c>
      <c r="D15" t="s">
        <v>49</v>
      </c>
      <c r="E15" s="9">
        <v>4</v>
      </c>
      <c r="F15" s="8">
        <v>113630000</v>
      </c>
      <c r="G15" s="8">
        <v>113600000</v>
      </c>
      <c r="H15" s="11">
        <v>8.0000000000000016E-2</v>
      </c>
      <c r="I15">
        <v>5.0499999999999989E-2</v>
      </c>
      <c r="J15">
        <v>0.753</v>
      </c>
      <c r="K15">
        <v>-1.24</v>
      </c>
      <c r="L15" s="11">
        <v>0.17</v>
      </c>
      <c r="M15">
        <v>1.18</v>
      </c>
      <c r="N15" s="11">
        <v>0.21</v>
      </c>
      <c r="O15" s="5">
        <v>3.2499999999999998E-6</v>
      </c>
      <c r="P15">
        <v>0.79900000000000004</v>
      </c>
      <c r="Q15" s="5">
        <v>2.3100000000000001E-12</v>
      </c>
      <c r="R15">
        <v>0.76900000000000002</v>
      </c>
      <c r="S15" s="5">
        <v>1.91E-5</v>
      </c>
      <c r="T15" s="9">
        <v>0.79900000000000004</v>
      </c>
      <c r="U15" s="5">
        <v>3.43E-11</v>
      </c>
      <c r="V15" t="s">
        <v>139</v>
      </c>
      <c r="Y15">
        <f t="shared" ref="Y15:Y23" si="3">O15*(0.05/(0.000000231))</f>
        <v>0.70346320346320357</v>
      </c>
      <c r="Z15">
        <f t="shared" ref="Z15:Z23" si="4">P15*(0.05/(0.000000231))</f>
        <v>172943.72294372297</v>
      </c>
      <c r="AA15">
        <f t="shared" ref="AA15:AA23" si="5">Q15*(0.05/(0.0000000118))</f>
        <v>9.7881355932203406E-6</v>
      </c>
    </row>
    <row r="16" spans="1:27">
      <c r="B16" t="s">
        <v>58</v>
      </c>
      <c r="C16" t="s">
        <v>50</v>
      </c>
      <c r="D16" t="s">
        <v>51</v>
      </c>
      <c r="E16" s="9">
        <v>4</v>
      </c>
      <c r="F16" s="8">
        <v>113630000</v>
      </c>
      <c r="G16" s="8">
        <v>113600000</v>
      </c>
      <c r="H16" s="11">
        <v>0.16199999999999998</v>
      </c>
      <c r="I16">
        <v>0.1275</v>
      </c>
      <c r="J16">
        <v>0.66100000000000003</v>
      </c>
      <c r="K16">
        <v>1.08</v>
      </c>
      <c r="L16" s="11">
        <v>0.124</v>
      </c>
      <c r="M16">
        <v>-1.01</v>
      </c>
      <c r="N16" s="11">
        <v>0.13200000000000001</v>
      </c>
      <c r="O16" s="5">
        <v>5.5199999999999997E-7</v>
      </c>
      <c r="P16">
        <v>1.7100000000000001E-2</v>
      </c>
      <c r="Q16">
        <v>0</v>
      </c>
      <c r="R16">
        <v>-9</v>
      </c>
      <c r="S16" s="5">
        <v>-9</v>
      </c>
      <c r="T16" s="5">
        <v>-9</v>
      </c>
      <c r="U16" s="5">
        <v>-9</v>
      </c>
      <c r="V16" t="s">
        <v>139</v>
      </c>
      <c r="Y16">
        <f t="shared" si="3"/>
        <v>0.11948051948051949</v>
      </c>
      <c r="Z16">
        <f t="shared" si="4"/>
        <v>3701.2987012987019</v>
      </c>
      <c r="AA16">
        <f t="shared" si="5"/>
        <v>0</v>
      </c>
    </row>
    <row r="17" spans="1:27">
      <c r="B17" t="s">
        <v>90</v>
      </c>
      <c r="C17" t="s">
        <v>89</v>
      </c>
      <c r="D17" t="s">
        <v>88</v>
      </c>
      <c r="E17" s="9">
        <v>1</v>
      </c>
      <c r="F17" s="8">
        <v>6142000</v>
      </c>
      <c r="G17" s="8">
        <v>6139100</v>
      </c>
      <c r="H17" s="11">
        <v>8.450000000000002E-2</v>
      </c>
      <c r="I17">
        <v>0.13500000000000001</v>
      </c>
      <c r="J17">
        <v>0.74</v>
      </c>
      <c r="K17">
        <v>-0.69299999999999995</v>
      </c>
      <c r="L17" s="11">
        <v>0.17199999999999999</v>
      </c>
      <c r="M17">
        <v>0.85399999999999998</v>
      </c>
      <c r="N17" s="11">
        <v>0.14499999999999999</v>
      </c>
      <c r="O17">
        <v>0.51900000000000002</v>
      </c>
      <c r="P17" s="5">
        <v>8.2800000000000003E-6</v>
      </c>
      <c r="Q17" s="5">
        <v>1.1700000000000001E-8</v>
      </c>
      <c r="R17">
        <v>0.75800000000000001</v>
      </c>
      <c r="S17">
        <v>0.39800000000000002</v>
      </c>
      <c r="T17" s="5">
        <v>1.15E-5</v>
      </c>
      <c r="U17" s="5">
        <v>2.92E-8</v>
      </c>
      <c r="V17" t="s">
        <v>225</v>
      </c>
      <c r="W17" s="12" t="s">
        <v>226</v>
      </c>
      <c r="X17">
        <v>0.02</v>
      </c>
      <c r="Y17">
        <f t="shared" si="3"/>
        <v>112337.66233766236</v>
      </c>
      <c r="Z17">
        <f t="shared" si="4"/>
        <v>1.7922077922077926</v>
      </c>
      <c r="AA17">
        <f t="shared" si="5"/>
        <v>4.957627118644068E-2</v>
      </c>
    </row>
    <row r="18" spans="1:27">
      <c r="B18" t="s">
        <v>169</v>
      </c>
      <c r="C18" t="s">
        <v>63</v>
      </c>
      <c r="D18" t="s">
        <v>157</v>
      </c>
      <c r="E18" s="9">
        <v>92</v>
      </c>
      <c r="F18" s="8">
        <v>56109000</v>
      </c>
      <c r="G18" s="8">
        <v>54757000</v>
      </c>
      <c r="H18" s="11">
        <v>0.12</v>
      </c>
      <c r="I18">
        <v>0.22549999999999998</v>
      </c>
      <c r="J18">
        <v>-4.2500000000000003E-2</v>
      </c>
      <c r="K18">
        <v>0.24399999999999999</v>
      </c>
      <c r="L18" s="11">
        <v>9.7500000000000003E-2</v>
      </c>
      <c r="M18">
        <v>-0.55400000000000005</v>
      </c>
      <c r="N18" s="11">
        <v>8.3400000000000002E-2</v>
      </c>
      <c r="O18">
        <v>5.5799999999999999E-3</v>
      </c>
      <c r="P18" s="5">
        <v>1.58E-11</v>
      </c>
      <c r="Q18" s="5">
        <v>4.87E-12</v>
      </c>
      <c r="V18" t="s">
        <v>139</v>
      </c>
      <c r="Y18">
        <f t="shared" si="3"/>
        <v>1207.792207792208</v>
      </c>
      <c r="Z18">
        <f t="shared" si="4"/>
        <v>3.4199134199134202E-6</v>
      </c>
      <c r="AA18">
        <f t="shared" si="5"/>
        <v>2.0635593220338986E-5</v>
      </c>
    </row>
    <row r="19" spans="1:27">
      <c r="B19" t="s">
        <v>168</v>
      </c>
      <c r="C19" t="s">
        <v>52</v>
      </c>
      <c r="D19" t="s">
        <v>53</v>
      </c>
      <c r="E19" s="9">
        <v>14</v>
      </c>
      <c r="F19" s="8">
        <v>110910000</v>
      </c>
      <c r="G19" s="8">
        <v>110700000</v>
      </c>
      <c r="H19" s="11">
        <v>6.3E-2</v>
      </c>
      <c r="I19">
        <v>0.15300000000000002</v>
      </c>
      <c r="J19">
        <v>-0.24199999999999999</v>
      </c>
      <c r="K19">
        <v>0.57099999999999995</v>
      </c>
      <c r="L19" s="11">
        <v>0.13200000000000001</v>
      </c>
      <c r="M19">
        <v>0.56299999999999994</v>
      </c>
      <c r="N19" s="11">
        <v>9.4200000000000006E-2</v>
      </c>
      <c r="O19">
        <v>2.7100000000000002E-3</v>
      </c>
      <c r="P19" s="5">
        <v>3.58E-7</v>
      </c>
      <c r="Q19" s="5">
        <v>1.41E-10</v>
      </c>
      <c r="R19">
        <v>0.26200000000000001</v>
      </c>
      <c r="S19">
        <v>4.0099999999999999E-4</v>
      </c>
      <c r="T19" s="5">
        <v>1.01E-7</v>
      </c>
      <c r="U19" s="5">
        <v>9.9999999999999998E-13</v>
      </c>
      <c r="V19" t="s">
        <v>139</v>
      </c>
      <c r="Y19">
        <f t="shared" si="3"/>
        <v>586.58008658008669</v>
      </c>
      <c r="Z19">
        <f t="shared" si="4"/>
        <v>7.7489177489177496E-2</v>
      </c>
      <c r="AA19">
        <f t="shared" si="5"/>
        <v>5.9745762711864415E-4</v>
      </c>
    </row>
    <row r="20" spans="1:27">
      <c r="B20" t="s">
        <v>170</v>
      </c>
      <c r="C20" t="s">
        <v>54</v>
      </c>
      <c r="D20" t="s">
        <v>55</v>
      </c>
      <c r="E20" s="9">
        <v>39</v>
      </c>
      <c r="F20" s="8">
        <v>11311000</v>
      </c>
      <c r="G20" s="8">
        <v>11101000</v>
      </c>
      <c r="H20" s="11">
        <v>9.1000000000000025E-2</v>
      </c>
      <c r="I20">
        <v>0.20350000000000001</v>
      </c>
      <c r="J20">
        <v>-0.11799999999999999</v>
      </c>
      <c r="K20">
        <v>0.45900000000000002</v>
      </c>
      <c r="L20" s="11">
        <v>0.11</v>
      </c>
      <c r="M20">
        <v>0.42</v>
      </c>
      <c r="N20" s="11">
        <v>8.4699999999999998E-2</v>
      </c>
      <c r="O20">
        <v>2.8899999999999998E-4</v>
      </c>
      <c r="P20" s="5">
        <v>6.7900000000000002E-6</v>
      </c>
      <c r="Q20" s="5">
        <v>5.21E-9</v>
      </c>
      <c r="R20">
        <v>-0.11799999999999999</v>
      </c>
      <c r="S20">
        <v>2.7900000000000001E-4</v>
      </c>
      <c r="T20" s="5">
        <v>1.2300000000000001E-5</v>
      </c>
      <c r="U20" s="5">
        <v>9.4799999999999995E-9</v>
      </c>
      <c r="V20" t="s">
        <v>139</v>
      </c>
      <c r="Y20">
        <f t="shared" si="3"/>
        <v>62.554112554112557</v>
      </c>
      <c r="Z20">
        <f t="shared" si="4"/>
        <v>1.4696969696969699</v>
      </c>
      <c r="AA20">
        <f t="shared" si="5"/>
        <v>2.207627118644068E-2</v>
      </c>
    </row>
    <row r="21" spans="1:27">
      <c r="A21" s="11" t="s">
        <v>36</v>
      </c>
      <c r="B21" t="s">
        <v>130</v>
      </c>
      <c r="C21" t="s">
        <v>128</v>
      </c>
      <c r="D21" t="s">
        <v>129</v>
      </c>
      <c r="E21" s="9">
        <v>1</v>
      </c>
      <c r="F21" s="8">
        <v>22124000</v>
      </c>
      <c r="G21" s="8">
        <v>22124000</v>
      </c>
      <c r="H21" s="11">
        <v>0.20600000000000002</v>
      </c>
      <c r="I21">
        <v>7.8000000000000014E-2</v>
      </c>
      <c r="J21">
        <v>0.505</v>
      </c>
      <c r="K21">
        <v>-0.51500000000000001</v>
      </c>
      <c r="L21" s="11">
        <v>9.8199999999999996E-2</v>
      </c>
      <c r="M21">
        <v>0.745</v>
      </c>
      <c r="N21" s="11">
        <v>0.13500000000000001</v>
      </c>
      <c r="O21">
        <v>4.45E-3</v>
      </c>
      <c r="P21">
        <v>7.6900000000000004E-4</v>
      </c>
      <c r="Q21" s="5">
        <v>3.36E-9</v>
      </c>
      <c r="R21">
        <v>0.55800000000000005</v>
      </c>
      <c r="S21">
        <v>2.1999999999999999E-2</v>
      </c>
      <c r="T21" s="9">
        <v>9.7300000000000002E-4</v>
      </c>
      <c r="U21" s="5">
        <v>1.81E-8</v>
      </c>
      <c r="V21" t="s">
        <v>67</v>
      </c>
      <c r="W21" s="12" t="s">
        <v>129</v>
      </c>
      <c r="X21">
        <v>0</v>
      </c>
      <c r="Y21">
        <f t="shared" si="3"/>
        <v>963.20346320346334</v>
      </c>
      <c r="Z21">
        <f t="shared" si="4"/>
        <v>166.45021645021649</v>
      </c>
      <c r="AA21">
        <f t="shared" si="5"/>
        <v>1.4237288135593221E-2</v>
      </c>
    </row>
    <row r="22" spans="1:27">
      <c r="B22" t="s">
        <v>171</v>
      </c>
      <c r="C22" t="s">
        <v>64</v>
      </c>
      <c r="D22" t="s">
        <v>159</v>
      </c>
      <c r="E22" s="9">
        <v>5</v>
      </c>
      <c r="F22" s="8">
        <v>114800000</v>
      </c>
      <c r="G22" s="8">
        <v>114750000</v>
      </c>
      <c r="H22" s="11">
        <v>7.5000000000000011E-2</v>
      </c>
      <c r="I22">
        <v>0.17599999999999999</v>
      </c>
      <c r="J22">
        <v>-0.14399999999999999</v>
      </c>
      <c r="K22">
        <v>-0.30299999999999999</v>
      </c>
      <c r="L22" s="11">
        <v>0.11799999999999999</v>
      </c>
      <c r="M22">
        <v>-0.66400000000000003</v>
      </c>
      <c r="N22" s="11">
        <v>8.8900000000000007E-2</v>
      </c>
      <c r="O22">
        <v>0.14000000000000001</v>
      </c>
      <c r="P22" s="5">
        <v>7.12E-13</v>
      </c>
      <c r="Q22" s="5">
        <v>2.1200000000000001E-13</v>
      </c>
      <c r="R22">
        <v>-0.154</v>
      </c>
      <c r="S22">
        <v>0.214</v>
      </c>
      <c r="T22" s="5">
        <v>9.71E-13</v>
      </c>
      <c r="U22" s="5">
        <v>4.2799999999999999E-13</v>
      </c>
      <c r="V22" t="s">
        <v>139</v>
      </c>
      <c r="Y22">
        <f t="shared" si="3"/>
        <v>30303.030303030311</v>
      </c>
      <c r="Z22">
        <f t="shared" si="4"/>
        <v>1.5411255411255413E-7</v>
      </c>
      <c r="AA22">
        <f t="shared" si="5"/>
        <v>8.9830508474576281E-7</v>
      </c>
    </row>
    <row r="23" spans="1:27">
      <c r="B23" t="s">
        <v>133</v>
      </c>
      <c r="C23" t="s">
        <v>131</v>
      </c>
      <c r="D23" t="s">
        <v>132</v>
      </c>
      <c r="E23" s="9">
        <v>19</v>
      </c>
      <c r="F23" s="8">
        <v>52358000</v>
      </c>
      <c r="G23" s="8">
        <v>52071000</v>
      </c>
      <c r="H23" s="11">
        <v>0.22449999999999998</v>
      </c>
      <c r="I23">
        <v>0.23099999999999998</v>
      </c>
      <c r="J23">
        <v>-4.8599999999999997E-3</v>
      </c>
      <c r="K23">
        <v>-0.42899999999999999</v>
      </c>
      <c r="L23" s="11">
        <v>8.4000000000000005E-2</v>
      </c>
      <c r="M23">
        <v>0.308</v>
      </c>
      <c r="N23" s="11">
        <v>8.43E-2</v>
      </c>
      <c r="O23" s="5">
        <v>2.96E-7</v>
      </c>
      <c r="P23">
        <v>2.4399999999999999E-4</v>
      </c>
      <c r="Q23" s="5">
        <v>2.2999999999999999E-9</v>
      </c>
      <c r="R23">
        <v>-4.6299999999999996E-3</v>
      </c>
      <c r="S23" s="5">
        <v>2.7099999999999998E-7</v>
      </c>
      <c r="T23" s="9">
        <v>8.1499999999999997E-4</v>
      </c>
      <c r="U23" s="5">
        <v>6.5000000000000003E-9</v>
      </c>
      <c r="V23" t="s">
        <v>139</v>
      </c>
      <c r="Y23">
        <f t="shared" si="3"/>
        <v>6.4069264069264081E-2</v>
      </c>
      <c r="Z23">
        <f t="shared" si="4"/>
        <v>52.813852813852819</v>
      </c>
      <c r="AA23">
        <f t="shared" si="5"/>
        <v>9.7457627118644075E-3</v>
      </c>
    </row>
    <row r="24" spans="1:27">
      <c r="F24" s="8"/>
      <c r="G24" s="8"/>
      <c r="T24"/>
    </row>
    <row r="26" spans="1:27"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7"/>
    </row>
    <row r="27" spans="1:27">
      <c r="S27" s="9"/>
      <c r="T27"/>
    </row>
    <row r="28" spans="1:27">
      <c r="B28" s="6"/>
      <c r="D28" s="5"/>
      <c r="E28" s="11"/>
      <c r="G28" s="5"/>
      <c r="H28" s="11"/>
      <c r="J28" s="5"/>
      <c r="M28" s="5"/>
      <c r="N28" s="5"/>
      <c r="S28" s="9"/>
      <c r="T28"/>
    </row>
    <row r="29" spans="1:27">
      <c r="B29" s="11"/>
      <c r="C29" s="11"/>
      <c r="D29" s="5"/>
      <c r="E29" s="11"/>
      <c r="G29" s="5"/>
      <c r="H29" s="11"/>
      <c r="J29" s="5"/>
      <c r="S29" s="9"/>
      <c r="T29"/>
    </row>
    <row r="30" spans="1:27">
      <c r="B30" s="11"/>
      <c r="C30" s="11"/>
      <c r="D30" s="5"/>
      <c r="E30" s="11"/>
      <c r="G30" s="5"/>
      <c r="J30" s="5"/>
      <c r="M30" s="5"/>
      <c r="N30" s="5"/>
      <c r="S30" s="9"/>
      <c r="T30"/>
    </row>
    <row r="31" spans="1:27">
      <c r="B31" s="11"/>
      <c r="C31" s="11"/>
      <c r="D31" s="5"/>
      <c r="E31" s="11"/>
      <c r="G31" s="5"/>
      <c r="J31" s="5"/>
      <c r="M31" s="5"/>
      <c r="N31" s="5"/>
      <c r="S31" s="9"/>
      <c r="T31"/>
    </row>
    <row r="32" spans="1:27">
      <c r="B32" s="10"/>
      <c r="C32" s="11"/>
      <c r="D32" s="5"/>
      <c r="E32" s="11"/>
      <c r="F32" s="11"/>
      <c r="G32" s="5"/>
      <c r="J32" s="5"/>
      <c r="M32" s="5"/>
      <c r="N32" s="5"/>
      <c r="S32" s="9"/>
      <c r="T32"/>
    </row>
    <row r="33" spans="2:20">
      <c r="B33" s="11"/>
      <c r="C33" s="11"/>
      <c r="D33" s="5"/>
      <c r="E33" s="11"/>
      <c r="F33" s="11"/>
      <c r="G33" s="5"/>
      <c r="J33" s="5"/>
      <c r="M33" s="5"/>
      <c r="N33" s="5"/>
      <c r="O33" s="11"/>
      <c r="S33" s="9"/>
      <c r="T33"/>
    </row>
    <row r="34" spans="2:20">
      <c r="B34" s="6"/>
      <c r="C34" s="11"/>
      <c r="D34" s="5"/>
      <c r="E34" s="11"/>
      <c r="F34" s="11"/>
      <c r="G34" s="5"/>
      <c r="H34" s="11"/>
      <c r="I34" s="11"/>
      <c r="J34" s="5"/>
      <c r="M34" s="5"/>
      <c r="N34" s="5"/>
      <c r="O34" s="11"/>
      <c r="S34" s="9"/>
      <c r="T34"/>
    </row>
    <row r="35" spans="2:20">
      <c r="C35" s="11"/>
      <c r="D35" s="5"/>
    </row>
    <row r="36" spans="2:20">
      <c r="C36" s="11"/>
      <c r="D36" s="5"/>
    </row>
    <row r="37" spans="2:20">
      <c r="C37" s="11"/>
      <c r="D37" s="5"/>
    </row>
    <row r="38" spans="2:20">
      <c r="C38" s="11"/>
      <c r="D38" s="5"/>
    </row>
    <row r="39" spans="2:20">
      <c r="C39" s="11"/>
      <c r="D39" s="5"/>
    </row>
    <row r="40" spans="2:20">
      <c r="C40" s="11"/>
      <c r="D40" s="5"/>
    </row>
    <row r="41" spans="2:20">
      <c r="C41" s="11"/>
      <c r="D41" s="5"/>
    </row>
    <row r="42" spans="2:20">
      <c r="C42" s="11"/>
      <c r="D42" s="5"/>
    </row>
    <row r="43" spans="2:20">
      <c r="C43" s="11"/>
      <c r="D43" s="5"/>
    </row>
    <row r="44" spans="2:20">
      <c r="C44" s="11"/>
      <c r="D44" s="5"/>
    </row>
    <row r="45" spans="2:20">
      <c r="C45" s="11"/>
      <c r="D45" s="5"/>
    </row>
    <row r="46" spans="2:20">
      <c r="C46" s="11"/>
      <c r="D46" s="5"/>
    </row>
    <row r="47" spans="2:20">
      <c r="C47" s="11"/>
      <c r="D47" s="5"/>
    </row>
    <row r="48" spans="2:20">
      <c r="C48" s="11"/>
      <c r="D48" s="5"/>
    </row>
    <row r="49" spans="3:4">
      <c r="C49" s="11"/>
      <c r="D49" s="5"/>
    </row>
    <row r="50" spans="3:4">
      <c r="C50" s="11"/>
    </row>
    <row r="51" spans="3:4">
      <c r="C51" s="11"/>
    </row>
    <row r="52" spans="3:4">
      <c r="C52" s="11"/>
    </row>
    <row r="53" spans="3:4">
      <c r="C53" s="11"/>
    </row>
    <row r="54" spans="3:4">
      <c r="C54" s="11"/>
    </row>
    <row r="55" spans="3:4">
      <c r="C55" s="11"/>
    </row>
    <row r="56" spans="3:4">
      <c r="C56" s="11"/>
    </row>
  </sheetData>
  <phoneticPr fontId="4" type="noConversion"/>
  <hyperlinks>
    <hyperlink ref="W7" r:id="rId1" tooltip="opens new window" display="rs7765379-G"/>
    <hyperlink ref="W12" r:id="rId2" tooltip="opens new window"/>
    <hyperlink ref="W14" r:id="rId3" tooltip="opens new window"/>
    <hyperlink ref="W17" r:id="rId4" tooltip="opens new window"/>
    <hyperlink ref="W21" r:id="rId5" tooltip="opens new window" display="rs10811661-T"/>
    <hyperlink ref="W8" r:id="rId6" tooltip="opens new window" display="rs224136-?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2"/>
  <sheetViews>
    <sheetView topLeftCell="C2" workbookViewId="0">
      <selection activeCell="J49" sqref="J49"/>
    </sheetView>
  </sheetViews>
  <sheetFormatPr baseColWidth="10" defaultRowHeight="15" x14ac:dyDescent="0"/>
  <cols>
    <col min="1" max="4" width="10.83203125" style="11"/>
    <col min="5" max="5" width="15.33203125" style="11" customWidth="1"/>
    <col min="6" max="7" width="12.83203125" style="11" customWidth="1"/>
    <col min="8" max="15" width="10.83203125" style="11"/>
    <col min="16" max="17" width="17.6640625" style="11" customWidth="1"/>
    <col min="18" max="20" width="10.83203125" style="11"/>
    <col min="21" max="21" width="9.1640625" style="11" customWidth="1"/>
    <col min="22" max="16384" width="10.83203125" style="11"/>
  </cols>
  <sheetData>
    <row r="1" spans="1:26">
      <c r="A1" s="11" t="s">
        <v>117</v>
      </c>
      <c r="B1" s="11" t="s">
        <v>116</v>
      </c>
      <c r="C1" s="11" t="s">
        <v>115</v>
      </c>
      <c r="D1" s="11" t="s">
        <v>114</v>
      </c>
      <c r="E1" s="11" t="s">
        <v>39</v>
      </c>
      <c r="F1" s="8" t="s">
        <v>113</v>
      </c>
      <c r="G1" s="8" t="s">
        <v>112</v>
      </c>
      <c r="H1" s="11" t="s">
        <v>37</v>
      </c>
      <c r="I1" s="11" t="s">
        <v>38</v>
      </c>
      <c r="J1" s="11" t="s">
        <v>40</v>
      </c>
      <c r="K1" s="11" t="s">
        <v>41</v>
      </c>
      <c r="L1" s="11" t="s">
        <v>186</v>
      </c>
      <c r="M1" s="11" t="s">
        <v>42</v>
      </c>
      <c r="N1" s="11" t="s">
        <v>186</v>
      </c>
      <c r="O1" s="11" t="s">
        <v>43</v>
      </c>
      <c r="P1" s="11" t="s">
        <v>0</v>
      </c>
      <c r="Q1" s="11" t="s">
        <v>106</v>
      </c>
      <c r="R1" s="11" t="s">
        <v>1</v>
      </c>
      <c r="S1" s="11" t="s">
        <v>2</v>
      </c>
      <c r="T1" s="11" t="s">
        <v>3</v>
      </c>
      <c r="U1" s="11" t="s">
        <v>4</v>
      </c>
      <c r="V1" s="11" t="s">
        <v>5</v>
      </c>
      <c r="W1" s="11" t="s">
        <v>9</v>
      </c>
      <c r="X1" s="11" t="s">
        <v>10</v>
      </c>
      <c r="Y1" s="11" t="s">
        <v>11</v>
      </c>
    </row>
    <row r="2" spans="1:26">
      <c r="A2" s="4" t="s">
        <v>118</v>
      </c>
      <c r="B2" s="1" t="s">
        <v>133</v>
      </c>
      <c r="C2" s="4" t="s">
        <v>134</v>
      </c>
      <c r="D2" s="4" t="s">
        <v>135</v>
      </c>
      <c r="E2" s="4">
        <v>43</v>
      </c>
      <c r="F2" s="4">
        <v>54039000</v>
      </c>
      <c r="G2" s="4">
        <v>53860000</v>
      </c>
      <c r="H2" s="4">
        <v>0.89700000000000002</v>
      </c>
      <c r="I2" s="4">
        <v>0.88900000000000001</v>
      </c>
      <c r="J2" s="4">
        <v>-4.3400000000000001E-2</v>
      </c>
      <c r="K2" s="4">
        <v>-0.54200000000000004</v>
      </c>
      <c r="L2" s="4">
        <v>0.13500000000000001</v>
      </c>
      <c r="M2" s="4">
        <v>0.56399999999999995</v>
      </c>
      <c r="N2" s="4">
        <v>0.13600000000000001</v>
      </c>
      <c r="O2" s="3">
        <v>2.87E-5</v>
      </c>
      <c r="P2" s="3">
        <v>1.66E-5</v>
      </c>
      <c r="Q2" s="3">
        <v>2.48E-8</v>
      </c>
      <c r="R2" s="4">
        <v>5.6500000000000002E-2</v>
      </c>
      <c r="S2" s="4">
        <v>2.0599999999999999E-4</v>
      </c>
      <c r="T2" s="3">
        <v>1.6500000000000001E-5</v>
      </c>
      <c r="U2" s="3">
        <v>1.7499999999999999E-7</v>
      </c>
      <c r="V2" s="4" t="s">
        <v>68</v>
      </c>
      <c r="W2" s="4"/>
      <c r="X2" s="4">
        <v>6.2121212121212119</v>
      </c>
      <c r="Y2" s="4">
        <v>3.5930735930735938</v>
      </c>
      <c r="Z2" s="4">
        <v>0.105084745762712</v>
      </c>
    </row>
    <row r="3" spans="1:26">
      <c r="A3" s="11" t="s">
        <v>35</v>
      </c>
      <c r="B3" s="11" t="s">
        <v>130</v>
      </c>
      <c r="C3" s="11" t="s">
        <v>128</v>
      </c>
      <c r="D3" s="11" t="s">
        <v>145</v>
      </c>
      <c r="E3" s="11">
        <v>6</v>
      </c>
      <c r="F3" s="8">
        <v>22124000</v>
      </c>
      <c r="G3" s="8">
        <v>22116000</v>
      </c>
      <c r="H3" s="11">
        <v>0.58499999999999996</v>
      </c>
      <c r="I3" s="11">
        <v>0.50600000000000001</v>
      </c>
      <c r="J3" s="11">
        <v>-7.6799999999999993E-2</v>
      </c>
      <c r="K3" s="11">
        <v>-0.25700000000000001</v>
      </c>
      <c r="L3" s="11">
        <v>8.5099999999999995E-2</v>
      </c>
      <c r="M3" s="11">
        <v>0.61799999999999999</v>
      </c>
      <c r="N3" s="11">
        <v>8.3699999999999997E-2</v>
      </c>
      <c r="O3" s="11">
        <v>3.4299999999999999E-4</v>
      </c>
      <c r="P3" s="5">
        <v>2.3100000000000001E-14</v>
      </c>
      <c r="Q3" s="5">
        <v>1.6699999999999999E-15</v>
      </c>
      <c r="R3" s="11">
        <v>8.3099999999999993E-2</v>
      </c>
      <c r="S3" s="11">
        <v>9.3999999999999997E-4</v>
      </c>
      <c r="T3" s="5">
        <v>5.2400000000000003E-14</v>
      </c>
      <c r="U3" s="5">
        <v>8.8800000000000007E-15</v>
      </c>
      <c r="V3" s="11" t="s">
        <v>139</v>
      </c>
      <c r="X3" s="11">
        <f t="shared" ref="X3:Y4" si="0">O3*(0.05/(0.000000231))</f>
        <v>74.242424242424249</v>
      </c>
      <c r="Y3" s="11">
        <f t="shared" si="0"/>
        <v>5.0000000000000009E-9</v>
      </c>
      <c r="Z3" s="11">
        <f t="shared" ref="Z3:Z4" si="1">Q3*(0.05/(0.0000000118))</f>
        <v>7.0762711864406779E-9</v>
      </c>
    </row>
    <row r="4" spans="1:26">
      <c r="A4" s="11" t="s">
        <v>100</v>
      </c>
      <c r="B4" s="11" t="s">
        <v>161</v>
      </c>
      <c r="C4" s="11" t="s">
        <v>174</v>
      </c>
      <c r="D4" s="11" t="s">
        <v>175</v>
      </c>
      <c r="E4" s="11">
        <v>1</v>
      </c>
      <c r="F4" s="8">
        <v>67371000</v>
      </c>
      <c r="G4" s="8">
        <v>67368000</v>
      </c>
      <c r="H4" s="11">
        <v>0.876</v>
      </c>
      <c r="I4" s="11">
        <v>0.55300000000000005</v>
      </c>
      <c r="J4" s="11">
        <v>0.41699999999999998</v>
      </c>
      <c r="K4" s="11">
        <v>-0.61299999999999999</v>
      </c>
      <c r="L4" s="11">
        <v>0.14199999999999999</v>
      </c>
      <c r="M4" s="11">
        <v>0.56399999999999995</v>
      </c>
      <c r="N4" s="11">
        <v>9.6500000000000002E-2</v>
      </c>
      <c r="O4" s="11">
        <v>4.5400000000000003E-2</v>
      </c>
      <c r="P4" s="5">
        <v>7.5299999999999999E-6</v>
      </c>
      <c r="Q4" s="5">
        <v>3.9600000000000004E-9</v>
      </c>
      <c r="R4" s="11">
        <v>0.42199999999999999</v>
      </c>
      <c r="S4" s="11">
        <v>8.3099999999999993E-2</v>
      </c>
      <c r="T4" s="5">
        <v>8.5799999999999992E-6</v>
      </c>
      <c r="U4" s="5">
        <v>1.39E-8</v>
      </c>
      <c r="V4" s="11" t="s">
        <v>139</v>
      </c>
      <c r="X4" s="11">
        <f t="shared" si="0"/>
        <v>9826.8398268398287</v>
      </c>
      <c r="Y4" s="11">
        <f t="shared" si="0"/>
        <v>1.6298701298701301</v>
      </c>
      <c r="Z4" s="11">
        <f t="shared" si="1"/>
        <v>1.6779661016949155E-2</v>
      </c>
    </row>
    <row r="5" spans="1:26">
      <c r="B5" s="11" t="s">
        <v>162</v>
      </c>
      <c r="C5" s="11" t="s">
        <v>227</v>
      </c>
      <c r="D5" s="11" t="s">
        <v>147</v>
      </c>
      <c r="E5" s="11">
        <v>11</v>
      </c>
      <c r="F5" s="8">
        <v>234020000</v>
      </c>
      <c r="G5" s="8">
        <v>233940000</v>
      </c>
      <c r="H5" s="11">
        <v>0.73399999999999999</v>
      </c>
      <c r="I5" s="11">
        <v>0.54900000000000004</v>
      </c>
      <c r="J5" s="11">
        <v>0.53300000000000003</v>
      </c>
      <c r="K5" s="11">
        <v>-0.24299999999999999</v>
      </c>
      <c r="L5" s="11">
        <v>0.11799999999999999</v>
      </c>
      <c r="M5" s="11">
        <v>0.77200000000000002</v>
      </c>
      <c r="N5" s="11">
        <v>0.105</v>
      </c>
      <c r="O5" s="5">
        <v>2.24E-2</v>
      </c>
      <c r="P5" s="5">
        <v>9.06E-14</v>
      </c>
      <c r="Q5" s="5">
        <v>6.6199999999999998E-14</v>
      </c>
      <c r="R5" s="11">
        <v>0.53600000000000003</v>
      </c>
      <c r="S5" s="5">
        <v>0.02</v>
      </c>
      <c r="T5" s="5">
        <v>8.0900000000000001E-14</v>
      </c>
      <c r="U5" s="5">
        <v>6.0499999999999995E-14</v>
      </c>
      <c r="V5" s="3" t="s">
        <v>139</v>
      </c>
    </row>
    <row r="6" spans="1:26">
      <c r="B6" s="11" t="s">
        <v>163</v>
      </c>
      <c r="C6" s="11" t="s">
        <v>176</v>
      </c>
      <c r="D6" s="11" t="s">
        <v>177</v>
      </c>
      <c r="E6" s="11">
        <v>35</v>
      </c>
      <c r="F6" s="8">
        <v>40610000</v>
      </c>
      <c r="G6" s="8">
        <v>40379000</v>
      </c>
      <c r="H6" s="11">
        <v>0.89800000000000002</v>
      </c>
      <c r="I6" s="11">
        <v>0.78100000000000003</v>
      </c>
      <c r="J6" s="11">
        <v>-0.11700000000000001</v>
      </c>
      <c r="K6" s="11">
        <v>0.61099999999999999</v>
      </c>
      <c r="L6" s="11">
        <v>0.14699999999999999</v>
      </c>
      <c r="M6" s="11">
        <v>0.57499999999999996</v>
      </c>
      <c r="N6" s="11">
        <v>0.107</v>
      </c>
      <c r="O6" s="11">
        <v>3.5300000000000002E-4</v>
      </c>
      <c r="P6" s="5">
        <v>8.9400000000000004E-7</v>
      </c>
      <c r="Q6" s="5">
        <v>5.99E-10</v>
      </c>
      <c r="R6" s="11">
        <v>-0.115</v>
      </c>
      <c r="S6" s="11">
        <v>5.0299999999999997E-4</v>
      </c>
      <c r="T6" s="5">
        <v>2.96E-7</v>
      </c>
      <c r="U6" s="5">
        <v>2.7499999999999998E-10</v>
      </c>
      <c r="V6" s="11" t="s">
        <v>139</v>
      </c>
      <c r="X6" s="11">
        <f t="shared" ref="X6:Y7" si="2">O6*(0.05/(0.000000231))</f>
        <v>76.406926406926416</v>
      </c>
      <c r="Y6" s="11">
        <f t="shared" si="2"/>
        <v>0.19350649350649354</v>
      </c>
      <c r="Z6" s="11">
        <f>Q6*(0.05/(0.0000000118))</f>
        <v>2.5381355932203391E-3</v>
      </c>
    </row>
    <row r="7" spans="1:26">
      <c r="B7" s="11" t="s">
        <v>99</v>
      </c>
      <c r="C7" s="11" t="s">
        <v>98</v>
      </c>
      <c r="D7" s="11" t="s">
        <v>97</v>
      </c>
      <c r="E7" s="11">
        <v>19</v>
      </c>
      <c r="F7" s="8">
        <v>131770000</v>
      </c>
      <c r="G7" s="8">
        <v>131690000</v>
      </c>
      <c r="H7" s="11">
        <v>0.84899999999999998</v>
      </c>
      <c r="I7" s="11">
        <v>0.63400000000000001</v>
      </c>
      <c r="J7" s="11">
        <v>-0.32200000000000001</v>
      </c>
      <c r="K7" s="11">
        <v>0.747</v>
      </c>
      <c r="L7" s="11">
        <v>0.129</v>
      </c>
      <c r="M7" s="11">
        <v>0.318</v>
      </c>
      <c r="N7" s="11">
        <v>9.4799999999999995E-2</v>
      </c>
      <c r="O7" s="5">
        <v>5.9699999999999996E-7</v>
      </c>
      <c r="P7" s="11">
        <v>0.115</v>
      </c>
      <c r="Q7" s="5">
        <v>9.3399999999999996E-9</v>
      </c>
      <c r="R7" s="11">
        <v>-0.28699999999999998</v>
      </c>
      <c r="S7" s="5">
        <v>4.82E-7</v>
      </c>
      <c r="T7" s="11">
        <v>9.6000000000000002E-2</v>
      </c>
      <c r="U7" s="5">
        <v>1.04E-8</v>
      </c>
      <c r="V7" s="11" t="s">
        <v>225</v>
      </c>
      <c r="X7" s="11">
        <f t="shared" si="2"/>
        <v>0.12922077922077924</v>
      </c>
      <c r="Y7" s="11">
        <f t="shared" si="2"/>
        <v>24891.774891774898</v>
      </c>
      <c r="Z7" s="11">
        <f>Q7*(0.05/(0.0000000118))</f>
        <v>3.9576271186440679E-2</v>
      </c>
    </row>
    <row r="8" spans="1:26">
      <c r="B8" s="11" t="s">
        <v>94</v>
      </c>
      <c r="C8" s="11" t="s">
        <v>45</v>
      </c>
      <c r="D8" s="11" t="s">
        <v>92</v>
      </c>
      <c r="E8" s="11">
        <v>10</v>
      </c>
      <c r="F8" s="11">
        <v>64141000</v>
      </c>
      <c r="G8" s="11">
        <v>64108000</v>
      </c>
      <c r="H8" s="11">
        <v>0.86299999999999999</v>
      </c>
      <c r="I8" s="11">
        <v>0.59299999999999997</v>
      </c>
      <c r="J8" s="11">
        <v>-0.127</v>
      </c>
      <c r="K8" s="11">
        <v>0.442</v>
      </c>
      <c r="L8" s="11">
        <v>0.129</v>
      </c>
      <c r="M8" s="11">
        <v>-0.41199999999999998</v>
      </c>
      <c r="N8" s="11">
        <v>9.01E-2</v>
      </c>
      <c r="O8" s="5">
        <v>6.3100000000000002E-5</v>
      </c>
      <c r="P8" s="5">
        <v>4.75E-7</v>
      </c>
      <c r="Q8" s="5">
        <v>7.8299999999999996E-9</v>
      </c>
      <c r="R8" s="11">
        <v>-0.13200000000000001</v>
      </c>
      <c r="S8" s="5">
        <v>4.8900000000000003E-5</v>
      </c>
      <c r="T8" s="5">
        <v>3.0400000000000001E-6</v>
      </c>
      <c r="U8" s="5">
        <v>3.4900000000000001E-8</v>
      </c>
      <c r="V8" s="11" t="s">
        <v>8</v>
      </c>
    </row>
    <row r="9" spans="1:26">
      <c r="B9" s="11" t="s">
        <v>165</v>
      </c>
      <c r="C9" s="11" t="s">
        <v>178</v>
      </c>
      <c r="D9" s="11" t="s">
        <v>150</v>
      </c>
      <c r="E9" s="11">
        <v>12</v>
      </c>
      <c r="F9" s="11">
        <v>101310000</v>
      </c>
      <c r="G9" s="11">
        <v>101280000</v>
      </c>
      <c r="H9" s="11">
        <v>0.749</v>
      </c>
      <c r="I9" s="11">
        <v>0.5</v>
      </c>
      <c r="J9" s="11">
        <v>-0.53200000000000003</v>
      </c>
      <c r="K9" s="11">
        <v>0.30399999999999999</v>
      </c>
      <c r="L9" s="11">
        <v>0.12</v>
      </c>
      <c r="M9" s="11">
        <v>-0.35199999999999998</v>
      </c>
      <c r="N9" s="11">
        <v>0.10199999999999999</v>
      </c>
      <c r="O9" s="5">
        <v>3.1899999999999998E-7</v>
      </c>
      <c r="P9" s="5">
        <v>1.52E-8</v>
      </c>
      <c r="Q9" s="5">
        <v>4.0199999999999998E-9</v>
      </c>
      <c r="R9" s="11">
        <v>0.55100000000000005</v>
      </c>
      <c r="S9" s="5">
        <v>8.16E-7</v>
      </c>
      <c r="T9" s="5">
        <v>1.7900000000000001E-8</v>
      </c>
      <c r="U9" s="5">
        <v>9.5000000000000007E-9</v>
      </c>
      <c r="V9" s="11" t="s">
        <v>139</v>
      </c>
    </row>
    <row r="10" spans="1:26">
      <c r="B10" s="11" t="s">
        <v>136</v>
      </c>
      <c r="C10" s="11" t="s">
        <v>180</v>
      </c>
      <c r="D10" s="11" t="s">
        <v>181</v>
      </c>
      <c r="E10" s="11">
        <v>3</v>
      </c>
      <c r="F10" s="8">
        <v>49317000</v>
      </c>
      <c r="G10" s="8">
        <v>49309000</v>
      </c>
      <c r="H10" s="11">
        <v>0.66</v>
      </c>
      <c r="I10" s="11">
        <v>0.624</v>
      </c>
      <c r="J10" s="11">
        <v>-0.53400000000000003</v>
      </c>
      <c r="K10" s="11">
        <v>0.53300000000000003</v>
      </c>
      <c r="L10" s="11">
        <v>0.107</v>
      </c>
      <c r="M10" s="11">
        <v>0.72499999999999998</v>
      </c>
      <c r="N10" s="11">
        <v>0.104</v>
      </c>
      <c r="O10" s="11">
        <v>0.126</v>
      </c>
      <c r="P10" s="5">
        <v>2.7799999999999997E-7</v>
      </c>
      <c r="Q10" s="5">
        <v>5.5000000000000004E-12</v>
      </c>
      <c r="R10" s="11">
        <v>0.53900000000000003</v>
      </c>
      <c r="S10" s="11">
        <v>0.12</v>
      </c>
      <c r="T10" s="5">
        <v>6.5899999999999996E-7</v>
      </c>
      <c r="U10" s="5">
        <v>1.41E-11</v>
      </c>
      <c r="V10" s="11" t="s">
        <v>139</v>
      </c>
      <c r="X10" s="11">
        <f t="shared" ref="X10:Y12" si="3">O10*(0.05/(0.000000231))</f>
        <v>27272.727272727276</v>
      </c>
      <c r="Y10" s="11">
        <f t="shared" si="3"/>
        <v>6.0173160173160177E-2</v>
      </c>
      <c r="Z10" s="11">
        <f t="shared" ref="Z10:Z12" si="4">Q10*(0.05/(0.0000000118))</f>
        <v>2.3305084745762716E-5</v>
      </c>
    </row>
    <row r="11" spans="1:26">
      <c r="A11" s="11" t="s">
        <v>105</v>
      </c>
      <c r="B11" s="11" t="s">
        <v>167</v>
      </c>
      <c r="C11" s="11" t="s">
        <v>182</v>
      </c>
      <c r="D11" s="11" t="s">
        <v>183</v>
      </c>
      <c r="E11" s="11">
        <v>19</v>
      </c>
      <c r="F11" s="8">
        <v>113840000</v>
      </c>
      <c r="G11" s="8">
        <v>113600000</v>
      </c>
      <c r="H11" s="11">
        <v>0.754</v>
      </c>
      <c r="I11" s="11">
        <v>0.65</v>
      </c>
      <c r="J11" s="11">
        <v>8.3699999999999997E-2</v>
      </c>
      <c r="K11" s="11">
        <v>-0.52400000000000002</v>
      </c>
      <c r="L11" s="11">
        <v>9.6199999999999994E-2</v>
      </c>
      <c r="M11" s="11">
        <v>0.41299999999999998</v>
      </c>
      <c r="N11" s="11">
        <v>8.9399999999999993E-2</v>
      </c>
      <c r="O11" s="5">
        <v>4.0999999999999999E-7</v>
      </c>
      <c r="P11" s="5">
        <v>3.0599999999999998E-5</v>
      </c>
      <c r="Q11" s="5">
        <v>5.8200000000000003E-11</v>
      </c>
      <c r="R11" s="11">
        <v>-8.8900000000000007E-2</v>
      </c>
      <c r="S11" s="5">
        <v>1.7800000000000001E-7</v>
      </c>
      <c r="T11" s="5">
        <v>2.2500000000000001E-5</v>
      </c>
      <c r="U11" s="5">
        <v>1.5100000000000001E-11</v>
      </c>
      <c r="V11" s="11" t="s">
        <v>139</v>
      </c>
      <c r="X11" s="11">
        <f t="shared" si="3"/>
        <v>8.8744588744588751E-2</v>
      </c>
      <c r="Y11" s="11">
        <f t="shared" si="3"/>
        <v>6.6233766233766236</v>
      </c>
      <c r="Z11" s="11">
        <f t="shared" si="4"/>
        <v>2.4661016949152544E-4</v>
      </c>
    </row>
    <row r="12" spans="1:26">
      <c r="B12" s="11" t="s">
        <v>58</v>
      </c>
      <c r="C12" s="11" t="s">
        <v>184</v>
      </c>
      <c r="D12" s="11" t="s">
        <v>47</v>
      </c>
      <c r="E12" s="11">
        <v>7</v>
      </c>
      <c r="F12" s="8">
        <v>32885000</v>
      </c>
      <c r="G12" s="8">
        <v>32850000</v>
      </c>
      <c r="H12" s="11">
        <v>0.60299999999999998</v>
      </c>
      <c r="I12" s="11">
        <v>0.69199999999999995</v>
      </c>
      <c r="J12" s="11">
        <v>0.79900000000000004</v>
      </c>
      <c r="K12" s="11">
        <v>-1.51</v>
      </c>
      <c r="L12" s="11">
        <v>0.14399999999999999</v>
      </c>
      <c r="M12" s="11">
        <v>1.68</v>
      </c>
      <c r="N12" s="11">
        <v>0.155</v>
      </c>
      <c r="O12" s="11">
        <v>2.66E-3</v>
      </c>
      <c r="P12" s="5">
        <v>1.8199999999999999E-5</v>
      </c>
      <c r="Q12" s="11">
        <v>0</v>
      </c>
      <c r="R12" s="11">
        <v>-9</v>
      </c>
      <c r="S12" s="5">
        <v>-9</v>
      </c>
      <c r="T12" s="5">
        <v>-9</v>
      </c>
      <c r="U12" s="5">
        <v>-9</v>
      </c>
      <c r="V12" s="11" t="s">
        <v>139</v>
      </c>
      <c r="X12" s="11">
        <f t="shared" si="3"/>
        <v>575.75757575757586</v>
      </c>
      <c r="Y12" s="11">
        <f t="shared" si="3"/>
        <v>3.9393939393939394</v>
      </c>
      <c r="Z12" s="11">
        <f t="shared" si="4"/>
        <v>0</v>
      </c>
    </row>
    <row r="13" spans="1:26">
      <c r="A13" s="11" t="s">
        <v>91</v>
      </c>
      <c r="B13" s="11" t="s">
        <v>167</v>
      </c>
      <c r="C13" s="11" t="s">
        <v>48</v>
      </c>
      <c r="D13" s="11" t="s">
        <v>49</v>
      </c>
      <c r="E13" s="11">
        <v>4</v>
      </c>
      <c r="F13" s="8">
        <v>113630000</v>
      </c>
      <c r="G13" s="8">
        <v>113600000</v>
      </c>
      <c r="H13" s="11">
        <v>0.84</v>
      </c>
      <c r="I13" s="11">
        <v>0.89900000000000002</v>
      </c>
      <c r="J13" s="11">
        <v>0.753</v>
      </c>
      <c r="K13" s="11">
        <v>-1.24</v>
      </c>
      <c r="L13" s="11">
        <v>0.17</v>
      </c>
      <c r="M13" s="11">
        <v>1.18</v>
      </c>
      <c r="N13" s="11">
        <v>0.21</v>
      </c>
      <c r="O13" s="5">
        <v>3.2499999999999998E-6</v>
      </c>
      <c r="P13" s="11">
        <v>0.79900000000000004</v>
      </c>
      <c r="Q13" s="5">
        <v>2.3100000000000001E-12</v>
      </c>
      <c r="R13" s="11">
        <v>0.76900000000000002</v>
      </c>
      <c r="S13" s="5">
        <v>1.91E-5</v>
      </c>
      <c r="T13" s="11">
        <v>0.79900000000000004</v>
      </c>
      <c r="U13" s="5">
        <v>3.43E-11</v>
      </c>
      <c r="V13" s="11" t="s">
        <v>139</v>
      </c>
      <c r="X13" s="11">
        <f t="shared" ref="X13:Y20" si="5">O13*(0.05/(0.000000231))</f>
        <v>0.70346320346320357</v>
      </c>
      <c r="Y13" s="11">
        <f t="shared" si="5"/>
        <v>172943.72294372297</v>
      </c>
      <c r="Z13" s="11">
        <f t="shared" ref="Z13:Z20" si="6">Q13*(0.05/(0.0000000118))</f>
        <v>9.7881355932203406E-6</v>
      </c>
    </row>
    <row r="14" spans="1:26">
      <c r="B14" s="11" t="s">
        <v>58</v>
      </c>
      <c r="C14" s="11" t="s">
        <v>50</v>
      </c>
      <c r="D14" s="11" t="s">
        <v>51</v>
      </c>
      <c r="E14" s="11">
        <v>4</v>
      </c>
      <c r="F14" s="8">
        <v>113630000</v>
      </c>
      <c r="G14" s="8">
        <v>113600000</v>
      </c>
      <c r="H14" s="11">
        <v>0.67600000000000005</v>
      </c>
      <c r="I14" s="11">
        <v>0.745</v>
      </c>
      <c r="J14" s="11">
        <v>0.66100000000000003</v>
      </c>
      <c r="K14" s="11">
        <v>1.08</v>
      </c>
      <c r="L14" s="11">
        <v>0.124</v>
      </c>
      <c r="M14" s="11">
        <v>-1.01</v>
      </c>
      <c r="N14" s="11">
        <v>0.13200000000000001</v>
      </c>
      <c r="O14" s="5">
        <v>5.5199999999999997E-7</v>
      </c>
      <c r="P14" s="11">
        <v>1.7100000000000001E-2</v>
      </c>
      <c r="Q14" s="11">
        <v>0</v>
      </c>
      <c r="R14" s="11">
        <v>-9</v>
      </c>
      <c r="S14" s="11">
        <v>-9</v>
      </c>
      <c r="T14" s="5">
        <v>-9</v>
      </c>
      <c r="U14" s="5">
        <v>-9</v>
      </c>
      <c r="V14" s="11" t="s">
        <v>139</v>
      </c>
      <c r="X14" s="11">
        <f t="shared" si="5"/>
        <v>0.11948051948051949</v>
      </c>
      <c r="Y14" s="11">
        <f t="shared" si="5"/>
        <v>3701.2987012987019</v>
      </c>
      <c r="Z14" s="11">
        <f t="shared" si="6"/>
        <v>0</v>
      </c>
    </row>
    <row r="15" spans="1:26">
      <c r="B15" s="11" t="s">
        <v>90</v>
      </c>
      <c r="C15" s="11" t="s">
        <v>89</v>
      </c>
      <c r="D15" s="11" t="s">
        <v>88</v>
      </c>
      <c r="E15" s="11">
        <v>1</v>
      </c>
      <c r="F15" s="8">
        <v>6142000</v>
      </c>
      <c r="G15" s="8">
        <v>6139100</v>
      </c>
      <c r="H15" s="11">
        <v>0.83099999999999996</v>
      </c>
      <c r="I15" s="11">
        <f>0.73</f>
        <v>0.73</v>
      </c>
      <c r="J15" s="11">
        <v>0.74</v>
      </c>
      <c r="K15" s="11">
        <v>-0.69299999999999995</v>
      </c>
      <c r="L15" s="11">
        <v>0.17199999999999999</v>
      </c>
      <c r="M15" s="11">
        <v>0.85399999999999998</v>
      </c>
      <c r="N15" s="11">
        <v>0.14499999999999999</v>
      </c>
      <c r="O15" s="11">
        <v>0.51900000000000002</v>
      </c>
      <c r="P15" s="5">
        <v>8.2800000000000003E-6</v>
      </c>
      <c r="Q15" s="5">
        <v>1.1700000000000001E-8</v>
      </c>
      <c r="R15" s="11">
        <v>0.75800000000000001</v>
      </c>
      <c r="S15" s="11">
        <v>0.39800000000000002</v>
      </c>
      <c r="T15" s="5">
        <v>1.15E-5</v>
      </c>
      <c r="U15" s="5">
        <v>2.92E-8</v>
      </c>
      <c r="V15" s="11" t="s">
        <v>66</v>
      </c>
      <c r="X15" s="11">
        <f t="shared" si="5"/>
        <v>112337.66233766236</v>
      </c>
      <c r="Y15" s="11">
        <f t="shared" si="5"/>
        <v>1.7922077922077926</v>
      </c>
      <c r="Z15" s="11">
        <f t="shared" si="6"/>
        <v>4.957627118644068E-2</v>
      </c>
    </row>
    <row r="16" spans="1:26">
      <c r="B16" s="11" t="s">
        <v>169</v>
      </c>
      <c r="C16" s="11" t="s">
        <v>157</v>
      </c>
      <c r="D16" s="11" t="s">
        <v>228</v>
      </c>
      <c r="E16" s="11">
        <v>2</v>
      </c>
      <c r="F16" s="8">
        <v>54757000</v>
      </c>
      <c r="G16" s="8">
        <v>54688000</v>
      </c>
      <c r="H16" s="11">
        <v>0.54900000000000004</v>
      </c>
      <c r="I16" s="11">
        <v>0.91200000000000003</v>
      </c>
      <c r="J16" s="11">
        <v>0.33</v>
      </c>
      <c r="K16" s="11">
        <v>-0.60899999999999999</v>
      </c>
      <c r="L16" s="11">
        <v>8.8200000000000001E-2</v>
      </c>
      <c r="M16" s="11">
        <v>0.255</v>
      </c>
      <c r="N16" s="11">
        <v>0.155</v>
      </c>
      <c r="O16" s="5">
        <v>1.58E-11</v>
      </c>
      <c r="P16" s="5">
        <v>0.505</v>
      </c>
      <c r="Q16" s="5">
        <v>2.9100000000000002E-11</v>
      </c>
      <c r="R16" s="5">
        <v>-9</v>
      </c>
      <c r="S16" s="5">
        <v>-9</v>
      </c>
      <c r="T16" s="5">
        <v>-9</v>
      </c>
      <c r="U16" s="5">
        <v>-9</v>
      </c>
      <c r="V16" s="11" t="s">
        <v>139</v>
      </c>
      <c r="X16" s="11">
        <f t="shared" si="5"/>
        <v>3.4199134199134202E-6</v>
      </c>
      <c r="Y16" s="11">
        <f t="shared" si="5"/>
        <v>109307.35930735932</v>
      </c>
      <c r="Z16" s="11">
        <f t="shared" si="6"/>
        <v>1.2330508474576272E-4</v>
      </c>
    </row>
    <row r="17" spans="1:26">
      <c r="B17" s="11" t="s">
        <v>168</v>
      </c>
      <c r="C17" s="11" t="s">
        <v>52</v>
      </c>
      <c r="D17" s="11" t="s">
        <v>53</v>
      </c>
      <c r="E17" s="11">
        <v>14</v>
      </c>
      <c r="F17" s="8">
        <v>110910000</v>
      </c>
      <c r="G17" s="8">
        <v>110700000</v>
      </c>
      <c r="H17" s="11">
        <v>0.874</v>
      </c>
      <c r="I17" s="11">
        <v>0.69399999999999995</v>
      </c>
      <c r="J17" s="11">
        <v>-0.24199999999999999</v>
      </c>
      <c r="K17" s="11">
        <v>0.57099999999999995</v>
      </c>
      <c r="L17" s="11">
        <v>0.13200000000000001</v>
      </c>
      <c r="M17" s="11">
        <v>0.56299999999999994</v>
      </c>
      <c r="N17" s="11">
        <v>9.4200000000000006E-2</v>
      </c>
      <c r="O17" s="11">
        <v>2.7100000000000002E-3</v>
      </c>
      <c r="P17" s="5">
        <v>3.58E-7</v>
      </c>
      <c r="Q17" s="5">
        <v>1.41E-10</v>
      </c>
      <c r="R17" s="11">
        <v>0.26200000000000001</v>
      </c>
      <c r="S17" s="11">
        <v>4.0099999999999999E-4</v>
      </c>
      <c r="T17" s="5">
        <v>1.01E-7</v>
      </c>
      <c r="U17" s="5">
        <v>9.9999999999999998E-13</v>
      </c>
      <c r="V17" s="11" t="s">
        <v>139</v>
      </c>
      <c r="X17" s="11">
        <f t="shared" si="5"/>
        <v>586.58008658008669</v>
      </c>
      <c r="Y17" s="11">
        <f t="shared" si="5"/>
        <v>7.7489177489177496E-2</v>
      </c>
      <c r="Z17" s="11">
        <f t="shared" si="6"/>
        <v>5.9745762711864415E-4</v>
      </c>
    </row>
    <row r="18" spans="1:26">
      <c r="B18" s="11" t="s">
        <v>170</v>
      </c>
      <c r="C18" s="11" t="s">
        <v>54</v>
      </c>
      <c r="D18" s="11" t="s">
        <v>55</v>
      </c>
      <c r="E18" s="11">
        <v>39</v>
      </c>
      <c r="F18" s="8">
        <v>11311000</v>
      </c>
      <c r="G18" s="8">
        <v>11101000</v>
      </c>
      <c r="H18" s="11">
        <v>0.81799999999999995</v>
      </c>
      <c r="I18" s="11">
        <v>0.59299999999999997</v>
      </c>
      <c r="J18" s="11">
        <v>-0.11799999999999999</v>
      </c>
      <c r="K18" s="11">
        <v>0.45900000000000002</v>
      </c>
      <c r="L18" s="11">
        <v>0.11</v>
      </c>
      <c r="M18" s="11">
        <v>0.42</v>
      </c>
      <c r="N18" s="11">
        <v>8.4699999999999998E-2</v>
      </c>
      <c r="O18" s="11">
        <v>2.8899999999999998E-4</v>
      </c>
      <c r="P18" s="5">
        <v>6.7900000000000002E-6</v>
      </c>
      <c r="Q18" s="5">
        <v>5.21E-9</v>
      </c>
      <c r="R18" s="11">
        <v>-0.11799999999999999</v>
      </c>
      <c r="S18" s="11">
        <v>2.7900000000000001E-4</v>
      </c>
      <c r="T18" s="5">
        <v>1.2300000000000001E-5</v>
      </c>
      <c r="U18" s="5">
        <v>9.4799999999999995E-9</v>
      </c>
      <c r="V18" s="11" t="s">
        <v>139</v>
      </c>
      <c r="X18" s="11">
        <f t="shared" si="5"/>
        <v>62.554112554112557</v>
      </c>
      <c r="Y18" s="11">
        <f t="shared" si="5"/>
        <v>1.4696969696969699</v>
      </c>
      <c r="Z18" s="11">
        <f t="shared" si="6"/>
        <v>2.207627118644068E-2</v>
      </c>
    </row>
    <row r="19" spans="1:26">
      <c r="A19" s="11" t="s">
        <v>36</v>
      </c>
      <c r="B19" s="11" t="s">
        <v>130</v>
      </c>
      <c r="C19" s="11" t="s">
        <v>128</v>
      </c>
      <c r="D19" s="11" t="s">
        <v>129</v>
      </c>
      <c r="E19" s="11">
        <v>1</v>
      </c>
      <c r="F19" s="8">
        <v>22124000</v>
      </c>
      <c r="G19" s="8">
        <v>22124000</v>
      </c>
      <c r="H19" s="11">
        <v>0.58799999999999997</v>
      </c>
      <c r="I19" s="11">
        <v>0.84399999999999997</v>
      </c>
      <c r="J19" s="11">
        <v>0.505</v>
      </c>
      <c r="K19" s="11">
        <v>-0.51500000000000001</v>
      </c>
      <c r="L19" s="11">
        <v>9.8199999999999996E-2</v>
      </c>
      <c r="M19" s="11">
        <v>0.745</v>
      </c>
      <c r="N19" s="11">
        <v>0.13500000000000001</v>
      </c>
      <c r="O19" s="11">
        <v>4.45E-3</v>
      </c>
      <c r="P19" s="11">
        <v>7.6900000000000004E-4</v>
      </c>
      <c r="Q19" s="5">
        <v>3.36E-9</v>
      </c>
      <c r="R19" s="11">
        <v>0.55800000000000005</v>
      </c>
      <c r="S19" s="11">
        <v>2.1999999999999999E-2</v>
      </c>
      <c r="T19" s="11">
        <v>9.7300000000000002E-4</v>
      </c>
      <c r="U19" s="5">
        <v>1.81E-8</v>
      </c>
      <c r="V19" s="11" t="s">
        <v>67</v>
      </c>
      <c r="X19" s="11">
        <f t="shared" si="5"/>
        <v>963.20346320346334</v>
      </c>
      <c r="Y19" s="11">
        <f t="shared" si="5"/>
        <v>166.45021645021649</v>
      </c>
      <c r="Z19" s="11">
        <f t="shared" si="6"/>
        <v>1.4237288135593221E-2</v>
      </c>
    </row>
    <row r="20" spans="1:26">
      <c r="B20" s="11" t="s">
        <v>171</v>
      </c>
      <c r="C20" s="11" t="s">
        <v>64</v>
      </c>
      <c r="D20" s="11" t="s">
        <v>159</v>
      </c>
      <c r="E20" s="11">
        <v>5</v>
      </c>
      <c r="F20" s="8">
        <v>114800000</v>
      </c>
      <c r="G20" s="8">
        <v>114750000</v>
      </c>
      <c r="H20" s="11">
        <v>0.85</v>
      </c>
      <c r="I20" s="11">
        <v>0.64800000000000002</v>
      </c>
      <c r="J20" s="11">
        <v>-0.14399999999999999</v>
      </c>
      <c r="K20" s="11">
        <v>-0.30299999999999999</v>
      </c>
      <c r="L20" s="11">
        <v>0.11799999999999999</v>
      </c>
      <c r="M20" s="11">
        <v>-0.66400000000000003</v>
      </c>
      <c r="N20" s="11">
        <v>8.8900000000000007E-2</v>
      </c>
      <c r="O20" s="11">
        <v>0.14000000000000001</v>
      </c>
      <c r="P20" s="5">
        <v>7.12E-13</v>
      </c>
      <c r="Q20" s="5">
        <v>2.1200000000000001E-13</v>
      </c>
      <c r="R20" s="11">
        <v>-0.154</v>
      </c>
      <c r="S20" s="11">
        <v>0.214</v>
      </c>
      <c r="T20" s="5">
        <v>9.71E-13</v>
      </c>
      <c r="U20" s="5">
        <v>4.2799999999999999E-13</v>
      </c>
      <c r="V20" s="11" t="s">
        <v>139</v>
      </c>
      <c r="X20" s="11">
        <f t="shared" si="5"/>
        <v>30303.030303030311</v>
      </c>
      <c r="Y20" s="11">
        <f t="shared" si="5"/>
        <v>1.5411255411255413E-7</v>
      </c>
      <c r="Z20" s="11">
        <f t="shared" si="6"/>
        <v>8.9830508474576281E-7</v>
      </c>
    </row>
    <row r="21" spans="1:26">
      <c r="B21" s="11" t="s">
        <v>133</v>
      </c>
      <c r="C21" s="11" t="s">
        <v>160</v>
      </c>
      <c r="D21" s="11" t="s">
        <v>46</v>
      </c>
      <c r="E21" s="11">
        <v>2</v>
      </c>
      <c r="F21" s="8">
        <v>52368000</v>
      </c>
      <c r="G21" s="8">
        <v>52366000</v>
      </c>
      <c r="H21" s="11">
        <v>0.58099999999999996</v>
      </c>
      <c r="I21" s="11">
        <v>0.63700000000000001</v>
      </c>
      <c r="J21" s="11">
        <v>-0.622</v>
      </c>
      <c r="K21" s="5">
        <v>-0.67300000000000004</v>
      </c>
      <c r="L21" s="11">
        <v>8.4000000000000005E-2</v>
      </c>
      <c r="M21" s="11">
        <v>-0.315</v>
      </c>
      <c r="N21" s="11">
        <v>8.43E-2</v>
      </c>
      <c r="O21" s="5">
        <v>1.5600000000000001E-8</v>
      </c>
      <c r="P21" s="11">
        <v>0.16500000000000001</v>
      </c>
      <c r="Q21" s="5">
        <v>2.2699999999999998E-9</v>
      </c>
      <c r="R21" s="11">
        <v>0.72699999999999998</v>
      </c>
      <c r="S21" s="5">
        <v>2.37E-8</v>
      </c>
      <c r="T21" s="11">
        <v>4.6800000000000001E-3</v>
      </c>
      <c r="U21" s="5">
        <v>2.9900000000000003E-8</v>
      </c>
      <c r="V21" s="11" t="s">
        <v>139</v>
      </c>
    </row>
    <row r="22" spans="1:26">
      <c r="F22" s="8"/>
      <c r="G22" s="8"/>
      <c r="L22" s="6"/>
      <c r="N22" s="6"/>
    </row>
    <row r="24" spans="1:26">
      <c r="B24" s="6"/>
      <c r="C24" s="6"/>
      <c r="D24" s="6"/>
      <c r="E24" s="6"/>
      <c r="F24" s="6"/>
      <c r="G24" s="6"/>
      <c r="H24" s="6"/>
      <c r="I24" s="6"/>
      <c r="J24" s="6"/>
      <c r="K24" s="6"/>
      <c r="M24" s="6"/>
      <c r="N24" s="5"/>
      <c r="O24" s="7"/>
    </row>
    <row r="26" spans="1:26">
      <c r="B26" s="6"/>
      <c r="D26" s="5"/>
      <c r="G26" s="5"/>
      <c r="J26" s="5"/>
      <c r="M26" s="5"/>
      <c r="N26" s="5"/>
    </row>
    <row r="27" spans="1:26">
      <c r="D27" s="5"/>
      <c r="G27" s="5"/>
      <c r="J27" s="5"/>
      <c r="N27" s="5"/>
    </row>
    <row r="28" spans="1:26">
      <c r="D28" s="5"/>
      <c r="G28" s="5"/>
      <c r="J28" s="5"/>
      <c r="M28" s="5"/>
      <c r="N28" s="5"/>
    </row>
    <row r="29" spans="1:26">
      <c r="D29" s="5"/>
      <c r="G29" s="5"/>
      <c r="J29" s="5"/>
      <c r="M29" s="5"/>
      <c r="N29" s="5"/>
    </row>
    <row r="30" spans="1:26">
      <c r="B30" s="10"/>
      <c r="D30" s="5"/>
      <c r="G30" s="5"/>
      <c r="J30" s="5"/>
      <c r="M30" s="5"/>
      <c r="N30" s="5"/>
    </row>
    <row r="31" spans="1:26">
      <c r="D31" s="5"/>
      <c r="G31" s="5"/>
      <c r="J31" s="5"/>
      <c r="M31" s="5"/>
    </row>
    <row r="32" spans="1:26">
      <c r="B32" s="6"/>
      <c r="D32" s="5"/>
      <c r="G32" s="5"/>
      <c r="J32" s="5"/>
      <c r="M32" s="5"/>
    </row>
  </sheetData>
  <phoneticPr fontId="4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workbookViewId="0">
      <selection activeCell="E8" sqref="E8"/>
    </sheetView>
  </sheetViews>
  <sheetFormatPr baseColWidth="10" defaultRowHeight="15" x14ac:dyDescent="0"/>
  <cols>
    <col min="7" max="7" width="15.33203125" customWidth="1"/>
  </cols>
  <sheetData>
    <row r="1" spans="1:12" ht="23" customHeight="1">
      <c r="A1" t="s">
        <v>117</v>
      </c>
      <c r="B1" t="s">
        <v>116</v>
      </c>
      <c r="C1" t="s">
        <v>115</v>
      </c>
      <c r="D1" t="s">
        <v>114</v>
      </c>
      <c r="E1" s="11" t="s">
        <v>12</v>
      </c>
      <c r="F1" s="11" t="s">
        <v>13</v>
      </c>
      <c r="G1" s="11" t="s">
        <v>40</v>
      </c>
      <c r="H1" t="s">
        <v>17</v>
      </c>
      <c r="I1" t="s">
        <v>18</v>
      </c>
      <c r="J1" t="s">
        <v>16</v>
      </c>
      <c r="K1" t="s">
        <v>19</v>
      </c>
      <c r="L1" s="11"/>
    </row>
    <row r="2" spans="1:12">
      <c r="A2" t="s">
        <v>100</v>
      </c>
      <c r="B2">
        <v>1</v>
      </c>
      <c r="C2" t="s">
        <v>25</v>
      </c>
      <c r="D2" t="s">
        <v>26</v>
      </c>
      <c r="E2">
        <v>67406223</v>
      </c>
      <c r="F2">
        <v>67416128</v>
      </c>
      <c r="G2">
        <v>0.32003212260000002</v>
      </c>
      <c r="H2">
        <v>47.35136447</v>
      </c>
      <c r="I2" s="5">
        <v>5.93368002E-12</v>
      </c>
      <c r="J2">
        <v>37.436346980000003</v>
      </c>
      <c r="K2" s="5">
        <v>9.4445525110000008E-10</v>
      </c>
    </row>
    <row r="3" spans="1:12">
      <c r="B3">
        <v>2</v>
      </c>
      <c r="C3" t="s">
        <v>27</v>
      </c>
      <c r="D3" t="s">
        <v>14</v>
      </c>
      <c r="E3">
        <v>233943769</v>
      </c>
      <c r="F3">
        <v>234015235</v>
      </c>
      <c r="G3">
        <v>0.2862584769</v>
      </c>
      <c r="H3">
        <v>56.037109719999997</v>
      </c>
      <c r="I3" s="5">
        <v>7.1115943769999994E-14</v>
      </c>
      <c r="J3">
        <v>54.284466649999999</v>
      </c>
      <c r="K3" s="5">
        <v>1.7346765920000001E-13</v>
      </c>
    </row>
    <row r="4" spans="1:12">
      <c r="B4">
        <v>5</v>
      </c>
      <c r="C4" t="s">
        <v>148</v>
      </c>
      <c r="D4" t="s">
        <v>15</v>
      </c>
      <c r="E4">
        <v>40437266</v>
      </c>
      <c r="F4">
        <v>40438290</v>
      </c>
      <c r="G4">
        <v>0.23960264570000001</v>
      </c>
      <c r="H4">
        <v>52.870558989999999</v>
      </c>
      <c r="I4" s="5">
        <v>3.5626992960000002E-13</v>
      </c>
      <c r="J4">
        <v>76.277340449999997</v>
      </c>
      <c r="K4" s="5">
        <v>2.4649617990000002E-18</v>
      </c>
    </row>
    <row r="5" spans="1:12">
      <c r="B5">
        <v>5</v>
      </c>
      <c r="C5" t="s">
        <v>28</v>
      </c>
      <c r="D5" t="s">
        <v>29</v>
      </c>
      <c r="E5">
        <v>131829057</v>
      </c>
      <c r="F5">
        <v>131815177</v>
      </c>
      <c r="G5">
        <v>0.1325880703</v>
      </c>
      <c r="H5">
        <v>23.12116571</v>
      </c>
      <c r="I5" s="5">
        <v>1.521070942E-6</v>
      </c>
      <c r="J5">
        <v>32.547702129999998</v>
      </c>
      <c r="K5" s="5">
        <v>1.163025607E-8</v>
      </c>
    </row>
    <row r="6" spans="1:12">
      <c r="B6">
        <v>6</v>
      </c>
      <c r="C6" t="s">
        <v>96</v>
      </c>
      <c r="D6" t="s">
        <v>154</v>
      </c>
      <c r="E6">
        <v>32766288</v>
      </c>
      <c r="F6">
        <v>32771829</v>
      </c>
      <c r="G6">
        <v>0.31716198890000002</v>
      </c>
      <c r="H6">
        <v>24.252698980000002</v>
      </c>
      <c r="I6" s="5">
        <v>8.4488608029999997E-7</v>
      </c>
      <c r="J6">
        <v>27.63262374</v>
      </c>
      <c r="K6" s="5">
        <v>1.46683826E-7</v>
      </c>
    </row>
    <row r="7" spans="1:12">
      <c r="B7">
        <v>16</v>
      </c>
      <c r="C7" t="s">
        <v>30</v>
      </c>
      <c r="D7" t="s">
        <v>180</v>
      </c>
      <c r="E7">
        <v>49323628</v>
      </c>
      <c r="F7">
        <v>49317048</v>
      </c>
      <c r="G7">
        <v>0.28732965389999998</v>
      </c>
      <c r="H7">
        <v>32.858456089999997</v>
      </c>
      <c r="I7" s="5">
        <v>9.9118978000000002E-9</v>
      </c>
      <c r="J7">
        <v>58.84390947</v>
      </c>
      <c r="K7" s="5">
        <v>1.706893054E-14</v>
      </c>
    </row>
    <row r="8" spans="1:12">
      <c r="B8">
        <v>18</v>
      </c>
      <c r="C8" t="s">
        <v>31</v>
      </c>
      <c r="D8" t="s">
        <v>32</v>
      </c>
      <c r="E8">
        <v>12824359</v>
      </c>
      <c r="F8">
        <v>12802167</v>
      </c>
      <c r="G8">
        <v>0.32297069319999999</v>
      </c>
      <c r="H8">
        <v>9.6557935879999999</v>
      </c>
      <c r="I8">
        <v>1.8875533349999999E-3</v>
      </c>
      <c r="J8">
        <v>27.487133830000001</v>
      </c>
      <c r="K8" s="5">
        <v>1.581430636E-7</v>
      </c>
    </row>
    <row r="9" spans="1:12">
      <c r="A9" t="s">
        <v>105</v>
      </c>
      <c r="B9">
        <v>1</v>
      </c>
      <c r="C9" t="s">
        <v>153</v>
      </c>
      <c r="D9" t="s">
        <v>20</v>
      </c>
      <c r="E9">
        <v>114015850</v>
      </c>
      <c r="F9">
        <v>113930493</v>
      </c>
      <c r="G9">
        <v>0.39872042270000002</v>
      </c>
      <c r="H9">
        <v>109.2762654</v>
      </c>
      <c r="I9" s="5">
        <v>1.411725938E-25</v>
      </c>
      <c r="J9">
        <v>84.571357610000007</v>
      </c>
      <c r="K9" s="5">
        <v>3.7059522769999999E-20</v>
      </c>
    </row>
    <row r="10" spans="1:12">
      <c r="B10">
        <v>6</v>
      </c>
      <c r="C10" t="s">
        <v>33</v>
      </c>
      <c r="D10" t="s">
        <v>34</v>
      </c>
      <c r="E10">
        <v>32471505</v>
      </c>
      <c r="F10">
        <v>32467409</v>
      </c>
      <c r="G10">
        <v>0.1480551182</v>
      </c>
      <c r="H10">
        <v>273.18837339999999</v>
      </c>
      <c r="I10" s="5">
        <v>2.29103637E-61</v>
      </c>
      <c r="J10">
        <v>287.63709710000001</v>
      </c>
      <c r="K10" s="5">
        <v>1.6271163680000001E-64</v>
      </c>
    </row>
    <row r="11" spans="1:12">
      <c r="B11">
        <v>11</v>
      </c>
      <c r="C11" t="s">
        <v>137</v>
      </c>
      <c r="D11" t="s">
        <v>138</v>
      </c>
      <c r="E11">
        <v>3638426</v>
      </c>
      <c r="F11">
        <v>3635022</v>
      </c>
      <c r="G11">
        <v>0.47147216559999999</v>
      </c>
      <c r="H11">
        <v>15.41158139</v>
      </c>
      <c r="I11" s="5">
        <v>8.6456792200000003E-5</v>
      </c>
      <c r="J11">
        <v>37.390262890000002</v>
      </c>
      <c r="K11" s="5">
        <v>9.6703724260000001E-10</v>
      </c>
    </row>
    <row r="12" spans="1:12">
      <c r="A12" t="s">
        <v>91</v>
      </c>
      <c r="B12">
        <v>1</v>
      </c>
      <c r="C12" t="s">
        <v>153</v>
      </c>
      <c r="D12" t="s">
        <v>20</v>
      </c>
      <c r="E12">
        <v>114015850</v>
      </c>
      <c r="F12">
        <v>113930493</v>
      </c>
      <c r="G12">
        <v>0.40738558429999999</v>
      </c>
      <c r="H12">
        <v>112.5427085</v>
      </c>
      <c r="I12" s="5">
        <v>2.7174777360000002E-26</v>
      </c>
      <c r="J12">
        <v>73.706151309999996</v>
      </c>
      <c r="K12" s="5">
        <v>9.0655924209999995E-18</v>
      </c>
    </row>
    <row r="13" spans="1:12">
      <c r="B13">
        <v>6</v>
      </c>
      <c r="C13" t="s">
        <v>22</v>
      </c>
      <c r="D13" t="s">
        <v>21</v>
      </c>
      <c r="E13">
        <v>31726100</v>
      </c>
      <c r="F13">
        <v>31730585</v>
      </c>
      <c r="G13">
        <v>0.32142775699999998</v>
      </c>
      <c r="H13">
        <v>324.81510079999998</v>
      </c>
      <c r="I13" s="5">
        <v>1.2944703009999999E-72</v>
      </c>
      <c r="J13">
        <v>560.78917980000006</v>
      </c>
      <c r="K13" s="5">
        <v>5.6616899E-124</v>
      </c>
    </row>
    <row r="14" spans="1:12">
      <c r="B14">
        <v>12</v>
      </c>
      <c r="C14" t="s">
        <v>157</v>
      </c>
      <c r="D14" t="s">
        <v>23</v>
      </c>
      <c r="E14">
        <v>54756892</v>
      </c>
      <c r="F14">
        <v>54841289</v>
      </c>
      <c r="G14">
        <v>0.15105290839999999</v>
      </c>
      <c r="H14">
        <v>45.795179259999998</v>
      </c>
      <c r="I14" s="5">
        <v>1.3128622900000001E-11</v>
      </c>
      <c r="J14">
        <v>42.853036260000003</v>
      </c>
      <c r="K14" s="5">
        <v>5.901042516E-11</v>
      </c>
    </row>
    <row r="15" spans="1:12">
      <c r="A15" t="s">
        <v>121</v>
      </c>
      <c r="B15">
        <v>9</v>
      </c>
      <c r="C15" t="s">
        <v>129</v>
      </c>
      <c r="D15" t="s">
        <v>128</v>
      </c>
      <c r="E15">
        <v>22124094</v>
      </c>
      <c r="F15">
        <v>22124172</v>
      </c>
      <c r="G15">
        <v>0.25880402899999999</v>
      </c>
      <c r="H15">
        <v>11.46835604</v>
      </c>
      <c r="I15">
        <v>7.0791274889999995E-4</v>
      </c>
      <c r="J15">
        <v>29.2550496</v>
      </c>
      <c r="K15" s="5">
        <v>6.3450656970000002E-8</v>
      </c>
    </row>
    <row r="16" spans="1:12">
      <c r="B16">
        <v>10</v>
      </c>
      <c r="C16" t="s">
        <v>24</v>
      </c>
      <c r="D16" t="s">
        <v>64</v>
      </c>
      <c r="E16">
        <v>114779067</v>
      </c>
      <c r="F16">
        <v>114795850</v>
      </c>
      <c r="G16">
        <v>0.18534412989999999</v>
      </c>
      <c r="H16">
        <v>48.945736789999998</v>
      </c>
      <c r="I16" s="5">
        <v>2.6314257390000001E-12</v>
      </c>
      <c r="J16">
        <v>49.282302129999998</v>
      </c>
      <c r="K16" s="5">
        <v>2.2165321590000002E-12</v>
      </c>
    </row>
    <row r="17" spans="2:11">
      <c r="B17">
        <v>16</v>
      </c>
      <c r="C17" t="s">
        <v>160</v>
      </c>
      <c r="D17" t="s">
        <v>46</v>
      </c>
      <c r="E17">
        <v>52368187</v>
      </c>
      <c r="F17">
        <v>52365759</v>
      </c>
      <c r="G17">
        <v>0.39495483170000001</v>
      </c>
      <c r="H17">
        <v>32.124694030000001</v>
      </c>
      <c r="I17" s="5">
        <v>1.445877845E-8</v>
      </c>
      <c r="J17">
        <v>33.187854129999998</v>
      </c>
      <c r="K17" s="5">
        <v>8.3671535440000007E-9</v>
      </c>
    </row>
  </sheetData>
  <phoneticPr fontId="4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"/>
  <sheetViews>
    <sheetView workbookViewId="0">
      <selection activeCell="K26" sqref="K26"/>
    </sheetView>
  </sheetViews>
  <sheetFormatPr baseColWidth="10" defaultRowHeight="15" x14ac:dyDescent="0"/>
  <sheetData>
    <row r="1" spans="1:16">
      <c r="A1" t="s">
        <v>249</v>
      </c>
      <c r="B1" t="s">
        <v>250</v>
      </c>
      <c r="C1" t="s">
        <v>239</v>
      </c>
      <c r="D1" t="s">
        <v>240</v>
      </c>
      <c r="E1" t="s">
        <v>241</v>
      </c>
      <c r="F1" t="s">
        <v>242</v>
      </c>
      <c r="G1" t="s">
        <v>243</v>
      </c>
      <c r="H1" t="s">
        <v>244</v>
      </c>
      <c r="I1" t="s">
        <v>245</v>
      </c>
      <c r="J1" t="s">
        <v>246</v>
      </c>
      <c r="K1" t="s">
        <v>247</v>
      </c>
      <c r="L1" t="s">
        <v>248</v>
      </c>
      <c r="M1" t="s">
        <v>269</v>
      </c>
      <c r="N1" t="s">
        <v>270</v>
      </c>
      <c r="O1" t="s">
        <v>274</v>
      </c>
    </row>
    <row r="2" spans="1:16">
      <c r="A2" t="s">
        <v>118</v>
      </c>
      <c r="B2" t="s">
        <v>303</v>
      </c>
      <c r="C2">
        <v>4</v>
      </c>
      <c r="D2" t="s">
        <v>232</v>
      </c>
      <c r="E2">
        <v>181346824</v>
      </c>
      <c r="F2" t="s">
        <v>233</v>
      </c>
      <c r="G2">
        <v>0.14349999999999999</v>
      </c>
      <c r="H2">
        <v>0.1009</v>
      </c>
      <c r="I2" t="s">
        <v>234</v>
      </c>
      <c r="J2">
        <v>39.89</v>
      </c>
      <c r="K2" s="5">
        <v>2.6879999999999999E-10</v>
      </c>
      <c r="L2">
        <v>1.492</v>
      </c>
      <c r="M2" t="s">
        <v>271</v>
      </c>
      <c r="N2">
        <v>1.75383030888E-2</v>
      </c>
    </row>
    <row r="3" spans="1:16">
      <c r="B3" t="s">
        <v>163</v>
      </c>
      <c r="C3">
        <v>5</v>
      </c>
      <c r="D3" t="s">
        <v>235</v>
      </c>
      <c r="E3">
        <v>38724924</v>
      </c>
      <c r="F3" t="s">
        <v>234</v>
      </c>
      <c r="G3">
        <v>0.13300000000000001</v>
      </c>
      <c r="H3">
        <v>9.2579999999999996E-2</v>
      </c>
      <c r="I3" t="s">
        <v>236</v>
      </c>
      <c r="J3">
        <v>38.700000000000003</v>
      </c>
      <c r="K3" s="5">
        <v>4.9539999999999996E-10</v>
      </c>
      <c r="L3">
        <v>1.504</v>
      </c>
      <c r="M3" t="s">
        <v>271</v>
      </c>
      <c r="N3">
        <v>3.14257333577E-3</v>
      </c>
    </row>
    <row r="4" spans="1:16">
      <c r="B4" t="s">
        <v>126</v>
      </c>
      <c r="C4">
        <v>21</v>
      </c>
      <c r="D4" t="s">
        <v>196</v>
      </c>
      <c r="E4">
        <v>40426451</v>
      </c>
      <c r="F4" t="s">
        <v>237</v>
      </c>
      <c r="G4">
        <v>8.3199999999999996E-2</v>
      </c>
      <c r="H4">
        <v>5.1929999999999997E-2</v>
      </c>
      <c r="I4" t="s">
        <v>236</v>
      </c>
      <c r="J4">
        <v>36.08</v>
      </c>
      <c r="K4" s="5">
        <v>1.8950000000000002E-9</v>
      </c>
      <c r="L4">
        <v>1.657</v>
      </c>
      <c r="M4" t="s">
        <v>271</v>
      </c>
      <c r="N4">
        <v>6.6963880294499995E-4</v>
      </c>
      <c r="O4" t="s">
        <v>275</v>
      </c>
    </row>
    <row r="5" spans="1:16">
      <c r="A5" t="s">
        <v>119</v>
      </c>
      <c r="B5" t="s">
        <v>130</v>
      </c>
      <c r="C5">
        <v>9</v>
      </c>
      <c r="D5" t="s">
        <v>238</v>
      </c>
      <c r="E5">
        <v>22018781</v>
      </c>
      <c r="F5" t="s">
        <v>237</v>
      </c>
      <c r="G5">
        <v>0.48620000000000002</v>
      </c>
      <c r="H5">
        <v>0.42970000000000003</v>
      </c>
      <c r="I5" t="s">
        <v>233</v>
      </c>
      <c r="J5">
        <v>29.97</v>
      </c>
      <c r="K5" s="5">
        <v>4.3940000000000002E-8</v>
      </c>
      <c r="L5">
        <v>1.256</v>
      </c>
      <c r="M5" t="s">
        <v>272</v>
      </c>
      <c r="N5" s="5">
        <v>5.1693659502100002E-8</v>
      </c>
      <c r="O5" t="s">
        <v>276</v>
      </c>
    </row>
    <row r="6" spans="1:16">
      <c r="A6" t="s">
        <v>100</v>
      </c>
      <c r="B6" t="s">
        <v>161</v>
      </c>
      <c r="C6">
        <v>1</v>
      </c>
      <c r="D6" t="s">
        <v>251</v>
      </c>
      <c r="E6">
        <v>67552639</v>
      </c>
      <c r="F6" t="s">
        <v>236</v>
      </c>
      <c r="G6">
        <v>3.7449999999999997E-2</v>
      </c>
      <c r="H6">
        <v>6.5549999999999997E-2</v>
      </c>
      <c r="I6" t="s">
        <v>237</v>
      </c>
      <c r="J6">
        <v>30.57</v>
      </c>
      <c r="K6" s="5">
        <v>3.222E-8</v>
      </c>
      <c r="L6">
        <v>0.55469999999999997</v>
      </c>
      <c r="M6" t="s">
        <v>272</v>
      </c>
      <c r="N6" t="s">
        <v>273</v>
      </c>
      <c r="O6" t="s">
        <v>276</v>
      </c>
    </row>
    <row r="7" spans="1:16">
      <c r="B7" t="s">
        <v>162</v>
      </c>
      <c r="C7">
        <v>2</v>
      </c>
      <c r="D7" t="s">
        <v>252</v>
      </c>
      <c r="E7">
        <v>234143048</v>
      </c>
      <c r="F7" t="s">
        <v>236</v>
      </c>
      <c r="G7">
        <v>0.40839999999999999</v>
      </c>
      <c r="H7">
        <v>0.48259999999999997</v>
      </c>
      <c r="I7" t="s">
        <v>234</v>
      </c>
      <c r="J7">
        <v>47.3</v>
      </c>
      <c r="K7" s="5">
        <v>6.0779999999999997E-12</v>
      </c>
      <c r="L7">
        <v>0.74</v>
      </c>
      <c r="M7" t="s">
        <v>272</v>
      </c>
      <c r="N7" t="s">
        <v>273</v>
      </c>
      <c r="O7" t="s">
        <v>276</v>
      </c>
    </row>
    <row r="8" spans="1:16">
      <c r="B8" t="s">
        <v>163</v>
      </c>
      <c r="C8">
        <v>5</v>
      </c>
      <c r="D8" t="s">
        <v>253</v>
      </c>
      <c r="E8">
        <v>40319877</v>
      </c>
      <c r="F8" t="s">
        <v>233</v>
      </c>
      <c r="G8">
        <v>0.17510000000000001</v>
      </c>
      <c r="H8">
        <v>0.1225</v>
      </c>
      <c r="I8" t="s">
        <v>236</v>
      </c>
      <c r="J8">
        <v>48.53</v>
      </c>
      <c r="K8" s="5">
        <v>3.249E-12</v>
      </c>
      <c r="L8">
        <v>1.5209999999999999</v>
      </c>
      <c r="M8" t="s">
        <v>272</v>
      </c>
      <c r="N8" t="s">
        <v>273</v>
      </c>
      <c r="O8" t="s">
        <v>276</v>
      </c>
    </row>
    <row r="9" spans="1:16">
      <c r="B9" t="s">
        <v>99</v>
      </c>
      <c r="C9">
        <v>5</v>
      </c>
      <c r="D9" t="s">
        <v>254</v>
      </c>
      <c r="E9">
        <v>131743465</v>
      </c>
      <c r="F9" t="s">
        <v>237</v>
      </c>
      <c r="G9">
        <v>0.1918</v>
      </c>
      <c r="H9">
        <v>0.24149999999999999</v>
      </c>
      <c r="I9" t="s">
        <v>236</v>
      </c>
      <c r="J9">
        <v>30.57</v>
      </c>
      <c r="K9" s="5">
        <v>3.2170000000000003E-8</v>
      </c>
      <c r="L9">
        <v>0.74560000000000004</v>
      </c>
      <c r="M9" t="s">
        <v>272</v>
      </c>
      <c r="N9" t="s">
        <v>273</v>
      </c>
      <c r="O9" t="s">
        <v>277</v>
      </c>
    </row>
    <row r="10" spans="1:16">
      <c r="B10" t="s">
        <v>164</v>
      </c>
      <c r="C10">
        <v>5</v>
      </c>
      <c r="D10" t="s">
        <v>255</v>
      </c>
      <c r="E10">
        <v>150240076</v>
      </c>
      <c r="F10" t="s">
        <v>237</v>
      </c>
      <c r="G10">
        <v>9.8110000000000003E-2</v>
      </c>
      <c r="H10">
        <v>6.6460000000000005E-2</v>
      </c>
      <c r="I10" t="s">
        <v>236</v>
      </c>
      <c r="J10">
        <v>30.42</v>
      </c>
      <c r="K10" s="5">
        <v>3.4860000000000002E-8</v>
      </c>
      <c r="L10">
        <v>1.528</v>
      </c>
      <c r="M10" t="s">
        <v>272</v>
      </c>
      <c r="N10" s="5">
        <v>6.3464820977199996E-8</v>
      </c>
      <c r="O10" t="s">
        <v>276</v>
      </c>
    </row>
    <row r="11" spans="1:16">
      <c r="B11" t="s">
        <v>165</v>
      </c>
      <c r="C11">
        <v>10</v>
      </c>
      <c r="D11" t="s">
        <v>256</v>
      </c>
      <c r="E11">
        <v>101277816</v>
      </c>
      <c r="F11" t="s">
        <v>236</v>
      </c>
      <c r="G11">
        <v>0.5272</v>
      </c>
      <c r="H11">
        <v>0.46850000000000003</v>
      </c>
      <c r="I11" t="s">
        <v>237</v>
      </c>
      <c r="J11">
        <v>30.24</v>
      </c>
      <c r="K11" s="5">
        <v>3.8229999999999999E-8</v>
      </c>
      <c r="L11">
        <v>1.2649999999999999</v>
      </c>
      <c r="M11" t="s">
        <v>272</v>
      </c>
      <c r="N11" t="s">
        <v>273</v>
      </c>
      <c r="O11" t="s">
        <v>276</v>
      </c>
    </row>
    <row r="12" spans="1:16">
      <c r="B12" s="11" t="s">
        <v>136</v>
      </c>
      <c r="C12">
        <v>16</v>
      </c>
      <c r="D12" t="s">
        <v>290</v>
      </c>
      <c r="E12">
        <v>50737498</v>
      </c>
      <c r="F12" t="s">
        <v>237</v>
      </c>
      <c r="G12">
        <v>0.34799999999999998</v>
      </c>
      <c r="H12">
        <v>0.27510000000000001</v>
      </c>
      <c r="I12" t="s">
        <v>236</v>
      </c>
      <c r="J12">
        <v>31.25</v>
      </c>
      <c r="K12" s="5">
        <v>2.269E-8</v>
      </c>
      <c r="L12">
        <v>1.4059999999999999</v>
      </c>
      <c r="M12" t="s">
        <v>272</v>
      </c>
      <c r="N12" t="s">
        <v>273</v>
      </c>
      <c r="O12" t="s">
        <v>276</v>
      </c>
    </row>
    <row r="13" spans="1:16">
      <c r="B13" t="s">
        <v>166</v>
      </c>
      <c r="C13">
        <v>18</v>
      </c>
      <c r="D13" t="s">
        <v>257</v>
      </c>
      <c r="E13">
        <v>12774326</v>
      </c>
      <c r="F13" t="s">
        <v>236</v>
      </c>
      <c r="G13">
        <v>0.20930000000000001</v>
      </c>
      <c r="H13">
        <v>0.16350000000000001</v>
      </c>
      <c r="I13" t="s">
        <v>237</v>
      </c>
      <c r="J13">
        <v>31.11</v>
      </c>
      <c r="K13" s="5">
        <v>2.442E-8</v>
      </c>
      <c r="L13">
        <v>1.355</v>
      </c>
      <c r="M13" t="s">
        <v>272</v>
      </c>
      <c r="N13" t="s">
        <v>273</v>
      </c>
      <c r="O13" t="s">
        <v>300</v>
      </c>
      <c r="P13" t="s">
        <v>299</v>
      </c>
    </row>
    <row r="14" spans="1:16">
      <c r="A14" t="s">
        <v>120</v>
      </c>
      <c r="B14" t="s">
        <v>302</v>
      </c>
      <c r="C14">
        <v>13</v>
      </c>
      <c r="D14" t="s">
        <v>258</v>
      </c>
      <c r="E14">
        <v>111299813</v>
      </c>
      <c r="F14" t="s">
        <v>233</v>
      </c>
      <c r="G14">
        <v>0.24129999999999999</v>
      </c>
      <c r="H14">
        <v>0.18410000000000001</v>
      </c>
      <c r="I14" t="s">
        <v>234</v>
      </c>
      <c r="J14">
        <v>46.68</v>
      </c>
      <c r="K14" s="5">
        <v>8.3500000000000006E-12</v>
      </c>
      <c r="L14">
        <v>1.409</v>
      </c>
      <c r="M14" t="s">
        <v>271</v>
      </c>
      <c r="N14">
        <v>0.25515192908399997</v>
      </c>
    </row>
    <row r="15" spans="1:16">
      <c r="B15" t="s">
        <v>278</v>
      </c>
      <c r="C15">
        <v>15</v>
      </c>
      <c r="D15" t="s">
        <v>259</v>
      </c>
      <c r="E15">
        <v>67289388</v>
      </c>
      <c r="F15" t="s">
        <v>233</v>
      </c>
      <c r="G15">
        <v>0.19589999999999999</v>
      </c>
      <c r="H15">
        <v>0.14860000000000001</v>
      </c>
      <c r="I15" t="s">
        <v>234</v>
      </c>
      <c r="J15">
        <v>37.71</v>
      </c>
      <c r="K15" s="5">
        <v>8.1960000000000004E-10</v>
      </c>
      <c r="L15">
        <v>1.397</v>
      </c>
      <c r="M15" t="s">
        <v>271</v>
      </c>
      <c r="N15">
        <v>2.6744141291899998E-3</v>
      </c>
    </row>
    <row r="16" spans="1:16">
      <c r="B16" t="s">
        <v>297</v>
      </c>
      <c r="C16">
        <v>16</v>
      </c>
      <c r="D16" t="s">
        <v>294</v>
      </c>
      <c r="E16">
        <v>58267622</v>
      </c>
      <c r="F16" t="s">
        <v>236</v>
      </c>
      <c r="G16">
        <v>0.1724</v>
      </c>
      <c r="H16">
        <v>0.13039999999999999</v>
      </c>
      <c r="I16" t="s">
        <v>234</v>
      </c>
      <c r="J16">
        <v>33.01</v>
      </c>
      <c r="K16" s="5">
        <v>9.1499999999999992E-9</v>
      </c>
      <c r="L16">
        <v>1.39</v>
      </c>
      <c r="M16" t="s">
        <v>271</v>
      </c>
      <c r="N16">
        <v>2.1066077564200002E-2</v>
      </c>
    </row>
    <row r="17" spans="1:16">
      <c r="B17" t="s">
        <v>279</v>
      </c>
      <c r="C17">
        <v>18</v>
      </c>
      <c r="D17" t="s">
        <v>260</v>
      </c>
      <c r="E17">
        <v>45672819</v>
      </c>
      <c r="F17" t="s">
        <v>237</v>
      </c>
      <c r="G17">
        <v>0.22850000000000001</v>
      </c>
      <c r="H17">
        <v>0.17449999999999999</v>
      </c>
      <c r="I17" t="s">
        <v>236</v>
      </c>
      <c r="J17">
        <v>43.37</v>
      </c>
      <c r="K17" s="5">
        <v>4.5389999999999998E-11</v>
      </c>
      <c r="L17">
        <v>1.401</v>
      </c>
      <c r="M17" t="s">
        <v>271</v>
      </c>
      <c r="N17">
        <v>5.6903563961800002E-4</v>
      </c>
    </row>
    <row r="18" spans="1:16">
      <c r="A18" t="s">
        <v>105</v>
      </c>
      <c r="B18" t="s">
        <v>167</v>
      </c>
      <c r="C18">
        <v>1</v>
      </c>
      <c r="D18" t="s">
        <v>261</v>
      </c>
      <c r="E18">
        <v>114173410</v>
      </c>
      <c r="F18" t="s">
        <v>233</v>
      </c>
      <c r="G18">
        <v>0.1734</v>
      </c>
      <c r="H18">
        <v>0.1201</v>
      </c>
      <c r="I18" t="s">
        <v>234</v>
      </c>
      <c r="J18">
        <v>50.28</v>
      </c>
      <c r="K18" s="5">
        <v>1.336E-12</v>
      </c>
      <c r="L18">
        <v>1.5369999999999999</v>
      </c>
      <c r="M18" t="s">
        <v>272</v>
      </c>
      <c r="N18" t="s">
        <v>273</v>
      </c>
      <c r="O18" t="s">
        <v>276</v>
      </c>
    </row>
    <row r="19" spans="1:16">
      <c r="B19" t="s">
        <v>144</v>
      </c>
      <c r="C19">
        <v>6</v>
      </c>
      <c r="D19" t="s">
        <v>262</v>
      </c>
      <c r="E19">
        <v>29690056</v>
      </c>
      <c r="F19" t="s">
        <v>237</v>
      </c>
      <c r="G19">
        <v>0.28899999999999998</v>
      </c>
      <c r="H19">
        <v>0.2316</v>
      </c>
      <c r="I19" t="s">
        <v>236</v>
      </c>
      <c r="J19">
        <v>39.1</v>
      </c>
      <c r="K19" s="5">
        <v>4.0189999999999998E-10</v>
      </c>
      <c r="L19">
        <v>1.3480000000000001</v>
      </c>
      <c r="M19" t="s">
        <v>272</v>
      </c>
      <c r="N19" t="s">
        <v>273</v>
      </c>
      <c r="O19" t="s">
        <v>276</v>
      </c>
    </row>
    <row r="20" spans="1:16">
      <c r="B20" t="s">
        <v>280</v>
      </c>
      <c r="C20">
        <v>6</v>
      </c>
      <c r="D20" t="s">
        <v>263</v>
      </c>
      <c r="E20">
        <v>138173422</v>
      </c>
      <c r="F20" t="s">
        <v>236</v>
      </c>
      <c r="G20">
        <v>0.1067</v>
      </c>
      <c r="H20">
        <v>7.4179999999999996E-2</v>
      </c>
      <c r="I20" t="s">
        <v>233</v>
      </c>
      <c r="J20">
        <v>30.09</v>
      </c>
      <c r="K20" s="5">
        <v>4.1140000000000003E-8</v>
      </c>
      <c r="L20">
        <v>1.49</v>
      </c>
      <c r="M20" t="s">
        <v>272</v>
      </c>
      <c r="N20" t="s">
        <v>273</v>
      </c>
      <c r="O20" t="s">
        <v>281</v>
      </c>
    </row>
    <row r="21" spans="1:16">
      <c r="B21" t="s">
        <v>282</v>
      </c>
      <c r="C21">
        <v>7</v>
      </c>
      <c r="D21" t="s">
        <v>264</v>
      </c>
      <c r="E21">
        <v>42428460</v>
      </c>
      <c r="F21" t="s">
        <v>236</v>
      </c>
      <c r="G21">
        <v>9.4619999999999996E-2</v>
      </c>
      <c r="H21">
        <v>6.0249999999999998E-2</v>
      </c>
      <c r="I21" t="s">
        <v>233</v>
      </c>
      <c r="J21">
        <v>39.5</v>
      </c>
      <c r="K21" s="5">
        <v>3.2820000000000001E-10</v>
      </c>
      <c r="L21">
        <v>1.63</v>
      </c>
      <c r="M21" t="s">
        <v>271</v>
      </c>
      <c r="N21">
        <v>4.5320127304799998E-4</v>
      </c>
      <c r="O21" t="s">
        <v>283</v>
      </c>
    </row>
    <row r="22" spans="1:16">
      <c r="B22" t="s">
        <v>287</v>
      </c>
      <c r="C22">
        <v>11</v>
      </c>
      <c r="D22" t="s">
        <v>137</v>
      </c>
      <c r="E22">
        <v>3681850</v>
      </c>
      <c r="F22" t="s">
        <v>234</v>
      </c>
      <c r="G22">
        <v>0.22309999999999999</v>
      </c>
      <c r="H22">
        <v>0.17699999999999999</v>
      </c>
      <c r="I22" t="s">
        <v>233</v>
      </c>
      <c r="J22">
        <v>30.89</v>
      </c>
      <c r="K22" s="5">
        <v>2.7290000000000002E-8</v>
      </c>
      <c r="L22">
        <v>1.335</v>
      </c>
      <c r="M22" t="s">
        <v>271</v>
      </c>
      <c r="N22" s="5">
        <v>8.8985215305499994E-5</v>
      </c>
      <c r="O22" t="s">
        <v>288</v>
      </c>
    </row>
    <row r="23" spans="1:16">
      <c r="A23" t="s">
        <v>91</v>
      </c>
      <c r="B23" t="s">
        <v>167</v>
      </c>
      <c r="C23">
        <v>1</v>
      </c>
      <c r="D23" t="s">
        <v>265</v>
      </c>
      <c r="E23">
        <v>114075796</v>
      </c>
      <c r="F23" t="s">
        <v>237</v>
      </c>
      <c r="G23">
        <v>0.2782</v>
      </c>
      <c r="H23">
        <v>0.22869999999999999</v>
      </c>
      <c r="I23" t="s">
        <v>236</v>
      </c>
      <c r="J23">
        <v>30.8</v>
      </c>
      <c r="K23" s="5">
        <v>2.8559999999999999E-8</v>
      </c>
      <c r="L23">
        <v>1.3</v>
      </c>
      <c r="M23" t="s">
        <v>272</v>
      </c>
      <c r="N23" t="s">
        <v>273</v>
      </c>
      <c r="O23" t="s">
        <v>276</v>
      </c>
    </row>
    <row r="24" spans="1:16">
      <c r="B24" t="s">
        <v>144</v>
      </c>
      <c r="C24">
        <v>6</v>
      </c>
      <c r="D24" t="s">
        <v>291</v>
      </c>
      <c r="E24">
        <v>32096001</v>
      </c>
      <c r="F24" t="s">
        <v>233</v>
      </c>
      <c r="G24">
        <v>0.25080000000000002</v>
      </c>
      <c r="H24">
        <v>0.12559999999999999</v>
      </c>
      <c r="I24" t="s">
        <v>236</v>
      </c>
      <c r="J24">
        <v>251.6</v>
      </c>
      <c r="K24" s="5">
        <v>1.172E-56</v>
      </c>
      <c r="L24">
        <v>2.3290000000000002</v>
      </c>
      <c r="M24" t="s">
        <v>272</v>
      </c>
      <c r="N24" t="s">
        <v>273</v>
      </c>
      <c r="O24" t="s">
        <v>276</v>
      </c>
    </row>
    <row r="25" spans="1:16">
      <c r="B25" t="s">
        <v>301</v>
      </c>
      <c r="C25">
        <v>8</v>
      </c>
      <c r="D25" t="s">
        <v>266</v>
      </c>
      <c r="E25">
        <v>132701563</v>
      </c>
      <c r="F25" t="s">
        <v>237</v>
      </c>
      <c r="G25">
        <v>0.17419999999999999</v>
      </c>
      <c r="H25">
        <v>0.1336</v>
      </c>
      <c r="I25" t="s">
        <v>236</v>
      </c>
      <c r="J25">
        <v>30.49</v>
      </c>
      <c r="K25" s="5">
        <v>3.3519999999999998E-8</v>
      </c>
      <c r="L25">
        <v>1.3680000000000001</v>
      </c>
      <c r="M25" t="s">
        <v>271</v>
      </c>
      <c r="N25">
        <v>3.3583997960500003E-2</v>
      </c>
    </row>
    <row r="26" spans="1:16">
      <c r="B26" t="s">
        <v>90</v>
      </c>
      <c r="C26">
        <v>10</v>
      </c>
      <c r="D26" t="s">
        <v>289</v>
      </c>
      <c r="E26">
        <v>6069561</v>
      </c>
      <c r="F26" t="s">
        <v>233</v>
      </c>
      <c r="G26">
        <v>8.1299999999999997E-2</v>
      </c>
      <c r="H26">
        <v>0.1181</v>
      </c>
      <c r="I26" t="s">
        <v>234</v>
      </c>
      <c r="J26">
        <v>33.71</v>
      </c>
      <c r="K26" s="5">
        <v>6.391E-9</v>
      </c>
      <c r="L26">
        <v>0.66100000000000003</v>
      </c>
      <c r="M26" t="s">
        <v>272</v>
      </c>
      <c r="N26" t="s">
        <v>273</v>
      </c>
      <c r="O26" t="s">
        <v>277</v>
      </c>
    </row>
    <row r="27" spans="1:16">
      <c r="B27" t="s">
        <v>169</v>
      </c>
      <c r="C27">
        <v>12</v>
      </c>
      <c r="D27" t="s">
        <v>267</v>
      </c>
      <c r="E27">
        <v>56379060</v>
      </c>
      <c r="F27" t="s">
        <v>237</v>
      </c>
      <c r="G27">
        <v>0.4723</v>
      </c>
      <c r="H27">
        <v>0.41599999999999998</v>
      </c>
      <c r="I27" t="s">
        <v>233</v>
      </c>
      <c r="J27">
        <v>30.07</v>
      </c>
      <c r="K27" s="5">
        <v>4.1700000000000003E-8</v>
      </c>
      <c r="L27">
        <v>1.2569999999999999</v>
      </c>
      <c r="M27" t="s">
        <v>272</v>
      </c>
      <c r="N27" t="s">
        <v>273</v>
      </c>
      <c r="O27" t="s">
        <v>276</v>
      </c>
      <c r="P27" s="12" t="s">
        <v>286</v>
      </c>
    </row>
    <row r="28" spans="1:16">
      <c r="B28" t="s">
        <v>284</v>
      </c>
      <c r="C28">
        <v>12</v>
      </c>
      <c r="D28" t="s">
        <v>268</v>
      </c>
      <c r="E28">
        <v>111426615</v>
      </c>
      <c r="F28" t="s">
        <v>236</v>
      </c>
      <c r="G28">
        <v>0.39779999999999999</v>
      </c>
      <c r="H28">
        <v>0.33839999999999998</v>
      </c>
      <c r="I28" t="s">
        <v>233</v>
      </c>
      <c r="J28">
        <v>32.75</v>
      </c>
      <c r="K28" s="5">
        <v>1.047E-8</v>
      </c>
      <c r="L28">
        <v>1.292</v>
      </c>
      <c r="M28" t="s">
        <v>271</v>
      </c>
      <c r="N28" t="s">
        <v>273</v>
      </c>
      <c r="O28" t="s">
        <v>285</v>
      </c>
    </row>
    <row r="29" spans="1:16">
      <c r="B29" t="s">
        <v>168</v>
      </c>
      <c r="C29">
        <v>12</v>
      </c>
      <c r="D29" t="s">
        <v>156</v>
      </c>
      <c r="E29">
        <v>112486818</v>
      </c>
      <c r="F29" t="s">
        <v>234</v>
      </c>
      <c r="G29">
        <v>0.50560000000000005</v>
      </c>
      <c r="H29">
        <v>0.42430000000000001</v>
      </c>
      <c r="I29" t="s">
        <v>233</v>
      </c>
      <c r="J29">
        <v>62.73</v>
      </c>
      <c r="K29" s="5">
        <v>2.369E-15</v>
      </c>
      <c r="L29">
        <v>1.3879999999999999</v>
      </c>
      <c r="M29" t="s">
        <v>272</v>
      </c>
      <c r="N29" s="5">
        <v>2.9009511878599999E-15</v>
      </c>
      <c r="O29" t="s">
        <v>276</v>
      </c>
    </row>
    <row r="30" spans="1:16" s="11" customFormat="1">
      <c r="B30" s="11" t="s">
        <v>304</v>
      </c>
      <c r="C30" s="11">
        <v>16</v>
      </c>
      <c r="D30" s="11" t="s">
        <v>295</v>
      </c>
      <c r="E30" s="11">
        <v>11164567</v>
      </c>
      <c r="F30" s="11" t="s">
        <v>234</v>
      </c>
      <c r="G30" s="11">
        <v>0.26850000000000002</v>
      </c>
      <c r="H30" s="11">
        <v>0.32219999999999999</v>
      </c>
      <c r="I30" s="11" t="s">
        <v>236</v>
      </c>
      <c r="J30" s="11">
        <v>31.46</v>
      </c>
      <c r="K30" s="5">
        <v>2.035E-8</v>
      </c>
      <c r="L30" s="11">
        <v>0.77229999999999999</v>
      </c>
      <c r="M30" s="11" t="s">
        <v>272</v>
      </c>
      <c r="N30" s="5" t="s">
        <v>273</v>
      </c>
      <c r="O30" s="11" t="s">
        <v>276</v>
      </c>
    </row>
    <row r="31" spans="1:16">
      <c r="A31" t="s">
        <v>121</v>
      </c>
      <c r="B31" t="s">
        <v>171</v>
      </c>
      <c r="C31">
        <v>10</v>
      </c>
      <c r="D31" t="s">
        <v>292</v>
      </c>
      <c r="E31">
        <v>114732906</v>
      </c>
      <c r="F31" t="s">
        <v>236</v>
      </c>
      <c r="G31">
        <v>0.50439999999999996</v>
      </c>
      <c r="H31">
        <v>0.44779999999999998</v>
      </c>
      <c r="I31" t="s">
        <v>233</v>
      </c>
      <c r="J31">
        <v>29.97</v>
      </c>
      <c r="K31" s="5">
        <v>4.3859999999999997E-8</v>
      </c>
      <c r="L31">
        <v>1.2549999999999999</v>
      </c>
      <c r="M31" t="s">
        <v>272</v>
      </c>
      <c r="N31" s="5">
        <v>8.2792536854500001E-13</v>
      </c>
      <c r="O31" t="s">
        <v>276</v>
      </c>
    </row>
    <row r="32" spans="1:16">
      <c r="B32" t="s">
        <v>298</v>
      </c>
      <c r="C32">
        <v>10</v>
      </c>
      <c r="D32" t="s">
        <v>293</v>
      </c>
      <c r="E32">
        <v>131697627</v>
      </c>
      <c r="F32" t="s">
        <v>237</v>
      </c>
      <c r="G32">
        <v>0.18140000000000001</v>
      </c>
      <c r="H32">
        <v>0.23080000000000001</v>
      </c>
      <c r="I32" t="s">
        <v>236</v>
      </c>
      <c r="J32">
        <v>34.03</v>
      </c>
      <c r="K32" s="5">
        <v>5.4400000000000002E-9</v>
      </c>
      <c r="L32">
        <v>0.73860000000000003</v>
      </c>
      <c r="M32" t="s">
        <v>271</v>
      </c>
      <c r="N32" s="5">
        <v>1.7543210469600001E-5</v>
      </c>
    </row>
    <row r="33" spans="2:15">
      <c r="B33" t="s">
        <v>133</v>
      </c>
      <c r="C33">
        <v>16</v>
      </c>
      <c r="D33" t="s">
        <v>296</v>
      </c>
      <c r="E33">
        <v>53800954</v>
      </c>
      <c r="F33" t="s">
        <v>236</v>
      </c>
      <c r="G33">
        <v>0.46379999999999999</v>
      </c>
      <c r="H33">
        <v>0.40739999999999998</v>
      </c>
      <c r="I33" t="s">
        <v>237</v>
      </c>
      <c r="J33">
        <v>30.21</v>
      </c>
      <c r="K33" s="5">
        <v>3.868E-8</v>
      </c>
      <c r="L33">
        <v>1.258</v>
      </c>
      <c r="M33" t="s">
        <v>272</v>
      </c>
      <c r="N33" t="s">
        <v>273</v>
      </c>
      <c r="O33" t="s">
        <v>276</v>
      </c>
    </row>
  </sheetData>
  <hyperlinks>
    <hyperlink ref="P27" r:id="rId1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32"/>
  <sheetViews>
    <sheetView workbookViewId="0">
      <selection activeCell="H22" sqref="H22"/>
    </sheetView>
  </sheetViews>
  <sheetFormatPr baseColWidth="10" defaultRowHeight="15" x14ac:dyDescent="0"/>
  <sheetData>
    <row r="2" spans="1:17">
      <c r="B2" t="s">
        <v>77</v>
      </c>
      <c r="C2" t="s">
        <v>115</v>
      </c>
      <c r="D2" t="s">
        <v>114</v>
      </c>
      <c r="E2" t="s">
        <v>113</v>
      </c>
      <c r="F2" t="s">
        <v>112</v>
      </c>
      <c r="G2" t="s">
        <v>111</v>
      </c>
      <c r="H2" t="s">
        <v>110</v>
      </c>
      <c r="I2" t="s">
        <v>109</v>
      </c>
      <c r="J2" t="s">
        <v>172</v>
      </c>
      <c r="K2" t="s">
        <v>173</v>
      </c>
      <c r="L2" t="s">
        <v>108</v>
      </c>
      <c r="M2" t="s">
        <v>107</v>
      </c>
      <c r="N2" t="s">
        <v>106</v>
      </c>
      <c r="O2" t="s">
        <v>122</v>
      </c>
      <c r="Q2" t="s">
        <v>61</v>
      </c>
    </row>
    <row r="3" spans="1:17">
      <c r="A3" t="s">
        <v>119</v>
      </c>
      <c r="B3">
        <v>9</v>
      </c>
      <c r="C3" t="s">
        <v>145</v>
      </c>
      <c r="D3" t="s">
        <v>72</v>
      </c>
      <c r="E3">
        <v>22116000</v>
      </c>
      <c r="F3">
        <v>22115000</v>
      </c>
      <c r="G3">
        <v>0.24717</v>
      </c>
      <c r="H3">
        <v>0.238985</v>
      </c>
      <c r="I3">
        <v>0.96238000000000001</v>
      </c>
      <c r="J3">
        <v>0.59916000000000003</v>
      </c>
      <c r="K3">
        <v>3.8686999999999999E-2</v>
      </c>
      <c r="L3" s="5">
        <v>2.3088E-14</v>
      </c>
      <c r="M3" s="5">
        <v>1.5838E-13</v>
      </c>
      <c r="N3" s="5">
        <v>1.5276999999999999E-13</v>
      </c>
      <c r="O3" s="5">
        <v>-9</v>
      </c>
    </row>
    <row r="4" spans="1:17">
      <c r="A4" t="s">
        <v>120</v>
      </c>
      <c r="B4">
        <v>2</v>
      </c>
      <c r="C4" t="s">
        <v>70</v>
      </c>
      <c r="D4" t="s">
        <v>71</v>
      </c>
      <c r="E4">
        <v>83205000</v>
      </c>
      <c r="F4">
        <v>83204000</v>
      </c>
      <c r="G4">
        <v>4.9250000000000016E-2</v>
      </c>
      <c r="H4">
        <v>5.2344999999999975E-2</v>
      </c>
      <c r="I4">
        <v>0.95775999999999994</v>
      </c>
      <c r="J4">
        <v>-3.1038999999999999</v>
      </c>
      <c r="K4">
        <v>3.4150999999999998</v>
      </c>
      <c r="L4">
        <v>4.9154000000000003E-2</v>
      </c>
      <c r="M4">
        <v>1.5319999999999999E-3</v>
      </c>
      <c r="N4">
        <v>0</v>
      </c>
      <c r="O4">
        <v>0.08</v>
      </c>
    </row>
    <row r="5" spans="1:17">
      <c r="B5">
        <v>2</v>
      </c>
      <c r="C5" t="s">
        <v>73</v>
      </c>
      <c r="D5" t="s">
        <v>74</v>
      </c>
      <c r="E5">
        <v>133020000</v>
      </c>
      <c r="F5">
        <v>133020000</v>
      </c>
      <c r="G5">
        <v>0.10220499999999999</v>
      </c>
      <c r="H5">
        <v>0.10045999999999999</v>
      </c>
      <c r="I5">
        <v>0.98499000000000003</v>
      </c>
      <c r="J5">
        <v>-9</v>
      </c>
      <c r="K5">
        <v>-9</v>
      </c>
      <c r="L5">
        <v>0.76844999999999997</v>
      </c>
      <c r="M5">
        <v>0.36945</v>
      </c>
      <c r="N5">
        <v>-9</v>
      </c>
      <c r="O5">
        <v>-9</v>
      </c>
    </row>
    <row r="6" spans="1:17">
      <c r="B6">
        <v>5</v>
      </c>
      <c r="C6" t="s">
        <v>75</v>
      </c>
      <c r="D6" t="s">
        <v>76</v>
      </c>
      <c r="E6">
        <v>36461000</v>
      </c>
      <c r="F6">
        <v>36460000</v>
      </c>
      <c r="G6">
        <v>0.12513000000000002</v>
      </c>
      <c r="H6">
        <v>0.12027500000000002</v>
      </c>
      <c r="I6">
        <v>0.97101000000000004</v>
      </c>
      <c r="J6">
        <v>-2.3834</v>
      </c>
      <c r="K6">
        <v>2.4722</v>
      </c>
      <c r="L6">
        <v>0.92430999999999996</v>
      </c>
      <c r="M6">
        <v>0.12393</v>
      </c>
      <c r="N6" s="5">
        <v>1.2054999999999999E-8</v>
      </c>
      <c r="O6">
        <v>0.57999999999999996</v>
      </c>
    </row>
    <row r="7" spans="1:17">
      <c r="B7">
        <v>5</v>
      </c>
      <c r="C7" t="s">
        <v>78</v>
      </c>
      <c r="D7" t="s">
        <v>79</v>
      </c>
      <c r="E7">
        <v>82472000</v>
      </c>
      <c r="F7">
        <v>82470000</v>
      </c>
      <c r="G7">
        <v>0.223825</v>
      </c>
      <c r="H7">
        <v>0.22122999999999998</v>
      </c>
      <c r="I7">
        <v>0.98521999999999998</v>
      </c>
      <c r="J7">
        <v>-9</v>
      </c>
      <c r="K7">
        <v>-9</v>
      </c>
      <c r="L7">
        <v>0.14071</v>
      </c>
      <c r="M7">
        <v>0.60850000000000004</v>
      </c>
      <c r="N7">
        <v>-9</v>
      </c>
      <c r="O7">
        <v>-9</v>
      </c>
    </row>
    <row r="8" spans="1:17">
      <c r="B8">
        <v>6</v>
      </c>
      <c r="C8" t="s">
        <v>80</v>
      </c>
      <c r="D8" t="s">
        <v>81</v>
      </c>
      <c r="E8">
        <v>76617000</v>
      </c>
      <c r="F8">
        <v>76613000</v>
      </c>
      <c r="G8">
        <v>7.5975000000000015E-2</v>
      </c>
      <c r="H8">
        <v>7.8890000000000016E-2</v>
      </c>
      <c r="I8">
        <v>0.97755000000000003</v>
      </c>
      <c r="J8">
        <v>-2.8193999999999999</v>
      </c>
      <c r="K8">
        <v>2.9237000000000002</v>
      </c>
      <c r="L8">
        <v>0.54871999999999999</v>
      </c>
      <c r="M8">
        <v>0.14496000000000001</v>
      </c>
      <c r="N8">
        <v>4.3000000000000002E-5</v>
      </c>
      <c r="O8">
        <v>0.02</v>
      </c>
    </row>
    <row r="9" spans="1:17">
      <c r="B9">
        <v>8</v>
      </c>
      <c r="C9" t="s">
        <v>82</v>
      </c>
      <c r="D9" t="s">
        <v>83</v>
      </c>
      <c r="E9">
        <v>120420000</v>
      </c>
      <c r="F9">
        <v>120420000</v>
      </c>
      <c r="G9">
        <v>9.0754999999999975E-2</v>
      </c>
      <c r="H9">
        <v>9.3274999999999997E-2</v>
      </c>
      <c r="I9">
        <v>0.98265999999999998</v>
      </c>
      <c r="J9">
        <v>-9</v>
      </c>
      <c r="K9">
        <v>-9</v>
      </c>
      <c r="L9">
        <v>0.26990999999999998</v>
      </c>
      <c r="M9">
        <v>0.76129999999999998</v>
      </c>
      <c r="N9">
        <v>-9</v>
      </c>
      <c r="O9">
        <v>-9</v>
      </c>
    </row>
    <row r="10" spans="1:17">
      <c r="B10">
        <v>12</v>
      </c>
      <c r="C10" t="s">
        <v>84</v>
      </c>
      <c r="D10" t="s">
        <v>85</v>
      </c>
      <c r="E10">
        <v>44217000</v>
      </c>
      <c r="F10">
        <v>44212000</v>
      </c>
      <c r="G10">
        <v>0.16921999999999998</v>
      </c>
      <c r="H10">
        <v>0.16565999999999997</v>
      </c>
      <c r="I10">
        <v>0.98377000000000003</v>
      </c>
      <c r="J10">
        <v>-9</v>
      </c>
      <c r="K10">
        <v>-9</v>
      </c>
      <c r="L10">
        <v>0.84479000000000004</v>
      </c>
      <c r="M10">
        <v>0.25939000000000001</v>
      </c>
      <c r="N10">
        <v>-9</v>
      </c>
      <c r="O10">
        <v>-9</v>
      </c>
    </row>
    <row r="11" spans="1:17">
      <c r="B11">
        <v>20</v>
      </c>
      <c r="C11" t="s">
        <v>86</v>
      </c>
      <c r="D11" t="s">
        <v>87</v>
      </c>
      <c r="E11">
        <v>15554000</v>
      </c>
      <c r="F11">
        <v>15548000</v>
      </c>
      <c r="G11">
        <v>5.6589999999999974E-2</v>
      </c>
      <c r="H11">
        <v>5.7974999999999999E-2</v>
      </c>
      <c r="I11">
        <v>0.94952999999999999</v>
      </c>
      <c r="J11">
        <v>2.9382999999999999</v>
      </c>
      <c r="K11">
        <v>-3.0775000000000001</v>
      </c>
      <c r="L11">
        <v>0.82459000000000005</v>
      </c>
      <c r="M11">
        <v>2.5606E-2</v>
      </c>
      <c r="N11" s="5">
        <v>2.7393E-10</v>
      </c>
      <c r="O11">
        <v>-9</v>
      </c>
    </row>
    <row r="18" spans="6:6">
      <c r="F18" s="11"/>
    </row>
    <row r="19" spans="6:6">
      <c r="F19" s="11"/>
    </row>
    <row r="20" spans="6:6">
      <c r="F20" s="11"/>
    </row>
    <row r="21" spans="6:6">
      <c r="F21" s="11"/>
    </row>
    <row r="22" spans="6:6">
      <c r="F22" s="11"/>
    </row>
    <row r="23" spans="6:6">
      <c r="F23" s="11"/>
    </row>
    <row r="24" spans="6:6">
      <c r="F24" s="11"/>
    </row>
    <row r="25" spans="6:6">
      <c r="F25" s="11"/>
    </row>
    <row r="26" spans="6:6">
      <c r="F26" s="11"/>
    </row>
    <row r="27" spans="6:6">
      <c r="F27" s="11"/>
    </row>
    <row r="28" spans="6:6">
      <c r="F28" s="11"/>
    </row>
    <row r="29" spans="6:6">
      <c r="F29" s="11"/>
    </row>
    <row r="30" spans="6:6">
      <c r="F30" s="11"/>
    </row>
    <row r="31" spans="6:6">
      <c r="F31" s="11"/>
    </row>
    <row r="32" spans="6:6">
      <c r="F32" s="11"/>
    </row>
  </sheetData>
  <phoneticPr fontId="4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workbookViewId="0">
      <selection activeCell="H37" sqref="E16:H37"/>
    </sheetView>
  </sheetViews>
  <sheetFormatPr baseColWidth="10" defaultRowHeight="15" x14ac:dyDescent="0"/>
  <cols>
    <col min="12" max="12" width="10.83203125" style="11"/>
  </cols>
  <sheetData>
    <row r="1" spans="1:16" s="11" customFormat="1">
      <c r="A1" s="11" t="s">
        <v>117</v>
      </c>
      <c r="B1" s="11" t="s">
        <v>116</v>
      </c>
      <c r="C1" s="11" t="s">
        <v>115</v>
      </c>
      <c r="D1" s="11" t="s">
        <v>114</v>
      </c>
      <c r="E1" s="11" t="s">
        <v>44</v>
      </c>
      <c r="F1" s="8" t="s">
        <v>113</v>
      </c>
      <c r="G1" s="8" t="s">
        <v>112</v>
      </c>
      <c r="H1" s="11" t="s">
        <v>111</v>
      </c>
      <c r="I1" s="11" t="s">
        <v>110</v>
      </c>
      <c r="J1" s="11" t="s">
        <v>109</v>
      </c>
      <c r="K1" s="11" t="s">
        <v>108</v>
      </c>
      <c r="L1" s="11" t="s">
        <v>188</v>
      </c>
      <c r="M1" s="11" t="s">
        <v>216</v>
      </c>
      <c r="N1" s="11" t="s">
        <v>107</v>
      </c>
      <c r="O1" s="11" t="s">
        <v>189</v>
      </c>
      <c r="P1" s="11" t="s">
        <v>216</v>
      </c>
    </row>
    <row r="2" spans="1:16">
      <c r="A2" s="6" t="s">
        <v>118</v>
      </c>
      <c r="B2" s="6" t="s">
        <v>123</v>
      </c>
      <c r="C2" s="6" t="s">
        <v>190</v>
      </c>
      <c r="D2" s="6" t="s">
        <v>191</v>
      </c>
      <c r="E2" s="6">
        <v>2</v>
      </c>
      <c r="F2" s="6">
        <v>31848000</v>
      </c>
      <c r="G2" s="6">
        <v>31838000</v>
      </c>
      <c r="H2" s="6">
        <v>5.5499999999999994E-2</v>
      </c>
      <c r="I2" s="6">
        <v>6.8000000000000005E-2</v>
      </c>
      <c r="J2" s="6">
        <v>0.83699999999999997</v>
      </c>
      <c r="K2" s="6">
        <v>2.7299999999999998E-3</v>
      </c>
      <c r="L2" s="6">
        <v>0.68400000000000005</v>
      </c>
      <c r="M2">
        <v>0.95499999999999996</v>
      </c>
      <c r="N2" s="6">
        <v>0.49</v>
      </c>
      <c r="O2" s="6">
        <v>0.57099999999999995</v>
      </c>
      <c r="P2" s="6">
        <v>0.94499999999999995</v>
      </c>
    </row>
    <row r="3" spans="1:16">
      <c r="A3" s="6"/>
      <c r="B3" s="6" t="s">
        <v>124</v>
      </c>
      <c r="C3" s="6" t="s">
        <v>192</v>
      </c>
      <c r="D3" s="6" t="s">
        <v>193</v>
      </c>
      <c r="E3" s="6">
        <v>1</v>
      </c>
      <c r="F3" s="6">
        <v>107090000</v>
      </c>
      <c r="G3" s="6">
        <v>107090000</v>
      </c>
      <c r="H3" s="6">
        <v>0.19350000000000001</v>
      </c>
      <c r="I3" s="6">
        <v>0.16799999999999998</v>
      </c>
      <c r="J3" s="6">
        <v>0.82</v>
      </c>
      <c r="K3" s="6">
        <v>0.81599999999999995</v>
      </c>
      <c r="L3" s="6">
        <v>0.78400000000000003</v>
      </c>
      <c r="M3">
        <v>0.97299999999999998</v>
      </c>
      <c r="N3" s="7">
        <v>9.6600000000000003E-5</v>
      </c>
      <c r="O3" s="6">
        <v>0.28399999999999997</v>
      </c>
      <c r="P3" s="6">
        <v>0.98</v>
      </c>
    </row>
    <row r="4" spans="1:16">
      <c r="A4" s="6"/>
      <c r="B4" s="6" t="s">
        <v>125</v>
      </c>
      <c r="C4" s="6" t="s">
        <v>194</v>
      </c>
      <c r="D4" s="6" t="s">
        <v>195</v>
      </c>
      <c r="E4" s="6">
        <v>22</v>
      </c>
      <c r="F4" s="6">
        <v>38113000</v>
      </c>
      <c r="G4" s="6">
        <v>37979000</v>
      </c>
      <c r="H4" s="6">
        <v>4.3999999999999984E-2</v>
      </c>
      <c r="I4" s="6">
        <v>3.8499999999999979E-2</v>
      </c>
      <c r="J4" s="6">
        <v>0.85</v>
      </c>
      <c r="K4" s="6">
        <v>0.14499999999999999</v>
      </c>
      <c r="L4" s="6">
        <v>0.91600000000000004</v>
      </c>
      <c r="M4">
        <v>0.91700000000000004</v>
      </c>
      <c r="N4" s="6">
        <v>1.17E-2</v>
      </c>
      <c r="O4" s="6">
        <v>0.36299999999999999</v>
      </c>
      <c r="P4" s="6">
        <v>0.93100000000000005</v>
      </c>
    </row>
    <row r="5" spans="1:16">
      <c r="A5" s="6"/>
      <c r="B5" s="6" t="s">
        <v>126</v>
      </c>
      <c r="C5" s="6" t="s">
        <v>196</v>
      </c>
      <c r="D5" s="6" t="s">
        <v>197</v>
      </c>
      <c r="E5" s="6">
        <v>5</v>
      </c>
      <c r="F5" s="6">
        <v>39348000</v>
      </c>
      <c r="G5" s="6">
        <v>39342000</v>
      </c>
      <c r="H5" s="6">
        <v>2.9000000000000026E-2</v>
      </c>
      <c r="I5" s="6">
        <v>2.7000000000000024E-2</v>
      </c>
      <c r="J5" s="6">
        <v>0.83399999999999996</v>
      </c>
      <c r="K5" s="6">
        <v>6.7000000000000002E-4</v>
      </c>
      <c r="L5" s="6">
        <v>0.32600000000000001</v>
      </c>
      <c r="M5">
        <v>0.84499999999999997</v>
      </c>
      <c r="N5" s="6">
        <v>0.40100000000000002</v>
      </c>
      <c r="O5" s="6">
        <v>0.38400000000000001</v>
      </c>
      <c r="P5" s="6">
        <v>0.90300000000000002</v>
      </c>
    </row>
    <row r="6" spans="1:16">
      <c r="A6" s="6" t="s">
        <v>119</v>
      </c>
      <c r="B6" s="6" t="s">
        <v>56</v>
      </c>
      <c r="C6" s="6" t="s">
        <v>198</v>
      </c>
      <c r="D6" s="6" t="s">
        <v>199</v>
      </c>
      <c r="E6" s="6">
        <v>5</v>
      </c>
      <c r="F6" s="6">
        <v>108370000</v>
      </c>
      <c r="G6" s="6">
        <v>108360000</v>
      </c>
      <c r="H6" s="6">
        <v>2.7000000000000024E-2</v>
      </c>
      <c r="I6" s="6">
        <v>3.4499999999999975E-2</v>
      </c>
      <c r="J6" s="6">
        <v>0.84</v>
      </c>
      <c r="K6" s="6">
        <v>0.84099999999999997</v>
      </c>
      <c r="L6" s="6">
        <v>0.79600000000000004</v>
      </c>
      <c r="M6">
        <v>0.94799999999999995</v>
      </c>
      <c r="N6" s="6">
        <v>1.5100000000000001E-3</v>
      </c>
      <c r="O6" s="6">
        <v>0.72</v>
      </c>
      <c r="P6" s="6">
        <v>0.81</v>
      </c>
    </row>
    <row r="7" spans="1:16">
      <c r="A7" s="6"/>
      <c r="B7" s="6" t="s">
        <v>57</v>
      </c>
      <c r="C7" s="6" t="s">
        <v>200</v>
      </c>
      <c r="D7" s="6" t="s">
        <v>201</v>
      </c>
      <c r="E7" s="6">
        <v>4</v>
      </c>
      <c r="F7" s="6">
        <v>121520000</v>
      </c>
      <c r="G7" s="6">
        <v>121510000</v>
      </c>
      <c r="H7" s="6">
        <v>0.17799999999999999</v>
      </c>
      <c r="I7" s="6">
        <v>0.14100000000000001</v>
      </c>
      <c r="J7" s="6">
        <v>0.80200000000000005</v>
      </c>
      <c r="K7" s="7">
        <v>7.9100000000000005E-6</v>
      </c>
      <c r="L7" s="6">
        <v>5.3699999999999998E-3</v>
      </c>
      <c r="M7">
        <v>0.95299999999999996</v>
      </c>
      <c r="N7" s="6">
        <v>0.26600000000000001</v>
      </c>
      <c r="O7" s="6">
        <v>4.4900000000000002E-2</v>
      </c>
      <c r="P7" s="6">
        <v>0.95499999999999996</v>
      </c>
    </row>
    <row r="8" spans="1:16">
      <c r="A8" s="6"/>
      <c r="B8" s="6" t="s">
        <v>127</v>
      </c>
      <c r="C8" s="6" t="s">
        <v>202</v>
      </c>
      <c r="D8" s="6" t="s">
        <v>203</v>
      </c>
      <c r="E8" s="6">
        <v>7</v>
      </c>
      <c r="F8" s="6">
        <v>161940000</v>
      </c>
      <c r="G8" s="6">
        <v>161890000</v>
      </c>
      <c r="H8" s="6">
        <v>0.16399999999999998</v>
      </c>
      <c r="I8" s="6">
        <v>0.13250000000000001</v>
      </c>
      <c r="J8" s="6">
        <v>0.82399999999999995</v>
      </c>
      <c r="K8" s="6">
        <v>4.4600000000000001E-2</v>
      </c>
      <c r="L8" s="6">
        <v>0.46600000000000003</v>
      </c>
      <c r="M8">
        <v>0.92100000000000004</v>
      </c>
      <c r="N8" s="6">
        <v>4.8000000000000001E-2</v>
      </c>
      <c r="O8" s="6">
        <v>7.7200000000000005E-2</v>
      </c>
      <c r="P8" s="6">
        <v>0.88600000000000001</v>
      </c>
    </row>
    <row r="9" spans="1:16">
      <c r="A9" s="11" t="s">
        <v>105</v>
      </c>
      <c r="B9" s="11" t="s">
        <v>59</v>
      </c>
      <c r="C9" s="11" t="s">
        <v>204</v>
      </c>
      <c r="D9" s="11" t="s">
        <v>205</v>
      </c>
      <c r="E9" s="11">
        <v>7</v>
      </c>
      <c r="F9" s="8">
        <v>116270000</v>
      </c>
      <c r="G9" s="8">
        <v>116260000</v>
      </c>
      <c r="H9" s="11">
        <v>0.10399999999999998</v>
      </c>
      <c r="I9" s="11">
        <v>0.1245</v>
      </c>
      <c r="J9" s="11">
        <v>0.82899999999999996</v>
      </c>
      <c r="K9" s="11">
        <v>0.378</v>
      </c>
      <c r="L9" s="11">
        <v>0.39900000000000002</v>
      </c>
      <c r="M9">
        <v>0.97499999999999998</v>
      </c>
      <c r="N9" s="11">
        <v>5.28E-3</v>
      </c>
      <c r="O9" s="11">
        <v>0.72799999999999998</v>
      </c>
      <c r="P9" s="11">
        <v>0.94099999999999995</v>
      </c>
    </row>
    <row r="10" spans="1:16">
      <c r="A10" s="11"/>
      <c r="B10" s="11" t="s">
        <v>171</v>
      </c>
      <c r="C10" s="11" t="s">
        <v>206</v>
      </c>
      <c r="D10" s="11" t="s">
        <v>207</v>
      </c>
      <c r="E10" s="11">
        <v>1</v>
      </c>
      <c r="F10" s="8">
        <v>114080000</v>
      </c>
      <c r="G10" s="8">
        <v>114070000</v>
      </c>
      <c r="H10" s="11">
        <v>4.0999999999999981E-2</v>
      </c>
      <c r="I10" s="11">
        <v>4.3499999999999983E-2</v>
      </c>
      <c r="J10" s="11">
        <v>0.82799999999999996</v>
      </c>
      <c r="K10" s="11">
        <v>5.8200000000000002E-2</v>
      </c>
      <c r="L10" s="11">
        <v>0.129</v>
      </c>
      <c r="M10">
        <v>0.88900000000000001</v>
      </c>
      <c r="N10" s="11">
        <v>2.5899999999999999E-2</v>
      </c>
      <c r="O10" s="11">
        <v>3.1600000000000003E-2</v>
      </c>
      <c r="P10">
        <v>0.94699999999999995</v>
      </c>
    </row>
    <row r="11" spans="1:16">
      <c r="A11" s="11" t="s">
        <v>120</v>
      </c>
      <c r="B11" s="11" t="s">
        <v>208</v>
      </c>
      <c r="C11" s="11" t="s">
        <v>209</v>
      </c>
      <c r="D11" s="11" t="s">
        <v>210</v>
      </c>
      <c r="E11" s="11">
        <v>4</v>
      </c>
      <c r="F11" s="8">
        <v>71873000</v>
      </c>
      <c r="G11" s="8">
        <v>71847000</v>
      </c>
      <c r="H11" s="11">
        <v>0.10649999999999998</v>
      </c>
      <c r="I11" s="11">
        <v>0.10099999999999998</v>
      </c>
      <c r="J11" s="11">
        <v>0.754</v>
      </c>
      <c r="K11" s="11">
        <v>0.96</v>
      </c>
      <c r="L11" s="11">
        <v>0.2</v>
      </c>
      <c r="M11">
        <v>0.95599999999999996</v>
      </c>
      <c r="N11" s="11">
        <v>1.2400000000000001E-4</v>
      </c>
      <c r="O11" s="11">
        <v>3.6299999999999999E-2</v>
      </c>
      <c r="P11" s="11">
        <v>0.94299999999999995</v>
      </c>
    </row>
    <row r="12" spans="1:16">
      <c r="B12" s="11" t="s">
        <v>211</v>
      </c>
      <c r="C12" s="11" t="s">
        <v>212</v>
      </c>
      <c r="D12" s="11" t="s">
        <v>213</v>
      </c>
      <c r="E12" s="11">
        <v>7</v>
      </c>
      <c r="F12" s="8">
        <v>34870000</v>
      </c>
      <c r="G12" s="8">
        <v>34842000</v>
      </c>
      <c r="H12" s="11">
        <v>9.1000000000000025E-2</v>
      </c>
      <c r="I12" s="11">
        <v>8.8500000000000023E-2</v>
      </c>
      <c r="J12" s="11">
        <v>0.74099999999999999</v>
      </c>
      <c r="K12" s="11">
        <v>0.28899999999999998</v>
      </c>
      <c r="L12" s="11">
        <v>0.34399999999999997</v>
      </c>
      <c r="M12">
        <v>0.97699999999999998</v>
      </c>
      <c r="N12" s="11">
        <v>1.47E-3</v>
      </c>
      <c r="O12" s="11">
        <v>0.98599999999999999</v>
      </c>
      <c r="P12" s="11">
        <v>0.871</v>
      </c>
    </row>
    <row r="13" spans="1:16">
      <c r="A13" t="s">
        <v>91</v>
      </c>
      <c r="B13" s="6" t="s">
        <v>60</v>
      </c>
      <c r="C13" s="6" t="s">
        <v>214</v>
      </c>
      <c r="D13" s="6" t="s">
        <v>215</v>
      </c>
      <c r="E13" s="6">
        <v>1</v>
      </c>
      <c r="F13" s="6">
        <v>52059000</v>
      </c>
      <c r="G13" s="6">
        <v>52056000</v>
      </c>
      <c r="H13" s="6">
        <v>6.5000000000000002E-2</v>
      </c>
      <c r="I13" s="6">
        <v>8.500000000000002E-2</v>
      </c>
      <c r="J13" s="6">
        <v>0.82099999999999995</v>
      </c>
      <c r="K13" s="6">
        <v>0.75</v>
      </c>
      <c r="L13" s="6">
        <v>0.64700000000000002</v>
      </c>
      <c r="M13">
        <v>0.98</v>
      </c>
      <c r="N13" s="6">
        <v>1.5200000000000001E-4</v>
      </c>
      <c r="O13" s="6">
        <v>0.31900000000000001</v>
      </c>
      <c r="P13">
        <v>0.95499999999999996</v>
      </c>
    </row>
    <row r="19" spans="6:7">
      <c r="F19" s="11"/>
      <c r="G19" s="11"/>
    </row>
    <row r="20" spans="6:7">
      <c r="F20" s="11"/>
      <c r="G20" s="11"/>
    </row>
    <row r="21" spans="6:7">
      <c r="F21" s="11"/>
      <c r="G21" s="11"/>
    </row>
    <row r="22" spans="6:7">
      <c r="F22" s="11"/>
      <c r="G22" s="11"/>
    </row>
    <row r="23" spans="6:7">
      <c r="F23" s="11"/>
      <c r="G23" s="11"/>
    </row>
    <row r="24" spans="6:7">
      <c r="F24" s="11"/>
      <c r="G24" s="11"/>
    </row>
    <row r="25" spans="6:7">
      <c r="F25" s="11"/>
      <c r="G25" s="11"/>
    </row>
    <row r="26" spans="6:7">
      <c r="F26" s="11"/>
      <c r="G26" s="11"/>
    </row>
    <row r="27" spans="6:7">
      <c r="F27" s="11"/>
      <c r="G27" s="11"/>
    </row>
    <row r="28" spans="6:7">
      <c r="F28" s="11"/>
      <c r="G28" s="11"/>
    </row>
    <row r="29" spans="6:7">
      <c r="F29" s="11"/>
      <c r="G29" s="11"/>
    </row>
    <row r="30" spans="6:7">
      <c r="F30" s="11"/>
    </row>
    <row r="31" spans="6:7">
      <c r="F31" s="11"/>
    </row>
    <row r="32" spans="6:7">
      <c r="F32" s="11"/>
    </row>
    <row r="33" spans="6:6">
      <c r="F33" s="11"/>
    </row>
    <row r="34" spans="6:6">
      <c r="F34" s="11"/>
    </row>
    <row r="35" spans="6:6">
      <c r="F35" s="11"/>
    </row>
    <row r="36" spans="6:6">
      <c r="F36" s="1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1"/>
  <sheetViews>
    <sheetView workbookViewId="0">
      <selection activeCell="C3" sqref="C3"/>
    </sheetView>
  </sheetViews>
  <sheetFormatPr baseColWidth="10" defaultRowHeight="15" x14ac:dyDescent="0"/>
  <cols>
    <col min="1" max="1" width="10.83203125" customWidth="1"/>
  </cols>
  <sheetData>
    <row r="2" spans="1:8">
      <c r="A2" s="13" t="s">
        <v>117</v>
      </c>
      <c r="B2" t="s">
        <v>229</v>
      </c>
      <c r="C2" t="s">
        <v>231</v>
      </c>
    </row>
    <row r="3" spans="1:8">
      <c r="A3" s="13" t="s">
        <v>230</v>
      </c>
      <c r="B3">
        <v>2938</v>
      </c>
      <c r="C3" s="14">
        <v>353364</v>
      </c>
    </row>
    <row r="4" spans="1:8">
      <c r="A4" t="s">
        <v>118</v>
      </c>
      <c r="B4">
        <v>1868</v>
      </c>
      <c r="C4" s="14">
        <v>345191</v>
      </c>
    </row>
    <row r="5" spans="1:8">
      <c r="A5" t="s">
        <v>119</v>
      </c>
      <c r="B5" s="11">
        <v>1926</v>
      </c>
      <c r="C5" s="14">
        <v>344753</v>
      </c>
    </row>
    <row r="6" spans="1:8">
      <c r="A6" t="s">
        <v>100</v>
      </c>
      <c r="B6">
        <v>1748</v>
      </c>
      <c r="C6" s="14">
        <v>345752</v>
      </c>
    </row>
    <row r="7" spans="1:8">
      <c r="A7" t="s">
        <v>120</v>
      </c>
      <c r="B7">
        <v>1952</v>
      </c>
      <c r="C7" s="14">
        <v>345204</v>
      </c>
    </row>
    <row r="8" spans="1:8">
      <c r="A8" t="s">
        <v>105</v>
      </c>
      <c r="B8">
        <v>1860</v>
      </c>
      <c r="C8" s="14">
        <v>344943</v>
      </c>
    </row>
    <row r="9" spans="1:8">
      <c r="A9" t="s">
        <v>91</v>
      </c>
      <c r="B9">
        <v>1963</v>
      </c>
      <c r="C9" s="14">
        <v>345003</v>
      </c>
    </row>
    <row r="10" spans="1:8">
      <c r="A10" t="s">
        <v>121</v>
      </c>
      <c r="B10">
        <v>1924</v>
      </c>
      <c r="C10" s="14">
        <v>345255</v>
      </c>
    </row>
    <row r="11" spans="1:8">
      <c r="H11" s="1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S1 Marginal</vt:lpstr>
      <vt:lpstr>S2 Jester_100_0.0</vt:lpstr>
      <vt:lpstr>S3 Jester_50_0.04</vt:lpstr>
      <vt:lpstr>S4 SnipSnip</vt:lpstr>
      <vt:lpstr>S5 WG Imputation</vt:lpstr>
      <vt:lpstr>S6 Slavin</vt:lpstr>
      <vt:lpstr>S7 False Positive Sample</vt:lpstr>
      <vt:lpstr>S8 Datasets</vt:lpstr>
    </vt:vector>
  </TitlesOfParts>
  <Company>UC Berkeley EECS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Brielin Brown</dc:creator>
  <cp:lastModifiedBy>Brielin Brown</cp:lastModifiedBy>
  <dcterms:created xsi:type="dcterms:W3CDTF">2014-08-21T20:34:59Z</dcterms:created>
  <dcterms:modified xsi:type="dcterms:W3CDTF">2016-02-04T01:48:24Z</dcterms:modified>
</cp:coreProperties>
</file>