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mailmissouri-my.sharepoint.com/personal/btdhd_umsystem_edu/Documents/Desktop/NATR_8001_DecisionAnalysis_Fall25_Mizzou/material/Week5-Tradeoffs/"/>
    </mc:Choice>
  </mc:AlternateContent>
  <xr:revisionPtr revIDLastSave="1" documentId="8_{E84E3B57-7A07-4D7D-A693-35ADA1845EE8}" xr6:coauthVersionLast="47" xr6:coauthVersionMax="47" xr10:uidLastSave="{72BB7984-2642-427A-B283-10C447874C5F}"/>
  <bookViews>
    <workbookView xWindow="-28920" yWindow="-120" windowWidth="29040" windowHeight="15720" xr2:uid="{8E6094A0-F1BF-4785-B38D-3B1B58DBD82F}"/>
  </bookViews>
  <sheets>
    <sheet name="Instructions" sheetId="1" r:id="rId1"/>
    <sheet name="SMART" sheetId="2" r:id="rId2"/>
    <sheet name="Swing Weight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3" l="1"/>
  <c r="G26" i="2"/>
  <c r="F26" i="2"/>
  <c r="E26" i="2"/>
  <c r="D26" i="2"/>
  <c r="E23" i="2"/>
  <c r="F23" i="2"/>
  <c r="G23" i="2"/>
  <c r="D23" i="2"/>
  <c r="D17" i="2"/>
  <c r="E21" i="2"/>
  <c r="F21" i="2"/>
  <c r="G21" i="2"/>
  <c r="D21" i="2"/>
  <c r="D20" i="2"/>
  <c r="E20" i="2"/>
  <c r="F20" i="2"/>
  <c r="G20" i="2"/>
  <c r="G19" i="2"/>
  <c r="F19" i="2"/>
  <c r="E19" i="2"/>
  <c r="D19" i="2"/>
  <c r="D18" i="2"/>
  <c r="G18" i="2"/>
  <c r="F18" i="2"/>
  <c r="E18" i="2"/>
  <c r="G17" i="2"/>
  <c r="F17" i="2"/>
  <c r="E17" i="2"/>
  <c r="E16" i="2"/>
  <c r="F16" i="2"/>
  <c r="G16" i="2"/>
  <c r="D16" i="2"/>
  <c r="F14" i="3" l="1"/>
  <c r="L14" i="3"/>
  <c r="K14" i="3"/>
  <c r="J14" i="3"/>
  <c r="I14" i="3"/>
  <c r="H14" i="3"/>
</calcChain>
</file>

<file path=xl/sharedStrings.xml><?xml version="1.0" encoding="utf-8"?>
<sst xmlns="http://schemas.openxmlformats.org/spreadsheetml/2006/main" count="83" uniqueCount="44">
  <si>
    <t>Swing Weighting (example)</t>
  </si>
  <si>
    <t>Range</t>
  </si>
  <si>
    <t>Hypothetical Alternatives</t>
  </si>
  <si>
    <t>Objective</t>
  </si>
  <si>
    <t>Goal</t>
  </si>
  <si>
    <t>Worst</t>
  </si>
  <si>
    <t>Best</t>
  </si>
  <si>
    <t>Benchmark</t>
  </si>
  <si>
    <t>Cost                                  ($/year)</t>
  </si>
  <si>
    <t>Min</t>
  </si>
  <si>
    <t>Neighbor Complaints        (Estimated number)</t>
  </si>
  <si>
    <t>Max</t>
  </si>
  <si>
    <t>Maintain Cover for Birds      (winter grass cover, acres)</t>
  </si>
  <si>
    <t>Effects on Listed Plants          (Stem density / m2)</t>
  </si>
  <si>
    <t>Effects on Butterflies (Emergence Index % hatch)</t>
  </si>
  <si>
    <t>Effects on Beetles                 (% Area Occupied)</t>
  </si>
  <si>
    <t>Rank</t>
  </si>
  <si>
    <t>Score</t>
  </si>
  <si>
    <t>Weight (normalized)</t>
  </si>
  <si>
    <t>Calculation: score/sum of scores</t>
  </si>
  <si>
    <t>Alternative 1</t>
  </si>
  <si>
    <t>Alternative 2</t>
  </si>
  <si>
    <t>Alternative 3</t>
  </si>
  <si>
    <t>Alternative 4</t>
  </si>
  <si>
    <t>True Alternatives</t>
  </si>
  <si>
    <t>Original</t>
  </si>
  <si>
    <t>Normalized</t>
  </si>
  <si>
    <t>=1-(value - min)/(max - min)</t>
  </si>
  <si>
    <t>=(value - min)/(max - min)</t>
  </si>
  <si>
    <t>Effects on Beetles                 
(% Area Occupied)</t>
  </si>
  <si>
    <t>Effects on Beetles            
(% Area Occupied)</t>
  </si>
  <si>
    <t xml:space="preserve">**CHANGE THE WEIGHTS </t>
  </si>
  <si>
    <t>Cost 
($/yr)</t>
  </si>
  <si>
    <t>Cost                                  
($/year)</t>
  </si>
  <si>
    <t>Outcome using importance weights:</t>
  </si>
  <si>
    <t>Outcome using swing weights:</t>
  </si>
  <si>
    <t>Importance weights</t>
  </si>
  <si>
    <t xml:space="preserve">** weights from swing weight exercise </t>
  </si>
  <si>
    <t>Swing 
weights</t>
  </si>
  <si>
    <t>UPDATE THIS ROW (rank 1-7 )</t>
  </si>
  <si>
    <t>UPDATE THIS ROW (score 0-100)</t>
  </si>
  <si>
    <t>&lt;&lt;&lt;FILL IN THE TABLE</t>
  </si>
  <si>
    <r>
      <t xml:space="preserve">
</t>
    </r>
    <r>
      <rPr>
        <b/>
        <sz val="18"/>
        <color theme="1"/>
        <rFont val="Aptos Narrow"/>
        <family val="2"/>
        <scheme val="minor"/>
      </rPr>
      <t xml:space="preserve">INSTRUCTIONS:
1. </t>
    </r>
    <r>
      <rPr>
        <sz val="18"/>
        <color theme="1"/>
        <rFont val="Aptos Narrow"/>
        <family val="2"/>
        <scheme val="minor"/>
      </rPr>
      <t xml:space="preserve">Head to the SMART tab. First, check how each row was normalized to get us to the normalized consequence table. Second, using your own judgement, edit the weights (they should sum to 1) in the importance weights column in </t>
    </r>
    <r>
      <rPr>
        <b/>
        <sz val="18"/>
        <color rgb="FFFFC000"/>
        <rFont val="Aptos Narrow"/>
        <family val="2"/>
        <scheme val="minor"/>
      </rPr>
      <t>YELLOW</t>
    </r>
    <r>
      <rPr>
        <sz val="18"/>
        <color theme="1"/>
        <rFont val="Aptos Narrow"/>
        <family val="2"/>
        <scheme val="minor"/>
      </rPr>
      <t xml:space="preserve">. Observe the outcome of each alternative (row 23)
 </t>
    </r>
    <r>
      <rPr>
        <b/>
        <sz val="18"/>
        <color theme="1"/>
        <rFont val="Aptos Narrow"/>
        <family val="2"/>
        <scheme val="minor"/>
      </rPr>
      <t xml:space="preserve">2. </t>
    </r>
    <r>
      <rPr>
        <sz val="18"/>
        <color theme="1"/>
        <rFont val="Aptos Narrow"/>
        <family val="2"/>
        <scheme val="minor"/>
      </rPr>
      <t xml:space="preserve">Head to the Swing Weighting tab. First, fill in the hypothetical alternative table (Review lecture notes if needed). Then, rank, score, and weight each alternative. The weight of each of the 5 hypothetical alternatives is now the weight of your 5 objectives.
</t>
    </r>
    <r>
      <rPr>
        <b/>
        <sz val="18"/>
        <color theme="1"/>
        <rFont val="Aptos Narrow"/>
        <family val="2"/>
        <scheme val="minor"/>
      </rPr>
      <t xml:space="preserve">3. </t>
    </r>
    <r>
      <rPr>
        <sz val="18"/>
        <color theme="1"/>
        <rFont val="Aptos Narrow"/>
        <family val="2"/>
        <scheme val="minor"/>
      </rPr>
      <t xml:space="preserve">Return to the SMART tab and copy your swing weights to the column in </t>
    </r>
    <r>
      <rPr>
        <b/>
        <sz val="18"/>
        <color theme="7"/>
        <rFont val="Aptos Narrow"/>
        <family val="2"/>
        <scheme val="minor"/>
      </rPr>
      <t>BLUE</t>
    </r>
    <r>
      <rPr>
        <sz val="18"/>
        <rFont val="Aptos Narrow"/>
        <family val="2"/>
        <scheme val="minor"/>
      </rPr>
      <t xml:space="preserve">. Observe how the outcomes using swing weighting (row 26) compares to the outcome using SMART.
</t>
    </r>
    <r>
      <rPr>
        <b/>
        <sz val="18"/>
        <rFont val="Aptos Narrow"/>
        <family val="2"/>
        <scheme val="minor"/>
      </rPr>
      <t xml:space="preserve">Answer the following questions? </t>
    </r>
    <r>
      <rPr>
        <sz val="18"/>
        <rFont val="Aptos Narrow"/>
        <family val="2"/>
        <scheme val="minor"/>
      </rPr>
      <t xml:space="preserve">
A. Do you think the swing weighting helps us elicit weights?
B. How difficult would this process be when working with stakeholders/decision makers?</t>
    </r>
  </si>
  <si>
    <t>Citation: Sarah Converse, Mike Runge, Brielle Thompson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</si>
</sst>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Aptos Narrow"/>
      <family val="2"/>
      <scheme val="minor"/>
    </font>
    <font>
      <b/>
      <sz val="11"/>
      <color theme="1"/>
      <name val="Aptos Narrow"/>
      <family val="2"/>
      <scheme val="minor"/>
    </font>
    <font>
      <sz val="11"/>
      <name val="Calibri"/>
      <family val="2"/>
    </font>
    <font>
      <sz val="12"/>
      <color theme="1"/>
      <name val="Aptos Narrow"/>
      <family val="2"/>
      <scheme val="minor"/>
    </font>
    <font>
      <sz val="14"/>
      <color theme="1"/>
      <name val="Aptos Narrow"/>
      <family val="2"/>
      <scheme val="minor"/>
    </font>
    <font>
      <sz val="18"/>
      <color theme="1"/>
      <name val="Aptos Narrow"/>
      <family val="2"/>
      <scheme val="minor"/>
    </font>
    <font>
      <sz val="16"/>
      <color theme="1"/>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8"/>
      <name val="Aptos Narrow"/>
      <family val="2"/>
      <scheme val="minor"/>
    </font>
    <font>
      <b/>
      <sz val="18"/>
      <color rgb="FFFFC000"/>
      <name val="Aptos Narrow"/>
      <family val="2"/>
      <scheme val="minor"/>
    </font>
    <font>
      <b/>
      <sz val="18"/>
      <name val="Aptos Narrow"/>
      <family val="2"/>
      <scheme val="minor"/>
    </font>
    <font>
      <b/>
      <sz val="18"/>
      <color theme="7"/>
      <name val="Aptos Narrow"/>
      <family val="2"/>
      <scheme val="minor"/>
    </font>
  </fonts>
  <fills count="6">
    <fill>
      <patternFill patternType="none"/>
    </fill>
    <fill>
      <patternFill patternType="gray125"/>
    </fill>
    <fill>
      <patternFill patternType="solid">
        <fgColor rgb="FFFBD4B4"/>
        <bgColor rgb="FFFBD4B4"/>
      </patternFill>
    </fill>
    <fill>
      <patternFill patternType="solid">
        <fgColor rgb="FFD6E3BC"/>
        <bgColor rgb="FFD6E3BC"/>
      </patternFill>
    </fill>
    <fill>
      <patternFill patternType="solid">
        <fgColor rgb="FFFFFF00"/>
        <bgColor indexed="64"/>
      </patternFill>
    </fill>
    <fill>
      <patternFill patternType="solid">
        <fgColor theme="7" tint="0.39997558519241921"/>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bottom/>
      <diagonal/>
    </border>
    <border>
      <left style="double">
        <color rgb="FF000000"/>
      </left>
      <right style="double">
        <color rgb="FF000000"/>
      </right>
      <top/>
      <bottom style="double">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72">
    <xf numFmtId="0" fontId="0" fillId="0" borderId="0" xfId="0"/>
    <xf numFmtId="0" fontId="0" fillId="0" borderId="0" xfId="0" applyAlignment="1">
      <alignment horizontal="center"/>
    </xf>
    <xf numFmtId="0" fontId="0" fillId="0" borderId="0" xfId="0" applyAlignment="1">
      <alignment wrapText="1"/>
    </xf>
    <xf numFmtId="37" fontId="0" fillId="0" borderId="1" xfId="0" applyNumberFormat="1" applyBorder="1" applyAlignment="1">
      <alignment horizontal="center" vertical="center"/>
    </xf>
    <xf numFmtId="37" fontId="0" fillId="0" borderId="2" xfId="0" applyNumberFormat="1" applyBorder="1" applyAlignment="1">
      <alignment horizontal="center" vertical="center"/>
    </xf>
    <xf numFmtId="37" fontId="0" fillId="2" borderId="3" xfId="0" applyNumberFormat="1" applyFill="1" applyBorder="1" applyAlignment="1">
      <alignment horizontal="center" vertical="center"/>
    </xf>
    <xf numFmtId="37" fontId="0" fillId="3" borderId="3" xfId="0" applyNumberFormat="1" applyFill="1" applyBorder="1" applyAlignment="1">
      <alignment horizontal="center" vertical="center"/>
    </xf>
    <xf numFmtId="37" fontId="0" fillId="0" borderId="3"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xf>
    <xf numFmtId="0" fontId="0" fillId="3" borderId="4" xfId="0" applyFill="1" applyBorder="1" applyAlignment="1">
      <alignment horizontal="center" vertical="center"/>
    </xf>
    <xf numFmtId="0" fontId="0" fillId="2" borderId="5" xfId="0" applyFill="1" applyBorder="1" applyAlignment="1">
      <alignment horizontal="center" vertical="center"/>
    </xf>
    <xf numFmtId="0" fontId="0" fillId="0" borderId="5" xfId="0" applyBorder="1" applyAlignment="1">
      <alignment horizontal="center" vertical="center"/>
    </xf>
    <xf numFmtId="0" fontId="0" fillId="3" borderId="5" xfId="0" applyFill="1" applyBorder="1" applyAlignment="1">
      <alignment horizontal="center" vertical="center"/>
    </xf>
    <xf numFmtId="0" fontId="0" fillId="0" borderId="2"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0" xfId="0" applyFont="1"/>
    <xf numFmtId="3" fontId="0" fillId="0" borderId="0" xfId="0" applyNumberFormat="1"/>
    <xf numFmtId="0" fontId="0" fillId="0" borderId="0" xfId="0" applyAlignment="1">
      <alignment horizontal="center" vertical="center"/>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5" fillId="0" borderId="0" xfId="0" applyFont="1"/>
    <xf numFmtId="164" fontId="0" fillId="0" borderId="0" xfId="0" applyNumberFormat="1"/>
    <xf numFmtId="0" fontId="4" fillId="0" borderId="0" xfId="0" applyFont="1"/>
    <xf numFmtId="0" fontId="3" fillId="0" borderId="14" xfId="0" applyFont="1" applyBorder="1"/>
    <xf numFmtId="0" fontId="3" fillId="0" borderId="15" xfId="0" applyFont="1" applyBorder="1"/>
    <xf numFmtId="3" fontId="3" fillId="0" borderId="22" xfId="0" applyNumberFormat="1"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2" fontId="3" fillId="0" borderId="22" xfId="0" applyNumberFormat="1" applyFont="1" applyBorder="1" applyAlignment="1">
      <alignment horizontal="center"/>
    </xf>
    <xf numFmtId="0" fontId="3" fillId="0" borderId="0" xfId="0" quotePrefix="1" applyFont="1"/>
    <xf numFmtId="0" fontId="0" fillId="0" borderId="13" xfId="0" applyBorder="1" applyAlignment="1">
      <alignment wrapText="1"/>
    </xf>
    <xf numFmtId="0" fontId="0" fillId="4" borderId="0" xfId="0" applyFill="1"/>
    <xf numFmtId="2" fontId="6" fillId="4" borderId="15" xfId="0" applyNumberFormat="1" applyFont="1" applyFill="1" applyBorder="1" applyAlignment="1">
      <alignment horizontal="center"/>
    </xf>
    <xf numFmtId="2" fontId="3" fillId="0" borderId="23" xfId="0" applyNumberFormat="1" applyFont="1" applyBorder="1" applyAlignment="1">
      <alignment horizontal="center"/>
    </xf>
    <xf numFmtId="2" fontId="3" fillId="0" borderId="24" xfId="0" applyNumberFormat="1" applyFont="1" applyBorder="1" applyAlignment="1">
      <alignment horizontal="center"/>
    </xf>
    <xf numFmtId="0" fontId="7" fillId="4" borderId="0" xfId="0" applyFont="1" applyFill="1" applyAlignment="1">
      <alignment horizontal="center" wrapText="1"/>
    </xf>
    <xf numFmtId="2" fontId="4" fillId="0" borderId="15" xfId="0" applyNumberFormat="1" applyFont="1" applyBorder="1"/>
    <xf numFmtId="2" fontId="4" fillId="0" borderId="12" xfId="0" applyNumberFormat="1" applyFont="1" applyBorder="1"/>
    <xf numFmtId="0" fontId="3" fillId="0" borderId="22" xfId="0" applyFont="1" applyBorder="1" applyAlignment="1">
      <alignment horizontal="center" wrapText="1"/>
    </xf>
    <xf numFmtId="0" fontId="7" fillId="0" borderId="0" xfId="0" applyFont="1" applyAlignment="1">
      <alignment horizontal="center" wrapText="1"/>
    </xf>
    <xf numFmtId="2" fontId="6" fillId="5" borderId="15" xfId="0" applyNumberFormat="1" applyFont="1" applyFill="1" applyBorder="1" applyAlignment="1">
      <alignment horizontal="center"/>
    </xf>
    <xf numFmtId="0" fontId="8" fillId="5" borderId="0" xfId="0" applyFont="1" applyFill="1" applyAlignment="1">
      <alignment horizontal="center" wrapText="1"/>
    </xf>
    <xf numFmtId="1" fontId="0" fillId="5" borderId="2" xfId="0" applyNumberFormat="1" applyFill="1" applyBorder="1" applyAlignment="1">
      <alignment horizontal="center"/>
    </xf>
    <xf numFmtId="2" fontId="0" fillId="5" borderId="7" xfId="0" applyNumberFormat="1" applyFill="1" applyBorder="1" applyAlignment="1">
      <alignment horizontal="center"/>
    </xf>
    <xf numFmtId="2" fontId="0" fillId="5" borderId="8" xfId="0" applyNumberFormat="1" applyFill="1" applyBorder="1" applyAlignment="1">
      <alignment horizontal="center"/>
    </xf>
    <xf numFmtId="0" fontId="4" fillId="4" borderId="0" xfId="0" applyFont="1" applyFill="1" applyAlignment="1">
      <alignment wrapText="1"/>
    </xf>
    <xf numFmtId="0" fontId="4" fillId="5" borderId="0" xfId="0" applyFont="1" applyFill="1" applyAlignment="1">
      <alignment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5" xfId="0" applyBorder="1" applyAlignment="1">
      <alignment horizontal="left" vertical="top" wrapText="1"/>
    </xf>
    <xf numFmtId="0" fontId="0" fillId="0" borderId="21" xfId="0" applyBorder="1" applyAlignment="1">
      <alignment horizontal="left" vertical="top" wrapText="1"/>
    </xf>
    <xf numFmtId="0" fontId="4" fillId="0" borderId="25" xfId="0" applyFont="1" applyBorder="1" applyAlignment="1">
      <alignment horizontal="center"/>
    </xf>
    <xf numFmtId="0" fontId="0" fillId="0" borderId="0" xfId="0" applyAlignment="1">
      <alignment horizontal="center"/>
    </xf>
    <xf numFmtId="0" fontId="0" fillId="0" borderId="0" xfId="0"/>
    <xf numFmtId="0" fontId="0" fillId="0" borderId="0" xfId="0" applyAlignment="1">
      <alignment horizontal="center" wrapText="1"/>
    </xf>
    <xf numFmtId="0" fontId="2"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4B47D-A9BB-48AC-8480-CD7E4C5E1576}">
  <dimension ref="B1:N35"/>
  <sheetViews>
    <sheetView tabSelected="1" workbookViewId="0">
      <selection activeCell="M35" sqref="M35"/>
    </sheetView>
  </sheetViews>
  <sheetFormatPr defaultRowHeight="14.5" x14ac:dyDescent="0.35"/>
  <sheetData>
    <row r="1" spans="2:14" ht="15" thickBot="1" x14ac:dyDescent="0.4"/>
    <row r="2" spans="2:14" x14ac:dyDescent="0.35">
      <c r="B2" s="58" t="s">
        <v>42</v>
      </c>
      <c r="C2" s="59"/>
      <c r="D2" s="59"/>
      <c r="E2" s="59"/>
      <c r="F2" s="59"/>
      <c r="G2" s="59"/>
      <c r="H2" s="59"/>
      <c r="I2" s="59"/>
      <c r="J2" s="59"/>
      <c r="K2" s="59"/>
      <c r="L2" s="59"/>
      <c r="M2" s="59"/>
      <c r="N2" s="60"/>
    </row>
    <row r="3" spans="2:14" x14ac:dyDescent="0.35">
      <c r="B3" s="61"/>
      <c r="C3" s="62"/>
      <c r="D3" s="62"/>
      <c r="E3" s="62"/>
      <c r="F3" s="62"/>
      <c r="G3" s="62"/>
      <c r="H3" s="62"/>
      <c r="I3" s="62"/>
      <c r="J3" s="62"/>
      <c r="K3" s="62"/>
      <c r="L3" s="62"/>
      <c r="M3" s="62"/>
      <c r="N3" s="63"/>
    </row>
    <row r="4" spans="2:14" x14ac:dyDescent="0.35">
      <c r="B4" s="61"/>
      <c r="C4" s="62"/>
      <c r="D4" s="62"/>
      <c r="E4" s="62"/>
      <c r="F4" s="62"/>
      <c r="G4" s="62"/>
      <c r="H4" s="62"/>
      <c r="I4" s="62"/>
      <c r="J4" s="62"/>
      <c r="K4" s="62"/>
      <c r="L4" s="62"/>
      <c r="M4" s="62"/>
      <c r="N4" s="63"/>
    </row>
    <row r="5" spans="2:14" x14ac:dyDescent="0.35">
      <c r="B5" s="61"/>
      <c r="C5" s="62"/>
      <c r="D5" s="62"/>
      <c r="E5" s="62"/>
      <c r="F5" s="62"/>
      <c r="G5" s="62"/>
      <c r="H5" s="62"/>
      <c r="I5" s="62"/>
      <c r="J5" s="62"/>
      <c r="K5" s="62"/>
      <c r="L5" s="62"/>
      <c r="M5" s="62"/>
      <c r="N5" s="63"/>
    </row>
    <row r="6" spans="2:14" x14ac:dyDescent="0.35">
      <c r="B6" s="61"/>
      <c r="C6" s="62"/>
      <c r="D6" s="62"/>
      <c r="E6" s="62"/>
      <c r="F6" s="62"/>
      <c r="G6" s="62"/>
      <c r="H6" s="62"/>
      <c r="I6" s="62"/>
      <c r="J6" s="62"/>
      <c r="K6" s="62"/>
      <c r="L6" s="62"/>
      <c r="M6" s="62"/>
      <c r="N6" s="63"/>
    </row>
    <row r="7" spans="2:14" x14ac:dyDescent="0.35">
      <c r="B7" s="61"/>
      <c r="C7" s="62"/>
      <c r="D7" s="62"/>
      <c r="E7" s="62"/>
      <c r="F7" s="62"/>
      <c r="G7" s="62"/>
      <c r="H7" s="62"/>
      <c r="I7" s="62"/>
      <c r="J7" s="62"/>
      <c r="K7" s="62"/>
      <c r="L7" s="62"/>
      <c r="M7" s="62"/>
      <c r="N7" s="63"/>
    </row>
    <row r="8" spans="2:14" x14ac:dyDescent="0.35">
      <c r="B8" s="61"/>
      <c r="C8" s="62"/>
      <c r="D8" s="62"/>
      <c r="E8" s="62"/>
      <c r="F8" s="62"/>
      <c r="G8" s="62"/>
      <c r="H8" s="62"/>
      <c r="I8" s="62"/>
      <c r="J8" s="62"/>
      <c r="K8" s="62"/>
      <c r="L8" s="62"/>
      <c r="M8" s="62"/>
      <c r="N8" s="63"/>
    </row>
    <row r="9" spans="2:14" x14ac:dyDescent="0.35">
      <c r="B9" s="61"/>
      <c r="C9" s="62"/>
      <c r="D9" s="62"/>
      <c r="E9" s="62"/>
      <c r="F9" s="62"/>
      <c r="G9" s="62"/>
      <c r="H9" s="62"/>
      <c r="I9" s="62"/>
      <c r="J9" s="62"/>
      <c r="K9" s="62"/>
      <c r="L9" s="62"/>
      <c r="M9" s="62"/>
      <c r="N9" s="63"/>
    </row>
    <row r="10" spans="2:14" x14ac:dyDescent="0.35">
      <c r="B10" s="61"/>
      <c r="C10" s="62"/>
      <c r="D10" s="62"/>
      <c r="E10" s="62"/>
      <c r="F10" s="62"/>
      <c r="G10" s="62"/>
      <c r="H10" s="62"/>
      <c r="I10" s="62"/>
      <c r="J10" s="62"/>
      <c r="K10" s="62"/>
      <c r="L10" s="62"/>
      <c r="M10" s="62"/>
      <c r="N10" s="63"/>
    </row>
    <row r="11" spans="2:14" x14ac:dyDescent="0.35">
      <c r="B11" s="61"/>
      <c r="C11" s="62"/>
      <c r="D11" s="62"/>
      <c r="E11" s="62"/>
      <c r="F11" s="62"/>
      <c r="G11" s="62"/>
      <c r="H11" s="62"/>
      <c r="I11" s="62"/>
      <c r="J11" s="62"/>
      <c r="K11" s="62"/>
      <c r="L11" s="62"/>
      <c r="M11" s="62"/>
      <c r="N11" s="63"/>
    </row>
    <row r="12" spans="2:14" x14ac:dyDescent="0.35">
      <c r="B12" s="61"/>
      <c r="C12" s="62"/>
      <c r="D12" s="62"/>
      <c r="E12" s="62"/>
      <c r="F12" s="62"/>
      <c r="G12" s="62"/>
      <c r="H12" s="62"/>
      <c r="I12" s="62"/>
      <c r="J12" s="62"/>
      <c r="K12" s="62"/>
      <c r="L12" s="62"/>
      <c r="M12" s="62"/>
      <c r="N12" s="63"/>
    </row>
    <row r="13" spans="2:14" x14ac:dyDescent="0.35">
      <c r="B13" s="61"/>
      <c r="C13" s="62"/>
      <c r="D13" s="62"/>
      <c r="E13" s="62"/>
      <c r="F13" s="62"/>
      <c r="G13" s="62"/>
      <c r="H13" s="62"/>
      <c r="I13" s="62"/>
      <c r="J13" s="62"/>
      <c r="K13" s="62"/>
      <c r="L13" s="62"/>
      <c r="M13" s="62"/>
      <c r="N13" s="63"/>
    </row>
    <row r="14" spans="2:14" x14ac:dyDescent="0.35">
      <c r="B14" s="61"/>
      <c r="C14" s="62"/>
      <c r="D14" s="62"/>
      <c r="E14" s="62"/>
      <c r="F14" s="62"/>
      <c r="G14" s="62"/>
      <c r="H14" s="62"/>
      <c r="I14" s="62"/>
      <c r="J14" s="62"/>
      <c r="K14" s="62"/>
      <c r="L14" s="62"/>
      <c r="M14" s="62"/>
      <c r="N14" s="63"/>
    </row>
    <row r="15" spans="2:14" x14ac:dyDescent="0.35">
      <c r="B15" s="61"/>
      <c r="C15" s="62"/>
      <c r="D15" s="62"/>
      <c r="E15" s="62"/>
      <c r="F15" s="62"/>
      <c r="G15" s="62"/>
      <c r="H15" s="62"/>
      <c r="I15" s="62"/>
      <c r="J15" s="62"/>
      <c r="K15" s="62"/>
      <c r="L15" s="62"/>
      <c r="M15" s="62"/>
      <c r="N15" s="63"/>
    </row>
    <row r="16" spans="2:14" x14ac:dyDescent="0.35">
      <c r="B16" s="61"/>
      <c r="C16" s="62"/>
      <c r="D16" s="62"/>
      <c r="E16" s="62"/>
      <c r="F16" s="62"/>
      <c r="G16" s="62"/>
      <c r="H16" s="62"/>
      <c r="I16" s="62"/>
      <c r="J16" s="62"/>
      <c r="K16" s="62"/>
      <c r="L16" s="62"/>
      <c r="M16" s="62"/>
      <c r="N16" s="63"/>
    </row>
    <row r="17" spans="2:14" x14ac:dyDescent="0.35">
      <c r="B17" s="61"/>
      <c r="C17" s="62"/>
      <c r="D17" s="62"/>
      <c r="E17" s="62"/>
      <c r="F17" s="62"/>
      <c r="G17" s="62"/>
      <c r="H17" s="62"/>
      <c r="I17" s="62"/>
      <c r="J17" s="62"/>
      <c r="K17" s="62"/>
      <c r="L17" s="62"/>
      <c r="M17" s="62"/>
      <c r="N17" s="63"/>
    </row>
    <row r="18" spans="2:14" x14ac:dyDescent="0.35">
      <c r="B18" s="61"/>
      <c r="C18" s="62"/>
      <c r="D18" s="62"/>
      <c r="E18" s="62"/>
      <c r="F18" s="62"/>
      <c r="G18" s="62"/>
      <c r="H18" s="62"/>
      <c r="I18" s="62"/>
      <c r="J18" s="62"/>
      <c r="K18" s="62"/>
      <c r="L18" s="62"/>
      <c r="M18" s="62"/>
      <c r="N18" s="63"/>
    </row>
    <row r="19" spans="2:14" x14ac:dyDescent="0.35">
      <c r="B19" s="61"/>
      <c r="C19" s="62"/>
      <c r="D19" s="62"/>
      <c r="E19" s="62"/>
      <c r="F19" s="62"/>
      <c r="G19" s="62"/>
      <c r="H19" s="62"/>
      <c r="I19" s="62"/>
      <c r="J19" s="62"/>
      <c r="K19" s="62"/>
      <c r="L19" s="62"/>
      <c r="M19" s="62"/>
      <c r="N19" s="63"/>
    </row>
    <row r="20" spans="2:14" x14ac:dyDescent="0.35">
      <c r="B20" s="61"/>
      <c r="C20" s="62"/>
      <c r="D20" s="62"/>
      <c r="E20" s="62"/>
      <c r="F20" s="62"/>
      <c r="G20" s="62"/>
      <c r="H20" s="62"/>
      <c r="I20" s="62"/>
      <c r="J20" s="62"/>
      <c r="K20" s="62"/>
      <c r="L20" s="62"/>
      <c r="M20" s="62"/>
      <c r="N20" s="63"/>
    </row>
    <row r="21" spans="2:14" x14ac:dyDescent="0.35">
      <c r="B21" s="61"/>
      <c r="C21" s="62"/>
      <c r="D21" s="62"/>
      <c r="E21" s="62"/>
      <c r="F21" s="62"/>
      <c r="G21" s="62"/>
      <c r="H21" s="62"/>
      <c r="I21" s="62"/>
      <c r="J21" s="62"/>
      <c r="K21" s="62"/>
      <c r="L21" s="62"/>
      <c r="M21" s="62"/>
      <c r="N21" s="63"/>
    </row>
    <row r="22" spans="2:14" x14ac:dyDescent="0.35">
      <c r="B22" s="61"/>
      <c r="C22" s="62"/>
      <c r="D22" s="62"/>
      <c r="E22" s="62"/>
      <c r="F22" s="62"/>
      <c r="G22" s="62"/>
      <c r="H22" s="62"/>
      <c r="I22" s="62"/>
      <c r="J22" s="62"/>
      <c r="K22" s="62"/>
      <c r="L22" s="62"/>
      <c r="M22" s="62"/>
      <c r="N22" s="63"/>
    </row>
    <row r="23" spans="2:14" x14ac:dyDescent="0.35">
      <c r="B23" s="61"/>
      <c r="C23" s="62"/>
      <c r="D23" s="62"/>
      <c r="E23" s="62"/>
      <c r="F23" s="62"/>
      <c r="G23" s="62"/>
      <c r="H23" s="62"/>
      <c r="I23" s="62"/>
      <c r="J23" s="62"/>
      <c r="K23" s="62"/>
      <c r="L23" s="62"/>
      <c r="M23" s="62"/>
      <c r="N23" s="63"/>
    </row>
    <row r="24" spans="2:14" x14ac:dyDescent="0.35">
      <c r="B24" s="61"/>
      <c r="C24" s="62"/>
      <c r="D24" s="62"/>
      <c r="E24" s="62"/>
      <c r="F24" s="62"/>
      <c r="G24" s="62"/>
      <c r="H24" s="62"/>
      <c r="I24" s="62"/>
      <c r="J24" s="62"/>
      <c r="K24" s="62"/>
      <c r="L24" s="62"/>
      <c r="M24" s="62"/>
      <c r="N24" s="63"/>
    </row>
    <row r="25" spans="2:14" x14ac:dyDescent="0.35">
      <c r="B25" s="61"/>
      <c r="C25" s="62"/>
      <c r="D25" s="62"/>
      <c r="E25" s="62"/>
      <c r="F25" s="62"/>
      <c r="G25" s="62"/>
      <c r="H25" s="62"/>
      <c r="I25" s="62"/>
      <c r="J25" s="62"/>
      <c r="K25" s="62"/>
      <c r="L25" s="62"/>
      <c r="M25" s="62"/>
      <c r="N25" s="63"/>
    </row>
    <row r="26" spans="2:14" x14ac:dyDescent="0.35">
      <c r="B26" s="61"/>
      <c r="C26" s="62"/>
      <c r="D26" s="62"/>
      <c r="E26" s="62"/>
      <c r="F26" s="62"/>
      <c r="G26" s="62"/>
      <c r="H26" s="62"/>
      <c r="I26" s="62"/>
      <c r="J26" s="62"/>
      <c r="K26" s="62"/>
      <c r="L26" s="62"/>
      <c r="M26" s="62"/>
      <c r="N26" s="63"/>
    </row>
    <row r="27" spans="2:14" x14ac:dyDescent="0.35">
      <c r="B27" s="61"/>
      <c r="C27" s="62"/>
      <c r="D27" s="62"/>
      <c r="E27" s="62"/>
      <c r="F27" s="62"/>
      <c r="G27" s="62"/>
      <c r="H27" s="62"/>
      <c r="I27" s="62"/>
      <c r="J27" s="62"/>
      <c r="K27" s="62"/>
      <c r="L27" s="62"/>
      <c r="M27" s="62"/>
      <c r="N27" s="63"/>
    </row>
    <row r="28" spans="2:14" x14ac:dyDescent="0.35">
      <c r="B28" s="61"/>
      <c r="C28" s="62"/>
      <c r="D28" s="62"/>
      <c r="E28" s="62"/>
      <c r="F28" s="62"/>
      <c r="G28" s="62"/>
      <c r="H28" s="62"/>
      <c r="I28" s="62"/>
      <c r="J28" s="62"/>
      <c r="K28" s="62"/>
      <c r="L28" s="62"/>
      <c r="M28" s="62"/>
      <c r="N28" s="63"/>
    </row>
    <row r="29" spans="2:14" x14ac:dyDescent="0.35">
      <c r="B29" s="61"/>
      <c r="C29" s="62"/>
      <c r="D29" s="62"/>
      <c r="E29" s="62"/>
      <c r="F29" s="62"/>
      <c r="G29" s="62"/>
      <c r="H29" s="62"/>
      <c r="I29" s="62"/>
      <c r="J29" s="62"/>
      <c r="K29" s="62"/>
      <c r="L29" s="62"/>
      <c r="M29" s="62"/>
      <c r="N29" s="63"/>
    </row>
    <row r="30" spans="2:14" x14ac:dyDescent="0.35">
      <c r="B30" s="61"/>
      <c r="C30" s="62"/>
      <c r="D30" s="62"/>
      <c r="E30" s="62"/>
      <c r="F30" s="62"/>
      <c r="G30" s="62"/>
      <c r="H30" s="62"/>
      <c r="I30" s="62"/>
      <c r="J30" s="62"/>
      <c r="K30" s="62"/>
      <c r="L30" s="62"/>
      <c r="M30" s="62"/>
      <c r="N30" s="63"/>
    </row>
    <row r="31" spans="2:14" x14ac:dyDescent="0.35">
      <c r="B31" s="61"/>
      <c r="C31" s="62"/>
      <c r="D31" s="62"/>
      <c r="E31" s="62"/>
      <c r="F31" s="62"/>
      <c r="G31" s="62"/>
      <c r="H31" s="62"/>
      <c r="I31" s="62"/>
      <c r="J31" s="62"/>
      <c r="K31" s="62"/>
      <c r="L31" s="62"/>
      <c r="M31" s="62"/>
      <c r="N31" s="63"/>
    </row>
    <row r="32" spans="2:14" ht="15" thickBot="1" x14ac:dyDescent="0.4">
      <c r="B32" s="64"/>
      <c r="C32" s="65"/>
      <c r="D32" s="65"/>
      <c r="E32" s="65"/>
      <c r="F32" s="65"/>
      <c r="G32" s="65"/>
      <c r="H32" s="65"/>
      <c r="I32" s="65"/>
      <c r="J32" s="65"/>
      <c r="K32" s="65"/>
      <c r="L32" s="65"/>
      <c r="M32" s="65"/>
      <c r="N32" s="66"/>
    </row>
    <row r="35" spans="2:2" ht="23.5" x14ac:dyDescent="0.55000000000000004">
      <c r="B35" s="31" t="s">
        <v>43</v>
      </c>
    </row>
  </sheetData>
  <mergeCells count="1">
    <mergeCell ref="B2:N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DD42-12EA-4BED-9E12-AAFD1F2477F3}">
  <dimension ref="B2:L26"/>
  <sheetViews>
    <sheetView topLeftCell="A10" zoomScale="85" zoomScaleNormal="85" workbookViewId="0">
      <selection activeCell="O12" sqref="O12"/>
    </sheetView>
  </sheetViews>
  <sheetFormatPr defaultRowHeight="14.5" x14ac:dyDescent="0.35"/>
  <cols>
    <col min="2" max="2" width="22.81640625" customWidth="1"/>
    <col min="4" max="4" width="12.08984375" customWidth="1"/>
    <col min="5" max="7" width="12.08984375" bestFit="1" customWidth="1"/>
    <col min="10" max="10" width="22.81640625" customWidth="1"/>
    <col min="11" max="11" width="12.7265625" customWidth="1"/>
    <col min="12" max="12" width="14.36328125" customWidth="1"/>
  </cols>
  <sheetData>
    <row r="2" spans="2:12" ht="23.5" x14ac:dyDescent="0.55000000000000004">
      <c r="B2" s="31" t="s">
        <v>25</v>
      </c>
    </row>
    <row r="3" spans="2:12" ht="19" thickBot="1" x14ac:dyDescent="0.5">
      <c r="D3" s="67" t="s">
        <v>24</v>
      </c>
      <c r="E3" s="67"/>
      <c r="F3" s="67"/>
      <c r="G3" s="67"/>
    </row>
    <row r="4" spans="2:12" ht="16.5" thickBot="1" x14ac:dyDescent="0.45">
      <c r="B4" s="25" t="s">
        <v>3</v>
      </c>
      <c r="C4" s="26" t="s">
        <v>4</v>
      </c>
      <c r="D4" s="34" t="s">
        <v>20</v>
      </c>
      <c r="E4" s="34" t="s">
        <v>21</v>
      </c>
      <c r="F4" s="34" t="s">
        <v>22</v>
      </c>
      <c r="G4" s="35" t="s">
        <v>23</v>
      </c>
    </row>
    <row r="5" spans="2:12" ht="32.5" thickBot="1" x14ac:dyDescent="0.45">
      <c r="B5" s="27" t="s">
        <v>33</v>
      </c>
      <c r="C5" s="28" t="s">
        <v>9</v>
      </c>
      <c r="D5" s="36">
        <v>15000</v>
      </c>
      <c r="E5" s="36">
        <v>12000</v>
      </c>
      <c r="F5" s="36">
        <v>5000</v>
      </c>
      <c r="G5" s="36">
        <v>1000</v>
      </c>
      <c r="K5" s="49" t="s">
        <v>36</v>
      </c>
      <c r="L5" s="49" t="s">
        <v>38</v>
      </c>
    </row>
    <row r="6" spans="2:12" ht="35.5" customHeight="1" thickBot="1" x14ac:dyDescent="0.55000000000000004">
      <c r="B6" s="27" t="s">
        <v>10</v>
      </c>
      <c r="C6" s="28" t="s">
        <v>11</v>
      </c>
      <c r="D6" s="37">
        <v>4</v>
      </c>
      <c r="E6" s="37">
        <v>5</v>
      </c>
      <c r="F6" s="37">
        <v>3</v>
      </c>
      <c r="G6" s="37">
        <v>0</v>
      </c>
      <c r="J6" s="41" t="s">
        <v>32</v>
      </c>
      <c r="K6" s="43">
        <v>0.1666</v>
      </c>
      <c r="L6" s="51">
        <v>0.1666</v>
      </c>
    </row>
    <row r="7" spans="2:12" ht="32.5" customHeight="1" thickBot="1" x14ac:dyDescent="0.55000000000000004">
      <c r="B7" s="27" t="s">
        <v>12</v>
      </c>
      <c r="C7" s="28" t="s">
        <v>11</v>
      </c>
      <c r="D7" s="37">
        <v>440</v>
      </c>
      <c r="E7" s="37">
        <v>435</v>
      </c>
      <c r="F7" s="37">
        <v>443</v>
      </c>
      <c r="G7" s="37">
        <v>441</v>
      </c>
      <c r="J7" s="41" t="s">
        <v>10</v>
      </c>
      <c r="K7" s="43">
        <v>0.1666</v>
      </c>
      <c r="L7" s="51">
        <v>0.1666</v>
      </c>
    </row>
    <row r="8" spans="2:12" ht="40.5" customHeight="1" thickBot="1" x14ac:dyDescent="0.55000000000000004">
      <c r="B8" s="27" t="s">
        <v>13</v>
      </c>
      <c r="C8" s="28" t="s">
        <v>11</v>
      </c>
      <c r="D8" s="37">
        <v>9</v>
      </c>
      <c r="E8" s="37">
        <v>1</v>
      </c>
      <c r="F8" s="37">
        <v>10</v>
      </c>
      <c r="G8" s="37">
        <v>6</v>
      </c>
      <c r="I8" s="23"/>
      <c r="J8" s="41" t="s">
        <v>12</v>
      </c>
      <c r="K8" s="43">
        <v>0.1666</v>
      </c>
      <c r="L8" s="51">
        <v>0.1666</v>
      </c>
    </row>
    <row r="9" spans="2:12" ht="32.5" customHeight="1" thickBot="1" x14ac:dyDescent="0.55000000000000004">
      <c r="B9" s="27" t="s">
        <v>14</v>
      </c>
      <c r="C9" s="28" t="s">
        <v>11</v>
      </c>
      <c r="D9" s="37">
        <v>0.1</v>
      </c>
      <c r="E9" s="37">
        <v>0.2</v>
      </c>
      <c r="F9" s="37">
        <v>0.05</v>
      </c>
      <c r="G9" s="37">
        <v>0.12</v>
      </c>
      <c r="J9" s="41" t="s">
        <v>13</v>
      </c>
      <c r="K9" s="43">
        <v>0.1666</v>
      </c>
      <c r="L9" s="51">
        <v>0.1666</v>
      </c>
    </row>
    <row r="10" spans="2:12" ht="32" customHeight="1" thickBot="1" x14ac:dyDescent="0.55000000000000004">
      <c r="B10" s="29" t="s">
        <v>29</v>
      </c>
      <c r="C10" s="30" t="s">
        <v>11</v>
      </c>
      <c r="D10" s="38">
        <v>0.2</v>
      </c>
      <c r="E10" s="38">
        <v>0.02</v>
      </c>
      <c r="F10" s="38">
        <v>0.35</v>
      </c>
      <c r="G10" s="38">
        <v>0.17</v>
      </c>
      <c r="J10" s="41" t="s">
        <v>14</v>
      </c>
      <c r="K10" s="43">
        <v>0.1666</v>
      </c>
      <c r="L10" s="51">
        <v>0.1666</v>
      </c>
    </row>
    <row r="11" spans="2:12" ht="31" thickBot="1" x14ac:dyDescent="0.55000000000000004">
      <c r="J11" s="41" t="s">
        <v>29</v>
      </c>
      <c r="K11" s="43">
        <v>0.1666</v>
      </c>
      <c r="L11" s="51">
        <v>0.1666</v>
      </c>
    </row>
    <row r="12" spans="2:12" ht="76" customHeight="1" x14ac:dyDescent="0.45">
      <c r="J12" s="50"/>
      <c r="K12" s="46" t="s">
        <v>31</v>
      </c>
      <c r="L12" s="52" t="s">
        <v>37</v>
      </c>
    </row>
    <row r="13" spans="2:12" ht="23.5" x14ac:dyDescent="0.55000000000000004">
      <c r="B13" s="31" t="s">
        <v>26</v>
      </c>
    </row>
    <row r="14" spans="2:12" ht="19" thickBot="1" x14ac:dyDescent="0.5">
      <c r="D14" s="67" t="s">
        <v>24</v>
      </c>
      <c r="E14" s="67"/>
      <c r="F14" s="67"/>
      <c r="G14" s="67"/>
    </row>
    <row r="15" spans="2:12" ht="16.5" thickBot="1" x14ac:dyDescent="0.45">
      <c r="B15" s="25" t="s">
        <v>3</v>
      </c>
      <c r="C15" s="26" t="s">
        <v>4</v>
      </c>
      <c r="D15" s="34" t="s">
        <v>20</v>
      </c>
      <c r="E15" s="34" t="s">
        <v>21</v>
      </c>
      <c r="F15" s="34" t="s">
        <v>22</v>
      </c>
      <c r="G15" s="35" t="s">
        <v>23</v>
      </c>
    </row>
    <row r="16" spans="2:12" ht="29.5" x14ac:dyDescent="0.4">
      <c r="B16" s="27" t="s">
        <v>33</v>
      </c>
      <c r="C16" s="28" t="s">
        <v>9</v>
      </c>
      <c r="D16" s="39">
        <f>1-(D5-MIN($D$5:$G$5))/(MAX($D$5:$G$5)-MIN($D$5:$G$5))</f>
        <v>0</v>
      </c>
      <c r="E16" s="39">
        <f t="shared" ref="E16:G16" si="0">1-(E5-MIN($D$5:$G$5))/(MAX($D$5:$G$5)-MIN($D$5:$G$5))</f>
        <v>0.2142857142857143</v>
      </c>
      <c r="F16" s="39">
        <f t="shared" si="0"/>
        <v>0.7142857142857143</v>
      </c>
      <c r="G16" s="39">
        <f t="shared" si="0"/>
        <v>1</v>
      </c>
      <c r="H16" s="40" t="s">
        <v>27</v>
      </c>
    </row>
    <row r="17" spans="2:8" ht="29.5" x14ac:dyDescent="0.4">
      <c r="B17" s="27" t="s">
        <v>10</v>
      </c>
      <c r="C17" s="28" t="s">
        <v>11</v>
      </c>
      <c r="D17" s="44">
        <f>(D6-MIN($D$6:$G$6))/(MAX($D$6:$G$6)-MIN($D$6:$G$6))</f>
        <v>0.8</v>
      </c>
      <c r="E17" s="44">
        <f>(E6-MIN($D$6:$G$6))/(MAX($D$6:$G$6)-MIN($D$6:$G$6))</f>
        <v>1</v>
      </c>
      <c r="F17" s="44">
        <f>(F6-MIN($D$6:$G$6))/(MAX($D$6:$G$6)-MIN($D$6:$G$6))</f>
        <v>0.6</v>
      </c>
      <c r="G17" s="44">
        <f>(G6-MIN($D$6:$G$6))/(MAX($D$6:$G$6)-MIN($D$6:$G$6))</f>
        <v>0</v>
      </c>
      <c r="H17" s="40" t="s">
        <v>28</v>
      </c>
    </row>
    <row r="18" spans="2:8" ht="29.5" x14ac:dyDescent="0.4">
      <c r="B18" s="27" t="s">
        <v>12</v>
      </c>
      <c r="C18" s="28" t="s">
        <v>11</v>
      </c>
      <c r="D18" s="44">
        <f>(D7-MIN($D$7:$G$7))/(MAX($D$7:$G$7)-MIN($D$7:$G$7))</f>
        <v>0.625</v>
      </c>
      <c r="E18" s="44">
        <f>(E7-MIN($D$7:$G$7))/(MAX($D$7:$G$7)-MIN($D$7:$G$7))</f>
        <v>0</v>
      </c>
      <c r="F18" s="44">
        <f>(F7-MIN($D$7:$G$7))/(MAX($D$7:$G$7)-MIN($D$7:$G$7))</f>
        <v>1</v>
      </c>
      <c r="G18" s="44">
        <f>(G7-MIN($D$7:$G$7))/(MAX($D$7:$G$7)-MIN($D$7:$G$7))</f>
        <v>0.75</v>
      </c>
    </row>
    <row r="19" spans="2:8" ht="29.5" x14ac:dyDescent="0.4">
      <c r="B19" s="27" t="s">
        <v>13</v>
      </c>
      <c r="C19" s="28" t="s">
        <v>11</v>
      </c>
      <c r="D19" s="44">
        <f>(D8-MIN($D$8:$G$8))/(MAX($D$8:$G$8)-MIN($D$8:$G$8))</f>
        <v>0.88888888888888884</v>
      </c>
      <c r="E19" s="44">
        <f>(E8-MIN($D$8:$G$8))/(MAX($D$8:$G$8)-MIN($D$8:$G$8))</f>
        <v>0</v>
      </c>
      <c r="F19" s="44">
        <f>(F8-MIN($D$8:$G$8))/(MAX($D$8:$G$8)-MIN($D$8:$G$8))</f>
        <v>1</v>
      </c>
      <c r="G19" s="44">
        <f>(G8-MIN($D$8:$G$8))/(MAX($D$8:$G$8)-MIN($D$8:$G$8))</f>
        <v>0.55555555555555558</v>
      </c>
    </row>
    <row r="20" spans="2:8" ht="44" x14ac:dyDescent="0.4">
      <c r="B20" s="27" t="s">
        <v>14</v>
      </c>
      <c r="C20" s="28" t="s">
        <v>11</v>
      </c>
      <c r="D20" s="44">
        <f>(D9-MIN($D$9:$G$9))/(MAX($D$9:$G$9)-MIN($D$9:$G$9))</f>
        <v>0.33333333333333331</v>
      </c>
      <c r="E20" s="44">
        <f t="shared" ref="E20:G20" si="1">(E9-MIN($D$9:$G$9))/(MAX($D$9:$G$9)-MIN($D$9:$G$9))</f>
        <v>1</v>
      </c>
      <c r="F20" s="44">
        <f t="shared" si="1"/>
        <v>0</v>
      </c>
      <c r="G20" s="44">
        <f t="shared" si="1"/>
        <v>0.46666666666666656</v>
      </c>
    </row>
    <row r="21" spans="2:8" ht="30" thickBot="1" x14ac:dyDescent="0.45">
      <c r="B21" s="29" t="s">
        <v>30</v>
      </c>
      <c r="C21" s="30" t="s">
        <v>11</v>
      </c>
      <c r="D21" s="45">
        <f>(D10-MIN($D$10:$G$10))/(MAX($D$10:$G$10)-MIN($D$10:$G$10))</f>
        <v>0.54545454545454564</v>
      </c>
      <c r="E21" s="45">
        <f t="shared" ref="E21:G21" si="2">(E10-MIN($D$10:$G$10))/(MAX($D$10:$G$10)-MIN($D$10:$G$10))</f>
        <v>0</v>
      </c>
      <c r="F21" s="45">
        <f t="shared" si="2"/>
        <v>1</v>
      </c>
      <c r="G21" s="45">
        <f t="shared" si="2"/>
        <v>0.45454545454545464</v>
      </c>
    </row>
    <row r="22" spans="2:8" ht="15" thickBot="1" x14ac:dyDescent="0.4">
      <c r="E22" s="24"/>
      <c r="F22" s="24"/>
    </row>
    <row r="23" spans="2:8" ht="37.5" thickBot="1" x14ac:dyDescent="0.5">
      <c r="B23" s="56" t="s">
        <v>34</v>
      </c>
      <c r="C23" s="33"/>
      <c r="D23" s="48">
        <f>SUMPRODUCT(D16:D21,$K$6:$K$11)</f>
        <v>0.53189994949494956</v>
      </c>
      <c r="E23" s="48">
        <f t="shared" ref="E23:G23" si="3">SUMPRODUCT(E16:E21,$K$6:$K$11)</f>
        <v>0.36890000000000001</v>
      </c>
      <c r="F23" s="48">
        <f t="shared" si="3"/>
        <v>0.71875999999999995</v>
      </c>
      <c r="G23" s="47">
        <f t="shared" si="3"/>
        <v>0.53757949494949486</v>
      </c>
    </row>
    <row r="24" spans="2:8" x14ac:dyDescent="0.35">
      <c r="D24" s="32"/>
    </row>
    <row r="25" spans="2:8" ht="15" thickBot="1" x14ac:dyDescent="0.4"/>
    <row r="26" spans="2:8" ht="37.5" thickBot="1" x14ac:dyDescent="0.5">
      <c r="B26" s="57" t="s">
        <v>35</v>
      </c>
      <c r="D26" s="48">
        <f>SUMPRODUCT(D16:D21,$L$6:$L$11)</f>
        <v>0.53189994949494956</v>
      </c>
      <c r="E26" s="48">
        <f>SUMPRODUCT(E16:E21,$L$6:$L$11)</f>
        <v>0.36890000000000001</v>
      </c>
      <c r="F26" s="48">
        <f>SUMPRODUCT(F16:F21,$L$6:$L$11)</f>
        <v>0.71875999999999995</v>
      </c>
      <c r="G26" s="47">
        <f>SUMPRODUCT(G16:G21,$L$6:$L$11)</f>
        <v>0.53757949494949486</v>
      </c>
    </row>
  </sheetData>
  <mergeCells count="2">
    <mergeCell ref="D3:G3"/>
    <mergeCell ref="D14:G14"/>
  </mergeCells>
  <conditionalFormatting sqref="D23:G23">
    <cfRule type="colorScale" priority="2">
      <colorScale>
        <cfvo type="min"/>
        <cfvo type="max"/>
        <color rgb="FFFFEF9C"/>
        <color rgb="FF63BE7B"/>
      </colorScale>
    </cfRule>
  </conditionalFormatting>
  <conditionalFormatting sqref="D26:G26">
    <cfRule type="colorScale" priority="1">
      <colorScale>
        <cfvo type="min"/>
        <cfvo type="max"/>
        <color rgb="FFFFEF9C"/>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30F8E-8ED6-4B10-8C37-128BAAAF4D41}">
  <dimension ref="B3:N14"/>
  <sheetViews>
    <sheetView workbookViewId="0">
      <selection activeCell="C23" sqref="C23"/>
    </sheetView>
  </sheetViews>
  <sheetFormatPr defaultRowHeight="14.5" x14ac:dyDescent="0.35"/>
  <cols>
    <col min="2" max="2" width="23.81640625" bestFit="1" customWidth="1"/>
    <col min="6" max="6" width="10.453125" bestFit="1" customWidth="1"/>
  </cols>
  <sheetData>
    <row r="3" spans="2:14" x14ac:dyDescent="0.35">
      <c r="B3" s="22" t="s">
        <v>0</v>
      </c>
    </row>
    <row r="4" spans="2:14" x14ac:dyDescent="0.35">
      <c r="D4" s="68" t="s">
        <v>1</v>
      </c>
      <c r="E4" s="69"/>
      <c r="F4" s="68" t="s">
        <v>2</v>
      </c>
      <c r="G4" s="69"/>
      <c r="H4" s="69"/>
      <c r="I4" s="69"/>
      <c r="J4" s="69"/>
      <c r="K4" s="69"/>
    </row>
    <row r="5" spans="2:14" ht="15" thickBot="1" x14ac:dyDescent="0.4">
      <c r="B5" s="2" t="s">
        <v>3</v>
      </c>
      <c r="C5" s="2" t="s">
        <v>4</v>
      </c>
      <c r="D5" s="1" t="s">
        <v>5</v>
      </c>
      <c r="E5" s="1" t="s">
        <v>6</v>
      </c>
      <c r="F5" s="1" t="s">
        <v>7</v>
      </c>
      <c r="G5" s="1">
        <v>1</v>
      </c>
      <c r="H5" s="1">
        <v>2</v>
      </c>
      <c r="I5" s="1">
        <v>3</v>
      </c>
      <c r="J5" s="1">
        <v>4</v>
      </c>
      <c r="K5" s="1">
        <v>5</v>
      </c>
      <c r="L5" s="1">
        <v>6</v>
      </c>
    </row>
    <row r="6" spans="2:14" ht="32.5" customHeight="1" thickTop="1" x14ac:dyDescent="0.35">
      <c r="B6" s="2" t="s">
        <v>8</v>
      </c>
      <c r="C6" s="2" t="s">
        <v>9</v>
      </c>
      <c r="D6" s="3">
        <v>15000</v>
      </c>
      <c r="E6" s="4">
        <v>1000</v>
      </c>
      <c r="F6" s="5">
        <v>15000</v>
      </c>
      <c r="G6" s="6"/>
      <c r="H6" s="7"/>
      <c r="I6" s="7"/>
      <c r="J6" s="7"/>
      <c r="K6" s="7"/>
      <c r="L6" s="7"/>
    </row>
    <row r="7" spans="2:14" ht="32.5" customHeight="1" x14ac:dyDescent="0.35">
      <c r="B7" s="2" t="s">
        <v>10</v>
      </c>
      <c r="C7" s="2" t="s">
        <v>11</v>
      </c>
      <c r="D7" s="8">
        <v>5</v>
      </c>
      <c r="E7" s="9">
        <v>0</v>
      </c>
      <c r="F7" s="10">
        <v>5</v>
      </c>
      <c r="G7" s="11"/>
      <c r="H7" s="12"/>
      <c r="I7" s="11"/>
      <c r="J7" s="11"/>
      <c r="K7" s="11"/>
      <c r="L7" s="11"/>
    </row>
    <row r="8" spans="2:14" ht="31.5" customHeight="1" x14ac:dyDescent="0.35">
      <c r="B8" s="2" t="s">
        <v>12</v>
      </c>
      <c r="C8" s="2" t="s">
        <v>11</v>
      </c>
      <c r="D8" s="8">
        <v>435</v>
      </c>
      <c r="E8" s="9">
        <v>443</v>
      </c>
      <c r="F8" s="10">
        <v>435</v>
      </c>
      <c r="G8" s="11"/>
      <c r="H8" s="11"/>
      <c r="I8" s="12"/>
      <c r="J8" s="11"/>
      <c r="K8" s="11"/>
      <c r="L8" s="11"/>
      <c r="M8" s="42" t="s">
        <v>41</v>
      </c>
    </row>
    <row r="9" spans="2:14" ht="32.5" customHeight="1" x14ac:dyDescent="0.35">
      <c r="B9" s="2" t="s">
        <v>13</v>
      </c>
      <c r="C9" s="2" t="s">
        <v>11</v>
      </c>
      <c r="D9" s="8">
        <v>1</v>
      </c>
      <c r="E9" s="9">
        <v>10</v>
      </c>
      <c r="F9" s="10">
        <v>1</v>
      </c>
      <c r="G9" s="11"/>
      <c r="H9" s="11"/>
      <c r="I9" s="11"/>
      <c r="J9" s="12"/>
      <c r="K9" s="11"/>
      <c r="L9" s="11"/>
    </row>
    <row r="10" spans="2:14" ht="33.5" customHeight="1" x14ac:dyDescent="0.35">
      <c r="B10" s="2" t="s">
        <v>14</v>
      </c>
      <c r="C10" s="2" t="s">
        <v>11</v>
      </c>
      <c r="D10" s="8">
        <v>0.05</v>
      </c>
      <c r="E10" s="9">
        <v>0.2</v>
      </c>
      <c r="F10" s="10">
        <v>0.05</v>
      </c>
      <c r="G10" s="11"/>
      <c r="H10" s="11"/>
      <c r="I10" s="11"/>
      <c r="J10" s="11"/>
      <c r="K10" s="12"/>
      <c r="L10" s="11"/>
    </row>
    <row r="11" spans="2:14" ht="32.5" customHeight="1" thickBot="1" x14ac:dyDescent="0.4">
      <c r="B11" s="2" t="s">
        <v>15</v>
      </c>
      <c r="C11" s="2" t="s">
        <v>11</v>
      </c>
      <c r="D11" s="8">
        <v>0.02</v>
      </c>
      <c r="E11" s="9">
        <v>0.35</v>
      </c>
      <c r="F11" s="13">
        <v>0.02</v>
      </c>
      <c r="G11" s="14"/>
      <c r="H11" s="14"/>
      <c r="I11" s="14"/>
      <c r="J11" s="14"/>
      <c r="K11" s="14"/>
      <c r="L11" s="15"/>
    </row>
    <row r="12" spans="2:14" ht="15" thickTop="1" x14ac:dyDescent="0.35">
      <c r="D12" s="68" t="s">
        <v>16</v>
      </c>
      <c r="E12" s="71"/>
      <c r="F12" s="16">
        <v>7</v>
      </c>
      <c r="G12" s="17"/>
      <c r="H12" s="17"/>
      <c r="I12" s="17"/>
      <c r="J12" s="17"/>
      <c r="K12" s="17"/>
      <c r="L12" s="18"/>
      <c r="M12" s="42" t="s">
        <v>39</v>
      </c>
      <c r="N12" s="42"/>
    </row>
    <row r="13" spans="2:14" x14ac:dyDescent="0.35">
      <c r="D13" s="68" t="s">
        <v>17</v>
      </c>
      <c r="E13" s="71"/>
      <c r="F13" s="19">
        <v>0</v>
      </c>
      <c r="G13" s="20"/>
      <c r="H13" s="20"/>
      <c r="I13" s="20"/>
      <c r="J13" s="20"/>
      <c r="K13" s="20"/>
      <c r="L13" s="21"/>
      <c r="M13" s="42" t="s">
        <v>40</v>
      </c>
      <c r="N13" s="42"/>
    </row>
    <row r="14" spans="2:14" x14ac:dyDescent="0.35">
      <c r="D14" s="70" t="s">
        <v>18</v>
      </c>
      <c r="E14" s="69"/>
      <c r="F14" s="53" t="e">
        <f t="shared" ref="F14:L14" si="0">F13/SUM($F$13:$L$13)</f>
        <v>#DIV/0!</v>
      </c>
      <c r="G14" s="54" t="e">
        <f t="shared" si="0"/>
        <v>#DIV/0!</v>
      </c>
      <c r="H14" s="54" t="e">
        <f t="shared" si="0"/>
        <v>#DIV/0!</v>
      </c>
      <c r="I14" s="54" t="e">
        <f t="shared" si="0"/>
        <v>#DIV/0!</v>
      </c>
      <c r="J14" s="54" t="e">
        <f t="shared" si="0"/>
        <v>#DIV/0!</v>
      </c>
      <c r="K14" s="54" t="e">
        <f t="shared" si="0"/>
        <v>#DIV/0!</v>
      </c>
      <c r="L14" s="55" t="e">
        <f t="shared" si="0"/>
        <v>#DIV/0!</v>
      </c>
      <c r="M14" t="s">
        <v>19</v>
      </c>
    </row>
  </sheetData>
  <mergeCells count="5">
    <mergeCell ref="D4:E4"/>
    <mergeCell ref="F4:K4"/>
    <mergeCell ref="D14:E14"/>
    <mergeCell ref="D13:E13"/>
    <mergeCell ref="D12:E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SMART</vt:lpstr>
      <vt:lpstr>Swing Weighting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Brielle</dc:creator>
  <cp:lastModifiedBy>Thompson, Brielle</cp:lastModifiedBy>
  <dcterms:created xsi:type="dcterms:W3CDTF">2025-08-22T20:24:09Z</dcterms:created>
  <dcterms:modified xsi:type="dcterms:W3CDTF">2025-08-22T21:45:17Z</dcterms:modified>
</cp:coreProperties>
</file>