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05" windowWidth="20895" windowHeight="9915" activeTab="5"/>
  </bookViews>
  <sheets>
    <sheet name="Change Over Penalties" sheetId="7" r:id="rId1"/>
    <sheet name="Orders" sheetId="1" r:id="rId2"/>
    <sheet name="Products" sheetId="2" r:id="rId3"/>
    <sheet name="Change Over" sheetId="3" r:id="rId4"/>
    <sheet name="Allergen Penalties" sheetId="4" r:id="rId5"/>
    <sheet name="Lines" sheetId="5" r:id="rId6"/>
    <sheet name="BOMItems" sheetId="6" r:id="rId7"/>
  </sheets>
  <calcPr calcId="125725"/>
</workbook>
</file>

<file path=xl/calcChain.xml><?xml version="1.0" encoding="utf-8"?>
<calcChain xmlns="http://schemas.openxmlformats.org/spreadsheetml/2006/main">
  <c r="G4" i="1"/>
  <c r="E4" s="1"/>
  <c r="M4"/>
  <c r="L4" s="1"/>
  <c r="A11" i="7"/>
  <c r="A10"/>
  <c r="A9"/>
  <c r="A8"/>
  <c r="A7"/>
  <c r="A6"/>
  <c r="A5"/>
  <c r="A4"/>
  <c r="A3"/>
  <c r="A2"/>
  <c r="D38" i="1"/>
  <c r="E4" i="5"/>
  <c r="C4" s="1"/>
  <c r="G4"/>
  <c r="D4" s="1"/>
  <c r="G34" i="1"/>
  <c r="E34" s="1"/>
  <c r="D34"/>
  <c r="D33"/>
  <c r="D32"/>
  <c r="D31"/>
  <c r="D30"/>
  <c r="G19"/>
  <c r="E19" s="1"/>
  <c r="G13"/>
  <c r="E13" s="1"/>
  <c r="G10"/>
  <c r="E10" s="1"/>
  <c r="G6"/>
  <c r="E6" s="1"/>
  <c r="G3" i="5"/>
  <c r="D3" s="1"/>
  <c r="G2"/>
  <c r="D2" s="1"/>
  <c r="E3"/>
  <c r="C3" s="1"/>
  <c r="E2"/>
  <c r="C2" s="1"/>
  <c r="A3" i="3"/>
  <c r="A4"/>
  <c r="A5"/>
  <c r="A6"/>
  <c r="A7"/>
  <c r="A8"/>
  <c r="A9"/>
  <c r="A10"/>
  <c r="A11"/>
  <c r="A2"/>
  <c r="D26" i="1"/>
  <c r="D27"/>
  <c r="D28"/>
  <c r="D29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"/>
</calcChain>
</file>

<file path=xl/sharedStrings.xml><?xml version="1.0" encoding="utf-8"?>
<sst xmlns="http://schemas.openxmlformats.org/spreadsheetml/2006/main" count="124" uniqueCount="118">
  <si>
    <t>Order Number</t>
  </si>
  <si>
    <t>Product</t>
  </si>
  <si>
    <t>Quantity</t>
  </si>
  <si>
    <t>Run Time</t>
  </si>
  <si>
    <t>Product Number</t>
  </si>
  <si>
    <t>Product Name</t>
  </si>
  <si>
    <t>Product Group</t>
  </si>
  <si>
    <t>Run Rate</t>
  </si>
  <si>
    <t>Priority</t>
  </si>
  <si>
    <t>Production Order</t>
  </si>
  <si>
    <t>PO_1234</t>
  </si>
  <si>
    <t>PO_1235</t>
  </si>
  <si>
    <t>PO_1236</t>
  </si>
  <si>
    <t>PO_1237</t>
  </si>
  <si>
    <t>PO_1238</t>
  </si>
  <si>
    <t>PO_1239</t>
  </si>
  <si>
    <t>PO_1240</t>
  </si>
  <si>
    <t>PO_1241</t>
  </si>
  <si>
    <t>PO_1242</t>
  </si>
  <si>
    <t>PO_1243</t>
  </si>
  <si>
    <t>PO_1244</t>
  </si>
  <si>
    <t>PO_1245</t>
  </si>
  <si>
    <t>PO_1246</t>
  </si>
  <si>
    <t>PO_1247</t>
  </si>
  <si>
    <t>PO_1248</t>
  </si>
  <si>
    <t>PO_1249</t>
  </si>
  <si>
    <t>PO_1250</t>
  </si>
  <si>
    <t>PO_1251</t>
  </si>
  <si>
    <t>PO_1252</t>
  </si>
  <si>
    <t>PO_1253</t>
  </si>
  <si>
    <t>PO_1254</t>
  </si>
  <si>
    <t>PO_1255</t>
  </si>
  <si>
    <t>PO_1256</t>
  </si>
  <si>
    <t>PO_1257</t>
  </si>
  <si>
    <t>Wheat</t>
  </si>
  <si>
    <t>Eggs</t>
  </si>
  <si>
    <t>Allergens</t>
  </si>
  <si>
    <t>A</t>
  </si>
  <si>
    <t>Milk</t>
  </si>
  <si>
    <t>B</t>
  </si>
  <si>
    <t>Soya</t>
  </si>
  <si>
    <t>C</t>
  </si>
  <si>
    <t>Sesame</t>
  </si>
  <si>
    <t>D</t>
  </si>
  <si>
    <t>Sulfite</t>
  </si>
  <si>
    <t>E</t>
  </si>
  <si>
    <t>F</t>
  </si>
  <si>
    <t>fish</t>
  </si>
  <si>
    <t>G</t>
  </si>
  <si>
    <t>peanuts</t>
  </si>
  <si>
    <t>H</t>
  </si>
  <si>
    <t>Nuts</t>
  </si>
  <si>
    <t>I</t>
  </si>
  <si>
    <t>Type</t>
  </si>
  <si>
    <t>Code</t>
  </si>
  <si>
    <t>Penalty</t>
  </si>
  <si>
    <t>Setup</t>
  </si>
  <si>
    <t>This spreadsheet is not currently used.</t>
  </si>
  <si>
    <t>PO_1258</t>
  </si>
  <si>
    <t>PO_1259</t>
  </si>
  <si>
    <t>PO_1260</t>
  </si>
  <si>
    <t>PO_1261</t>
  </si>
  <si>
    <t>Line Number</t>
  </si>
  <si>
    <t>Line Name</t>
  </si>
  <si>
    <t>Sdate</t>
  </si>
  <si>
    <t>Stime</t>
  </si>
  <si>
    <t>Edate</t>
  </si>
  <si>
    <t>Etime</t>
  </si>
  <si>
    <t>This is for reference only&gt;</t>
  </si>
  <si>
    <t>Start_Date_Time</t>
  </si>
  <si>
    <t>End_Date_Time</t>
  </si>
  <si>
    <t>Due Date</t>
  </si>
  <si>
    <t>Due Time</t>
  </si>
  <si>
    <t>Major D</t>
  </si>
  <si>
    <t>Sumatra</t>
  </si>
  <si>
    <t>PO_1262</t>
  </si>
  <si>
    <t>PO_1263</t>
  </si>
  <si>
    <t>Parent</t>
  </si>
  <si>
    <t>C1</t>
  </si>
  <si>
    <t>C2</t>
  </si>
  <si>
    <t>C3</t>
  </si>
  <si>
    <t>P1</t>
  </si>
  <si>
    <t>P2</t>
  </si>
  <si>
    <t>P3</t>
  </si>
  <si>
    <t>Major D Package</t>
  </si>
  <si>
    <t>PO_1264</t>
  </si>
  <si>
    <t>Package1</t>
  </si>
  <si>
    <t>Roaster 1</t>
  </si>
  <si>
    <t>Roaster 2</t>
  </si>
  <si>
    <t>Italian</t>
  </si>
  <si>
    <t>French</t>
  </si>
  <si>
    <t>Las Hermanas</t>
  </si>
  <si>
    <t>Coffee B</t>
  </si>
  <si>
    <t>Coffee C</t>
  </si>
  <si>
    <t>Coffee A</t>
  </si>
  <si>
    <t>Coffee E</t>
  </si>
  <si>
    <t>Coffee F</t>
  </si>
  <si>
    <t>Coffee G</t>
  </si>
  <si>
    <t>L1 Affinity</t>
  </si>
  <si>
    <t>L2 Affinity</t>
  </si>
  <si>
    <t>L3Affinity</t>
  </si>
  <si>
    <t>Open</t>
  </si>
  <si>
    <t>Package Slack Time</t>
  </si>
  <si>
    <t>Christmas Blend</t>
  </si>
  <si>
    <t>PO_1265</t>
  </si>
  <si>
    <t>LLCMin</t>
  </si>
  <si>
    <t>LLCMax</t>
  </si>
  <si>
    <t>LLCperHour</t>
  </si>
  <si>
    <t>Start Product</t>
  </si>
  <si>
    <t>Min Late Cost</t>
  </si>
  <si>
    <t>Max Late Cost</t>
  </si>
  <si>
    <t>Late Cost Per Hour</t>
  </si>
  <si>
    <t>Early Time</t>
  </si>
  <si>
    <t>Early Date</t>
  </si>
  <si>
    <t>Min Early Cost</t>
  </si>
  <si>
    <t>Max Early Cost</t>
  </si>
  <si>
    <t>Early Cost Per Hour</t>
  </si>
  <si>
    <t>Early Start</t>
  </si>
</sst>
</file>

<file path=xl/styles.xml><?xml version="1.0" encoding="utf-8"?>
<styleSheet xmlns="http://schemas.openxmlformats.org/spreadsheetml/2006/main">
  <numFmts count="3">
    <numFmt numFmtId="164" formatCode="h:mm;@"/>
    <numFmt numFmtId="165" formatCode="m/d/yy\ h:mm;@"/>
    <numFmt numFmtId="166" formatCode="[$-409]d\-mmm\-yy;@"/>
  </numFmts>
  <fonts count="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0" xfId="0" applyFont="1" applyFill="1"/>
    <xf numFmtId="49" fontId="0" fillId="0" borderId="0" xfId="0" applyNumberFormat="1"/>
    <xf numFmtId="0" fontId="0" fillId="0" borderId="4" xfId="0" applyBorder="1" applyAlignment="1">
      <alignment horizontal="center"/>
    </xf>
    <xf numFmtId="0" fontId="0" fillId="0" borderId="0" xfId="0" applyFill="1"/>
    <xf numFmtId="0" fontId="0" fillId="3" borderId="0" xfId="0" applyFill="1"/>
    <xf numFmtId="164" fontId="0" fillId="0" borderId="0" xfId="0" applyNumberFormat="1"/>
    <xf numFmtId="166" fontId="0" fillId="0" borderId="0" xfId="0" applyNumberFormat="1"/>
    <xf numFmtId="0" fontId="0" fillId="4" borderId="0" xfId="0" applyFill="1"/>
    <xf numFmtId="165" fontId="0" fillId="4" borderId="0" xfId="0" applyNumberFormat="1" applyFill="1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1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0" xfId="0" applyFont="1" applyFill="1" applyBorder="1" applyAlignment="1">
      <alignment wrapText="1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5"/>
  <sheetViews>
    <sheetView workbookViewId="0">
      <selection activeCell="I21" sqref="I21"/>
    </sheetView>
  </sheetViews>
  <sheetFormatPr defaultRowHeight="15"/>
  <sheetData>
    <row r="1" spans="1:15">
      <c r="A1" s="1" t="s">
        <v>1</v>
      </c>
      <c r="B1">
        <v>1234</v>
      </c>
      <c r="C1">
        <v>1235</v>
      </c>
      <c r="D1">
        <v>1236</v>
      </c>
      <c r="E1">
        <v>1237</v>
      </c>
      <c r="F1">
        <v>1238</v>
      </c>
      <c r="G1">
        <v>1239</v>
      </c>
      <c r="H1">
        <v>1240</v>
      </c>
      <c r="I1">
        <v>1241</v>
      </c>
      <c r="J1">
        <v>1242</v>
      </c>
      <c r="K1">
        <v>1243</v>
      </c>
      <c r="L1">
        <v>300</v>
      </c>
      <c r="M1">
        <v>3001</v>
      </c>
      <c r="N1">
        <v>4000</v>
      </c>
      <c r="O1">
        <v>9999</v>
      </c>
    </row>
    <row r="2" spans="1:15">
      <c r="A2">
        <f>Products!A2</f>
        <v>1234</v>
      </c>
      <c r="B2" s="5">
        <v>0</v>
      </c>
      <c r="C2" s="4">
        <v>10</v>
      </c>
      <c r="D2" s="4">
        <v>10</v>
      </c>
      <c r="E2" s="4">
        <v>10</v>
      </c>
      <c r="F2" s="4">
        <v>10</v>
      </c>
      <c r="G2" s="4">
        <v>10</v>
      </c>
      <c r="H2" s="4">
        <v>10</v>
      </c>
      <c r="I2" s="4">
        <v>10</v>
      </c>
      <c r="J2" s="4">
        <v>10</v>
      </c>
      <c r="K2" s="4">
        <v>10</v>
      </c>
      <c r="L2" s="4">
        <v>10</v>
      </c>
      <c r="M2" s="4">
        <v>10</v>
      </c>
      <c r="N2" s="4">
        <v>10</v>
      </c>
      <c r="O2" s="4">
        <v>0</v>
      </c>
    </row>
    <row r="3" spans="1:15">
      <c r="A3">
        <f>Products!A3</f>
        <v>1235</v>
      </c>
      <c r="B3" s="4">
        <v>10</v>
      </c>
      <c r="C3" s="5">
        <v>0</v>
      </c>
      <c r="D3" s="4">
        <v>10</v>
      </c>
      <c r="E3" s="4">
        <v>10</v>
      </c>
      <c r="F3" s="4">
        <v>10</v>
      </c>
      <c r="G3" s="4">
        <v>10</v>
      </c>
      <c r="H3" s="4">
        <v>10</v>
      </c>
      <c r="I3" s="4">
        <v>10</v>
      </c>
      <c r="J3" s="4">
        <v>10</v>
      </c>
      <c r="K3" s="4">
        <v>10</v>
      </c>
      <c r="L3" s="4">
        <v>10</v>
      </c>
      <c r="M3" s="4">
        <v>10</v>
      </c>
      <c r="N3" s="4">
        <v>10</v>
      </c>
      <c r="O3" s="4">
        <v>0</v>
      </c>
    </row>
    <row r="4" spans="1:15">
      <c r="A4">
        <f>Products!A4</f>
        <v>1236</v>
      </c>
      <c r="B4" s="4">
        <v>10</v>
      </c>
      <c r="C4" s="4">
        <v>10</v>
      </c>
      <c r="D4" s="5">
        <v>0</v>
      </c>
      <c r="E4" s="4">
        <v>10</v>
      </c>
      <c r="F4" s="4">
        <v>10</v>
      </c>
      <c r="G4" s="4">
        <v>10</v>
      </c>
      <c r="H4" s="4">
        <v>10</v>
      </c>
      <c r="I4" s="4">
        <v>10</v>
      </c>
      <c r="J4" s="4">
        <v>10</v>
      </c>
      <c r="K4" s="4">
        <v>10</v>
      </c>
      <c r="L4" s="4">
        <v>10</v>
      </c>
      <c r="M4" s="4">
        <v>10</v>
      </c>
      <c r="N4" s="4">
        <v>10</v>
      </c>
      <c r="O4" s="4">
        <v>0</v>
      </c>
    </row>
    <row r="5" spans="1:15">
      <c r="A5">
        <f>Products!A5</f>
        <v>1237</v>
      </c>
      <c r="B5" s="4">
        <v>10</v>
      </c>
      <c r="C5" s="4">
        <v>10</v>
      </c>
      <c r="D5" s="4">
        <v>10</v>
      </c>
      <c r="E5" s="5">
        <v>0</v>
      </c>
      <c r="F5" s="4">
        <v>10</v>
      </c>
      <c r="G5" s="4">
        <v>10</v>
      </c>
      <c r="H5" s="4">
        <v>10</v>
      </c>
      <c r="I5" s="4">
        <v>10</v>
      </c>
      <c r="J5" s="4">
        <v>10</v>
      </c>
      <c r="K5" s="4">
        <v>10</v>
      </c>
      <c r="L5" s="4">
        <v>10</v>
      </c>
      <c r="M5" s="4">
        <v>10</v>
      </c>
      <c r="N5" s="4">
        <v>10</v>
      </c>
      <c r="O5" s="4">
        <v>0</v>
      </c>
    </row>
    <row r="6" spans="1:15">
      <c r="A6">
        <f>Products!A6</f>
        <v>1238</v>
      </c>
      <c r="B6" s="4">
        <v>10</v>
      </c>
      <c r="C6" s="4">
        <v>10</v>
      </c>
      <c r="D6" s="4">
        <v>10</v>
      </c>
      <c r="E6" s="4">
        <v>10</v>
      </c>
      <c r="F6" s="5">
        <v>0</v>
      </c>
      <c r="G6" s="4">
        <v>10</v>
      </c>
      <c r="H6" s="4">
        <v>10</v>
      </c>
      <c r="I6" s="4">
        <v>10</v>
      </c>
      <c r="J6" s="4">
        <v>10</v>
      </c>
      <c r="K6" s="4">
        <v>10</v>
      </c>
      <c r="L6" s="4">
        <v>10</v>
      </c>
      <c r="M6" s="4">
        <v>10</v>
      </c>
      <c r="N6" s="4">
        <v>10</v>
      </c>
      <c r="O6" s="4">
        <v>0</v>
      </c>
    </row>
    <row r="7" spans="1:15">
      <c r="A7">
        <f>Products!A7</f>
        <v>1239</v>
      </c>
      <c r="B7" s="4">
        <v>10</v>
      </c>
      <c r="C7" s="4">
        <v>10</v>
      </c>
      <c r="D7" s="4">
        <v>10</v>
      </c>
      <c r="E7" s="4">
        <v>10</v>
      </c>
      <c r="F7" s="4">
        <v>10</v>
      </c>
      <c r="G7" s="5">
        <v>0</v>
      </c>
      <c r="H7" s="4">
        <v>10</v>
      </c>
      <c r="I7" s="4">
        <v>10</v>
      </c>
      <c r="J7" s="4">
        <v>10</v>
      </c>
      <c r="K7" s="4">
        <v>10</v>
      </c>
      <c r="L7" s="4">
        <v>10</v>
      </c>
      <c r="M7" s="4">
        <v>10</v>
      </c>
      <c r="N7" s="4">
        <v>10</v>
      </c>
      <c r="O7" s="4">
        <v>0</v>
      </c>
    </row>
    <row r="8" spans="1:15">
      <c r="A8">
        <f>Products!A8</f>
        <v>1240</v>
      </c>
      <c r="B8" s="4">
        <v>10</v>
      </c>
      <c r="C8" s="4">
        <v>10</v>
      </c>
      <c r="D8" s="4">
        <v>10</v>
      </c>
      <c r="E8" s="4">
        <v>10</v>
      </c>
      <c r="F8" s="4">
        <v>10</v>
      </c>
      <c r="G8" s="4">
        <v>10</v>
      </c>
      <c r="H8" s="5">
        <v>0</v>
      </c>
      <c r="I8" s="4">
        <v>10</v>
      </c>
      <c r="J8" s="4">
        <v>10</v>
      </c>
      <c r="K8" s="4">
        <v>10</v>
      </c>
      <c r="L8" s="4">
        <v>10</v>
      </c>
      <c r="M8" s="4">
        <v>10</v>
      </c>
      <c r="N8" s="4">
        <v>10</v>
      </c>
      <c r="O8" s="4">
        <v>0</v>
      </c>
    </row>
    <row r="9" spans="1:15">
      <c r="A9">
        <f>Products!A9</f>
        <v>1241</v>
      </c>
      <c r="B9" s="4">
        <v>10</v>
      </c>
      <c r="C9" s="4">
        <v>10</v>
      </c>
      <c r="D9" s="4">
        <v>10</v>
      </c>
      <c r="E9" s="4">
        <v>10</v>
      </c>
      <c r="F9" s="4">
        <v>10</v>
      </c>
      <c r="G9" s="4">
        <v>10</v>
      </c>
      <c r="H9" s="4">
        <v>10</v>
      </c>
      <c r="I9" s="5">
        <v>0</v>
      </c>
      <c r="J9" s="4">
        <v>10</v>
      </c>
      <c r="K9" s="4">
        <v>10</v>
      </c>
      <c r="L9" s="4">
        <v>10</v>
      </c>
      <c r="M9" s="4">
        <v>10</v>
      </c>
      <c r="N9" s="4">
        <v>10</v>
      </c>
      <c r="O9" s="4">
        <v>0</v>
      </c>
    </row>
    <row r="10" spans="1:15">
      <c r="A10">
        <f>Products!A10</f>
        <v>1242</v>
      </c>
      <c r="B10" s="4">
        <v>10</v>
      </c>
      <c r="C10" s="4">
        <v>10</v>
      </c>
      <c r="D10" s="4">
        <v>10</v>
      </c>
      <c r="E10" s="4">
        <v>10</v>
      </c>
      <c r="F10" s="4">
        <v>10</v>
      </c>
      <c r="G10" s="4">
        <v>10</v>
      </c>
      <c r="H10" s="4">
        <v>10</v>
      </c>
      <c r="I10" s="4">
        <v>10</v>
      </c>
      <c r="J10" s="5">
        <v>0</v>
      </c>
      <c r="K10" s="4">
        <v>10</v>
      </c>
      <c r="L10" s="4">
        <v>10</v>
      </c>
      <c r="M10" s="4">
        <v>10</v>
      </c>
      <c r="N10" s="4">
        <v>10</v>
      </c>
      <c r="O10" s="4">
        <v>0</v>
      </c>
    </row>
    <row r="11" spans="1:15">
      <c r="A11">
        <f>Products!A11</f>
        <v>1243</v>
      </c>
      <c r="B11" s="4">
        <v>10</v>
      </c>
      <c r="C11" s="4">
        <v>10</v>
      </c>
      <c r="D11" s="4">
        <v>10</v>
      </c>
      <c r="E11" s="4">
        <v>10</v>
      </c>
      <c r="F11" s="4">
        <v>10</v>
      </c>
      <c r="G11" s="4">
        <v>10</v>
      </c>
      <c r="H11" s="4">
        <v>10</v>
      </c>
      <c r="I11" s="4">
        <v>10</v>
      </c>
      <c r="J11" s="4">
        <v>10</v>
      </c>
      <c r="K11" s="5">
        <v>0</v>
      </c>
      <c r="L11" s="4">
        <v>10</v>
      </c>
      <c r="M11" s="4">
        <v>10</v>
      </c>
      <c r="N11" s="4">
        <v>10</v>
      </c>
      <c r="O11" s="4">
        <v>0</v>
      </c>
    </row>
    <row r="12" spans="1:15">
      <c r="A12">
        <v>3000</v>
      </c>
      <c r="B12" s="4">
        <v>10</v>
      </c>
      <c r="C12" s="4">
        <v>10</v>
      </c>
      <c r="D12" s="4">
        <v>10</v>
      </c>
      <c r="E12" s="4">
        <v>10</v>
      </c>
      <c r="F12" s="4">
        <v>10</v>
      </c>
      <c r="G12" s="4">
        <v>10</v>
      </c>
      <c r="H12" s="4">
        <v>10</v>
      </c>
      <c r="I12" s="4">
        <v>10</v>
      </c>
      <c r="J12" s="4">
        <v>10</v>
      </c>
      <c r="K12" s="4">
        <v>10</v>
      </c>
      <c r="L12" s="5">
        <v>0</v>
      </c>
      <c r="M12" s="4">
        <v>10</v>
      </c>
      <c r="N12" s="4">
        <v>10</v>
      </c>
      <c r="O12" s="4">
        <v>0</v>
      </c>
    </row>
    <row r="13" spans="1:15">
      <c r="A13">
        <v>3001</v>
      </c>
      <c r="B13" s="4">
        <v>10</v>
      </c>
      <c r="C13" s="4">
        <v>10</v>
      </c>
      <c r="D13" s="4">
        <v>10</v>
      </c>
      <c r="E13" s="4">
        <v>10</v>
      </c>
      <c r="F13" s="4">
        <v>10</v>
      </c>
      <c r="G13" s="4">
        <v>10</v>
      </c>
      <c r="H13" s="4">
        <v>10</v>
      </c>
      <c r="I13" s="4">
        <v>10</v>
      </c>
      <c r="J13" s="4">
        <v>10</v>
      </c>
      <c r="K13" s="4">
        <v>10</v>
      </c>
      <c r="L13" s="4">
        <v>10</v>
      </c>
      <c r="M13" s="5">
        <v>0</v>
      </c>
      <c r="N13" s="4">
        <v>10</v>
      </c>
      <c r="O13" s="4">
        <v>0</v>
      </c>
    </row>
    <row r="14" spans="1:15">
      <c r="A14">
        <v>4000</v>
      </c>
      <c r="B14" s="4">
        <v>10</v>
      </c>
      <c r="C14" s="4">
        <v>10</v>
      </c>
      <c r="D14" s="4">
        <v>10</v>
      </c>
      <c r="E14" s="4">
        <v>10</v>
      </c>
      <c r="F14" s="4">
        <v>10</v>
      </c>
      <c r="G14" s="4">
        <v>10</v>
      </c>
      <c r="H14" s="4">
        <v>10</v>
      </c>
      <c r="I14" s="4">
        <v>10</v>
      </c>
      <c r="J14" s="4">
        <v>10</v>
      </c>
      <c r="K14" s="4">
        <v>10</v>
      </c>
      <c r="L14" s="4">
        <v>10</v>
      </c>
      <c r="M14" s="4">
        <v>10</v>
      </c>
      <c r="N14" s="5">
        <v>0</v>
      </c>
      <c r="O14" s="4">
        <v>0</v>
      </c>
    </row>
    <row r="15" spans="1:15">
      <c r="A15">
        <v>9999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38"/>
  <sheetViews>
    <sheetView topLeftCell="B1" workbookViewId="0">
      <pane ySplit="1" topLeftCell="A2" activePane="bottomLeft" state="frozen"/>
      <selection pane="bottomLeft" activeCell="N4" sqref="N4"/>
    </sheetView>
  </sheetViews>
  <sheetFormatPr defaultRowHeight="15"/>
  <cols>
    <col min="1" max="1" width="16.85546875" customWidth="1"/>
    <col min="2" max="2" width="18.7109375" customWidth="1"/>
    <col min="3" max="3" width="11.42578125" customWidth="1"/>
    <col min="4" max="4" width="13.5703125" customWidth="1"/>
    <col min="5" max="5" width="14.7109375" customWidth="1"/>
    <col min="6" max="6" width="20.5703125" customWidth="1"/>
    <col min="7" max="7" width="12.28515625" customWidth="1"/>
    <col min="8" max="8" width="10.7109375" customWidth="1"/>
    <col min="12" max="12" width="15.140625" customWidth="1"/>
    <col min="13" max="13" width="10.42578125" customWidth="1"/>
    <col min="14" max="14" width="13.140625" customWidth="1"/>
  </cols>
  <sheetData>
    <row r="1" spans="1:17" s="15" customFormat="1" ht="48" thickBot="1">
      <c r="A1" s="16" t="s">
        <v>0</v>
      </c>
      <c r="B1" s="17" t="s">
        <v>4</v>
      </c>
      <c r="C1" s="17" t="s">
        <v>2</v>
      </c>
      <c r="D1" s="17" t="s">
        <v>3</v>
      </c>
      <c r="E1" s="18" t="s">
        <v>8</v>
      </c>
      <c r="F1" s="19" t="s">
        <v>9</v>
      </c>
      <c r="G1" s="19" t="s">
        <v>71</v>
      </c>
      <c r="H1" s="19" t="s">
        <v>72</v>
      </c>
      <c r="I1" s="19" t="s">
        <v>109</v>
      </c>
      <c r="J1" s="19" t="s">
        <v>110</v>
      </c>
      <c r="K1" s="19" t="s">
        <v>111</v>
      </c>
      <c r="L1" s="19" t="s">
        <v>117</v>
      </c>
      <c r="M1" s="19" t="s">
        <v>113</v>
      </c>
      <c r="N1" s="19" t="s">
        <v>112</v>
      </c>
      <c r="O1" s="19" t="s">
        <v>114</v>
      </c>
      <c r="P1" s="19" t="s">
        <v>115</v>
      </c>
      <c r="Q1" s="19" t="s">
        <v>116</v>
      </c>
    </row>
    <row r="2" spans="1:17">
      <c r="A2">
        <v>0</v>
      </c>
      <c r="B2">
        <v>1235</v>
      </c>
      <c r="C2">
        <v>1</v>
      </c>
      <c r="D2">
        <f>VLOOKUP($B2,Products!$A$2:$D$10,4)*C2</f>
        <v>20</v>
      </c>
      <c r="E2" s="2"/>
      <c r="F2" t="s">
        <v>10</v>
      </c>
      <c r="I2">
        <v>500</v>
      </c>
      <c r="J2">
        <v>1000</v>
      </c>
      <c r="K2">
        <v>100</v>
      </c>
      <c r="O2">
        <v>200</v>
      </c>
      <c r="P2">
        <v>500</v>
      </c>
      <c r="Q2">
        <v>100</v>
      </c>
    </row>
    <row r="3" spans="1:17">
      <c r="A3">
        <v>1</v>
      </c>
      <c r="B3">
        <v>1235</v>
      </c>
      <c r="C3">
        <v>2</v>
      </c>
      <c r="D3">
        <f>VLOOKUP($B3,Products!$A$2:$D$10,4)*C3</f>
        <v>40</v>
      </c>
      <c r="E3" s="14"/>
      <c r="F3" t="s">
        <v>11</v>
      </c>
      <c r="H3" s="6"/>
      <c r="I3">
        <v>500</v>
      </c>
      <c r="J3">
        <v>1000</v>
      </c>
      <c r="K3">
        <v>100</v>
      </c>
      <c r="O3">
        <v>200</v>
      </c>
      <c r="P3">
        <v>500</v>
      </c>
      <c r="Q3">
        <v>100</v>
      </c>
    </row>
    <row r="4" spans="1:17">
      <c r="A4">
        <v>2</v>
      </c>
      <c r="B4">
        <v>1234</v>
      </c>
      <c r="C4">
        <v>3</v>
      </c>
      <c r="D4">
        <f>VLOOKUP($B4,Products!$A$2:$D$10,4)*C4</f>
        <v>60</v>
      </c>
      <c r="E4" s="14">
        <f ca="1">G4+H4</f>
        <v>40096.541666666664</v>
      </c>
      <c r="F4" t="s">
        <v>12</v>
      </c>
      <c r="G4" s="13">
        <f ca="1">TODAY()</f>
        <v>40096</v>
      </c>
      <c r="H4" s="6">
        <v>0.54166666666666663</v>
      </c>
      <c r="I4">
        <v>500</v>
      </c>
      <c r="J4">
        <v>1000</v>
      </c>
      <c r="K4">
        <v>100</v>
      </c>
      <c r="L4" s="14">
        <f ca="1">M4+N4</f>
        <v>40096.500694444447</v>
      </c>
      <c r="M4" s="13">
        <f ca="1">TODAY()</f>
        <v>40096</v>
      </c>
      <c r="N4" s="20">
        <v>0.50069444444444444</v>
      </c>
      <c r="O4">
        <v>200</v>
      </c>
      <c r="P4">
        <v>500</v>
      </c>
      <c r="Q4">
        <v>100</v>
      </c>
    </row>
    <row r="5" spans="1:17">
      <c r="A5">
        <v>3</v>
      </c>
      <c r="B5">
        <v>1235</v>
      </c>
      <c r="C5">
        <v>1</v>
      </c>
      <c r="D5">
        <f>VLOOKUP($B5,Products!$A$2:$D$10,4)*C5</f>
        <v>20</v>
      </c>
      <c r="E5" s="14"/>
      <c r="F5" t="s">
        <v>13</v>
      </c>
      <c r="H5" s="6"/>
      <c r="I5">
        <v>500</v>
      </c>
      <c r="J5">
        <v>1000</v>
      </c>
      <c r="K5">
        <v>100</v>
      </c>
      <c r="O5">
        <v>200</v>
      </c>
      <c r="P5">
        <v>500</v>
      </c>
      <c r="Q5">
        <v>100</v>
      </c>
    </row>
    <row r="6" spans="1:17">
      <c r="A6">
        <v>4</v>
      </c>
      <c r="B6">
        <v>1236</v>
      </c>
      <c r="C6">
        <v>1</v>
      </c>
      <c r="D6">
        <f>VLOOKUP($B6,Products!$A$2:$D$10,4)*C6</f>
        <v>20</v>
      </c>
      <c r="E6" s="14">
        <f ca="1">G6+H6</f>
        <v>40096.291666666664</v>
      </c>
      <c r="F6" t="s">
        <v>14</v>
      </c>
      <c r="G6" s="13">
        <f ca="1">TODAY()</f>
        <v>40096</v>
      </c>
      <c r="H6" s="6">
        <v>0.29166666666666669</v>
      </c>
      <c r="I6">
        <v>500</v>
      </c>
      <c r="J6">
        <v>1000</v>
      </c>
      <c r="K6">
        <v>100</v>
      </c>
      <c r="O6">
        <v>200</v>
      </c>
      <c r="P6">
        <v>500</v>
      </c>
      <c r="Q6">
        <v>100</v>
      </c>
    </row>
    <row r="7" spans="1:17">
      <c r="A7">
        <v>5</v>
      </c>
      <c r="B7">
        <v>1235</v>
      </c>
      <c r="C7">
        <v>1</v>
      </c>
      <c r="D7">
        <f>VLOOKUP($B7,Products!$A$2:$D$10,4)*C7</f>
        <v>20</v>
      </c>
      <c r="E7" s="14"/>
      <c r="F7" t="s">
        <v>15</v>
      </c>
      <c r="H7" s="6"/>
      <c r="I7">
        <v>500</v>
      </c>
      <c r="J7">
        <v>1000</v>
      </c>
      <c r="K7">
        <v>100</v>
      </c>
      <c r="O7">
        <v>200</v>
      </c>
      <c r="P7">
        <v>500</v>
      </c>
      <c r="Q7">
        <v>100</v>
      </c>
    </row>
    <row r="8" spans="1:17">
      <c r="A8">
        <v>6</v>
      </c>
      <c r="B8">
        <v>1236</v>
      </c>
      <c r="C8">
        <v>1</v>
      </c>
      <c r="D8">
        <f>VLOOKUP($B8,Products!$A$2:$D$10,4)*C8</f>
        <v>20</v>
      </c>
      <c r="E8" s="14"/>
      <c r="F8" t="s">
        <v>16</v>
      </c>
      <c r="H8" s="6"/>
      <c r="I8">
        <v>500</v>
      </c>
      <c r="J8">
        <v>1000</v>
      </c>
      <c r="K8">
        <v>100</v>
      </c>
      <c r="O8">
        <v>200</v>
      </c>
      <c r="P8">
        <v>500</v>
      </c>
      <c r="Q8">
        <v>100</v>
      </c>
    </row>
    <row r="9" spans="1:17">
      <c r="A9">
        <v>7</v>
      </c>
      <c r="B9">
        <v>1235</v>
      </c>
      <c r="C9">
        <v>1</v>
      </c>
      <c r="D9">
        <f>VLOOKUP($B9,Products!$A$2:$D$10,4)*C9</f>
        <v>20</v>
      </c>
      <c r="E9" s="14"/>
      <c r="F9" t="s">
        <v>17</v>
      </c>
      <c r="H9" s="6"/>
      <c r="I9">
        <v>500</v>
      </c>
      <c r="J9">
        <v>1000</v>
      </c>
      <c r="K9">
        <v>100</v>
      </c>
      <c r="O9">
        <v>200</v>
      </c>
      <c r="P9">
        <v>500</v>
      </c>
      <c r="Q9">
        <v>100</v>
      </c>
    </row>
    <row r="10" spans="1:17">
      <c r="A10">
        <v>8</v>
      </c>
      <c r="B10">
        <v>1236</v>
      </c>
      <c r="C10">
        <v>1</v>
      </c>
      <c r="D10">
        <f>VLOOKUP($B10,Products!$A$2:$D$10,4)*C10</f>
        <v>20</v>
      </c>
      <c r="E10" s="14">
        <f ca="1">G10+H10</f>
        <v>40096.541666666664</v>
      </c>
      <c r="F10" t="s">
        <v>18</v>
      </c>
      <c r="G10" s="13">
        <f ca="1">TODAY()</f>
        <v>40096</v>
      </c>
      <c r="H10" s="6">
        <v>0.54166666666666663</v>
      </c>
      <c r="I10">
        <v>500</v>
      </c>
      <c r="J10">
        <v>1000</v>
      </c>
      <c r="K10">
        <v>100</v>
      </c>
      <c r="O10">
        <v>200</v>
      </c>
      <c r="P10">
        <v>500</v>
      </c>
      <c r="Q10">
        <v>100</v>
      </c>
    </row>
    <row r="11" spans="1:17">
      <c r="A11">
        <v>9</v>
      </c>
      <c r="B11">
        <v>1234</v>
      </c>
      <c r="C11">
        <v>1</v>
      </c>
      <c r="D11">
        <f>VLOOKUP($B11,Products!$A$2:$D$10,4)*C11</f>
        <v>20</v>
      </c>
      <c r="E11" s="14"/>
      <c r="F11" t="s">
        <v>19</v>
      </c>
      <c r="H11" s="6"/>
      <c r="I11">
        <v>500</v>
      </c>
      <c r="J11">
        <v>1000</v>
      </c>
      <c r="K11">
        <v>100</v>
      </c>
      <c r="O11">
        <v>200</v>
      </c>
      <c r="P11">
        <v>500</v>
      </c>
      <c r="Q11">
        <v>100</v>
      </c>
    </row>
    <row r="12" spans="1:17">
      <c r="A12">
        <v>10</v>
      </c>
      <c r="B12">
        <v>1235</v>
      </c>
      <c r="C12">
        <v>1</v>
      </c>
      <c r="D12">
        <f>VLOOKUP($B12,Products!$A$2:$D$10,4)*C12</f>
        <v>20</v>
      </c>
      <c r="E12" s="14"/>
      <c r="F12" t="s">
        <v>20</v>
      </c>
      <c r="H12" s="6"/>
      <c r="I12">
        <v>500</v>
      </c>
      <c r="J12">
        <v>1000</v>
      </c>
      <c r="K12">
        <v>100</v>
      </c>
      <c r="O12">
        <v>200</v>
      </c>
      <c r="P12">
        <v>500</v>
      </c>
      <c r="Q12">
        <v>100</v>
      </c>
    </row>
    <row r="13" spans="1:17">
      <c r="A13">
        <v>11</v>
      </c>
      <c r="B13">
        <v>1236</v>
      </c>
      <c r="C13">
        <v>1</v>
      </c>
      <c r="D13">
        <f>VLOOKUP($B13,Products!$A$2:$D$10,4)*C13</f>
        <v>20</v>
      </c>
      <c r="E13" s="14">
        <f ca="1">G13+H13</f>
        <v>40096.541666666664</v>
      </c>
      <c r="F13" t="s">
        <v>21</v>
      </c>
      <c r="G13" s="13">
        <f ca="1">TODAY()</f>
        <v>40096</v>
      </c>
      <c r="H13" s="6">
        <v>0.54166666666666663</v>
      </c>
      <c r="I13">
        <v>500</v>
      </c>
      <c r="J13">
        <v>1000</v>
      </c>
      <c r="K13">
        <v>100</v>
      </c>
      <c r="O13">
        <v>200</v>
      </c>
      <c r="P13">
        <v>500</v>
      </c>
      <c r="Q13">
        <v>100</v>
      </c>
    </row>
    <row r="14" spans="1:17">
      <c r="A14">
        <v>12</v>
      </c>
      <c r="B14">
        <v>1234</v>
      </c>
      <c r="C14">
        <v>1</v>
      </c>
      <c r="D14">
        <f>VLOOKUP($B14,Products!$A$2:$D$10,4)*C14</f>
        <v>20</v>
      </c>
      <c r="E14" s="14"/>
      <c r="F14" t="s">
        <v>22</v>
      </c>
      <c r="H14" s="6"/>
      <c r="I14">
        <v>500</v>
      </c>
      <c r="J14">
        <v>1000</v>
      </c>
      <c r="K14">
        <v>100</v>
      </c>
      <c r="O14">
        <v>200</v>
      </c>
      <c r="P14">
        <v>500</v>
      </c>
      <c r="Q14">
        <v>100</v>
      </c>
    </row>
    <row r="15" spans="1:17">
      <c r="A15">
        <v>13</v>
      </c>
      <c r="B15">
        <v>1241</v>
      </c>
      <c r="C15">
        <v>1</v>
      </c>
      <c r="D15">
        <f>VLOOKUP($B15,Products!$A$2:$D$10,4)*C15</f>
        <v>15</v>
      </c>
      <c r="E15" s="14"/>
      <c r="F15" t="s">
        <v>23</v>
      </c>
      <c r="H15" s="6"/>
      <c r="I15">
        <v>500</v>
      </c>
      <c r="J15">
        <v>1000</v>
      </c>
      <c r="K15">
        <v>100</v>
      </c>
      <c r="O15">
        <v>200</v>
      </c>
      <c r="P15">
        <v>500</v>
      </c>
      <c r="Q15">
        <v>100</v>
      </c>
    </row>
    <row r="16" spans="1:17">
      <c r="A16">
        <v>14</v>
      </c>
      <c r="B16">
        <v>1236</v>
      </c>
      <c r="C16">
        <v>1</v>
      </c>
      <c r="D16">
        <f>VLOOKUP($B16,Products!$A$2:$D$10,4)*C16</f>
        <v>20</v>
      </c>
      <c r="E16" s="14"/>
      <c r="F16" t="s">
        <v>24</v>
      </c>
      <c r="H16" s="6"/>
      <c r="I16">
        <v>500</v>
      </c>
      <c r="J16">
        <v>1000</v>
      </c>
      <c r="K16">
        <v>100</v>
      </c>
      <c r="O16">
        <v>200</v>
      </c>
      <c r="P16">
        <v>500</v>
      </c>
      <c r="Q16">
        <v>100</v>
      </c>
    </row>
    <row r="17" spans="1:17">
      <c r="A17">
        <v>15</v>
      </c>
      <c r="B17">
        <v>1242</v>
      </c>
      <c r="C17">
        <v>1</v>
      </c>
      <c r="D17">
        <f>VLOOKUP($B17,Products!$A$2:$D$10,4)*C17</f>
        <v>15</v>
      </c>
      <c r="E17" s="14"/>
      <c r="F17" t="s">
        <v>25</v>
      </c>
      <c r="H17" s="6"/>
      <c r="I17">
        <v>500</v>
      </c>
      <c r="J17">
        <v>1000</v>
      </c>
      <c r="K17">
        <v>100</v>
      </c>
      <c r="O17">
        <v>200</v>
      </c>
      <c r="P17">
        <v>500</v>
      </c>
      <c r="Q17">
        <v>100</v>
      </c>
    </row>
    <row r="18" spans="1:17">
      <c r="A18">
        <v>16</v>
      </c>
      <c r="B18">
        <v>1235</v>
      </c>
      <c r="C18">
        <v>1</v>
      </c>
      <c r="D18">
        <f>VLOOKUP($B18,Products!$A$2:$D$10,4)*C18</f>
        <v>20</v>
      </c>
      <c r="E18" s="14"/>
      <c r="F18" t="s">
        <v>26</v>
      </c>
      <c r="H18" s="6"/>
      <c r="I18">
        <v>500</v>
      </c>
      <c r="J18">
        <v>1000</v>
      </c>
      <c r="K18">
        <v>100</v>
      </c>
      <c r="O18">
        <v>200</v>
      </c>
      <c r="P18">
        <v>500</v>
      </c>
      <c r="Q18">
        <v>100</v>
      </c>
    </row>
    <row r="19" spans="1:17">
      <c r="A19">
        <v>17</v>
      </c>
      <c r="B19">
        <v>1235</v>
      </c>
      <c r="C19">
        <v>1</v>
      </c>
      <c r="D19">
        <f>VLOOKUP($B19,Products!$A$2:$D$10,4)*C19</f>
        <v>20</v>
      </c>
      <c r="E19" s="14">
        <f ca="1">G19+H19</f>
        <v>40096.375</v>
      </c>
      <c r="F19" t="s">
        <v>27</v>
      </c>
      <c r="G19" s="13">
        <f ca="1">TODAY()</f>
        <v>40096</v>
      </c>
      <c r="H19" s="6">
        <v>0.375</v>
      </c>
      <c r="I19">
        <v>500</v>
      </c>
      <c r="J19">
        <v>1000</v>
      </c>
      <c r="K19">
        <v>100</v>
      </c>
      <c r="O19">
        <v>200</v>
      </c>
      <c r="P19">
        <v>500</v>
      </c>
      <c r="Q19">
        <v>100</v>
      </c>
    </row>
    <row r="20" spans="1:17">
      <c r="A20">
        <v>18</v>
      </c>
      <c r="B20">
        <v>1235</v>
      </c>
      <c r="C20">
        <v>1</v>
      </c>
      <c r="D20">
        <f>VLOOKUP($B20,Products!$A$2:$D$10,4)*C20</f>
        <v>20</v>
      </c>
      <c r="E20" s="14"/>
      <c r="F20" t="s">
        <v>28</v>
      </c>
      <c r="H20" s="6"/>
      <c r="I20">
        <v>500</v>
      </c>
      <c r="J20">
        <v>1000</v>
      </c>
      <c r="K20">
        <v>100</v>
      </c>
      <c r="O20">
        <v>200</v>
      </c>
      <c r="P20">
        <v>500</v>
      </c>
      <c r="Q20">
        <v>100</v>
      </c>
    </row>
    <row r="21" spans="1:17">
      <c r="A21">
        <v>19</v>
      </c>
      <c r="B21">
        <v>1234</v>
      </c>
      <c r="C21">
        <v>1</v>
      </c>
      <c r="D21">
        <f>VLOOKUP($B21,Products!$A$2:$D$10,4)*C21</f>
        <v>20</v>
      </c>
      <c r="E21" s="14"/>
      <c r="F21" t="s">
        <v>29</v>
      </c>
      <c r="H21" s="6"/>
      <c r="I21">
        <v>500</v>
      </c>
      <c r="J21">
        <v>1000</v>
      </c>
      <c r="K21">
        <v>100</v>
      </c>
      <c r="O21">
        <v>200</v>
      </c>
      <c r="P21">
        <v>500</v>
      </c>
      <c r="Q21">
        <v>100</v>
      </c>
    </row>
    <row r="22" spans="1:17">
      <c r="A22">
        <v>20</v>
      </c>
      <c r="B22">
        <v>1237</v>
      </c>
      <c r="C22">
        <v>1</v>
      </c>
      <c r="D22">
        <f>VLOOKUP($B22,Products!$A$2:$D$10,4)*C22</f>
        <v>20</v>
      </c>
      <c r="E22" s="14"/>
      <c r="F22" t="s">
        <v>30</v>
      </c>
      <c r="G22" s="13"/>
      <c r="H22" s="6"/>
      <c r="I22">
        <v>500</v>
      </c>
      <c r="J22">
        <v>1000</v>
      </c>
      <c r="K22">
        <v>100</v>
      </c>
      <c r="O22">
        <v>200</v>
      </c>
      <c r="P22">
        <v>500</v>
      </c>
      <c r="Q22">
        <v>100</v>
      </c>
    </row>
    <row r="23" spans="1:17">
      <c r="A23">
        <v>21</v>
      </c>
      <c r="B23">
        <v>1238</v>
      </c>
      <c r="C23">
        <v>1</v>
      </c>
      <c r="D23">
        <f>VLOOKUP($B23,Products!$A$2:$D$10,4)*C23</f>
        <v>20</v>
      </c>
      <c r="E23" s="14"/>
      <c r="F23" t="s">
        <v>31</v>
      </c>
      <c r="H23" s="6"/>
      <c r="I23">
        <v>500</v>
      </c>
      <c r="J23">
        <v>1000</v>
      </c>
      <c r="K23">
        <v>100</v>
      </c>
      <c r="O23">
        <v>200</v>
      </c>
      <c r="P23">
        <v>500</v>
      </c>
      <c r="Q23">
        <v>100</v>
      </c>
    </row>
    <row r="24" spans="1:17">
      <c r="A24">
        <v>22</v>
      </c>
      <c r="B24">
        <v>1239</v>
      </c>
      <c r="C24">
        <v>1</v>
      </c>
      <c r="D24">
        <f>VLOOKUP($B24,Products!$A$2:$D$10,4)*C24</f>
        <v>20</v>
      </c>
      <c r="E24" s="14"/>
      <c r="F24" t="s">
        <v>32</v>
      </c>
      <c r="H24" s="6"/>
      <c r="I24">
        <v>500</v>
      </c>
      <c r="J24">
        <v>1000</v>
      </c>
      <c r="K24">
        <v>100</v>
      </c>
      <c r="O24">
        <v>200</v>
      </c>
      <c r="P24">
        <v>500</v>
      </c>
      <c r="Q24">
        <v>100</v>
      </c>
    </row>
    <row r="25" spans="1:17">
      <c r="A25">
        <v>23</v>
      </c>
      <c r="B25">
        <v>1240</v>
      </c>
      <c r="C25">
        <v>1</v>
      </c>
      <c r="D25">
        <f>VLOOKUP($B25,Products!$A$2:$D$10,4)*C25</f>
        <v>20</v>
      </c>
      <c r="E25" s="14"/>
      <c r="F25" t="s">
        <v>33</v>
      </c>
      <c r="H25" s="6"/>
      <c r="I25">
        <v>500</v>
      </c>
      <c r="J25">
        <v>1000</v>
      </c>
      <c r="K25">
        <v>100</v>
      </c>
      <c r="O25">
        <v>200</v>
      </c>
      <c r="P25">
        <v>500</v>
      </c>
      <c r="Q25">
        <v>100</v>
      </c>
    </row>
    <row r="26" spans="1:17">
      <c r="A26">
        <v>24</v>
      </c>
      <c r="B26">
        <v>1243</v>
      </c>
      <c r="C26">
        <v>1</v>
      </c>
      <c r="D26">
        <f>VLOOKUP($B26,Products!$A$2:$D$10,4)*C26</f>
        <v>15</v>
      </c>
      <c r="E26" s="14"/>
      <c r="F26" t="s">
        <v>58</v>
      </c>
      <c r="H26" s="6"/>
      <c r="I26">
        <v>500</v>
      </c>
      <c r="J26">
        <v>1000</v>
      </c>
      <c r="K26">
        <v>100</v>
      </c>
      <c r="O26">
        <v>200</v>
      </c>
      <c r="P26">
        <v>500</v>
      </c>
      <c r="Q26">
        <v>100</v>
      </c>
    </row>
    <row r="27" spans="1:17">
      <c r="A27">
        <v>25</v>
      </c>
      <c r="B27">
        <v>1237</v>
      </c>
      <c r="C27">
        <v>1</v>
      </c>
      <c r="D27">
        <f>VLOOKUP($B27,Products!$A$2:$D$10,4)*C27</f>
        <v>20</v>
      </c>
      <c r="E27" s="14"/>
      <c r="F27" t="s">
        <v>59</v>
      </c>
      <c r="H27" s="6"/>
      <c r="I27">
        <v>500</v>
      </c>
      <c r="J27">
        <v>1000</v>
      </c>
      <c r="K27">
        <v>100</v>
      </c>
      <c r="O27">
        <v>200</v>
      </c>
      <c r="P27">
        <v>500</v>
      </c>
      <c r="Q27">
        <v>100</v>
      </c>
    </row>
    <row r="28" spans="1:17">
      <c r="A28">
        <v>26</v>
      </c>
      <c r="B28">
        <v>1237</v>
      </c>
      <c r="C28">
        <v>1</v>
      </c>
      <c r="D28">
        <f>VLOOKUP($B28,Products!$A$2:$D$10,4)*C28</f>
        <v>20</v>
      </c>
      <c r="E28" s="14"/>
      <c r="F28" t="s">
        <v>60</v>
      </c>
      <c r="H28" s="6"/>
      <c r="I28">
        <v>500</v>
      </c>
      <c r="J28">
        <v>1000</v>
      </c>
      <c r="K28">
        <v>100</v>
      </c>
      <c r="O28">
        <v>200</v>
      </c>
      <c r="P28">
        <v>500</v>
      </c>
      <c r="Q28">
        <v>100</v>
      </c>
    </row>
    <row r="29" spans="1:17">
      <c r="A29">
        <v>27</v>
      </c>
      <c r="B29">
        <v>1235</v>
      </c>
      <c r="C29">
        <v>1</v>
      </c>
      <c r="D29">
        <f>VLOOKUP($B29,Products!$A$2:$D$10,4)*C29</f>
        <v>20</v>
      </c>
      <c r="E29" s="14"/>
      <c r="F29" t="s">
        <v>61</v>
      </c>
      <c r="H29" s="6"/>
      <c r="I29">
        <v>500</v>
      </c>
      <c r="J29">
        <v>1000</v>
      </c>
      <c r="K29">
        <v>100</v>
      </c>
      <c r="O29">
        <v>200</v>
      </c>
      <c r="P29">
        <v>500</v>
      </c>
      <c r="Q29">
        <v>100</v>
      </c>
    </row>
    <row r="30" spans="1:17">
      <c r="A30">
        <v>28</v>
      </c>
      <c r="B30">
        <v>3000</v>
      </c>
      <c r="C30">
        <v>1</v>
      </c>
      <c r="D30">
        <f>VLOOKUP($B30,Products!$A$2:$D$10,4)*C30</f>
        <v>15</v>
      </c>
      <c r="E30" s="14"/>
      <c r="F30" t="s">
        <v>75</v>
      </c>
      <c r="I30">
        <v>500</v>
      </c>
      <c r="J30">
        <v>1000</v>
      </c>
      <c r="K30">
        <v>100</v>
      </c>
      <c r="O30">
        <v>200</v>
      </c>
      <c r="P30">
        <v>500</v>
      </c>
      <c r="Q30">
        <v>100</v>
      </c>
    </row>
    <row r="31" spans="1:17">
      <c r="A31">
        <v>29</v>
      </c>
      <c r="B31">
        <v>3001</v>
      </c>
      <c r="C31">
        <v>1</v>
      </c>
      <c r="D31">
        <f>VLOOKUP($B31,Products!$A$2:$D$10,4)*C31</f>
        <v>15</v>
      </c>
      <c r="E31" s="14"/>
      <c r="F31" t="s">
        <v>76</v>
      </c>
      <c r="I31">
        <v>500</v>
      </c>
      <c r="J31">
        <v>1000</v>
      </c>
      <c r="K31">
        <v>100</v>
      </c>
      <c r="O31">
        <v>200</v>
      </c>
      <c r="P31">
        <v>500</v>
      </c>
      <c r="Q31">
        <v>100</v>
      </c>
    </row>
    <row r="32" spans="1:17">
      <c r="A32">
        <v>30</v>
      </c>
      <c r="B32">
        <v>3000</v>
      </c>
      <c r="C32">
        <v>1</v>
      </c>
      <c r="D32">
        <f>VLOOKUP($B32,Products!$A$2:$D$10,4)*C32</f>
        <v>15</v>
      </c>
      <c r="E32" s="14"/>
      <c r="F32" t="s">
        <v>75</v>
      </c>
      <c r="I32">
        <v>500</v>
      </c>
      <c r="J32">
        <v>1000</v>
      </c>
      <c r="K32">
        <v>100</v>
      </c>
      <c r="O32">
        <v>200</v>
      </c>
      <c r="P32">
        <v>500</v>
      </c>
      <c r="Q32">
        <v>100</v>
      </c>
    </row>
    <row r="33" spans="1:17">
      <c r="A33">
        <v>31</v>
      </c>
      <c r="B33">
        <v>3001</v>
      </c>
      <c r="C33">
        <v>1</v>
      </c>
      <c r="D33">
        <f>VLOOKUP($B33,Products!$A$2:$D$10,4)*C33</f>
        <v>15</v>
      </c>
      <c r="E33" s="14"/>
      <c r="F33" t="s">
        <v>76</v>
      </c>
      <c r="I33">
        <v>500</v>
      </c>
      <c r="J33">
        <v>1000</v>
      </c>
      <c r="K33">
        <v>100</v>
      </c>
      <c r="O33">
        <v>200</v>
      </c>
      <c r="P33">
        <v>500</v>
      </c>
      <c r="Q33">
        <v>100</v>
      </c>
    </row>
    <row r="34" spans="1:17">
      <c r="A34">
        <v>32</v>
      </c>
      <c r="B34">
        <v>4000</v>
      </c>
      <c r="C34">
        <v>2</v>
      </c>
      <c r="D34">
        <f>VLOOKUP($B34,Products!$A$2:$D$10,4)*C34</f>
        <v>30</v>
      </c>
      <c r="E34" s="14">
        <f ca="1">G34+H34</f>
        <v>40096.375</v>
      </c>
      <c r="F34" t="s">
        <v>85</v>
      </c>
      <c r="G34" s="13">
        <f ca="1">TODAY()</f>
        <v>40096</v>
      </c>
      <c r="H34" s="6">
        <v>0.375</v>
      </c>
      <c r="I34">
        <v>500</v>
      </c>
      <c r="J34">
        <v>1000</v>
      </c>
      <c r="K34">
        <v>100</v>
      </c>
      <c r="O34">
        <v>200</v>
      </c>
      <c r="P34">
        <v>500</v>
      </c>
      <c r="Q34">
        <v>100</v>
      </c>
    </row>
    <row r="35" spans="1:17">
      <c r="A35">
        <v>33</v>
      </c>
      <c r="B35">
        <v>9999</v>
      </c>
      <c r="C35">
        <v>1</v>
      </c>
      <c r="D35">
        <v>30</v>
      </c>
      <c r="F35" t="s">
        <v>101</v>
      </c>
      <c r="I35">
        <v>500</v>
      </c>
      <c r="J35">
        <v>1000</v>
      </c>
      <c r="K35">
        <v>100</v>
      </c>
      <c r="O35">
        <v>200</v>
      </c>
      <c r="P35">
        <v>500</v>
      </c>
      <c r="Q35">
        <v>100</v>
      </c>
    </row>
    <row r="36" spans="1:17">
      <c r="A36">
        <v>34</v>
      </c>
      <c r="B36">
        <v>9999</v>
      </c>
      <c r="C36">
        <v>1</v>
      </c>
      <c r="D36">
        <v>30</v>
      </c>
      <c r="F36" t="s">
        <v>101</v>
      </c>
      <c r="I36">
        <v>500</v>
      </c>
      <c r="J36">
        <v>1000</v>
      </c>
      <c r="K36">
        <v>100</v>
      </c>
      <c r="O36">
        <v>200</v>
      </c>
      <c r="P36">
        <v>500</v>
      </c>
      <c r="Q36">
        <v>100</v>
      </c>
    </row>
    <row r="37" spans="1:17">
      <c r="A37">
        <v>35</v>
      </c>
      <c r="B37">
        <v>9999</v>
      </c>
      <c r="C37">
        <v>1</v>
      </c>
      <c r="D37">
        <v>30</v>
      </c>
      <c r="F37" t="s">
        <v>101</v>
      </c>
      <c r="I37">
        <v>500</v>
      </c>
      <c r="J37">
        <v>1000</v>
      </c>
      <c r="K37">
        <v>100</v>
      </c>
      <c r="O37">
        <v>200</v>
      </c>
      <c r="P37">
        <v>500</v>
      </c>
      <c r="Q37">
        <v>100</v>
      </c>
    </row>
    <row r="38" spans="1:17">
      <c r="A38">
        <v>36</v>
      </c>
      <c r="B38">
        <v>3000</v>
      </c>
      <c r="C38">
        <v>1</v>
      </c>
      <c r="D38">
        <f>VLOOKUP($B38,Products!$A$2:$D$10,4)*C38</f>
        <v>15</v>
      </c>
      <c r="E38" s="14"/>
      <c r="F38" t="s">
        <v>104</v>
      </c>
      <c r="I38">
        <v>500</v>
      </c>
      <c r="J38">
        <v>1000</v>
      </c>
      <c r="K38">
        <v>100</v>
      </c>
      <c r="O38">
        <v>200</v>
      </c>
      <c r="P38">
        <v>500</v>
      </c>
      <c r="Q38">
        <v>100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5"/>
  <sheetViews>
    <sheetView workbookViewId="0">
      <selection activeCell="A4" sqref="A4"/>
    </sheetView>
  </sheetViews>
  <sheetFormatPr defaultRowHeight="15"/>
  <cols>
    <col min="1" max="1" width="18.42578125" customWidth="1"/>
    <col min="2" max="2" width="45.7109375" customWidth="1"/>
    <col min="3" max="3" width="18.140625" customWidth="1"/>
    <col min="4" max="4" width="17.140625" customWidth="1"/>
    <col min="5" max="5" width="10.85546875" customWidth="1"/>
    <col min="6" max="6" width="10.140625" customWidth="1"/>
    <col min="7" max="7" width="10.28515625" customWidth="1"/>
    <col min="8" max="8" width="10.42578125" customWidth="1"/>
  </cols>
  <sheetData>
    <row r="1" spans="1:8">
      <c r="A1" t="s">
        <v>4</v>
      </c>
      <c r="B1" t="s">
        <v>5</v>
      </c>
      <c r="C1" t="s">
        <v>6</v>
      </c>
      <c r="D1" t="s">
        <v>7</v>
      </c>
      <c r="E1" t="s">
        <v>36</v>
      </c>
      <c r="F1" t="s">
        <v>98</v>
      </c>
      <c r="G1" t="s">
        <v>99</v>
      </c>
      <c r="H1" t="s">
        <v>100</v>
      </c>
    </row>
    <row r="2" spans="1:8">
      <c r="A2">
        <v>1234</v>
      </c>
      <c r="B2" t="s">
        <v>89</v>
      </c>
      <c r="D2">
        <v>20</v>
      </c>
      <c r="F2">
        <v>3</v>
      </c>
      <c r="G2">
        <v>10</v>
      </c>
      <c r="H2">
        <v>0</v>
      </c>
    </row>
    <row r="3" spans="1:8">
      <c r="A3">
        <v>1235</v>
      </c>
      <c r="B3" t="s">
        <v>90</v>
      </c>
      <c r="D3">
        <v>20</v>
      </c>
      <c r="F3">
        <v>5</v>
      </c>
      <c r="G3">
        <v>10</v>
      </c>
      <c r="H3">
        <v>0</v>
      </c>
    </row>
    <row r="4" spans="1:8">
      <c r="A4">
        <v>1236</v>
      </c>
      <c r="B4" t="s">
        <v>91</v>
      </c>
      <c r="D4">
        <v>20</v>
      </c>
      <c r="F4">
        <v>8</v>
      </c>
      <c r="G4">
        <v>5</v>
      </c>
      <c r="H4">
        <v>0</v>
      </c>
    </row>
    <row r="5" spans="1:8">
      <c r="A5">
        <v>1237</v>
      </c>
      <c r="B5" t="s">
        <v>94</v>
      </c>
      <c r="D5">
        <v>20</v>
      </c>
      <c r="F5">
        <v>5</v>
      </c>
      <c r="G5">
        <v>5</v>
      </c>
      <c r="H5">
        <v>0</v>
      </c>
    </row>
    <row r="6" spans="1:8">
      <c r="A6">
        <v>1238</v>
      </c>
      <c r="B6" t="s">
        <v>92</v>
      </c>
      <c r="D6">
        <v>20</v>
      </c>
      <c r="F6">
        <v>5</v>
      </c>
      <c r="G6">
        <v>5</v>
      </c>
      <c r="H6">
        <v>0</v>
      </c>
    </row>
    <row r="7" spans="1:8">
      <c r="A7">
        <v>1239</v>
      </c>
      <c r="B7" t="s">
        <v>93</v>
      </c>
      <c r="D7">
        <v>20</v>
      </c>
      <c r="F7">
        <v>5</v>
      </c>
      <c r="G7">
        <v>5</v>
      </c>
      <c r="H7">
        <v>0</v>
      </c>
    </row>
    <row r="8" spans="1:8">
      <c r="A8">
        <v>1240</v>
      </c>
      <c r="B8" t="s">
        <v>95</v>
      </c>
      <c r="D8">
        <v>20</v>
      </c>
      <c r="F8">
        <v>5</v>
      </c>
      <c r="G8">
        <v>5</v>
      </c>
      <c r="H8">
        <v>0</v>
      </c>
    </row>
    <row r="9" spans="1:8">
      <c r="A9">
        <v>1241</v>
      </c>
      <c r="B9" t="s">
        <v>96</v>
      </c>
      <c r="D9">
        <v>15</v>
      </c>
      <c r="F9">
        <v>5</v>
      </c>
      <c r="G9">
        <v>5</v>
      </c>
      <c r="H9">
        <v>0</v>
      </c>
    </row>
    <row r="10" spans="1:8">
      <c r="A10">
        <v>1242</v>
      </c>
      <c r="B10" t="s">
        <v>97</v>
      </c>
      <c r="D10">
        <v>15</v>
      </c>
      <c r="F10">
        <v>5</v>
      </c>
      <c r="G10">
        <v>5</v>
      </c>
      <c r="H10">
        <v>0</v>
      </c>
    </row>
    <row r="11" spans="1:8">
      <c r="A11">
        <v>1243</v>
      </c>
      <c r="B11" t="s">
        <v>103</v>
      </c>
      <c r="D11">
        <v>20</v>
      </c>
      <c r="F11">
        <v>5</v>
      </c>
      <c r="G11">
        <v>5</v>
      </c>
      <c r="H11">
        <v>0</v>
      </c>
    </row>
    <row r="12" spans="1:8">
      <c r="A12">
        <v>3000</v>
      </c>
      <c r="B12" t="s">
        <v>73</v>
      </c>
      <c r="D12">
        <v>15</v>
      </c>
      <c r="F12">
        <v>10</v>
      </c>
      <c r="G12">
        <v>5</v>
      </c>
      <c r="H12">
        <v>0</v>
      </c>
    </row>
    <row r="13" spans="1:8">
      <c r="A13">
        <v>3001</v>
      </c>
      <c r="B13" t="s">
        <v>74</v>
      </c>
      <c r="D13">
        <v>15</v>
      </c>
      <c r="F13">
        <v>10</v>
      </c>
      <c r="G13">
        <v>5</v>
      </c>
      <c r="H13">
        <v>0</v>
      </c>
    </row>
    <row r="14" spans="1:8">
      <c r="A14">
        <v>4000</v>
      </c>
      <c r="B14" t="s">
        <v>84</v>
      </c>
      <c r="D14">
        <v>10</v>
      </c>
      <c r="F14">
        <v>0</v>
      </c>
      <c r="G14">
        <v>0</v>
      </c>
      <c r="H14">
        <v>10</v>
      </c>
    </row>
    <row r="15" spans="1:8">
      <c r="A15">
        <v>9999</v>
      </c>
      <c r="B15" t="s">
        <v>102</v>
      </c>
      <c r="D15">
        <v>30</v>
      </c>
      <c r="F15">
        <v>0</v>
      </c>
      <c r="G15">
        <v>0</v>
      </c>
      <c r="H15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5"/>
  <sheetViews>
    <sheetView workbookViewId="0">
      <selection activeCell="F14" sqref="F14"/>
    </sheetView>
  </sheetViews>
  <sheetFormatPr defaultRowHeight="15"/>
  <sheetData>
    <row r="1" spans="1:15">
      <c r="A1" s="1" t="s">
        <v>1</v>
      </c>
      <c r="B1">
        <v>1234</v>
      </c>
      <c r="C1">
        <v>1235</v>
      </c>
      <c r="D1">
        <v>1236</v>
      </c>
      <c r="E1">
        <v>1237</v>
      </c>
      <c r="F1">
        <v>1238</v>
      </c>
      <c r="G1">
        <v>1239</v>
      </c>
      <c r="H1">
        <v>1240</v>
      </c>
      <c r="I1">
        <v>1241</v>
      </c>
      <c r="J1">
        <v>1242</v>
      </c>
      <c r="K1">
        <v>1243</v>
      </c>
      <c r="L1">
        <v>300</v>
      </c>
      <c r="M1">
        <v>3001</v>
      </c>
      <c r="N1">
        <v>4000</v>
      </c>
      <c r="O1">
        <v>9999</v>
      </c>
    </row>
    <row r="2" spans="1:15">
      <c r="A2">
        <f>Products!A2</f>
        <v>1234</v>
      </c>
      <c r="B2" s="5">
        <v>0</v>
      </c>
      <c r="C2" s="4">
        <v>10</v>
      </c>
      <c r="D2" s="4">
        <v>10</v>
      </c>
      <c r="E2" s="4">
        <v>10</v>
      </c>
      <c r="F2" s="4">
        <v>10</v>
      </c>
      <c r="G2" s="4">
        <v>10</v>
      </c>
      <c r="H2" s="4">
        <v>10</v>
      </c>
      <c r="I2" s="4">
        <v>10</v>
      </c>
      <c r="J2" s="4">
        <v>10</v>
      </c>
      <c r="K2" s="4">
        <v>10</v>
      </c>
      <c r="L2" s="4">
        <v>10</v>
      </c>
      <c r="M2" s="4">
        <v>10</v>
      </c>
      <c r="N2" s="4">
        <v>10</v>
      </c>
      <c r="O2" s="4">
        <v>0</v>
      </c>
    </row>
    <row r="3" spans="1:15">
      <c r="A3">
        <f>Products!A3</f>
        <v>1235</v>
      </c>
      <c r="B3" s="4">
        <v>10</v>
      </c>
      <c r="C3" s="5">
        <v>0</v>
      </c>
      <c r="D3" s="4">
        <v>10</v>
      </c>
      <c r="E3" s="4">
        <v>10</v>
      </c>
      <c r="F3" s="4">
        <v>10</v>
      </c>
      <c r="G3" s="4">
        <v>10</v>
      </c>
      <c r="H3" s="4">
        <v>10</v>
      </c>
      <c r="I3" s="4">
        <v>10</v>
      </c>
      <c r="J3" s="4">
        <v>10</v>
      </c>
      <c r="K3" s="4">
        <v>10</v>
      </c>
      <c r="L3" s="4">
        <v>10</v>
      </c>
      <c r="M3" s="4">
        <v>10</v>
      </c>
      <c r="N3" s="4">
        <v>10</v>
      </c>
      <c r="O3" s="4">
        <v>0</v>
      </c>
    </row>
    <row r="4" spans="1:15">
      <c r="A4">
        <f>Products!A4</f>
        <v>1236</v>
      </c>
      <c r="B4" s="4">
        <v>10</v>
      </c>
      <c r="C4" s="4">
        <v>10</v>
      </c>
      <c r="D4" s="5">
        <v>0</v>
      </c>
      <c r="E4" s="4">
        <v>10</v>
      </c>
      <c r="F4" s="4">
        <v>10</v>
      </c>
      <c r="G4" s="4">
        <v>10</v>
      </c>
      <c r="H4" s="4">
        <v>10</v>
      </c>
      <c r="I4" s="4">
        <v>10</v>
      </c>
      <c r="J4" s="4">
        <v>10</v>
      </c>
      <c r="K4" s="4">
        <v>10</v>
      </c>
      <c r="L4" s="4">
        <v>10</v>
      </c>
      <c r="M4" s="4">
        <v>10</v>
      </c>
      <c r="N4" s="4">
        <v>10</v>
      </c>
      <c r="O4" s="4">
        <v>0</v>
      </c>
    </row>
    <row r="5" spans="1:15">
      <c r="A5">
        <f>Products!A5</f>
        <v>1237</v>
      </c>
      <c r="B5" s="4">
        <v>10</v>
      </c>
      <c r="C5" s="4">
        <v>10</v>
      </c>
      <c r="D5" s="4">
        <v>10</v>
      </c>
      <c r="E5" s="5">
        <v>0</v>
      </c>
      <c r="F5" s="4">
        <v>10</v>
      </c>
      <c r="G5" s="4">
        <v>10</v>
      </c>
      <c r="H5" s="4">
        <v>10</v>
      </c>
      <c r="I5" s="4">
        <v>10</v>
      </c>
      <c r="J5" s="4">
        <v>10</v>
      </c>
      <c r="K5" s="4">
        <v>10</v>
      </c>
      <c r="L5" s="4">
        <v>10</v>
      </c>
      <c r="M5" s="4">
        <v>10</v>
      </c>
      <c r="N5" s="4">
        <v>10</v>
      </c>
      <c r="O5" s="4">
        <v>0</v>
      </c>
    </row>
    <row r="6" spans="1:15">
      <c r="A6">
        <f>Products!A6</f>
        <v>1238</v>
      </c>
      <c r="B6" s="4">
        <v>10</v>
      </c>
      <c r="C6" s="4">
        <v>10</v>
      </c>
      <c r="D6" s="4">
        <v>10</v>
      </c>
      <c r="E6" s="4">
        <v>10</v>
      </c>
      <c r="F6" s="5">
        <v>0</v>
      </c>
      <c r="G6" s="4">
        <v>10</v>
      </c>
      <c r="H6" s="4">
        <v>10</v>
      </c>
      <c r="I6" s="4">
        <v>10</v>
      </c>
      <c r="J6" s="4">
        <v>10</v>
      </c>
      <c r="K6" s="4">
        <v>10</v>
      </c>
      <c r="L6" s="4">
        <v>10</v>
      </c>
      <c r="M6" s="4">
        <v>10</v>
      </c>
      <c r="N6" s="4">
        <v>10</v>
      </c>
      <c r="O6" s="4">
        <v>0</v>
      </c>
    </row>
    <row r="7" spans="1:15">
      <c r="A7">
        <f>Products!A7</f>
        <v>1239</v>
      </c>
      <c r="B7" s="4">
        <v>10</v>
      </c>
      <c r="C7" s="4">
        <v>10</v>
      </c>
      <c r="D7" s="4">
        <v>10</v>
      </c>
      <c r="E7" s="4">
        <v>10</v>
      </c>
      <c r="F7" s="4">
        <v>10</v>
      </c>
      <c r="G7" s="5">
        <v>0</v>
      </c>
      <c r="H7" s="4">
        <v>10</v>
      </c>
      <c r="I7" s="4">
        <v>10</v>
      </c>
      <c r="J7" s="4">
        <v>10</v>
      </c>
      <c r="K7" s="4">
        <v>10</v>
      </c>
      <c r="L7" s="4">
        <v>10</v>
      </c>
      <c r="M7" s="4">
        <v>10</v>
      </c>
      <c r="N7" s="4">
        <v>10</v>
      </c>
      <c r="O7" s="4">
        <v>0</v>
      </c>
    </row>
    <row r="8" spans="1:15">
      <c r="A8">
        <f>Products!A8</f>
        <v>1240</v>
      </c>
      <c r="B8" s="4">
        <v>10</v>
      </c>
      <c r="C8" s="4">
        <v>10</v>
      </c>
      <c r="D8" s="4">
        <v>10</v>
      </c>
      <c r="E8" s="4">
        <v>10</v>
      </c>
      <c r="F8" s="4">
        <v>10</v>
      </c>
      <c r="G8" s="4">
        <v>10</v>
      </c>
      <c r="H8" s="5">
        <v>0</v>
      </c>
      <c r="I8" s="4">
        <v>10</v>
      </c>
      <c r="J8" s="4">
        <v>10</v>
      </c>
      <c r="K8" s="4">
        <v>10</v>
      </c>
      <c r="L8" s="4">
        <v>10</v>
      </c>
      <c r="M8" s="4">
        <v>10</v>
      </c>
      <c r="N8" s="4">
        <v>10</v>
      </c>
      <c r="O8" s="4">
        <v>0</v>
      </c>
    </row>
    <row r="9" spans="1:15">
      <c r="A9">
        <f>Products!A9</f>
        <v>1241</v>
      </c>
      <c r="B9" s="4">
        <v>10</v>
      </c>
      <c r="C9" s="4">
        <v>10</v>
      </c>
      <c r="D9" s="4">
        <v>10</v>
      </c>
      <c r="E9" s="4">
        <v>10</v>
      </c>
      <c r="F9" s="4">
        <v>10</v>
      </c>
      <c r="G9" s="4">
        <v>10</v>
      </c>
      <c r="H9" s="4">
        <v>10</v>
      </c>
      <c r="I9" s="5">
        <v>0</v>
      </c>
      <c r="J9" s="4">
        <v>10</v>
      </c>
      <c r="K9" s="4">
        <v>10</v>
      </c>
      <c r="L9" s="4">
        <v>10</v>
      </c>
      <c r="M9" s="4">
        <v>10</v>
      </c>
      <c r="N9" s="4">
        <v>10</v>
      </c>
      <c r="O9" s="4">
        <v>0</v>
      </c>
    </row>
    <row r="10" spans="1:15">
      <c r="A10">
        <f>Products!A10</f>
        <v>1242</v>
      </c>
      <c r="B10" s="4">
        <v>10</v>
      </c>
      <c r="C10" s="4">
        <v>10</v>
      </c>
      <c r="D10" s="4">
        <v>10</v>
      </c>
      <c r="E10" s="4">
        <v>10</v>
      </c>
      <c r="F10" s="4">
        <v>10</v>
      </c>
      <c r="G10" s="4">
        <v>10</v>
      </c>
      <c r="H10" s="4">
        <v>10</v>
      </c>
      <c r="I10" s="4">
        <v>10</v>
      </c>
      <c r="J10" s="5">
        <v>0</v>
      </c>
      <c r="K10" s="4">
        <v>10</v>
      </c>
      <c r="L10" s="4">
        <v>10</v>
      </c>
      <c r="M10" s="4">
        <v>10</v>
      </c>
      <c r="N10" s="4">
        <v>10</v>
      </c>
      <c r="O10" s="4">
        <v>0</v>
      </c>
    </row>
    <row r="11" spans="1:15">
      <c r="A11">
        <f>Products!A11</f>
        <v>1243</v>
      </c>
      <c r="B11" s="4">
        <v>10</v>
      </c>
      <c r="C11" s="4">
        <v>10</v>
      </c>
      <c r="D11" s="4">
        <v>10</v>
      </c>
      <c r="E11" s="4">
        <v>10</v>
      </c>
      <c r="F11" s="4">
        <v>10</v>
      </c>
      <c r="G11" s="4">
        <v>10</v>
      </c>
      <c r="H11" s="4">
        <v>10</v>
      </c>
      <c r="I11" s="4">
        <v>10</v>
      </c>
      <c r="J11" s="4">
        <v>10</v>
      </c>
      <c r="K11" s="5">
        <v>0</v>
      </c>
      <c r="L11" s="4">
        <v>10</v>
      </c>
      <c r="M11" s="4">
        <v>10</v>
      </c>
      <c r="N11" s="4">
        <v>10</v>
      </c>
      <c r="O11" s="4">
        <v>0</v>
      </c>
    </row>
    <row r="12" spans="1:15">
      <c r="A12">
        <v>3000</v>
      </c>
      <c r="B12" s="4">
        <v>10</v>
      </c>
      <c r="C12" s="4">
        <v>10</v>
      </c>
      <c r="D12" s="4">
        <v>10</v>
      </c>
      <c r="E12" s="4">
        <v>10</v>
      </c>
      <c r="F12" s="4">
        <v>10</v>
      </c>
      <c r="G12" s="4">
        <v>10</v>
      </c>
      <c r="H12" s="4">
        <v>10</v>
      </c>
      <c r="I12" s="4">
        <v>10</v>
      </c>
      <c r="J12" s="4">
        <v>10</v>
      </c>
      <c r="K12" s="4">
        <v>10</v>
      </c>
      <c r="L12" s="5">
        <v>0</v>
      </c>
      <c r="M12" s="4">
        <v>10</v>
      </c>
      <c r="N12" s="4">
        <v>10</v>
      </c>
      <c r="O12" s="4">
        <v>0</v>
      </c>
    </row>
    <row r="13" spans="1:15">
      <c r="A13">
        <v>3001</v>
      </c>
      <c r="B13" s="4">
        <v>10</v>
      </c>
      <c r="C13" s="4">
        <v>10</v>
      </c>
      <c r="D13" s="4">
        <v>10</v>
      </c>
      <c r="E13" s="4">
        <v>10</v>
      </c>
      <c r="F13" s="4">
        <v>10</v>
      </c>
      <c r="G13" s="4">
        <v>10</v>
      </c>
      <c r="H13" s="4">
        <v>10</v>
      </c>
      <c r="I13" s="4">
        <v>10</v>
      </c>
      <c r="J13" s="4">
        <v>10</v>
      </c>
      <c r="K13" s="4">
        <v>10</v>
      </c>
      <c r="L13" s="4">
        <v>10</v>
      </c>
      <c r="M13" s="5">
        <v>0</v>
      </c>
      <c r="N13" s="4">
        <v>10</v>
      </c>
      <c r="O13" s="4">
        <v>0</v>
      </c>
    </row>
    <row r="14" spans="1:15">
      <c r="A14">
        <v>4000</v>
      </c>
      <c r="B14" s="4">
        <v>10</v>
      </c>
      <c r="C14" s="4">
        <v>10</v>
      </c>
      <c r="D14" s="4">
        <v>10</v>
      </c>
      <c r="E14" s="4">
        <v>10</v>
      </c>
      <c r="F14" s="4">
        <v>10</v>
      </c>
      <c r="G14" s="4">
        <v>10</v>
      </c>
      <c r="H14" s="4">
        <v>10</v>
      </c>
      <c r="I14" s="4">
        <v>10</v>
      </c>
      <c r="J14" s="4">
        <v>10</v>
      </c>
      <c r="K14" s="4">
        <v>10</v>
      </c>
      <c r="L14" s="4">
        <v>10</v>
      </c>
      <c r="M14" s="4">
        <v>10</v>
      </c>
      <c r="N14" s="5">
        <v>0</v>
      </c>
      <c r="O14" s="4">
        <v>0</v>
      </c>
    </row>
    <row r="15" spans="1:15">
      <c r="A15">
        <v>9999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0"/>
  <sheetViews>
    <sheetView workbookViewId="0">
      <selection activeCell="A11" sqref="A11"/>
    </sheetView>
  </sheetViews>
  <sheetFormatPr defaultRowHeight="15"/>
  <cols>
    <col min="1" max="1" width="9.140625" customWidth="1"/>
    <col min="8" max="8" width="11.5703125" customWidth="1"/>
  </cols>
  <sheetData>
    <row r="1" spans="1:8">
      <c r="A1" s="10" t="s">
        <v>53</v>
      </c>
      <c r="B1" s="10" t="s">
        <v>54</v>
      </c>
      <c r="C1" s="10" t="s">
        <v>56</v>
      </c>
      <c r="D1" s="11" t="s">
        <v>55</v>
      </c>
      <c r="E1" s="5"/>
      <c r="F1" s="5"/>
      <c r="G1" s="12" t="s">
        <v>57</v>
      </c>
      <c r="H1" s="5"/>
    </row>
    <row r="2" spans="1:8">
      <c r="A2" s="3" t="s">
        <v>34</v>
      </c>
      <c r="B2" s="3" t="s">
        <v>37</v>
      </c>
      <c r="C2" s="3">
        <v>60</v>
      </c>
      <c r="D2" s="3">
        <v>0</v>
      </c>
      <c r="E2" s="5"/>
      <c r="F2" s="5"/>
      <c r="G2" s="12" t="s">
        <v>68</v>
      </c>
      <c r="H2" s="5"/>
    </row>
    <row r="3" spans="1:8">
      <c r="A3" s="3" t="s">
        <v>38</v>
      </c>
      <c r="B3" s="3" t="s">
        <v>39</v>
      </c>
      <c r="C3" s="3">
        <v>60</v>
      </c>
      <c r="D3" s="3">
        <v>0</v>
      </c>
    </row>
    <row r="4" spans="1:8">
      <c r="A4" s="3" t="s">
        <v>40</v>
      </c>
      <c r="B4" s="3" t="s">
        <v>41</v>
      </c>
      <c r="C4" s="3">
        <v>60</v>
      </c>
      <c r="D4" s="3">
        <v>0</v>
      </c>
    </row>
    <row r="5" spans="1:8">
      <c r="A5" s="3" t="s">
        <v>42</v>
      </c>
      <c r="B5" s="3" t="s">
        <v>43</v>
      </c>
      <c r="C5" s="3">
        <v>60</v>
      </c>
      <c r="D5" s="3">
        <v>0</v>
      </c>
    </row>
    <row r="6" spans="1:8">
      <c r="A6" s="3" t="s">
        <v>44</v>
      </c>
      <c r="B6" s="3" t="s">
        <v>45</v>
      </c>
      <c r="C6" s="3">
        <v>60</v>
      </c>
      <c r="D6" s="3">
        <v>0</v>
      </c>
    </row>
    <row r="7" spans="1:8">
      <c r="A7" s="3" t="s">
        <v>35</v>
      </c>
      <c r="B7" s="3" t="s">
        <v>46</v>
      </c>
      <c r="C7" s="3">
        <v>60</v>
      </c>
      <c r="D7" s="3">
        <v>0</v>
      </c>
    </row>
    <row r="8" spans="1:8">
      <c r="A8" s="3" t="s">
        <v>47</v>
      </c>
      <c r="B8" s="3" t="s">
        <v>48</v>
      </c>
      <c r="C8" s="3">
        <v>60</v>
      </c>
      <c r="D8" s="3">
        <v>0</v>
      </c>
    </row>
    <row r="9" spans="1:8">
      <c r="A9" s="3" t="s">
        <v>49</v>
      </c>
      <c r="B9" s="3" t="s">
        <v>50</v>
      </c>
      <c r="C9" s="3">
        <v>60</v>
      </c>
      <c r="D9" s="3">
        <v>0</v>
      </c>
    </row>
    <row r="10" spans="1:8">
      <c r="A10" s="3" t="s">
        <v>51</v>
      </c>
      <c r="B10" s="3" t="s">
        <v>52</v>
      </c>
      <c r="C10" s="3">
        <v>60</v>
      </c>
      <c r="D10" s="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L4"/>
  <sheetViews>
    <sheetView tabSelected="1" workbookViewId="0">
      <selection activeCell="H2" sqref="H2"/>
    </sheetView>
  </sheetViews>
  <sheetFormatPr defaultRowHeight="15"/>
  <cols>
    <col min="1" max="1" width="12.7109375" customWidth="1"/>
    <col min="2" max="2" width="11.28515625" customWidth="1"/>
    <col min="3" max="3" width="12.85546875" customWidth="1"/>
    <col min="4" max="4" width="14.7109375" customWidth="1"/>
    <col min="5" max="5" width="11.85546875" customWidth="1"/>
    <col min="7" max="7" width="10.7109375" customWidth="1"/>
    <col min="9" max="9" width="18.7109375" customWidth="1"/>
    <col min="11" max="11" width="11.28515625" customWidth="1"/>
  </cols>
  <sheetData>
    <row r="1" spans="1:12">
      <c r="A1" s="8" t="s">
        <v>62</v>
      </c>
      <c r="B1" s="8" t="s">
        <v>63</v>
      </c>
      <c r="C1" s="8" t="s">
        <v>69</v>
      </c>
      <c r="D1" s="8" t="s">
        <v>70</v>
      </c>
      <c r="E1" t="s">
        <v>64</v>
      </c>
      <c r="F1" t="s">
        <v>65</v>
      </c>
      <c r="G1" t="s">
        <v>66</v>
      </c>
      <c r="H1" t="s">
        <v>67</v>
      </c>
      <c r="I1" t="s">
        <v>105</v>
      </c>
      <c r="J1" t="s">
        <v>106</v>
      </c>
      <c r="K1" t="s">
        <v>107</v>
      </c>
      <c r="L1" t="s">
        <v>108</v>
      </c>
    </row>
    <row r="2" spans="1:12">
      <c r="A2" s="8">
        <v>1</v>
      </c>
      <c r="B2" s="8" t="s">
        <v>87</v>
      </c>
      <c r="C2" s="9">
        <f ca="1">E2+F2</f>
        <v>40096.25</v>
      </c>
      <c r="D2" s="9">
        <f ca="1">G2+H2</f>
        <v>40096.416666666664</v>
      </c>
      <c r="E2" s="7">
        <f ca="1">TODAY()</f>
        <v>40096</v>
      </c>
      <c r="F2" s="6">
        <v>0.25</v>
      </c>
      <c r="G2" s="7">
        <f ca="1">TODAY()</f>
        <v>40096</v>
      </c>
      <c r="H2" s="6">
        <v>0.41666666666666669</v>
      </c>
      <c r="I2">
        <v>200</v>
      </c>
      <c r="J2">
        <v>400</v>
      </c>
      <c r="K2">
        <v>50</v>
      </c>
    </row>
    <row r="3" spans="1:12">
      <c r="A3" s="8">
        <v>2</v>
      </c>
      <c r="B3" s="8" t="s">
        <v>88</v>
      </c>
      <c r="C3" s="9">
        <f ca="1">E3+F3</f>
        <v>40096.208333333336</v>
      </c>
      <c r="D3" s="9">
        <f ca="1">G3+H3</f>
        <v>40096.583333333336</v>
      </c>
      <c r="E3" s="7">
        <f ca="1">TODAY()</f>
        <v>40096</v>
      </c>
      <c r="F3" s="6">
        <v>0.20833333333333334</v>
      </c>
      <c r="G3" s="7">
        <f ca="1">TODAY()</f>
        <v>40096</v>
      </c>
      <c r="H3" s="6">
        <v>0.58333333333333337</v>
      </c>
      <c r="I3">
        <v>100</v>
      </c>
      <c r="J3">
        <v>100</v>
      </c>
      <c r="K3">
        <v>100</v>
      </c>
      <c r="L3" s="15">
        <v>1237</v>
      </c>
    </row>
    <row r="4" spans="1:12">
      <c r="A4" s="8">
        <v>3</v>
      </c>
      <c r="B4" s="8" t="s">
        <v>86</v>
      </c>
      <c r="C4" s="9">
        <f ca="1">E4+F4</f>
        <v>40096.291666666664</v>
      </c>
      <c r="D4" s="9">
        <f ca="1">G4+H4</f>
        <v>40096.791666666664</v>
      </c>
      <c r="E4" s="7">
        <f ca="1">TODAY()</f>
        <v>40096</v>
      </c>
      <c r="F4" s="6">
        <v>0.29166666666666669</v>
      </c>
      <c r="G4" s="7">
        <f ca="1">TODAY()</f>
        <v>40096</v>
      </c>
      <c r="H4" s="6">
        <v>0.79166666666666663</v>
      </c>
      <c r="I4">
        <v>100</v>
      </c>
      <c r="J4">
        <v>100</v>
      </c>
      <c r="K4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C6" sqref="C6"/>
    </sheetView>
  </sheetViews>
  <sheetFormatPr defaultRowHeight="15"/>
  <sheetData>
    <row r="1" spans="1:7">
      <c r="A1" t="s">
        <v>77</v>
      </c>
      <c r="B1" t="s">
        <v>78</v>
      </c>
      <c r="C1" t="s">
        <v>81</v>
      </c>
      <c r="D1" t="s">
        <v>79</v>
      </c>
      <c r="E1" t="s">
        <v>82</v>
      </c>
      <c r="F1" t="s">
        <v>80</v>
      </c>
      <c r="G1" t="s">
        <v>83</v>
      </c>
    </row>
    <row r="2" spans="1:7">
      <c r="A2">
        <v>3000</v>
      </c>
      <c r="B2">
        <v>3001</v>
      </c>
      <c r="C2">
        <v>0.25</v>
      </c>
    </row>
    <row r="3" spans="1:7">
      <c r="A3">
        <v>4000</v>
      </c>
      <c r="B3">
        <v>3000</v>
      </c>
      <c r="C3">
        <v>1.5</v>
      </c>
    </row>
    <row r="4" spans="1:7">
      <c r="A4">
        <v>1243</v>
      </c>
      <c r="B4">
        <v>1237</v>
      </c>
      <c r="C4">
        <v>1</v>
      </c>
      <c r="D4">
        <v>1238</v>
      </c>
      <c r="E4">
        <v>1</v>
      </c>
      <c r="F4">
        <v>1239</v>
      </c>
      <c r="G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Change Over Penalties</vt:lpstr>
      <vt:lpstr>Orders</vt:lpstr>
      <vt:lpstr>Products</vt:lpstr>
      <vt:lpstr>Change Over</vt:lpstr>
      <vt:lpstr>Allergen Penalties</vt:lpstr>
      <vt:lpstr>Lines</vt:lpstr>
      <vt:lpstr>BOMItems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Bova</dc:creator>
  <cp:lastModifiedBy>Nick Bova</cp:lastModifiedBy>
  <dcterms:created xsi:type="dcterms:W3CDTF">2007-12-26T20:33:42Z</dcterms:created>
  <dcterms:modified xsi:type="dcterms:W3CDTF">2009-10-10T13:01:26Z</dcterms:modified>
</cp:coreProperties>
</file>