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213FE52-2C32-4960-BDEE-A22F4B32359B}" xr6:coauthVersionLast="45" xr6:coauthVersionMax="45" xr10:uidLastSave="{00000000-0000-0000-0000-000000000000}"/>
  <bookViews>
    <workbookView xWindow="58410" yWindow="-5790" windowWidth="28110" windowHeight="164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12" i="2" s="1"/>
  <c r="C11" i="2" s="1"/>
  <c r="C10" i="2" s="1"/>
  <c r="C9" i="2" s="1"/>
  <c r="C8" i="2" s="1"/>
  <c r="C7" i="2" s="1"/>
  <c r="C6" i="2" s="1"/>
  <c r="C5" i="2" s="1"/>
  <c r="M13" i="1"/>
  <c r="I13" i="1"/>
  <c r="M12" i="1"/>
  <c r="I12" i="1"/>
  <c r="M11" i="1"/>
  <c r="I11" i="1"/>
  <c r="L8" i="1"/>
</calcChain>
</file>

<file path=xl/sharedStrings.xml><?xml version="1.0" encoding="utf-8"?>
<sst xmlns="http://schemas.openxmlformats.org/spreadsheetml/2006/main" count="77" uniqueCount="50">
  <si>
    <t>Max</t>
  </si>
  <si>
    <t>IR</t>
  </si>
  <si>
    <t>Total</t>
  </si>
  <si>
    <t>Optimal</t>
  </si>
  <si>
    <t>Weight</t>
  </si>
  <si>
    <t>Our</t>
  </si>
  <si>
    <t>Model</t>
  </si>
  <si>
    <t>beta to</t>
  </si>
  <si>
    <t>Active</t>
  </si>
  <si>
    <t>in</t>
  </si>
  <si>
    <t>Current</t>
  </si>
  <si>
    <t>Ticker</t>
  </si>
  <si>
    <t>E[r]</t>
  </si>
  <si>
    <t>benchmark</t>
  </si>
  <si>
    <t>alpha</t>
  </si>
  <si>
    <t>Benchmark</t>
  </si>
  <si>
    <t>Backlog</t>
  </si>
  <si>
    <t>VOO</t>
  </si>
  <si>
    <t>NA</t>
  </si>
  <si>
    <t>Active Positions</t>
  </si>
  <si>
    <t>We need a way for students</t>
  </si>
  <si>
    <t>delete</t>
  </si>
  <si>
    <t>F</t>
  </si>
  <si>
    <t>to change the active stocks</t>
  </si>
  <si>
    <t>IBM</t>
  </si>
  <si>
    <t>One idea is to have a buttons</t>
  </si>
  <si>
    <t>GM</t>
  </si>
  <si>
    <t>as indicated .</t>
  </si>
  <si>
    <t>+</t>
  </si>
  <si>
    <t>…</t>
  </si>
  <si>
    <t>Once the student has the right</t>
  </si>
  <si>
    <t>Process</t>
  </si>
  <si>
    <t>active positions, they hit the</t>
  </si>
  <si>
    <t>"process" button and the page</t>
  </si>
  <si>
    <t>Portfolio Stats</t>
  </si>
  <si>
    <t>alpha to</t>
  </si>
  <si>
    <t>updates</t>
  </si>
  <si>
    <t>Exante</t>
  </si>
  <si>
    <t>Students input these</t>
  </si>
  <si>
    <t>Someplace we need this info in historical basis</t>
  </si>
  <si>
    <t>Historical</t>
  </si>
  <si>
    <t>Ex-ante</t>
  </si>
  <si>
    <t>Portfolio</t>
  </si>
  <si>
    <t>Industry 1</t>
  </si>
  <si>
    <t>Industry2</t>
  </si>
  <si>
    <t>Industry N</t>
  </si>
  <si>
    <t>Pure alpha</t>
  </si>
  <si>
    <t>Factor 2</t>
  </si>
  <si>
    <t>Factor 1</t>
  </si>
  <si>
    <r>
      <rPr>
        <sz val="11"/>
        <color theme="5" tint="-0.249977111117893"/>
        <rFont val="Arial"/>
        <family val="2"/>
      </rPr>
      <t xml:space="preserve">weights, </t>
    </r>
    <r>
      <rPr>
        <sz val="11"/>
        <color theme="4" tint="-0.249977111117893"/>
        <rFont val="Arial"/>
        <family val="2"/>
      </rPr>
      <t xml:space="preserve">stats, </t>
    </r>
    <r>
      <rPr>
        <sz val="11"/>
        <color rgb="FFFF85FF"/>
        <rFont val="Arial"/>
        <family val="2"/>
      </rPr>
      <t>bench</t>
    </r>
    <r>
      <rPr>
        <sz val="11"/>
        <color theme="1"/>
        <rFont val="Arial"/>
      </rPr>
      <t xml:space="preserve"> = m.port_opt(active_stocks, horizon)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</si>
</sst>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Arial"/>
      <family val="2"/>
    </font>
    <font>
      <sz val="11"/>
      <color theme="5" tint="-0.249977111117893"/>
      <name val="Arial"/>
      <family val="2"/>
    </font>
    <font>
      <sz val="11"/>
      <color rgb="FFFF85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5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0" xfId="0" applyFont="1"/>
    <xf numFmtId="0" fontId="1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/>
    <xf numFmtId="0" fontId="3" fillId="4" borderId="2" xfId="0" applyFont="1" applyFill="1" applyBorder="1"/>
    <xf numFmtId="165" fontId="3" fillId="0" borderId="0" xfId="0" applyNumberFormat="1" applyFont="1"/>
    <xf numFmtId="0" fontId="3" fillId="5" borderId="2" xfId="0" applyFont="1" applyFill="1" applyBorder="1"/>
    <xf numFmtId="0" fontId="3" fillId="6" borderId="2" xfId="0" applyFont="1" applyFill="1" applyBorder="1"/>
    <xf numFmtId="0" fontId="0" fillId="0" borderId="0" xfId="0" applyFont="1" applyAlignment="1"/>
    <xf numFmtId="0" fontId="3" fillId="7" borderId="0" xfId="0" applyFont="1" applyFill="1" applyAlignment="1">
      <alignment horizontal="center"/>
    </xf>
    <xf numFmtId="0" fontId="5" fillId="7" borderId="0" xfId="0" applyFont="1" applyFill="1"/>
    <xf numFmtId="0" fontId="7" fillId="8" borderId="0" xfId="0" applyFont="1" applyFill="1" applyAlignment="1">
      <alignment horizontal="center"/>
    </xf>
    <xf numFmtId="2" fontId="7" fillId="8" borderId="0" xfId="0" applyNumberFormat="1" applyFont="1" applyFill="1" applyAlignment="1">
      <alignment horizontal="center"/>
    </xf>
    <xf numFmtId="0" fontId="5" fillId="9" borderId="0" xfId="0" applyFont="1" applyFill="1"/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2" fontId="3" fillId="11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13</xdr:row>
      <xdr:rowOff>47625</xdr:rowOff>
    </xdr:from>
    <xdr:ext cx="333375" cy="14573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315883" y="2410883"/>
          <a:ext cx="333375" cy="1457325"/>
          <a:chOff x="5184075" y="3051338"/>
          <a:chExt cx="323850" cy="14573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rot="10800000" flipH="1">
            <a:off x="5184075" y="3051338"/>
            <a:ext cx="323850" cy="14573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twoCellAnchor>
    <xdr:from>
      <xdr:col>14</xdr:col>
      <xdr:colOff>38100</xdr:colOff>
      <xdr:row>11</xdr:row>
      <xdr:rowOff>63500</xdr:rowOff>
    </xdr:from>
    <xdr:to>
      <xdr:col>20</xdr:col>
      <xdr:colOff>0</xdr:colOff>
      <xdr:row>24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B1D0227-CA5A-8347-995F-1F755DD0ABA8}"/>
            </a:ext>
          </a:extLst>
        </xdr:cNvPr>
        <xdr:cNvSpPr txBox="1"/>
      </xdr:nvSpPr>
      <xdr:spPr>
        <a:xfrm>
          <a:off x="11290300" y="2159000"/>
          <a:ext cx="3467100" cy="252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call to m.port_opt</a:t>
          </a:r>
          <a:r>
            <a:rPr lang="en-US" sz="1100" baseline="0"/>
            <a:t> requires as inputs: </a:t>
          </a:r>
        </a:p>
        <a:p>
          <a:r>
            <a:rPr lang="en-US" sz="1100" baseline="0"/>
            <a:t> -pandas series of E[r] from the students (active_stocks) indexed by permno </a:t>
          </a:r>
        </a:p>
        <a:p>
          <a:r>
            <a:rPr lang="en-US" sz="1100" baseline="0"/>
            <a:t> -np array (horizon) from students </a:t>
          </a:r>
        </a:p>
        <a:p>
          <a:endParaRPr lang="en-US" sz="1100" baseline="0"/>
        </a:p>
        <a:p>
          <a:r>
            <a:rPr lang="en-US" sz="1100" baseline="0"/>
            <a:t>Returns:</a:t>
          </a:r>
        </a:p>
        <a:p>
          <a:r>
            <a:rPr lang="en-US" sz="1100" baseline="0"/>
            <a:t>-Weights as a pandas data frame indexed by active stock permno with columns as listed in this pane</a:t>
          </a:r>
        </a:p>
        <a:p>
          <a:r>
            <a:rPr lang="en-US" sz="1100" baseline="0"/>
            <a:t>-Stats is a pandas series with the index = [E_r, beta2bench, alpha2bench, IR] to match this pane as well</a:t>
          </a:r>
        </a:p>
        <a:p>
          <a:r>
            <a:rPr lang="en-US" sz="1100" baseline="0"/>
            <a:t>-Bench is a pandas series indexed by the column name, without the columns "horizon," and "total weight in benchmark" and "backlog." </a:t>
          </a:r>
          <a:endParaRPr lang="en-US" sz="1100"/>
        </a:p>
      </xdr:txBody>
    </xdr:sp>
    <xdr:clientData/>
  </xdr:twoCellAnchor>
  <xdr:twoCellAnchor>
    <xdr:from>
      <xdr:col>0</xdr:col>
      <xdr:colOff>330200</xdr:colOff>
      <xdr:row>23</xdr:row>
      <xdr:rowOff>38100</xdr:rowOff>
    </xdr:from>
    <xdr:to>
      <xdr:col>5</xdr:col>
      <xdr:colOff>101600</xdr:colOff>
      <xdr:row>30</xdr:row>
      <xdr:rowOff>88900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93FBA76-1919-6F4D-8EF6-FC2D60F8C443}"/>
            </a:ext>
          </a:extLst>
        </xdr:cNvPr>
        <xdr:cNvSpPr txBox="1"/>
      </xdr:nvSpPr>
      <xdr:spPr>
        <a:xfrm>
          <a:off x="330200" y="4419600"/>
          <a:ext cx="3594100" cy="1384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Model E[r]</a:t>
          </a:r>
          <a:r>
            <a:rPr lang="en-US" sz="1100" baseline="0"/>
            <a:t> = self.expected_returns['annual'].iloc[permno]</a:t>
          </a:r>
        </a:p>
        <a:p>
          <a:endParaRPr lang="en-US" sz="1100" baseline="0"/>
        </a:p>
        <a:p>
          <a:r>
            <a:rPr lang="en-US" sz="1100" baseline="0"/>
            <a:t>This is a call to the expected returns database. </a:t>
          </a:r>
        </a:p>
        <a:p>
          <a:r>
            <a:rPr lang="en-US" sz="1100" baseline="0"/>
            <a:t>Returns pandas series of expected returns indexed by permno</a:t>
          </a:r>
        </a:p>
        <a:p>
          <a:endParaRPr lang="en-US" sz="1100" baseline="0"/>
        </a:p>
        <a:p>
          <a:r>
            <a:rPr lang="en-US" sz="1100" baseline="0"/>
            <a:t>(Security Risk Table)</a:t>
          </a:r>
          <a:endParaRPr lang="en-US" sz="1100"/>
        </a:p>
      </xdr:txBody>
    </xdr:sp>
    <xdr:clientData/>
  </xdr:twoCellAnchor>
  <xdr:twoCellAnchor>
    <xdr:from>
      <xdr:col>4</xdr:col>
      <xdr:colOff>292100</xdr:colOff>
      <xdr:row>13</xdr:row>
      <xdr:rowOff>76200</xdr:rowOff>
    </xdr:from>
    <xdr:to>
      <xdr:col>5</xdr:col>
      <xdr:colOff>203200</xdr:colOff>
      <xdr:row>20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2ACA6E7-442E-074F-A960-E48504D6C316}"/>
            </a:ext>
          </a:extLst>
        </xdr:cNvPr>
        <xdr:cNvCxnSpPr/>
      </xdr:nvCxnSpPr>
      <xdr:spPr>
        <a:xfrm flipH="1" flipV="1">
          <a:off x="3530600" y="2552700"/>
          <a:ext cx="495300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0"/>
  <sheetViews>
    <sheetView tabSelected="1" workbookViewId="0">
      <selection activeCell="K29" sqref="K29"/>
    </sheetView>
  </sheetViews>
  <sheetFormatPr defaultColWidth="12.6640625" defaultRowHeight="15" customHeight="1" x14ac:dyDescent="0.4"/>
  <cols>
    <col min="1" max="2" width="7.6640625" customWidth="1"/>
    <col min="3" max="3" width="19.1640625" customWidth="1"/>
    <col min="4" max="4" width="8" customWidth="1"/>
    <col min="5" max="5" width="7.6640625" customWidth="1"/>
    <col min="6" max="7" width="9.6640625" customWidth="1"/>
    <col min="8" max="8" width="9.5" customWidth="1"/>
    <col min="9" max="9" width="10.1640625" customWidth="1"/>
    <col min="10" max="11" width="9.5" customWidth="1"/>
    <col min="12" max="12" width="13.83203125" customWidth="1"/>
    <col min="13" max="26" width="7.6640625" customWidth="1"/>
  </cols>
  <sheetData>
    <row r="2" spans="2:21" ht="14.35" x14ac:dyDescent="0.5">
      <c r="J2" s="1" t="s">
        <v>0</v>
      </c>
    </row>
    <row r="3" spans="2:21" ht="14.35" x14ac:dyDescent="0.5">
      <c r="J3" s="1" t="s">
        <v>1</v>
      </c>
      <c r="K3" s="1" t="s">
        <v>2</v>
      </c>
      <c r="N3" s="1"/>
      <c r="O3" s="1"/>
    </row>
    <row r="4" spans="2:21" ht="14.35" x14ac:dyDescent="0.5">
      <c r="J4" s="1" t="s">
        <v>3</v>
      </c>
      <c r="K4" s="1" t="s">
        <v>4</v>
      </c>
      <c r="L4" s="2" t="s">
        <v>5</v>
      </c>
      <c r="N4" s="1"/>
      <c r="O4" s="1"/>
    </row>
    <row r="5" spans="2:21" ht="14.35" x14ac:dyDescent="0.5">
      <c r="F5" s="2" t="s">
        <v>6</v>
      </c>
      <c r="G5" s="2"/>
      <c r="H5" s="1" t="s">
        <v>7</v>
      </c>
      <c r="I5" s="1"/>
      <c r="J5" s="1" t="s">
        <v>8</v>
      </c>
      <c r="K5" s="1" t="s">
        <v>9</v>
      </c>
      <c r="L5" s="2" t="s">
        <v>10</v>
      </c>
      <c r="M5" s="2"/>
      <c r="N5" s="1"/>
      <c r="O5" s="1"/>
    </row>
    <row r="6" spans="2:21" ht="14.35" x14ac:dyDescent="0.5">
      <c r="D6" s="3"/>
      <c r="E6" s="4" t="s">
        <v>11</v>
      </c>
      <c r="F6" s="5" t="s">
        <v>12</v>
      </c>
      <c r="G6" s="5" t="s">
        <v>12</v>
      </c>
      <c r="H6" s="4" t="s">
        <v>13</v>
      </c>
      <c r="I6" s="4" t="s">
        <v>14</v>
      </c>
      <c r="J6" s="4" t="s">
        <v>4</v>
      </c>
      <c r="K6" s="4" t="s">
        <v>15</v>
      </c>
      <c r="L6" s="5" t="s">
        <v>4</v>
      </c>
      <c r="M6" s="5" t="s">
        <v>16</v>
      </c>
      <c r="N6" s="1"/>
      <c r="O6" s="1"/>
      <c r="P6" s="6"/>
      <c r="Q6" s="6"/>
    </row>
    <row r="7" spans="2:21" ht="14.35" x14ac:dyDescent="0.5">
      <c r="D7" s="3"/>
      <c r="E7" s="7" t="s">
        <v>15</v>
      </c>
      <c r="F7" s="2"/>
      <c r="G7" s="2"/>
      <c r="H7" s="1"/>
      <c r="I7" s="1"/>
      <c r="J7" s="1"/>
      <c r="L7" s="6"/>
      <c r="M7" s="2"/>
      <c r="N7" s="1"/>
      <c r="O7" s="1"/>
      <c r="P7" s="6"/>
      <c r="Q7" s="6"/>
    </row>
    <row r="8" spans="2:21" ht="14.35" x14ac:dyDescent="0.5">
      <c r="D8" s="3"/>
      <c r="E8" s="6" t="s">
        <v>17</v>
      </c>
      <c r="F8" s="31">
        <v>0.1</v>
      </c>
      <c r="G8" s="31">
        <v>0.1</v>
      </c>
      <c r="H8" s="32">
        <v>1</v>
      </c>
      <c r="I8" s="32">
        <v>0</v>
      </c>
      <c r="J8" s="31">
        <v>1</v>
      </c>
      <c r="K8" s="33" t="s">
        <v>18</v>
      </c>
      <c r="L8" s="33">
        <f>1-SUM(L11:L13)</f>
        <v>0.82000000000000006</v>
      </c>
      <c r="M8" s="2"/>
      <c r="N8" s="1"/>
      <c r="O8" s="1"/>
      <c r="P8" s="6"/>
      <c r="Q8" s="6"/>
    </row>
    <row r="9" spans="2:21" ht="14.35" x14ac:dyDescent="0.5">
      <c r="D9" s="3"/>
      <c r="E9" s="6"/>
      <c r="F9" s="8"/>
      <c r="G9" s="8"/>
      <c r="H9" s="9"/>
      <c r="I9" s="9"/>
      <c r="J9" s="8"/>
      <c r="L9" s="6"/>
      <c r="M9" s="2"/>
      <c r="N9" s="1"/>
      <c r="O9" s="1"/>
    </row>
    <row r="10" spans="2:21" ht="14.35" x14ac:dyDescent="0.5">
      <c r="D10" s="3"/>
      <c r="E10" s="7" t="s">
        <v>19</v>
      </c>
      <c r="F10" s="8"/>
      <c r="G10" s="8"/>
      <c r="H10" s="9"/>
      <c r="I10" s="9"/>
      <c r="J10" s="8"/>
      <c r="L10" s="6"/>
      <c r="M10" s="2"/>
      <c r="N10" s="1"/>
      <c r="O10" s="1"/>
    </row>
    <row r="11" spans="2:21" ht="14.35" x14ac:dyDescent="0.5">
      <c r="B11" s="3" t="s">
        <v>20</v>
      </c>
      <c r="D11" s="11" t="s">
        <v>21</v>
      </c>
      <c r="E11" s="26" t="s">
        <v>22</v>
      </c>
      <c r="F11" s="30">
        <v>0.03</v>
      </c>
      <c r="G11" s="27">
        <v>0.15</v>
      </c>
      <c r="H11" s="22">
        <v>1.1000000000000001</v>
      </c>
      <c r="I11" s="22">
        <f>G11-0.01-H11*($F$8-0.01)</f>
        <v>4.0999999999999967E-2</v>
      </c>
      <c r="J11" s="22">
        <v>0.04</v>
      </c>
      <c r="K11" s="22">
        <v>0.05</v>
      </c>
      <c r="L11" s="22">
        <v>0.08</v>
      </c>
      <c r="M11" s="23">
        <f t="shared" ref="M11:M13" si="0">K11+J11-L11</f>
        <v>9.999999999999995E-3</v>
      </c>
      <c r="O11" s="36" t="s">
        <v>49</v>
      </c>
      <c r="P11" s="36"/>
      <c r="Q11" s="36"/>
      <c r="R11" s="36"/>
      <c r="S11" s="36"/>
      <c r="T11" s="36"/>
      <c r="U11" s="36"/>
    </row>
    <row r="12" spans="2:21" ht="14.35" x14ac:dyDescent="0.5">
      <c r="B12" s="3" t="s">
        <v>23</v>
      </c>
      <c r="D12" s="11" t="s">
        <v>21</v>
      </c>
      <c r="E12" s="26" t="s">
        <v>24</v>
      </c>
      <c r="F12" s="30">
        <v>0.04</v>
      </c>
      <c r="G12" s="28">
        <v>0.05</v>
      </c>
      <c r="H12" s="22">
        <v>0.8</v>
      </c>
      <c r="I12" s="22">
        <f>G12-0.01-H12*($F$8-0.01)</f>
        <v>-3.2000000000000008E-2</v>
      </c>
      <c r="J12" s="22">
        <v>-0.02</v>
      </c>
      <c r="K12" s="22">
        <v>0.04</v>
      </c>
      <c r="L12" s="22">
        <v>0.03</v>
      </c>
      <c r="M12" s="23">
        <f t="shared" si="0"/>
        <v>-9.9999999999999985E-3</v>
      </c>
    </row>
    <row r="13" spans="2:21" ht="14.35" x14ac:dyDescent="0.5">
      <c r="B13" s="3" t="s">
        <v>25</v>
      </c>
      <c r="D13" s="11" t="s">
        <v>21</v>
      </c>
      <c r="E13" s="26" t="s">
        <v>26</v>
      </c>
      <c r="F13" s="30">
        <v>7.0000000000000007E-2</v>
      </c>
      <c r="G13" s="29">
        <v>0.13</v>
      </c>
      <c r="H13" s="22">
        <v>1.3</v>
      </c>
      <c r="I13" s="22">
        <f>G13-0.01-H13*($F$8-0.01)</f>
        <v>2.9999999999999888E-3</v>
      </c>
      <c r="J13" s="22">
        <v>0.02</v>
      </c>
      <c r="K13" s="22">
        <v>0.06</v>
      </c>
      <c r="L13" s="22">
        <v>7.0000000000000007E-2</v>
      </c>
      <c r="M13" s="23">
        <f t="shared" si="0"/>
        <v>9.999999999999995E-3</v>
      </c>
    </row>
    <row r="14" spans="2:21" ht="14.35" x14ac:dyDescent="0.5">
      <c r="B14" s="3" t="s">
        <v>27</v>
      </c>
      <c r="D14" s="11" t="s">
        <v>28</v>
      </c>
      <c r="E14" s="10" t="s">
        <v>29</v>
      </c>
      <c r="F14" s="10"/>
      <c r="G14" s="10" t="s">
        <v>29</v>
      </c>
      <c r="H14" s="10" t="s">
        <v>29</v>
      </c>
      <c r="I14" s="10"/>
      <c r="J14" s="10"/>
    </row>
    <row r="15" spans="2:21" ht="14.35" x14ac:dyDescent="0.5">
      <c r="B15" s="3" t="s">
        <v>30</v>
      </c>
      <c r="D15" s="13" t="s">
        <v>31</v>
      </c>
      <c r="E15" s="14"/>
      <c r="F15" s="14"/>
      <c r="G15" s="14"/>
      <c r="H15" s="14"/>
      <c r="I15" s="14"/>
      <c r="J15" s="14"/>
      <c r="K15" s="15"/>
      <c r="L15" s="15"/>
      <c r="M15" s="15"/>
    </row>
    <row r="16" spans="2:21" ht="14.35" x14ac:dyDescent="0.5">
      <c r="B16" s="3" t="s">
        <v>32</v>
      </c>
    </row>
    <row r="17" spans="2:10" ht="14.35" x14ac:dyDescent="0.5">
      <c r="B17" s="3" t="s">
        <v>33</v>
      </c>
      <c r="E17" s="1" t="s">
        <v>34</v>
      </c>
      <c r="F17" s="1"/>
      <c r="G17" s="1"/>
      <c r="H17" s="1" t="s">
        <v>7</v>
      </c>
      <c r="I17" s="1" t="s">
        <v>35</v>
      </c>
      <c r="J17" s="1"/>
    </row>
    <row r="18" spans="2:10" ht="14.35" x14ac:dyDescent="0.5">
      <c r="B18" s="3" t="s">
        <v>36</v>
      </c>
      <c r="E18" s="1"/>
      <c r="F18" s="2"/>
      <c r="G18" s="2" t="s">
        <v>12</v>
      </c>
      <c r="H18" s="2" t="s">
        <v>13</v>
      </c>
      <c r="I18" s="2" t="s">
        <v>13</v>
      </c>
      <c r="J18" s="1" t="s">
        <v>1</v>
      </c>
    </row>
    <row r="19" spans="2:10" ht="14.35" x14ac:dyDescent="0.5">
      <c r="E19" s="12" t="s">
        <v>37</v>
      </c>
      <c r="F19" s="10"/>
      <c r="G19" s="24">
        <v>0.13</v>
      </c>
      <c r="H19" s="24">
        <v>1</v>
      </c>
      <c r="I19" s="24">
        <v>0.02</v>
      </c>
      <c r="J19" s="25">
        <v>0.6</v>
      </c>
    </row>
    <row r="20" spans="2:10" ht="14.35" x14ac:dyDescent="0.5">
      <c r="F20" s="10"/>
      <c r="G20" s="10"/>
      <c r="H20" s="10"/>
      <c r="I20" s="10"/>
      <c r="J20" s="8"/>
    </row>
    <row r="21" spans="2:10" ht="15.75" customHeight="1" x14ac:dyDescent="0.4"/>
    <row r="22" spans="2:10" ht="15.75" customHeight="1" x14ac:dyDescent="0.5">
      <c r="F22" s="16" t="s">
        <v>38</v>
      </c>
    </row>
    <row r="23" spans="2:10" ht="15.75" customHeight="1" x14ac:dyDescent="0.4"/>
    <row r="24" spans="2:10" ht="15.75" customHeight="1" x14ac:dyDescent="0.4"/>
    <row r="25" spans="2:10" ht="15.75" customHeight="1" x14ac:dyDescent="0.4"/>
    <row r="26" spans="2:10" ht="15.75" customHeight="1" x14ac:dyDescent="0.4"/>
    <row r="27" spans="2:10" ht="15.75" customHeight="1" x14ac:dyDescent="0.4"/>
    <row r="28" spans="2:10" ht="15.75" customHeight="1" x14ac:dyDescent="0.4"/>
    <row r="29" spans="2:10" ht="15.75" customHeight="1" x14ac:dyDescent="0.4"/>
    <row r="30" spans="2:10" ht="15.75" customHeight="1" x14ac:dyDescent="0.4"/>
    <row r="31" spans="2:10" ht="15.75" customHeight="1" x14ac:dyDescent="0.4"/>
    <row r="32" spans="2:10" ht="15.75" customHeight="1" x14ac:dyDescent="0.4"/>
    <row r="33" spans="16:16" ht="15.75" customHeight="1" x14ac:dyDescent="0.4"/>
    <row r="34" spans="16:16" ht="15.75" customHeight="1" x14ac:dyDescent="0.4"/>
    <row r="35" spans="16:16" ht="15.75" customHeight="1" x14ac:dyDescent="0.4">
      <c r="P35" s="21"/>
    </row>
    <row r="36" spans="16:16" ht="15.75" customHeight="1" x14ac:dyDescent="0.4"/>
    <row r="37" spans="16:16" ht="15.75" customHeight="1" x14ac:dyDescent="0.4"/>
    <row r="38" spans="16:16" ht="15.75" customHeight="1" x14ac:dyDescent="0.4"/>
    <row r="39" spans="16:16" ht="15.75" customHeight="1" x14ac:dyDescent="0.4"/>
    <row r="40" spans="16:16" ht="15.75" customHeight="1" x14ac:dyDescent="0.4"/>
    <row r="41" spans="16:16" ht="15.75" customHeight="1" x14ac:dyDescent="0.4"/>
    <row r="42" spans="16:16" ht="15.75" customHeight="1" x14ac:dyDescent="0.4"/>
    <row r="43" spans="16:16" ht="15.75" customHeight="1" x14ac:dyDescent="0.4"/>
    <row r="44" spans="16:16" ht="15.75" customHeight="1" x14ac:dyDescent="0.4"/>
    <row r="45" spans="16:16" ht="15.75" customHeight="1" x14ac:dyDescent="0.4"/>
    <row r="46" spans="16:16" ht="15.75" customHeight="1" x14ac:dyDescent="0.4"/>
    <row r="47" spans="16:16" ht="15.75" customHeight="1" x14ac:dyDescent="0.4"/>
    <row r="48" spans="16:16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1">
    <mergeCell ref="O11:U11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Z1000"/>
  <sheetViews>
    <sheetView workbookViewId="0"/>
  </sheetViews>
  <sheetFormatPr defaultColWidth="12.6640625" defaultRowHeight="15" customHeight="1" x14ac:dyDescent="0.4"/>
  <cols>
    <col min="1" max="2" width="7.6640625" customWidth="1"/>
    <col min="3" max="3" width="9.1640625" customWidth="1"/>
    <col min="4" max="4" width="7.6640625" customWidth="1"/>
    <col min="5" max="5" width="2.33203125" customWidth="1"/>
    <col min="6" max="8" width="7.6640625" customWidth="1"/>
    <col min="9" max="9" width="2.33203125" customWidth="1"/>
    <col min="10" max="12" width="7.6640625" customWidth="1"/>
    <col min="13" max="13" width="2.33203125" customWidth="1"/>
    <col min="14" max="16" width="7.6640625" customWidth="1"/>
    <col min="17" max="17" width="2.33203125" customWidth="1"/>
    <col min="18" max="23" width="7.6640625" customWidth="1"/>
    <col min="24" max="25" width="9.5" customWidth="1"/>
    <col min="26" max="26" width="7.6640625" customWidth="1"/>
  </cols>
  <sheetData>
    <row r="4" spans="3:26" ht="14.35" x14ac:dyDescent="0.5">
      <c r="H4" s="17"/>
    </row>
    <row r="5" spans="3:26" ht="14.35" x14ac:dyDescent="0.5">
      <c r="C5" s="18">
        <f t="shared" ref="C5:C13" si="0">C6+0.01</f>
        <v>0.19000000000000006</v>
      </c>
      <c r="H5" s="17"/>
      <c r="N5" s="17"/>
      <c r="U5" s="12" t="s">
        <v>39</v>
      </c>
    </row>
    <row r="6" spans="3:26" ht="14.35" x14ac:dyDescent="0.5">
      <c r="C6" s="18">
        <f t="shared" si="0"/>
        <v>0.18000000000000005</v>
      </c>
      <c r="F6" s="17"/>
      <c r="H6" s="17"/>
      <c r="J6" s="17"/>
      <c r="N6" s="17"/>
      <c r="R6" s="17"/>
    </row>
    <row r="7" spans="3:26" ht="14.35" x14ac:dyDescent="0.5">
      <c r="C7" s="18">
        <f t="shared" si="0"/>
        <v>0.17000000000000004</v>
      </c>
      <c r="D7" s="17"/>
      <c r="F7" s="17"/>
      <c r="H7" s="17"/>
      <c r="J7" s="17"/>
      <c r="N7" s="17"/>
      <c r="P7" s="17"/>
      <c r="R7" s="17"/>
      <c r="U7" s="1" t="s">
        <v>34</v>
      </c>
      <c r="V7" s="1"/>
      <c r="W7" s="1"/>
      <c r="X7" s="1" t="s">
        <v>7</v>
      </c>
      <c r="Y7" s="1" t="s">
        <v>35</v>
      </c>
      <c r="Z7" s="1"/>
    </row>
    <row r="8" spans="3:26" ht="14.35" x14ac:dyDescent="0.5">
      <c r="C8" s="18">
        <f t="shared" si="0"/>
        <v>0.16000000000000003</v>
      </c>
      <c r="D8" s="17"/>
      <c r="F8" s="17"/>
      <c r="H8" s="17"/>
      <c r="J8" s="17"/>
      <c r="L8" s="17"/>
      <c r="N8" s="17"/>
      <c r="P8" s="17"/>
      <c r="R8" s="17"/>
      <c r="U8" s="1"/>
      <c r="V8" s="2"/>
      <c r="W8" s="2" t="s">
        <v>12</v>
      </c>
      <c r="X8" s="2" t="s">
        <v>13</v>
      </c>
      <c r="Y8" s="2" t="s">
        <v>13</v>
      </c>
      <c r="Z8" s="1" t="s">
        <v>1</v>
      </c>
    </row>
    <row r="9" spans="3:26" ht="14.35" x14ac:dyDescent="0.5">
      <c r="C9" s="18">
        <f t="shared" si="0"/>
        <v>0.15000000000000002</v>
      </c>
      <c r="D9" s="17"/>
      <c r="F9" s="19"/>
      <c r="H9" s="19"/>
      <c r="J9" s="19"/>
      <c r="L9" s="17"/>
      <c r="N9" s="17"/>
      <c r="P9" s="17"/>
      <c r="R9" s="19"/>
      <c r="V9" s="10"/>
      <c r="W9" s="10"/>
      <c r="X9" s="10"/>
      <c r="Y9" s="10"/>
      <c r="Z9" s="8"/>
    </row>
    <row r="10" spans="3:26" ht="14.35" x14ac:dyDescent="0.5">
      <c r="C10" s="18">
        <f t="shared" si="0"/>
        <v>0.14000000000000001</v>
      </c>
      <c r="D10" s="19"/>
      <c r="F10" s="19"/>
      <c r="H10" s="19"/>
      <c r="J10" s="19"/>
      <c r="L10" s="19"/>
      <c r="N10" s="19"/>
      <c r="P10" s="19"/>
      <c r="R10" s="19"/>
      <c r="U10" s="12" t="s">
        <v>40</v>
      </c>
      <c r="V10" s="10"/>
      <c r="W10" s="10">
        <v>7.0000000000000007E-2</v>
      </c>
      <c r="X10" s="10">
        <v>0.95</v>
      </c>
      <c r="Y10" s="10"/>
      <c r="Z10" s="8">
        <v>0.7</v>
      </c>
    </row>
    <row r="11" spans="3:26" ht="14.35" x14ac:dyDescent="0.5">
      <c r="C11" s="18">
        <f t="shared" si="0"/>
        <v>0.13</v>
      </c>
      <c r="D11" s="19"/>
      <c r="F11" s="19"/>
      <c r="H11" s="19"/>
      <c r="J11" s="19"/>
      <c r="L11" s="19"/>
      <c r="N11" s="19"/>
      <c r="P11" s="19"/>
      <c r="R11" s="19"/>
    </row>
    <row r="12" spans="3:26" ht="14.35" x14ac:dyDescent="0.5">
      <c r="C12" s="18">
        <f t="shared" si="0"/>
        <v>0.12</v>
      </c>
      <c r="D12" s="20"/>
      <c r="F12" s="19"/>
      <c r="H12" s="20"/>
      <c r="J12" s="19"/>
      <c r="L12" s="20"/>
      <c r="N12" s="20"/>
      <c r="P12" s="20"/>
      <c r="R12" s="19"/>
    </row>
    <row r="13" spans="3:26" ht="14.35" x14ac:dyDescent="0.5">
      <c r="C13" s="18">
        <f t="shared" si="0"/>
        <v>0.11</v>
      </c>
      <c r="D13" s="20"/>
      <c r="F13" s="20"/>
      <c r="H13" s="20"/>
      <c r="J13" s="20"/>
      <c r="L13" s="20"/>
      <c r="N13" s="20"/>
      <c r="P13" s="20"/>
      <c r="R13" s="20"/>
    </row>
    <row r="14" spans="3:26" ht="14.35" x14ac:dyDescent="0.5">
      <c r="C14" s="18">
        <v>0.1</v>
      </c>
      <c r="D14" s="20"/>
      <c r="F14" s="20"/>
      <c r="H14" s="20"/>
      <c r="J14" s="20"/>
      <c r="L14" s="20"/>
      <c r="N14" s="20"/>
      <c r="P14" s="20"/>
      <c r="R14" s="20"/>
    </row>
    <row r="15" spans="3:26" ht="14.35" x14ac:dyDescent="0.5">
      <c r="D15" s="12" t="s">
        <v>41</v>
      </c>
      <c r="F15" s="12" t="s">
        <v>40</v>
      </c>
      <c r="H15" s="12" t="s">
        <v>41</v>
      </c>
      <c r="J15" s="12" t="s">
        <v>40</v>
      </c>
      <c r="L15" s="12" t="s">
        <v>41</v>
      </c>
      <c r="N15" s="12" t="s">
        <v>40</v>
      </c>
      <c r="P15" s="12" t="s">
        <v>41</v>
      </c>
      <c r="R15" s="12" t="s">
        <v>40</v>
      </c>
    </row>
    <row r="16" spans="3:26" ht="14.35" x14ac:dyDescent="0.5">
      <c r="D16" s="34" t="s">
        <v>42</v>
      </c>
      <c r="E16" s="35"/>
      <c r="F16" s="35"/>
      <c r="G16" s="6"/>
      <c r="H16" s="34" t="s">
        <v>43</v>
      </c>
      <c r="I16" s="35"/>
      <c r="J16" s="35"/>
      <c r="K16" s="6"/>
      <c r="L16" s="34" t="s">
        <v>44</v>
      </c>
      <c r="M16" s="35"/>
      <c r="N16" s="35"/>
      <c r="O16" s="6"/>
      <c r="P16" s="34" t="s">
        <v>45</v>
      </c>
      <c r="Q16" s="35"/>
      <c r="R16" s="35"/>
    </row>
    <row r="17" spans="3:3" ht="14.35" x14ac:dyDescent="0.5">
      <c r="C17" s="17" t="s">
        <v>46</v>
      </c>
    </row>
    <row r="18" spans="3:3" ht="14.35" x14ac:dyDescent="0.5">
      <c r="C18" s="19" t="s">
        <v>47</v>
      </c>
    </row>
    <row r="19" spans="3:3" ht="14.35" x14ac:dyDescent="0.5">
      <c r="C19" s="20" t="s">
        <v>48</v>
      </c>
    </row>
    <row r="21" spans="3:3" ht="15.75" customHeight="1" x14ac:dyDescent="0.4"/>
    <row r="22" spans="3:3" ht="15.75" customHeight="1" x14ac:dyDescent="0.4"/>
    <row r="23" spans="3:3" ht="15.75" customHeight="1" x14ac:dyDescent="0.4"/>
    <row r="24" spans="3:3" ht="15.75" customHeight="1" x14ac:dyDescent="0.4"/>
    <row r="25" spans="3:3" ht="15.75" customHeight="1" x14ac:dyDescent="0.4"/>
    <row r="26" spans="3:3" ht="15.75" customHeight="1" x14ac:dyDescent="0.4"/>
    <row r="27" spans="3:3" ht="15.75" customHeight="1" x14ac:dyDescent="0.4"/>
    <row r="28" spans="3:3" ht="15.75" customHeight="1" x14ac:dyDescent="0.4"/>
    <row r="29" spans="3:3" ht="15.75" customHeight="1" x14ac:dyDescent="0.4"/>
    <row r="30" spans="3:3" ht="15.75" customHeight="1" x14ac:dyDescent="0.4"/>
    <row r="31" spans="3:3" ht="15.75" customHeight="1" x14ac:dyDescent="0.4"/>
    <row r="32" spans="3:3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4">
    <mergeCell ref="D16:F16"/>
    <mergeCell ref="H16:J16"/>
    <mergeCell ref="L16:N16"/>
    <mergeCell ref="P16:R1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Brigham Andersen</cp:lastModifiedBy>
  <dcterms:modified xsi:type="dcterms:W3CDTF">2020-10-20T21:23:35Z</dcterms:modified>
</cp:coreProperties>
</file>