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3540" yWindow="2960" windowWidth="28320" windowHeight="16060" tabRatio="500" activeTab="1"/>
  </bookViews>
  <sheets>
    <sheet name="Pivot" sheetId="5" r:id="rId1"/>
    <sheet name="AI" sheetId="3" r:id="rId2"/>
  </sheets>
  <definedNames>
    <definedName name="dev" localSheetId="1">AI!$A$1:$F$47</definedName>
  </definedNames>
  <calcPr calcId="140000" concurrentCalc="0"/>
  <pivotCaches>
    <pivotCache cacheId="14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K9" i="3"/>
  <c r="G2" i="3"/>
  <c r="G3" i="3"/>
  <c r="G4" i="3"/>
  <c r="G5" i="3"/>
  <c r="G6" i="3"/>
  <c r="G7" i="3"/>
  <c r="G8" i="3"/>
  <c r="G9" i="3"/>
  <c r="J9" i="3"/>
  <c r="H10" i="3"/>
  <c r="H11" i="3"/>
  <c r="H12" i="3"/>
  <c r="H13" i="3"/>
  <c r="H14" i="3"/>
  <c r="H15" i="3"/>
  <c r="H16" i="3"/>
  <c r="H17" i="3"/>
  <c r="H18" i="3"/>
  <c r="H19" i="3"/>
  <c r="K19" i="3"/>
  <c r="G10" i="3"/>
  <c r="G11" i="3"/>
  <c r="G12" i="3"/>
  <c r="G13" i="3"/>
  <c r="G14" i="3"/>
  <c r="G15" i="3"/>
  <c r="G16" i="3"/>
  <c r="G17" i="3"/>
  <c r="G18" i="3"/>
  <c r="G19" i="3"/>
  <c r="J19" i="3"/>
  <c r="H20" i="3"/>
  <c r="H21" i="3"/>
  <c r="H22" i="3"/>
  <c r="H23" i="3"/>
  <c r="H24" i="3"/>
  <c r="H25" i="3"/>
  <c r="H26" i="3"/>
  <c r="H27" i="3"/>
  <c r="H28" i="3"/>
  <c r="K28" i="3"/>
  <c r="G20" i="3"/>
  <c r="G21" i="3"/>
  <c r="G22" i="3"/>
  <c r="G23" i="3"/>
  <c r="G24" i="3"/>
  <c r="G25" i="3"/>
  <c r="G26" i="3"/>
  <c r="G27" i="3"/>
  <c r="G28" i="3"/>
  <c r="J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K47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J47" i="3"/>
</calcChain>
</file>

<file path=xl/connections.xml><?xml version="1.0" encoding="utf-8"?>
<connections xmlns="http://schemas.openxmlformats.org/spreadsheetml/2006/main">
  <connection id="1" name="dev.csv" type="6" refreshedVersion="0" background="1" saveData="1">
    <textPr fileType="mac" sourceFile="Macintosh HD:Users:xzheng:workspaces:PCF:tools:pcf-usage-report-generator:dev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<sst xmlns="http://schemas.openxmlformats.org/spreadsheetml/2006/main" count="60" uniqueCount="14">
  <si>
    <t>org_name</t>
  </si>
  <si>
    <t>instance_count</t>
  </si>
  <si>
    <t>year</t>
  </si>
  <si>
    <t>month</t>
  </si>
  <si>
    <t>duration_in_seconds</t>
  </si>
  <si>
    <t>memory_in_mb_per_instance</t>
  </si>
  <si>
    <t>korea</t>
  </si>
  <si>
    <t>instance_hours</t>
  </si>
  <si>
    <t>memory_hours</t>
  </si>
  <si>
    <t>Grand Total</t>
  </si>
  <si>
    <t>Sum of instance_hours</t>
  </si>
  <si>
    <t>Sum of memory_hours</t>
  </si>
  <si>
    <t>Orgs</t>
  </si>
  <si>
    <t>YYYY/mm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</si>
</sst>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0" xfId="0" applyFill="1"/>
    <xf numFmtId="0" fontId="3" fillId="0" borderId="0" xfId="0" applyFont="1"/>
    <xf numFmtId="0" fontId="0" fillId="0" borderId="2" xfId="0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3" fillId="3" borderId="11" xfId="0" applyFont="1" applyFill="1" applyBorder="1"/>
    <xf numFmtId="0" fontId="3" fillId="3" borderId="12" xfId="0" applyFont="1" applyFill="1" applyBorder="1"/>
    <xf numFmtId="0" fontId="4" fillId="0" borderId="0" xfId="0" applyFont="1"/>
    <xf numFmtId="0" fontId="4" fillId="0" borderId="0" xfId="0" pivotButton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164" fontId="4" fillId="0" borderId="0" xfId="0" applyNumberFormat="1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2">
    <dxf>
      <numFmt numFmtId="164" formatCode="0.0"/>
    </dxf>
    <dxf>
      <font>
        <sz val="14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37</xdr:row>
      <xdr:rowOff>38100</xdr:rowOff>
    </xdr:from>
    <xdr:to>
      <xdr:col>19</xdr:col>
      <xdr:colOff>582273</xdr:colOff>
      <xdr:row>46</xdr:row>
      <xdr:rowOff>117887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88600" y="38519100"/>
          <a:ext cx="7122773" cy="1794287"/>
        </a:xfrm>
        <a:prstGeom prst="rect">
          <a:avLst/>
        </a:prstGeom>
        <a:ln w="38100" cap="sq">
          <a:solidFill>
            <a:srgbClr val="008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11</xdr:col>
      <xdr:colOff>77974</xdr:colOff>
      <xdr:row>18</xdr:row>
      <xdr:rowOff>114300</xdr:rowOff>
    </xdr:from>
    <xdr:to>
      <xdr:col>19</xdr:col>
      <xdr:colOff>531053</xdr:colOff>
      <xdr:row>27</xdr:row>
      <xdr:rowOff>170819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3074" y="34975800"/>
          <a:ext cx="7057079" cy="1771019"/>
        </a:xfrm>
        <a:prstGeom prst="rect">
          <a:avLst/>
        </a:prstGeom>
        <a:ln w="38100" cap="sq">
          <a:solidFill>
            <a:srgbClr val="008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11</xdr:col>
      <xdr:colOff>65274</xdr:colOff>
      <xdr:row>1</xdr:row>
      <xdr:rowOff>0</xdr:rowOff>
    </xdr:from>
    <xdr:to>
      <xdr:col>19</xdr:col>
      <xdr:colOff>537514</xdr:colOff>
      <xdr:row>10</xdr:row>
      <xdr:rowOff>76200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28474" y="190500"/>
          <a:ext cx="7076240" cy="1790700"/>
        </a:xfrm>
        <a:prstGeom prst="rect">
          <a:avLst/>
        </a:prstGeom>
        <a:ln w="38100" cap="sq">
          <a:solidFill>
            <a:srgbClr val="008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11</xdr:col>
      <xdr:colOff>63500</xdr:colOff>
      <xdr:row>8</xdr:row>
      <xdr:rowOff>59150</xdr:rowOff>
    </xdr:from>
    <xdr:to>
      <xdr:col>19</xdr:col>
      <xdr:colOff>509774</xdr:colOff>
      <xdr:row>17</xdr:row>
      <xdr:rowOff>117999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88600" y="33015650"/>
          <a:ext cx="7050274" cy="1773349"/>
        </a:xfrm>
        <a:prstGeom prst="rect">
          <a:avLst/>
        </a:prstGeom>
        <a:ln w="38100" cap="sq">
          <a:solidFill>
            <a:srgbClr val="008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13</xdr:col>
      <xdr:colOff>609600</xdr:colOff>
      <xdr:row>2</xdr:row>
      <xdr:rowOff>12700</xdr:rowOff>
    </xdr:from>
    <xdr:to>
      <xdr:col>15</xdr:col>
      <xdr:colOff>88900</xdr:colOff>
      <xdr:row>4</xdr:row>
      <xdr:rowOff>63500</xdr:rowOff>
    </xdr:to>
    <xdr:sp macro="" textlink="">
      <xdr:nvSpPr>
        <xdr:cNvPr id="6" name="Rounded Rectangle 5"/>
        <xdr:cNvSpPr/>
      </xdr:nvSpPr>
      <xdr:spPr>
        <a:xfrm>
          <a:off x="12547600" y="393700"/>
          <a:ext cx="1130300" cy="431800"/>
        </a:xfrm>
        <a:prstGeom prst="roundRect">
          <a:avLst/>
        </a:prstGeom>
        <a:noFill/>
        <a:ln w="38100" cmpd="sng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609600</xdr:colOff>
      <xdr:row>9</xdr:row>
      <xdr:rowOff>50800</xdr:rowOff>
    </xdr:from>
    <xdr:to>
      <xdr:col>15</xdr:col>
      <xdr:colOff>88900</xdr:colOff>
      <xdr:row>11</xdr:row>
      <xdr:rowOff>101600</xdr:rowOff>
    </xdr:to>
    <xdr:sp macro="" textlink="">
      <xdr:nvSpPr>
        <xdr:cNvPr id="7" name="Rounded Rectangle 6"/>
        <xdr:cNvSpPr/>
      </xdr:nvSpPr>
      <xdr:spPr>
        <a:xfrm>
          <a:off x="12547600" y="1765300"/>
          <a:ext cx="1130300" cy="431800"/>
        </a:xfrm>
        <a:prstGeom prst="roundRect">
          <a:avLst/>
        </a:prstGeom>
        <a:noFill/>
        <a:ln w="38100" cmpd="sng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647700</xdr:colOff>
      <xdr:row>19</xdr:row>
      <xdr:rowOff>114300</xdr:rowOff>
    </xdr:from>
    <xdr:to>
      <xdr:col>15</xdr:col>
      <xdr:colOff>127000</xdr:colOff>
      <xdr:row>21</xdr:row>
      <xdr:rowOff>165100</xdr:rowOff>
    </xdr:to>
    <xdr:sp macro="" textlink="">
      <xdr:nvSpPr>
        <xdr:cNvPr id="8" name="Rounded Rectangle 7"/>
        <xdr:cNvSpPr/>
      </xdr:nvSpPr>
      <xdr:spPr>
        <a:xfrm>
          <a:off x="12585700" y="3733800"/>
          <a:ext cx="1130300" cy="431800"/>
        </a:xfrm>
        <a:prstGeom prst="roundRect">
          <a:avLst/>
        </a:prstGeom>
        <a:noFill/>
        <a:ln w="38100" cmpd="sng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635000</xdr:colOff>
      <xdr:row>38</xdr:row>
      <xdr:rowOff>38100</xdr:rowOff>
    </xdr:from>
    <xdr:to>
      <xdr:col>15</xdr:col>
      <xdr:colOff>114300</xdr:colOff>
      <xdr:row>40</xdr:row>
      <xdr:rowOff>88900</xdr:rowOff>
    </xdr:to>
    <xdr:sp macro="" textlink="">
      <xdr:nvSpPr>
        <xdr:cNvPr id="9" name="Rounded Rectangle 8"/>
        <xdr:cNvSpPr/>
      </xdr:nvSpPr>
      <xdr:spPr>
        <a:xfrm>
          <a:off x="12573000" y="7277100"/>
          <a:ext cx="1130300" cy="431800"/>
        </a:xfrm>
        <a:prstGeom prst="roundRect">
          <a:avLst/>
        </a:prstGeom>
        <a:noFill/>
        <a:ln w="38100" cmpd="sng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ght Zheng Xianquan" refreshedDate="43233.632285648149" createdVersion="4" refreshedVersion="4" minRefreshableVersion="3" recordCount="47">
  <cacheSource type="worksheet">
    <worksheetSource ref="A1:H1048576" sheet="AI"/>
  </cacheSource>
  <cacheFields count="8">
    <cacheField name="year" numFmtId="0">
      <sharedItems containsString="0" containsBlank="1" containsNumber="1" containsInteger="1" minValue="2018" maxValue="2018" count="2">
        <n v="2018"/>
        <m/>
      </sharedItems>
    </cacheField>
    <cacheField name="month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org_name" numFmtId="0">
      <sharedItems containsBlank="1" count="2">
        <s v="korea"/>
        <m/>
      </sharedItems>
    </cacheField>
    <cacheField name="instance_count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memory_in_mb_per_instance" numFmtId="0">
      <sharedItems containsString="0" containsBlank="1" containsNumber="1" containsInteger="1" minValue="512" maxValue="2048"/>
    </cacheField>
    <cacheField name="duration_in_seconds" numFmtId="0">
      <sharedItems containsString="0" containsBlank="1" containsNumber="1" containsInteger="1" minValue="16" maxValue="2678400"/>
    </cacheField>
    <cacheField name="instance_hours" numFmtId="0">
      <sharedItems containsString="0" containsBlank="1" containsNumber="1" minValue="4.4444444444444444E-3" maxValue="1488"/>
    </cacheField>
    <cacheField name="memory_hours" numFmtId="0">
      <sharedItems containsString="0" containsBlank="1" containsNumber="1" minValue="2.2222222222222222E-3" maxValue="29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x v="0"/>
    <x v="0"/>
    <x v="0"/>
    <x v="0"/>
    <n v="1024"/>
    <n v="1724051"/>
    <n v="478.90305555555557"/>
    <n v="478.90305555555557"/>
  </r>
  <r>
    <x v="0"/>
    <x v="0"/>
    <x v="0"/>
    <x v="0"/>
    <n v="1024"/>
    <n v="182900"/>
    <n v="50.805555555555557"/>
    <n v="50.805555555555557"/>
  </r>
  <r>
    <x v="0"/>
    <x v="0"/>
    <x v="0"/>
    <x v="0"/>
    <n v="1024"/>
    <n v="2495406"/>
    <n v="693.16833333333329"/>
    <n v="693.16833333333329"/>
  </r>
  <r>
    <x v="0"/>
    <x v="0"/>
    <x v="0"/>
    <x v="0"/>
    <n v="1024"/>
    <n v="2678400"/>
    <n v="744"/>
    <n v="744"/>
  </r>
  <r>
    <x v="0"/>
    <x v="0"/>
    <x v="0"/>
    <x v="0"/>
    <n v="1024"/>
    <n v="42803"/>
    <n v="11.889722222222222"/>
    <n v="11.889722222222222"/>
  </r>
  <r>
    <x v="0"/>
    <x v="0"/>
    <x v="0"/>
    <x v="0"/>
    <n v="512"/>
    <n v="2005"/>
    <n v="0.55694444444444446"/>
    <n v="0.27847222222222223"/>
  </r>
  <r>
    <x v="0"/>
    <x v="0"/>
    <x v="0"/>
    <x v="0"/>
    <n v="768"/>
    <n v="1854941"/>
    <n v="515.26138888888886"/>
    <n v="386.44604166666664"/>
  </r>
  <r>
    <x v="0"/>
    <x v="0"/>
    <x v="0"/>
    <x v="1"/>
    <n v="2048"/>
    <n v="2678400"/>
    <n v="1488"/>
    <n v="2976"/>
  </r>
  <r>
    <x v="0"/>
    <x v="1"/>
    <x v="0"/>
    <x v="0"/>
    <n v="1024"/>
    <n v="139019"/>
    <n v="38.616388888888892"/>
    <n v="38.616388888888892"/>
  </r>
  <r>
    <x v="0"/>
    <x v="1"/>
    <x v="0"/>
    <x v="0"/>
    <n v="1024"/>
    <n v="15275"/>
    <n v="4.2430555555555554"/>
    <n v="4.2430555555555554"/>
  </r>
  <r>
    <x v="0"/>
    <x v="1"/>
    <x v="0"/>
    <x v="0"/>
    <n v="1024"/>
    <n v="2201409"/>
    <n v="611.50250000000005"/>
    <n v="611.50250000000005"/>
  </r>
  <r>
    <x v="0"/>
    <x v="1"/>
    <x v="0"/>
    <x v="0"/>
    <n v="1024"/>
    <n v="2270177"/>
    <n v="630.60472222222222"/>
    <n v="630.60472222222222"/>
  </r>
  <r>
    <x v="0"/>
    <x v="1"/>
    <x v="0"/>
    <x v="0"/>
    <n v="1024"/>
    <n v="2270219"/>
    <n v="630.61638888888888"/>
    <n v="630.61638888888888"/>
  </r>
  <r>
    <x v="0"/>
    <x v="1"/>
    <x v="0"/>
    <x v="0"/>
    <n v="1024"/>
    <n v="2419200"/>
    <n v="672"/>
    <n v="672"/>
  </r>
  <r>
    <x v="0"/>
    <x v="1"/>
    <x v="0"/>
    <x v="0"/>
    <n v="1024"/>
    <n v="58570"/>
    <n v="16.269444444444446"/>
    <n v="16.269444444444446"/>
  </r>
  <r>
    <x v="0"/>
    <x v="1"/>
    <x v="0"/>
    <x v="0"/>
    <n v="512"/>
    <n v="16"/>
    <n v="4.4444444444444444E-3"/>
    <n v="2.2222222222222222E-3"/>
  </r>
  <r>
    <x v="0"/>
    <x v="1"/>
    <x v="0"/>
    <x v="0"/>
    <n v="768"/>
    <n v="2419200"/>
    <n v="672"/>
    <n v="504"/>
  </r>
  <r>
    <x v="0"/>
    <x v="1"/>
    <x v="0"/>
    <x v="1"/>
    <n v="2048"/>
    <n v="2270145"/>
    <n v="1261.1916666666666"/>
    <n v="2522.3833333333332"/>
  </r>
  <r>
    <x v="0"/>
    <x v="2"/>
    <x v="0"/>
    <x v="0"/>
    <n v="1024"/>
    <n v="2573355"/>
    <n v="714.82083333333333"/>
    <n v="714.82083333333333"/>
  </r>
  <r>
    <x v="0"/>
    <x v="2"/>
    <x v="0"/>
    <x v="0"/>
    <n v="1024"/>
    <n v="270"/>
    <n v="7.4999999999999997E-2"/>
    <n v="7.4999999999999997E-2"/>
  </r>
  <r>
    <x v="0"/>
    <x v="2"/>
    <x v="0"/>
    <x v="0"/>
    <n v="1024"/>
    <n v="52727"/>
    <n v="14.64638888888889"/>
    <n v="14.64638888888889"/>
  </r>
  <r>
    <x v="0"/>
    <x v="2"/>
    <x v="0"/>
    <x v="0"/>
    <n v="1024"/>
    <n v="90865"/>
    <n v="25.240277777777777"/>
    <n v="25.240277777777777"/>
  </r>
  <r>
    <x v="0"/>
    <x v="2"/>
    <x v="0"/>
    <x v="0"/>
    <n v="1024"/>
    <n v="90870"/>
    <n v="25.241666666666667"/>
    <n v="25.241666666666667"/>
  </r>
  <r>
    <x v="0"/>
    <x v="2"/>
    <x v="0"/>
    <x v="0"/>
    <n v="512"/>
    <n v="139"/>
    <n v="3.861111111111111E-2"/>
    <n v="1.9305555555555555E-2"/>
  </r>
  <r>
    <x v="0"/>
    <x v="2"/>
    <x v="0"/>
    <x v="0"/>
    <n v="768"/>
    <n v="2678400"/>
    <n v="744"/>
    <n v="558"/>
  </r>
  <r>
    <x v="0"/>
    <x v="2"/>
    <x v="0"/>
    <x v="1"/>
    <n v="1024"/>
    <n v="178"/>
    <n v="9.8888888888888887E-2"/>
    <n v="9.8888888888888887E-2"/>
  </r>
  <r>
    <x v="0"/>
    <x v="2"/>
    <x v="0"/>
    <x v="1"/>
    <n v="1024"/>
    <n v="3358"/>
    <n v="1.8655555555555556"/>
    <n v="1.8655555555555556"/>
  </r>
  <r>
    <x v="0"/>
    <x v="3"/>
    <x v="0"/>
    <x v="0"/>
    <n v="1024"/>
    <n v="1169317"/>
    <n v="324.8102777777778"/>
    <n v="324.8102777777778"/>
  </r>
  <r>
    <x v="0"/>
    <x v="3"/>
    <x v="0"/>
    <x v="0"/>
    <n v="1024"/>
    <n v="1421288"/>
    <n v="394.80222222222221"/>
    <n v="394.80222222222221"/>
  </r>
  <r>
    <x v="0"/>
    <x v="3"/>
    <x v="0"/>
    <x v="0"/>
    <n v="1024"/>
    <n v="2510"/>
    <n v="0.69722222222222219"/>
    <n v="0.69722222222222219"/>
  </r>
  <r>
    <x v="0"/>
    <x v="3"/>
    <x v="0"/>
    <x v="0"/>
    <n v="1024"/>
    <n v="318"/>
    <n v="8.8333333333333333E-2"/>
    <n v="8.8333333333333333E-2"/>
  </r>
  <r>
    <x v="0"/>
    <x v="3"/>
    <x v="0"/>
    <x v="0"/>
    <n v="1024"/>
    <n v="4596"/>
    <n v="1.2766666666666666"/>
    <n v="1.2766666666666666"/>
  </r>
  <r>
    <x v="0"/>
    <x v="3"/>
    <x v="0"/>
    <x v="0"/>
    <n v="1024"/>
    <n v="508266"/>
    <n v="141.185"/>
    <n v="141.185"/>
  </r>
  <r>
    <x v="0"/>
    <x v="3"/>
    <x v="0"/>
    <x v="0"/>
    <n v="1024"/>
    <n v="523"/>
    <n v="0.14527777777777778"/>
    <n v="0.14527777777777778"/>
  </r>
  <r>
    <x v="0"/>
    <x v="3"/>
    <x v="0"/>
    <x v="0"/>
    <n v="1024"/>
    <n v="596"/>
    <n v="0.16555555555555557"/>
    <n v="0.16555555555555557"/>
  </r>
  <r>
    <x v="0"/>
    <x v="3"/>
    <x v="0"/>
    <x v="0"/>
    <n v="1024"/>
    <n v="701"/>
    <n v="0.19472222222222221"/>
    <n v="0.19472222222222221"/>
  </r>
  <r>
    <x v="0"/>
    <x v="3"/>
    <x v="0"/>
    <x v="0"/>
    <n v="1024"/>
    <n v="809"/>
    <n v="0.22472222222222221"/>
    <n v="0.22472222222222221"/>
  </r>
  <r>
    <x v="0"/>
    <x v="3"/>
    <x v="0"/>
    <x v="0"/>
    <n v="512"/>
    <n v="98"/>
    <n v="2.7222222222222221E-2"/>
    <n v="1.361111111111111E-2"/>
  </r>
  <r>
    <x v="0"/>
    <x v="3"/>
    <x v="0"/>
    <x v="0"/>
    <n v="768"/>
    <n v="1762604"/>
    <n v="489.61222222222221"/>
    <n v="367.20916666666665"/>
  </r>
  <r>
    <x v="0"/>
    <x v="3"/>
    <x v="0"/>
    <x v="0"/>
    <n v="768"/>
    <n v="2592000"/>
    <n v="720"/>
    <n v="540"/>
  </r>
  <r>
    <x v="0"/>
    <x v="3"/>
    <x v="0"/>
    <x v="0"/>
    <n v="768"/>
    <n v="593141"/>
    <n v="164.76138888888889"/>
    <n v="123.57104166666667"/>
  </r>
  <r>
    <x v="0"/>
    <x v="3"/>
    <x v="0"/>
    <x v="1"/>
    <n v="1024"/>
    <n v="280"/>
    <n v="0.15555555555555556"/>
    <n v="0.15555555555555556"/>
  </r>
  <r>
    <x v="0"/>
    <x v="3"/>
    <x v="0"/>
    <x v="1"/>
    <n v="1024"/>
    <n v="337864"/>
    <n v="187.70222222222222"/>
    <n v="187.70222222222222"/>
  </r>
  <r>
    <x v="0"/>
    <x v="3"/>
    <x v="0"/>
    <x v="2"/>
    <n v="1024"/>
    <n v="175"/>
    <n v="0.14583333333333334"/>
    <n v="0.14583333333333334"/>
  </r>
  <r>
    <x v="0"/>
    <x v="3"/>
    <x v="0"/>
    <x v="3"/>
    <n v="1024"/>
    <n v="69"/>
    <n v="7.6666666666666661E-2"/>
    <n v="7.6666666666666661E-2"/>
  </r>
  <r>
    <x v="0"/>
    <x v="3"/>
    <x v="0"/>
    <x v="4"/>
    <n v="1024"/>
    <n v="806"/>
    <n v="1.1194444444444445"/>
    <n v="1.1194444444444445"/>
  </r>
  <r>
    <x v="1"/>
    <x v="4"/>
    <x v="1"/>
    <x v="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I Analysis" cacheId="14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gridDropZones="1" multipleFieldFilters="0" rowHeaderCaption="YYYY/mm" colHeaderCaption="Orgs">
  <location ref="A3:C11" firstHeaderRow="1" firstDataRow="3" firstDataCol="1"/>
  <pivotFields count="8">
    <pivotField axis="axisRow" showAll="0">
      <items count="3">
        <item x="0"/>
        <item h="1"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 defaultSubtotal="0">
      <items count="2">
        <item x="0"/>
        <item h="1" x="1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dataField="1" showAll="0"/>
  </pivotFields>
  <rowFields count="2">
    <field x="0"/>
    <field x="1"/>
  </rowFields>
  <rowItems count="6">
    <i>
      <x/>
    </i>
    <i r="1">
      <x/>
    </i>
    <i r="1">
      <x v="1"/>
    </i>
    <i r="1">
      <x v="2"/>
    </i>
    <i r="1">
      <x v="3"/>
    </i>
    <i t="grand">
      <x/>
    </i>
  </rowItems>
  <colFields count="2">
    <field x="2"/>
    <field x="-2"/>
  </colFields>
  <colItems count="2">
    <i>
      <x/>
      <x/>
    </i>
    <i r="1" i="1">
      <x v="1"/>
    </i>
  </colItems>
  <dataFields count="2">
    <dataField name="Sum of instance_hours" fld="6" baseField="0" baseItem="0"/>
    <dataField name="Sum of memory_hours" fld="7" baseField="0" baseItem="0"/>
  </dataFields>
  <formats count="2">
    <format dxfId="1">
      <pivotArea type="all" dataOnly="0" outline="0" fieldPosition="0"/>
    </format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ev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showRuler="0" workbookViewId="0">
      <selection activeCell="E9" sqref="E9"/>
    </sheetView>
  </sheetViews>
  <sheetFormatPr baseColWidth="10" defaultRowHeight="15" x14ac:dyDescent="0"/>
  <cols>
    <col min="1" max="1" width="14.5" bestFit="1" customWidth="1"/>
    <col min="2" max="3" width="22.83203125" bestFit="1" customWidth="1"/>
    <col min="4" max="5" width="19.83203125" customWidth="1"/>
    <col min="6" max="6" width="24.33203125" customWidth="1"/>
    <col min="7" max="7" width="24.5" customWidth="1"/>
    <col min="8" max="9" width="21.33203125" customWidth="1"/>
    <col min="10" max="11" width="19.83203125" customWidth="1"/>
    <col min="12" max="13" width="21.33203125" customWidth="1"/>
    <col min="14" max="15" width="19.83203125" customWidth="1"/>
    <col min="16" max="17" width="21.33203125" bestFit="1" customWidth="1"/>
    <col min="18" max="19" width="19.83203125" bestFit="1" customWidth="1"/>
    <col min="20" max="21" width="21.33203125" bestFit="1" customWidth="1"/>
    <col min="22" max="23" width="19.83203125" bestFit="1" customWidth="1"/>
    <col min="24" max="25" width="26" bestFit="1" customWidth="1"/>
    <col min="26" max="26" width="24.33203125" bestFit="1" customWidth="1"/>
    <col min="27" max="27" width="24.5" bestFit="1" customWidth="1"/>
  </cols>
  <sheetData>
    <row r="3" spans="1:3" ht="18">
      <c r="A3" s="22"/>
      <c r="B3" s="23" t="s">
        <v>12</v>
      </c>
      <c r="C3" s="22"/>
    </row>
    <row r="4" spans="1:3" ht="18">
      <c r="A4" s="22"/>
      <c r="B4" s="22" t="s">
        <v>6</v>
      </c>
      <c r="C4" s="22"/>
    </row>
    <row r="5" spans="1:3" ht="18">
      <c r="A5" s="23" t="s">
        <v>13</v>
      </c>
      <c r="B5" s="22" t="s">
        <v>10</v>
      </c>
      <c r="C5" s="22" t="s">
        <v>11</v>
      </c>
    </row>
    <row r="6" spans="1:3" ht="18">
      <c r="A6" s="24">
        <v>2018</v>
      </c>
      <c r="B6" s="26">
        <v>12472.851388888892</v>
      </c>
      <c r="C6" s="26">
        <v>14395.320694444445</v>
      </c>
    </row>
    <row r="7" spans="1:3" ht="18">
      <c r="A7" s="25">
        <v>1</v>
      </c>
      <c r="B7" s="26">
        <v>3982.585</v>
      </c>
      <c r="C7" s="26">
        <v>5341.4911805555557</v>
      </c>
    </row>
    <row r="8" spans="1:3" ht="18">
      <c r="A8" s="25">
        <v>2</v>
      </c>
      <c r="B8" s="26">
        <v>4537.0486111111113</v>
      </c>
      <c r="C8" s="26">
        <v>5630.2380555555555</v>
      </c>
    </row>
    <row r="9" spans="1:3" ht="18">
      <c r="A9" s="25">
        <v>3</v>
      </c>
      <c r="B9" s="26">
        <v>1526.0272222222222</v>
      </c>
      <c r="C9" s="26">
        <v>1340.0079166666667</v>
      </c>
    </row>
    <row r="10" spans="1:3" ht="18">
      <c r="A10" s="25">
        <v>4</v>
      </c>
      <c r="B10" s="26">
        <v>2427.1905555555559</v>
      </c>
      <c r="C10" s="26">
        <v>2083.5835416666669</v>
      </c>
    </row>
    <row r="11" spans="1:3" ht="18">
      <c r="A11" s="24" t="s">
        <v>9</v>
      </c>
      <c r="B11" s="26">
        <v>12472.851388888892</v>
      </c>
      <c r="C11" s="26">
        <v>14395.320694444445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showRuler="0" workbookViewId="0">
      <selection activeCell="U35" sqref="U35"/>
    </sheetView>
  </sheetViews>
  <sheetFormatPr baseColWidth="10" defaultRowHeight="15" x14ac:dyDescent="0"/>
  <cols>
    <col min="1" max="1" width="5.1640625" bestFit="1" customWidth="1"/>
    <col min="2" max="2" width="6.6640625" bestFit="1" customWidth="1"/>
    <col min="3" max="3" width="9.5" bestFit="1" customWidth="1"/>
    <col min="4" max="4" width="13.6640625" bestFit="1" customWidth="1"/>
    <col min="5" max="5" width="25.83203125" bestFit="1" customWidth="1"/>
    <col min="6" max="6" width="18.33203125" bestFit="1" customWidth="1"/>
    <col min="7" max="7" width="16.1640625" style="4" customWidth="1"/>
    <col min="8" max="8" width="14" style="4" bestFit="1" customWidth="1"/>
    <col min="9" max="9" width="1.33203125" style="1" customWidth="1"/>
    <col min="10" max="11" width="12.1640625" bestFit="1" customWidth="1"/>
  </cols>
  <sheetData>
    <row r="1" spans="1:11">
      <c r="A1" s="2" t="s">
        <v>2</v>
      </c>
      <c r="B1" s="2" t="s">
        <v>3</v>
      </c>
      <c r="C1" s="2" t="s">
        <v>0</v>
      </c>
      <c r="D1" s="2" t="s">
        <v>1</v>
      </c>
      <c r="E1" s="2" t="s">
        <v>5</v>
      </c>
      <c r="F1" s="5" t="s">
        <v>4</v>
      </c>
      <c r="G1" s="6" t="s">
        <v>7</v>
      </c>
      <c r="H1" s="7" t="s">
        <v>8</v>
      </c>
    </row>
    <row r="2" spans="1:11">
      <c r="A2">
        <v>2018</v>
      </c>
      <c r="B2">
        <v>1</v>
      </c>
      <c r="C2" t="s">
        <v>6</v>
      </c>
      <c r="D2">
        <v>1</v>
      </c>
      <c r="E2">
        <v>1024</v>
      </c>
      <c r="F2">
        <v>1724051</v>
      </c>
      <c r="G2" s="8">
        <f t="shared" ref="G2:G29" si="0">D2*F2/3600</f>
        <v>478.90305555555557</v>
      </c>
      <c r="H2" s="9">
        <f t="shared" ref="H2:H29" si="1">D2*E2/1024*F2/3600</f>
        <v>478.90305555555557</v>
      </c>
    </row>
    <row r="3" spans="1:11">
      <c r="A3">
        <v>2018</v>
      </c>
      <c r="B3">
        <v>1</v>
      </c>
      <c r="C3" t="s">
        <v>6</v>
      </c>
      <c r="D3">
        <v>1</v>
      </c>
      <c r="E3">
        <v>1024</v>
      </c>
      <c r="F3">
        <v>182900</v>
      </c>
      <c r="G3" s="10">
        <f t="shared" si="0"/>
        <v>50.805555555555557</v>
      </c>
      <c r="H3" s="11">
        <f t="shared" si="1"/>
        <v>50.805555555555557</v>
      </c>
    </row>
    <row r="4" spans="1:11">
      <c r="A4">
        <v>2018</v>
      </c>
      <c r="B4">
        <v>1</v>
      </c>
      <c r="C4" t="s">
        <v>6</v>
      </c>
      <c r="D4">
        <v>1</v>
      </c>
      <c r="E4">
        <v>1024</v>
      </c>
      <c r="F4">
        <v>2495406</v>
      </c>
      <c r="G4" s="10">
        <f t="shared" si="0"/>
        <v>693.16833333333329</v>
      </c>
      <c r="H4" s="11">
        <f t="shared" si="1"/>
        <v>693.16833333333329</v>
      </c>
    </row>
    <row r="5" spans="1:11">
      <c r="A5">
        <v>2018</v>
      </c>
      <c r="B5">
        <v>1</v>
      </c>
      <c r="C5" t="s">
        <v>6</v>
      </c>
      <c r="D5">
        <v>1</v>
      </c>
      <c r="E5">
        <v>1024</v>
      </c>
      <c r="F5">
        <v>2678400</v>
      </c>
      <c r="G5" s="10">
        <f t="shared" si="0"/>
        <v>744</v>
      </c>
      <c r="H5" s="11">
        <f t="shared" si="1"/>
        <v>744</v>
      </c>
    </row>
    <row r="6" spans="1:11">
      <c r="A6">
        <v>2018</v>
      </c>
      <c r="B6">
        <v>1</v>
      </c>
      <c r="C6" t="s">
        <v>6</v>
      </c>
      <c r="D6">
        <v>1</v>
      </c>
      <c r="E6">
        <v>1024</v>
      </c>
      <c r="F6">
        <v>42803</v>
      </c>
      <c r="G6" s="10">
        <f t="shared" si="0"/>
        <v>11.889722222222222</v>
      </c>
      <c r="H6" s="11">
        <f t="shared" si="1"/>
        <v>11.889722222222222</v>
      </c>
    </row>
    <row r="7" spans="1:11">
      <c r="A7">
        <v>2018</v>
      </c>
      <c r="B7">
        <v>1</v>
      </c>
      <c r="C7" t="s">
        <v>6</v>
      </c>
      <c r="D7">
        <v>1</v>
      </c>
      <c r="E7">
        <v>512</v>
      </c>
      <c r="F7">
        <v>2005</v>
      </c>
      <c r="G7" s="10">
        <f t="shared" si="0"/>
        <v>0.55694444444444446</v>
      </c>
      <c r="H7" s="11">
        <f t="shared" si="1"/>
        <v>0.27847222222222223</v>
      </c>
    </row>
    <row r="8" spans="1:11">
      <c r="A8">
        <v>2018</v>
      </c>
      <c r="B8">
        <v>1</v>
      </c>
      <c r="C8" t="s">
        <v>6</v>
      </c>
      <c r="D8">
        <v>1</v>
      </c>
      <c r="E8">
        <v>768</v>
      </c>
      <c r="F8">
        <v>1854941</v>
      </c>
      <c r="G8" s="10">
        <f t="shared" si="0"/>
        <v>515.26138888888886</v>
      </c>
      <c r="H8" s="11">
        <f t="shared" si="1"/>
        <v>386.44604166666664</v>
      </c>
    </row>
    <row r="9" spans="1:11">
      <c r="A9">
        <v>2018</v>
      </c>
      <c r="B9">
        <v>1</v>
      </c>
      <c r="C9" t="s">
        <v>6</v>
      </c>
      <c r="D9">
        <v>2</v>
      </c>
      <c r="E9">
        <v>2048</v>
      </c>
      <c r="F9">
        <v>2678400</v>
      </c>
      <c r="G9" s="12">
        <f t="shared" si="0"/>
        <v>1488</v>
      </c>
      <c r="H9" s="13">
        <f t="shared" si="1"/>
        <v>2976</v>
      </c>
      <c r="J9">
        <f>SUM(G2:G9)</f>
        <v>3982.585</v>
      </c>
      <c r="K9">
        <f>SUM(H2:H9)</f>
        <v>5341.4911805555557</v>
      </c>
    </row>
    <row r="10" spans="1:11" s="3" customFormat="1">
      <c r="A10" s="3">
        <v>2018</v>
      </c>
      <c r="B10" s="3">
        <v>2</v>
      </c>
      <c r="C10" s="3" t="s">
        <v>6</v>
      </c>
      <c r="D10" s="3">
        <v>1</v>
      </c>
      <c r="E10" s="3">
        <v>1024</v>
      </c>
      <c r="F10" s="3">
        <v>139019</v>
      </c>
      <c r="G10" s="14">
        <f t="shared" si="0"/>
        <v>38.616388888888892</v>
      </c>
      <c r="H10" s="15">
        <f t="shared" si="1"/>
        <v>38.616388888888892</v>
      </c>
      <c r="I10" s="1"/>
    </row>
    <row r="11" spans="1:11" s="3" customFormat="1">
      <c r="A11" s="3">
        <v>2018</v>
      </c>
      <c r="B11" s="3">
        <v>2</v>
      </c>
      <c r="C11" s="3" t="s">
        <v>6</v>
      </c>
      <c r="D11" s="3">
        <v>1</v>
      </c>
      <c r="E11" s="3">
        <v>1024</v>
      </c>
      <c r="F11" s="3">
        <v>15275</v>
      </c>
      <c r="G11" s="16">
        <f t="shared" si="0"/>
        <v>4.2430555555555554</v>
      </c>
      <c r="H11" s="17">
        <f t="shared" si="1"/>
        <v>4.2430555555555554</v>
      </c>
      <c r="I11" s="1"/>
    </row>
    <row r="12" spans="1:11" s="3" customFormat="1">
      <c r="A12" s="3">
        <v>2018</v>
      </c>
      <c r="B12" s="3">
        <v>2</v>
      </c>
      <c r="C12" s="3" t="s">
        <v>6</v>
      </c>
      <c r="D12" s="3">
        <v>1</v>
      </c>
      <c r="E12" s="3">
        <v>1024</v>
      </c>
      <c r="F12" s="3">
        <v>2201409</v>
      </c>
      <c r="G12" s="16">
        <f t="shared" si="0"/>
        <v>611.50250000000005</v>
      </c>
      <c r="H12" s="17">
        <f t="shared" si="1"/>
        <v>611.50250000000005</v>
      </c>
      <c r="I12" s="1"/>
    </row>
    <row r="13" spans="1:11" s="3" customFormat="1">
      <c r="A13" s="3">
        <v>2018</v>
      </c>
      <c r="B13" s="3">
        <v>2</v>
      </c>
      <c r="C13" s="3" t="s">
        <v>6</v>
      </c>
      <c r="D13" s="3">
        <v>1</v>
      </c>
      <c r="E13" s="3">
        <v>1024</v>
      </c>
      <c r="F13" s="3">
        <v>2270177</v>
      </c>
      <c r="G13" s="16">
        <f t="shared" si="0"/>
        <v>630.60472222222222</v>
      </c>
      <c r="H13" s="17">
        <f t="shared" si="1"/>
        <v>630.60472222222222</v>
      </c>
      <c r="I13" s="1"/>
    </row>
    <row r="14" spans="1:11" s="3" customFormat="1">
      <c r="A14" s="3">
        <v>2018</v>
      </c>
      <c r="B14" s="3">
        <v>2</v>
      </c>
      <c r="C14" s="3" t="s">
        <v>6</v>
      </c>
      <c r="D14" s="3">
        <v>1</v>
      </c>
      <c r="E14" s="3">
        <v>1024</v>
      </c>
      <c r="F14" s="3">
        <v>2270219</v>
      </c>
      <c r="G14" s="16">
        <f t="shared" si="0"/>
        <v>630.61638888888888</v>
      </c>
      <c r="H14" s="17">
        <f t="shared" si="1"/>
        <v>630.61638888888888</v>
      </c>
      <c r="I14" s="1"/>
    </row>
    <row r="15" spans="1:11" s="3" customFormat="1">
      <c r="A15" s="3">
        <v>2018</v>
      </c>
      <c r="B15" s="3">
        <v>2</v>
      </c>
      <c r="C15" s="3" t="s">
        <v>6</v>
      </c>
      <c r="D15" s="3">
        <v>1</v>
      </c>
      <c r="E15" s="3">
        <v>1024</v>
      </c>
      <c r="F15" s="3">
        <v>2419200</v>
      </c>
      <c r="G15" s="16">
        <f t="shared" si="0"/>
        <v>672</v>
      </c>
      <c r="H15" s="17">
        <f t="shared" si="1"/>
        <v>672</v>
      </c>
      <c r="I15" s="1"/>
    </row>
    <row r="16" spans="1:11" s="3" customFormat="1">
      <c r="A16" s="3">
        <v>2018</v>
      </c>
      <c r="B16" s="3">
        <v>2</v>
      </c>
      <c r="C16" s="3" t="s">
        <v>6</v>
      </c>
      <c r="D16" s="3">
        <v>1</v>
      </c>
      <c r="E16" s="3">
        <v>1024</v>
      </c>
      <c r="F16" s="3">
        <v>58570</v>
      </c>
      <c r="G16" s="16">
        <f t="shared" si="0"/>
        <v>16.269444444444446</v>
      </c>
      <c r="H16" s="17">
        <f t="shared" si="1"/>
        <v>16.269444444444446</v>
      </c>
      <c r="I16" s="1"/>
    </row>
    <row r="17" spans="1:11" s="3" customFormat="1">
      <c r="A17" s="3">
        <v>2018</v>
      </c>
      <c r="B17" s="3">
        <v>2</v>
      </c>
      <c r="C17" s="3" t="s">
        <v>6</v>
      </c>
      <c r="D17" s="3">
        <v>1</v>
      </c>
      <c r="E17" s="3">
        <v>512</v>
      </c>
      <c r="F17" s="3">
        <v>16</v>
      </c>
      <c r="G17" s="16">
        <f t="shared" si="0"/>
        <v>4.4444444444444444E-3</v>
      </c>
      <c r="H17" s="17">
        <f t="shared" si="1"/>
        <v>2.2222222222222222E-3</v>
      </c>
      <c r="I17" s="1"/>
    </row>
    <row r="18" spans="1:11" s="3" customFormat="1">
      <c r="A18" s="3">
        <v>2018</v>
      </c>
      <c r="B18" s="3">
        <v>2</v>
      </c>
      <c r="C18" s="3" t="s">
        <v>6</v>
      </c>
      <c r="D18" s="3">
        <v>1</v>
      </c>
      <c r="E18" s="3">
        <v>768</v>
      </c>
      <c r="F18" s="3">
        <v>2419200</v>
      </c>
      <c r="G18" s="16">
        <f t="shared" si="0"/>
        <v>672</v>
      </c>
      <c r="H18" s="17">
        <f t="shared" si="1"/>
        <v>504</v>
      </c>
      <c r="I18" s="1"/>
    </row>
    <row r="19" spans="1:11" s="3" customFormat="1">
      <c r="A19" s="3">
        <v>2018</v>
      </c>
      <c r="B19" s="3">
        <v>2</v>
      </c>
      <c r="C19" s="3" t="s">
        <v>6</v>
      </c>
      <c r="D19" s="3">
        <v>2</v>
      </c>
      <c r="E19" s="3">
        <v>2048</v>
      </c>
      <c r="F19" s="3">
        <v>2270145</v>
      </c>
      <c r="G19" s="18">
        <f t="shared" si="0"/>
        <v>1261.1916666666666</v>
      </c>
      <c r="H19" s="19">
        <f t="shared" si="1"/>
        <v>2522.3833333333332</v>
      </c>
      <c r="I19" s="1"/>
      <c r="J19" s="3">
        <f>SUM(G10:G19)</f>
        <v>4537.0486111111113</v>
      </c>
      <c r="K19" s="3">
        <f>SUM(H10:H19)</f>
        <v>5630.2380555555555</v>
      </c>
    </row>
    <row r="20" spans="1:11">
      <c r="A20">
        <v>2018</v>
      </c>
      <c r="B20">
        <v>3</v>
      </c>
      <c r="C20" t="s">
        <v>6</v>
      </c>
      <c r="D20">
        <v>1</v>
      </c>
      <c r="E20">
        <v>1024</v>
      </c>
      <c r="F20">
        <v>2573355</v>
      </c>
      <c r="G20" s="8">
        <f t="shared" si="0"/>
        <v>714.82083333333333</v>
      </c>
      <c r="H20" s="9">
        <f t="shared" si="1"/>
        <v>714.82083333333333</v>
      </c>
    </row>
    <row r="21" spans="1:11">
      <c r="A21">
        <v>2018</v>
      </c>
      <c r="B21">
        <v>3</v>
      </c>
      <c r="C21" t="s">
        <v>6</v>
      </c>
      <c r="D21">
        <v>1</v>
      </c>
      <c r="E21">
        <v>1024</v>
      </c>
      <c r="F21">
        <v>270</v>
      </c>
      <c r="G21" s="10">
        <f t="shared" si="0"/>
        <v>7.4999999999999997E-2</v>
      </c>
      <c r="H21" s="11">
        <f t="shared" si="1"/>
        <v>7.4999999999999997E-2</v>
      </c>
    </row>
    <row r="22" spans="1:11">
      <c r="A22">
        <v>2018</v>
      </c>
      <c r="B22">
        <v>3</v>
      </c>
      <c r="C22" t="s">
        <v>6</v>
      </c>
      <c r="D22">
        <v>1</v>
      </c>
      <c r="E22">
        <v>1024</v>
      </c>
      <c r="F22">
        <v>52727</v>
      </c>
      <c r="G22" s="10">
        <f t="shared" si="0"/>
        <v>14.64638888888889</v>
      </c>
      <c r="H22" s="11">
        <f t="shared" si="1"/>
        <v>14.64638888888889</v>
      </c>
    </row>
    <row r="23" spans="1:11">
      <c r="A23">
        <v>2018</v>
      </c>
      <c r="B23">
        <v>3</v>
      </c>
      <c r="C23" t="s">
        <v>6</v>
      </c>
      <c r="D23">
        <v>1</v>
      </c>
      <c r="E23">
        <v>1024</v>
      </c>
      <c r="F23">
        <v>90865</v>
      </c>
      <c r="G23" s="10">
        <f t="shared" si="0"/>
        <v>25.240277777777777</v>
      </c>
      <c r="H23" s="11">
        <f t="shared" si="1"/>
        <v>25.240277777777777</v>
      </c>
    </row>
    <row r="24" spans="1:11">
      <c r="A24">
        <v>2018</v>
      </c>
      <c r="B24">
        <v>3</v>
      </c>
      <c r="C24" t="s">
        <v>6</v>
      </c>
      <c r="D24">
        <v>1</v>
      </c>
      <c r="E24">
        <v>1024</v>
      </c>
      <c r="F24">
        <v>90870</v>
      </c>
      <c r="G24" s="10">
        <f t="shared" si="0"/>
        <v>25.241666666666667</v>
      </c>
      <c r="H24" s="11">
        <f t="shared" si="1"/>
        <v>25.241666666666667</v>
      </c>
    </row>
    <row r="25" spans="1:11">
      <c r="A25">
        <v>2018</v>
      </c>
      <c r="B25">
        <v>3</v>
      </c>
      <c r="C25" t="s">
        <v>6</v>
      </c>
      <c r="D25">
        <v>1</v>
      </c>
      <c r="E25">
        <v>512</v>
      </c>
      <c r="F25">
        <v>139</v>
      </c>
      <c r="G25" s="10">
        <f t="shared" si="0"/>
        <v>3.861111111111111E-2</v>
      </c>
      <c r="H25" s="11">
        <f t="shared" si="1"/>
        <v>1.9305555555555555E-2</v>
      </c>
    </row>
    <row r="26" spans="1:11">
      <c r="A26">
        <v>2018</v>
      </c>
      <c r="B26">
        <v>3</v>
      </c>
      <c r="C26" t="s">
        <v>6</v>
      </c>
      <c r="D26">
        <v>1</v>
      </c>
      <c r="E26">
        <v>768</v>
      </c>
      <c r="F26">
        <v>2678400</v>
      </c>
      <c r="G26" s="10">
        <f t="shared" si="0"/>
        <v>744</v>
      </c>
      <c r="H26" s="11">
        <f t="shared" si="1"/>
        <v>558</v>
      </c>
    </row>
    <row r="27" spans="1:11">
      <c r="A27">
        <v>2018</v>
      </c>
      <c r="B27">
        <v>3</v>
      </c>
      <c r="C27" t="s">
        <v>6</v>
      </c>
      <c r="D27">
        <v>2</v>
      </c>
      <c r="E27">
        <v>1024</v>
      </c>
      <c r="F27">
        <v>178</v>
      </c>
      <c r="G27" s="10">
        <f t="shared" si="0"/>
        <v>9.8888888888888887E-2</v>
      </c>
      <c r="H27" s="11">
        <f t="shared" si="1"/>
        <v>9.8888888888888887E-2</v>
      </c>
    </row>
    <row r="28" spans="1:11">
      <c r="A28">
        <v>2018</v>
      </c>
      <c r="B28">
        <v>3</v>
      </c>
      <c r="C28" t="s">
        <v>6</v>
      </c>
      <c r="D28">
        <v>2</v>
      </c>
      <c r="E28">
        <v>1024</v>
      </c>
      <c r="F28">
        <v>3358</v>
      </c>
      <c r="G28" s="12">
        <f t="shared" si="0"/>
        <v>1.8655555555555556</v>
      </c>
      <c r="H28" s="13">
        <f t="shared" si="1"/>
        <v>1.8655555555555556</v>
      </c>
      <c r="J28">
        <f>SUM(G20:G28)</f>
        <v>1526.0272222222222</v>
      </c>
      <c r="K28">
        <f>SUM(H20:H28)</f>
        <v>1340.0079166666667</v>
      </c>
    </row>
    <row r="29" spans="1:11" s="3" customFormat="1">
      <c r="A29" s="3">
        <v>2018</v>
      </c>
      <c r="B29" s="3">
        <v>4</v>
      </c>
      <c r="C29" s="3" t="s">
        <v>6</v>
      </c>
      <c r="D29" s="3">
        <v>1</v>
      </c>
      <c r="E29" s="3">
        <v>1024</v>
      </c>
      <c r="F29" s="3">
        <v>1169317</v>
      </c>
      <c r="G29" s="14">
        <f t="shared" si="0"/>
        <v>324.8102777777778</v>
      </c>
      <c r="H29" s="15">
        <f t="shared" si="1"/>
        <v>324.8102777777778</v>
      </c>
      <c r="I29" s="1"/>
    </row>
    <row r="30" spans="1:11" s="3" customFormat="1">
      <c r="A30" s="3">
        <v>2018</v>
      </c>
      <c r="B30" s="3">
        <v>4</v>
      </c>
      <c r="C30" s="3" t="s">
        <v>6</v>
      </c>
      <c r="D30" s="3">
        <v>1</v>
      </c>
      <c r="E30" s="3">
        <v>1024</v>
      </c>
      <c r="F30" s="3">
        <v>1421288</v>
      </c>
      <c r="G30" s="16">
        <f t="shared" ref="G30:G47" si="2">D30*F30/3600</f>
        <v>394.80222222222221</v>
      </c>
      <c r="H30" s="17">
        <f t="shared" ref="H30:H47" si="3">D30*E30/1024*F30/3600</f>
        <v>394.80222222222221</v>
      </c>
      <c r="I30" s="1"/>
    </row>
    <row r="31" spans="1:11" s="3" customFormat="1">
      <c r="A31" s="3">
        <v>2018</v>
      </c>
      <c r="B31" s="3">
        <v>4</v>
      </c>
      <c r="C31" s="3" t="s">
        <v>6</v>
      </c>
      <c r="D31" s="3">
        <v>1</v>
      </c>
      <c r="E31" s="3">
        <v>1024</v>
      </c>
      <c r="F31" s="3">
        <v>2510</v>
      </c>
      <c r="G31" s="16">
        <f t="shared" si="2"/>
        <v>0.69722222222222219</v>
      </c>
      <c r="H31" s="17">
        <f t="shared" si="3"/>
        <v>0.69722222222222219</v>
      </c>
      <c r="I31" s="1"/>
    </row>
    <row r="32" spans="1:11" s="3" customFormat="1">
      <c r="A32" s="3">
        <v>2018</v>
      </c>
      <c r="B32" s="3">
        <v>4</v>
      </c>
      <c r="C32" s="3" t="s">
        <v>6</v>
      </c>
      <c r="D32" s="3">
        <v>1</v>
      </c>
      <c r="E32" s="3">
        <v>1024</v>
      </c>
      <c r="F32" s="3">
        <v>318</v>
      </c>
      <c r="G32" s="16">
        <f t="shared" si="2"/>
        <v>8.8333333333333333E-2</v>
      </c>
      <c r="H32" s="17">
        <f t="shared" si="3"/>
        <v>8.8333333333333333E-2</v>
      </c>
      <c r="I32" s="1"/>
    </row>
    <row r="33" spans="1:11" s="3" customFormat="1">
      <c r="A33" s="3">
        <v>2018</v>
      </c>
      <c r="B33" s="3">
        <v>4</v>
      </c>
      <c r="C33" s="3" t="s">
        <v>6</v>
      </c>
      <c r="D33" s="3">
        <v>1</v>
      </c>
      <c r="E33" s="3">
        <v>1024</v>
      </c>
      <c r="F33" s="3">
        <v>4596</v>
      </c>
      <c r="G33" s="16">
        <f t="shared" si="2"/>
        <v>1.2766666666666666</v>
      </c>
      <c r="H33" s="17">
        <f t="shared" si="3"/>
        <v>1.2766666666666666</v>
      </c>
      <c r="I33" s="1"/>
    </row>
    <row r="34" spans="1:11" s="3" customFormat="1">
      <c r="A34" s="3">
        <v>2018</v>
      </c>
      <c r="B34" s="3">
        <v>4</v>
      </c>
      <c r="C34" s="3" t="s">
        <v>6</v>
      </c>
      <c r="D34" s="3">
        <v>1</v>
      </c>
      <c r="E34" s="3">
        <v>1024</v>
      </c>
      <c r="F34" s="3">
        <v>508266</v>
      </c>
      <c r="G34" s="16">
        <f t="shared" si="2"/>
        <v>141.185</v>
      </c>
      <c r="H34" s="17">
        <f t="shared" si="3"/>
        <v>141.185</v>
      </c>
      <c r="I34" s="1"/>
    </row>
    <row r="35" spans="1:11" s="3" customFormat="1">
      <c r="A35" s="3">
        <v>2018</v>
      </c>
      <c r="B35" s="3">
        <v>4</v>
      </c>
      <c r="C35" s="3" t="s">
        <v>6</v>
      </c>
      <c r="D35" s="3">
        <v>1</v>
      </c>
      <c r="E35" s="3">
        <v>1024</v>
      </c>
      <c r="F35" s="3">
        <v>523</v>
      </c>
      <c r="G35" s="16">
        <f t="shared" si="2"/>
        <v>0.14527777777777778</v>
      </c>
      <c r="H35" s="17">
        <f t="shared" si="3"/>
        <v>0.14527777777777778</v>
      </c>
      <c r="I35" s="1"/>
    </row>
    <row r="36" spans="1:11" s="3" customFormat="1">
      <c r="A36" s="3">
        <v>2018</v>
      </c>
      <c r="B36" s="3">
        <v>4</v>
      </c>
      <c r="C36" s="3" t="s">
        <v>6</v>
      </c>
      <c r="D36" s="3">
        <v>1</v>
      </c>
      <c r="E36" s="3">
        <v>1024</v>
      </c>
      <c r="F36" s="3">
        <v>596</v>
      </c>
      <c r="G36" s="16">
        <f t="shared" si="2"/>
        <v>0.16555555555555557</v>
      </c>
      <c r="H36" s="17">
        <f t="shared" si="3"/>
        <v>0.16555555555555557</v>
      </c>
      <c r="I36" s="1"/>
    </row>
    <row r="37" spans="1:11" s="3" customFormat="1">
      <c r="A37" s="3">
        <v>2018</v>
      </c>
      <c r="B37" s="3">
        <v>4</v>
      </c>
      <c r="C37" s="3" t="s">
        <v>6</v>
      </c>
      <c r="D37" s="3">
        <v>1</v>
      </c>
      <c r="E37" s="3">
        <v>1024</v>
      </c>
      <c r="F37" s="3">
        <v>701</v>
      </c>
      <c r="G37" s="16">
        <f t="shared" si="2"/>
        <v>0.19472222222222221</v>
      </c>
      <c r="H37" s="17">
        <f t="shared" si="3"/>
        <v>0.19472222222222221</v>
      </c>
      <c r="I37" s="1"/>
    </row>
    <row r="38" spans="1:11" s="3" customFormat="1">
      <c r="A38" s="3">
        <v>2018</v>
      </c>
      <c r="B38" s="3">
        <v>4</v>
      </c>
      <c r="C38" s="3" t="s">
        <v>6</v>
      </c>
      <c r="D38" s="3">
        <v>1</v>
      </c>
      <c r="E38" s="3">
        <v>1024</v>
      </c>
      <c r="F38" s="3">
        <v>809</v>
      </c>
      <c r="G38" s="16">
        <f t="shared" si="2"/>
        <v>0.22472222222222221</v>
      </c>
      <c r="H38" s="17">
        <f t="shared" si="3"/>
        <v>0.22472222222222221</v>
      </c>
      <c r="I38" s="1"/>
    </row>
    <row r="39" spans="1:11" s="3" customFormat="1">
      <c r="A39" s="3">
        <v>2018</v>
      </c>
      <c r="B39" s="3">
        <v>4</v>
      </c>
      <c r="C39" s="3" t="s">
        <v>6</v>
      </c>
      <c r="D39" s="3">
        <v>1</v>
      </c>
      <c r="E39" s="3">
        <v>512</v>
      </c>
      <c r="F39" s="3">
        <v>98</v>
      </c>
      <c r="G39" s="16">
        <f t="shared" si="2"/>
        <v>2.7222222222222221E-2</v>
      </c>
      <c r="H39" s="17">
        <f t="shared" si="3"/>
        <v>1.361111111111111E-2</v>
      </c>
      <c r="I39" s="1"/>
    </row>
    <row r="40" spans="1:11" s="3" customFormat="1">
      <c r="A40" s="3">
        <v>2018</v>
      </c>
      <c r="B40" s="3">
        <v>4</v>
      </c>
      <c r="C40" s="3" t="s">
        <v>6</v>
      </c>
      <c r="D40" s="3">
        <v>1</v>
      </c>
      <c r="E40" s="3">
        <v>768</v>
      </c>
      <c r="F40" s="3">
        <v>1762604</v>
      </c>
      <c r="G40" s="16">
        <f t="shared" si="2"/>
        <v>489.61222222222221</v>
      </c>
      <c r="H40" s="17">
        <f t="shared" si="3"/>
        <v>367.20916666666665</v>
      </c>
      <c r="I40" s="1"/>
    </row>
    <row r="41" spans="1:11" s="3" customFormat="1">
      <c r="A41" s="3">
        <v>2018</v>
      </c>
      <c r="B41" s="3">
        <v>4</v>
      </c>
      <c r="C41" s="3" t="s">
        <v>6</v>
      </c>
      <c r="D41" s="3">
        <v>1</v>
      </c>
      <c r="E41" s="3">
        <v>768</v>
      </c>
      <c r="F41" s="3">
        <v>2592000</v>
      </c>
      <c r="G41" s="16">
        <f t="shared" si="2"/>
        <v>720</v>
      </c>
      <c r="H41" s="17">
        <f t="shared" si="3"/>
        <v>540</v>
      </c>
      <c r="I41" s="1"/>
    </row>
    <row r="42" spans="1:11" s="3" customFormat="1">
      <c r="A42" s="3">
        <v>2018</v>
      </c>
      <c r="B42" s="3">
        <v>4</v>
      </c>
      <c r="C42" s="3" t="s">
        <v>6</v>
      </c>
      <c r="D42" s="3">
        <v>1</v>
      </c>
      <c r="E42" s="3">
        <v>768</v>
      </c>
      <c r="F42" s="3">
        <v>593141</v>
      </c>
      <c r="G42" s="16">
        <f t="shared" si="2"/>
        <v>164.76138888888889</v>
      </c>
      <c r="H42" s="17">
        <f t="shared" si="3"/>
        <v>123.57104166666667</v>
      </c>
      <c r="I42" s="1"/>
    </row>
    <row r="43" spans="1:11" s="3" customFormat="1">
      <c r="A43" s="3">
        <v>2018</v>
      </c>
      <c r="B43" s="3">
        <v>4</v>
      </c>
      <c r="C43" s="3" t="s">
        <v>6</v>
      </c>
      <c r="D43" s="3">
        <v>2</v>
      </c>
      <c r="E43" s="3">
        <v>1024</v>
      </c>
      <c r="F43" s="3">
        <v>280</v>
      </c>
      <c r="G43" s="16">
        <f t="shared" si="2"/>
        <v>0.15555555555555556</v>
      </c>
      <c r="H43" s="17">
        <f t="shared" si="3"/>
        <v>0.15555555555555556</v>
      </c>
      <c r="I43" s="1"/>
    </row>
    <row r="44" spans="1:11" s="3" customFormat="1">
      <c r="A44" s="3">
        <v>2018</v>
      </c>
      <c r="B44" s="3">
        <v>4</v>
      </c>
      <c r="C44" s="3" t="s">
        <v>6</v>
      </c>
      <c r="D44" s="3">
        <v>2</v>
      </c>
      <c r="E44" s="3">
        <v>1024</v>
      </c>
      <c r="F44" s="3">
        <v>337864</v>
      </c>
      <c r="G44" s="16">
        <f t="shared" si="2"/>
        <v>187.70222222222222</v>
      </c>
      <c r="H44" s="17">
        <f t="shared" si="3"/>
        <v>187.70222222222222</v>
      </c>
      <c r="I44" s="1"/>
    </row>
    <row r="45" spans="1:11" s="3" customFormat="1">
      <c r="A45" s="3">
        <v>2018</v>
      </c>
      <c r="B45" s="3">
        <v>4</v>
      </c>
      <c r="C45" s="3" t="s">
        <v>6</v>
      </c>
      <c r="D45" s="3">
        <v>3</v>
      </c>
      <c r="E45" s="3">
        <v>1024</v>
      </c>
      <c r="F45" s="3">
        <v>175</v>
      </c>
      <c r="G45" s="16">
        <f t="shared" si="2"/>
        <v>0.14583333333333334</v>
      </c>
      <c r="H45" s="17">
        <f t="shared" si="3"/>
        <v>0.14583333333333334</v>
      </c>
      <c r="I45" s="1"/>
    </row>
    <row r="46" spans="1:11" s="3" customFormat="1">
      <c r="A46" s="3">
        <v>2018</v>
      </c>
      <c r="B46" s="3">
        <v>4</v>
      </c>
      <c r="C46" s="3" t="s">
        <v>6</v>
      </c>
      <c r="D46" s="3">
        <v>4</v>
      </c>
      <c r="E46" s="3">
        <v>1024</v>
      </c>
      <c r="F46" s="3">
        <v>69</v>
      </c>
      <c r="G46" s="16">
        <f t="shared" si="2"/>
        <v>7.6666666666666661E-2</v>
      </c>
      <c r="H46" s="17">
        <f t="shared" si="3"/>
        <v>7.6666666666666661E-2</v>
      </c>
      <c r="I46" s="1"/>
    </row>
    <row r="47" spans="1:11" s="3" customFormat="1" ht="16" thickBot="1">
      <c r="A47" s="3">
        <v>2018</v>
      </c>
      <c r="B47" s="3">
        <v>4</v>
      </c>
      <c r="C47" s="3" t="s">
        <v>6</v>
      </c>
      <c r="D47" s="3">
        <v>5</v>
      </c>
      <c r="E47" s="3">
        <v>1024</v>
      </c>
      <c r="F47" s="3">
        <v>806</v>
      </c>
      <c r="G47" s="20">
        <f t="shared" si="2"/>
        <v>1.1194444444444445</v>
      </c>
      <c r="H47" s="21">
        <f t="shared" si="3"/>
        <v>1.1194444444444445</v>
      </c>
      <c r="I47" s="1"/>
      <c r="J47" s="3">
        <f>SUM(G29:G47)</f>
        <v>2427.1905555555559</v>
      </c>
      <c r="K47" s="3">
        <f>SUM(H29:H47)</f>
        <v>2083.5835416666669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AI</vt:lpstr>
    </vt:vector>
  </TitlesOfParts>
  <Company>Pivotal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Bright Zheng Xianquan</dc:creator>
  <cp:lastModifiedBy>Bright Zheng Xianquan</cp:lastModifiedBy>
  <dcterms:created xsi:type="dcterms:W3CDTF">2018-04-18T01:56:02Z</dcterms:created>
  <dcterms:modified xsi:type="dcterms:W3CDTF">2018-05-13T07:37:42Z</dcterms:modified>
</cp:coreProperties>
</file>