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555" yWindow="0" windowWidth="18195" windowHeight="13740" tabRatio="500" activeTab="1"/>
  </bookViews>
  <sheets>
    <sheet name="Linearity Report 1" sheetId="2" r:id="rId1"/>
    <sheet name="Sheet1" sheetId="1" r:id="rId2"/>
  </sheets>
  <definedNames>
    <definedName name="solver_adj" localSheetId="1" hidden="1">Sheet1!$B$26:$D$34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Sheet1!$B$40:$B$47</definedName>
    <definedName name="solver_lhs2" localSheetId="1" hidden="1">Sheet1!$B$53:$B$55</definedName>
    <definedName name="solver_lhs3" localSheetId="1" hidden="1">Sheet1!$B$53:$B$55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Sheet1!$A$37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Sheet1!$D$40:$D$47</definedName>
    <definedName name="solver_rhs2" localSheetId="1" hidden="1">Sheet1!$D$53:$D$55</definedName>
    <definedName name="solver_rhs3" localSheetId="1" hidden="1">Sheet1!$D$53:$D$55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54" i="1"/>
  <c r="B53" i="1"/>
  <c r="D54" i="1"/>
  <c r="D55" i="1"/>
  <c r="D53" i="1"/>
  <c r="B14" i="1"/>
  <c r="A37" i="1"/>
  <c r="B51" i="1"/>
  <c r="B50" i="1"/>
  <c r="B49" i="1"/>
  <c r="B47" i="1"/>
  <c r="B46" i="1"/>
  <c r="B45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<sst xmlns="http://schemas.openxmlformats.org/spreadsheetml/2006/main" count="217" uniqueCount="149">
  <si>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</si>
  <si>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</si>
  <si>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</si>
  <si>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</si>
  <si>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</si>
  <si>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</si>
  <si>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</si>
  <si>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</si>
  <si>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</si>
  <si>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</si>
  <si>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</si>
  <si>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</si>
  <si>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</si>
  <si>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</si>
  <si>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</si>
  <si>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</si>
  <si>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</si>
  <si>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</si>
  <si>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</si>
  <si>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</si>
  <si>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</si>
  <si>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</si>
  <si>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</si>
  <si>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</si>
  <si>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</si>
  <si>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</si>
  <si>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</si>
  <si>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</si>
  <si>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</si>
  <si>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</si>
  <si>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</si>
  <si>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</si>
  <si>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</si>
  <si>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</si>
  <si>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</si>
  <si>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</si>
  <si>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</si>
  <si>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</si>
  <si>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</si>
  <si>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</si>
  <si>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</si>
  <si>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</si>
  <si>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participates in chan?</t>
  </si>
  <si>
    <t>total cases sold to rest</t>
  </si>
  <si>
    <t>total cases sold to csa</t>
  </si>
  <si>
    <t>total cases sold to farm</t>
  </si>
  <si>
    <t>Microsoft Excel 14.0 Linearity Report</t>
  </si>
  <si>
    <t>Worksheet: [EvenStarFarmRevisited.xlsx]Sheet1</t>
  </si>
  <si>
    <t>Report Created: 5/19/2014 4:38:23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</si>
  <si>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</si>
  <si>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</si>
  <si>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</si>
  <si>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</si>
  <si>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</si>
  <si>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</si>
  <si>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</si>
  <si>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</si>
  <si>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Cell Value</t>
  </si>
  <si>
    <t>Formula</t>
  </si>
  <si>
    <t>$A$37</t>
  </si>
  <si>
    <t>No</t>
  </si>
  <si>
    <t>$B$26</t>
  </si>
  <si>
    <t>Tomatoes (large) Cases to Restaurants</t>
  </si>
  <si>
    <t>Yes</t>
  </si>
  <si>
    <t>$C$26</t>
  </si>
  <si>
    <t>Tomatoes (large) Cases to CSA</t>
  </si>
  <si>
    <t>$D$26</t>
  </si>
  <si>
    <t>Tomatoes (large) Cases to Farmers' Market</t>
  </si>
  <si>
    <t>$B$27</t>
  </si>
  <si>
    <t>Tomatoes (small) Cases to Restaurants</t>
  </si>
  <si>
    <t>$C$27</t>
  </si>
  <si>
    <t>Tomatoes (small) Cases to CSA</t>
  </si>
  <si>
    <t>$D$27</t>
  </si>
  <si>
    <t>Tomatoes (small) Cases to Farmers' Market</t>
  </si>
  <si>
    <t>$B$28</t>
  </si>
  <si>
    <t>Watermelon Cases to Restaurants</t>
  </si>
  <si>
    <t>$C$28</t>
  </si>
  <si>
    <t>Watermelon Cases to CSA</t>
  </si>
  <si>
    <t>$D$28</t>
  </si>
  <si>
    <t>Watermelon Cases to Farmers' Market</t>
  </si>
  <si>
    <t>$B$29</t>
  </si>
  <si>
    <t>Okra Cases to Restaurants</t>
  </si>
  <si>
    <t>$C$29</t>
  </si>
  <si>
    <t>Okra Cases to CSA</t>
  </si>
  <si>
    <t>$D$29</t>
  </si>
  <si>
    <t>Okra Cases to Farmers' Market</t>
  </si>
  <si>
    <t>$B$30</t>
  </si>
  <si>
    <t>Basil Cases to Restaurants</t>
  </si>
  <si>
    <t>$C$30</t>
  </si>
  <si>
    <t>Basil Cases to CSA</t>
  </si>
  <si>
    <t>$D$30</t>
  </si>
  <si>
    <t>Basil Cases to Farmers' Market</t>
  </si>
  <si>
    <t>$B$31</t>
  </si>
  <si>
    <t>Cucumbers Cases to Restaurants</t>
  </si>
  <si>
    <t>$C$31</t>
  </si>
  <si>
    <t>Cucumbers Cases to CSA</t>
  </si>
  <si>
    <t>$D$31</t>
  </si>
  <si>
    <t>Cucumbers Cases to Farmers' Market</t>
  </si>
  <si>
    <t>$B$32</t>
  </si>
  <si>
    <t>Sweet Potatoes Cases to Restaurants</t>
  </si>
  <si>
    <t>$C$32</t>
  </si>
  <si>
    <t>Sweet Potatoes Cases to CSA</t>
  </si>
  <si>
    <t>$D$32</t>
  </si>
  <si>
    <t>Sweet Potatoes Cases to Farmers' Market</t>
  </si>
  <si>
    <t>$B$33</t>
  </si>
  <si>
    <t>Winter Squash Cases to Restaurants</t>
  </si>
  <si>
    <t>$C$33</t>
  </si>
  <si>
    <t>Winter Squash Cases to CSA</t>
  </si>
  <si>
    <t>$D$33</t>
  </si>
  <si>
    <t>Winter Squash Cases to Farmers' Market</t>
  </si>
  <si>
    <t>$B$34</t>
  </si>
  <si>
    <t>participates in chan? Cases to Restaurants</t>
  </si>
  <si>
    <t>$C$34</t>
  </si>
  <si>
    <t>participates in chan? Cases to CSA</t>
  </si>
  <si>
    <t>$D$34</t>
  </si>
  <si>
    <t>participates in chan? Cases to Farmers' Market</t>
  </si>
  <si>
    <t>$B$40</t>
  </si>
  <si>
    <t>Tomato (large) limit LHS</t>
  </si>
  <si>
    <t>$B$40&lt;=$D$40</t>
  </si>
  <si>
    <t>$B$41</t>
  </si>
  <si>
    <t>Tomato (small) limit LHS</t>
  </si>
  <si>
    <t>$B$41&lt;=$D$41</t>
  </si>
  <si>
    <t>$B$42</t>
  </si>
  <si>
    <t>Watermelon limit LHS</t>
  </si>
  <si>
    <t>$B$42&lt;=$D$42</t>
  </si>
  <si>
    <t>$B$43</t>
  </si>
  <si>
    <t>Okra limit LHS</t>
  </si>
  <si>
    <t>$B$43&lt;=$D$43</t>
  </si>
  <si>
    <t>$B$44</t>
  </si>
  <si>
    <t>Basil limit LHS</t>
  </si>
  <si>
    <t>$B$44&lt;=$D$44</t>
  </si>
  <si>
    <t>$B$45</t>
  </si>
  <si>
    <t>Cucumbers limit LHS</t>
  </si>
  <si>
    <t>$B$45&lt;=$D$45</t>
  </si>
  <si>
    <t>$B$46</t>
  </si>
  <si>
    <t>Sweet Potatoes limit LHS</t>
  </si>
  <si>
    <t>$B$46&lt;=$D$46</t>
  </si>
  <si>
    <t>$B$47</t>
  </si>
  <si>
    <t>Winter Squash limit LHS</t>
  </si>
  <si>
    <t>$B$47&lt;=$D$47</t>
  </si>
  <si>
    <t>$B$53</t>
  </si>
  <si>
    <t>total cases sold to rest LHS</t>
  </si>
  <si>
    <t>$B$53&lt;=$D$53</t>
  </si>
  <si>
    <t>$B$54</t>
  </si>
  <si>
    <t>total cases sold to csa LHS</t>
  </si>
  <si>
    <t>$B$54&lt;=$D$54</t>
  </si>
  <si>
    <t>$B$55</t>
  </si>
  <si>
    <t>total cases sold to farm LHS</t>
  </si>
  <si>
    <t>$B$55&lt;=$D$55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</si>
</sst>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8" fontId="0" fillId="0" borderId="7" xfId="0" applyNumberFormat="1" applyFont="1" applyBorder="1" applyAlignment="1">
      <alignment horizontal="right" vertical="center" wrapText="1"/>
    </xf>
    <xf numFmtId="8" fontId="0" fillId="0" borderId="8" xfId="0" applyNumberFormat="1" applyFont="1" applyBorder="1" applyAlignment="1">
      <alignment horizontal="right" vertical="center" wrapText="1"/>
    </xf>
    <xf numFmtId="8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20" xfId="0" applyFill="1" applyBorder="1" applyAlignment="1"/>
    <xf numFmtId="0" fontId="2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8" fontId="0" fillId="0" borderId="20" xfId="0" applyNumberFormat="1" applyFill="1" applyBorder="1" applyAlignment="1"/>
    <xf numFmtId="0" fontId="1" fillId="0" borderId="20" xfId="0" applyFont="1" applyFill="1" applyBorder="1" applyAlignment="1"/>
    <xf numFmtId="0" fontId="0" fillId="0" borderId="21" xfId="0" applyNumberFormat="1" applyFill="1" applyBorder="1" applyAlignment="1"/>
    <xf numFmtId="0" fontId="1" fillId="0" borderId="21" xfId="0" applyFont="1" applyFill="1" applyBorder="1" applyAlignment="1"/>
    <xf numFmtId="0" fontId="0" fillId="0" borderId="2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workbookViewId="0"/>
  </sheetViews>
  <sheetFormatPr defaultRowHeight="15.75" x14ac:dyDescent="0.25"/>
  <cols>
    <col min="1" max="1" width="2.125" customWidth="1"/>
    <col min="2" max="2" width="6.125" bestFit="1" customWidth="1"/>
    <col min="3" max="3" width="39.875" bestFit="1" customWidth="1"/>
    <col min="4" max="4" width="13" bestFit="1" customWidth="1"/>
    <col min="5" max="5" width="13.375" bestFit="1" customWidth="1"/>
    <col min="6" max="6" width="14.25" customWidth="1"/>
  </cols>
  <sheetData>
    <row r="1" spans="1:6" x14ac:dyDescent="0.25">
      <c r="A1" s="31" t="s">
        <v>46</v>
      </c>
    </row>
    <row r="2" spans="1:6" x14ac:dyDescent="0.25">
      <c r="A2" s="31" t="s">
        <v>47</v>
      </c>
    </row>
    <row r="3" spans="1:6" x14ac:dyDescent="0.25">
      <c r="A3" s="31" t="s">
        <v>48</v>
      </c>
    </row>
    <row r="6" spans="1:6" ht="16.5" thickBot="1" x14ac:dyDescent="0.3">
      <c r="A6" t="s">
        <v>49</v>
      </c>
    </row>
    <row r="7" spans="1:6" ht="16.5" thickBot="1" x14ac:dyDescent="0.3">
      <c r="B7" s="33" t="s">
        <v>50</v>
      </c>
      <c r="C7" s="33" t="s">
        <v>51</v>
      </c>
      <c r="D7" s="33" t="s">
        <v>52</v>
      </c>
      <c r="E7" s="33" t="s">
        <v>53</v>
      </c>
      <c r="F7" s="33" t="s">
        <v>54</v>
      </c>
    </row>
    <row r="8" spans="1:6" ht="16.5" thickBot="1" x14ac:dyDescent="0.3">
      <c r="B8" s="32" t="s">
        <v>59</v>
      </c>
      <c r="C8" s="32" t="s">
        <v>25</v>
      </c>
      <c r="D8" s="35">
        <v>0</v>
      </c>
      <c r="E8" s="35">
        <v>0</v>
      </c>
      <c r="F8" s="36" t="s">
        <v>60</v>
      </c>
    </row>
    <row r="11" spans="1:6" ht="16.5" thickBot="1" x14ac:dyDescent="0.3">
      <c r="A11" t="s">
        <v>55</v>
      </c>
    </row>
    <row r="12" spans="1:6" ht="16.5" thickBot="1" x14ac:dyDescent="0.3">
      <c r="B12" s="33" t="s">
        <v>50</v>
      </c>
      <c r="C12" s="33" t="s">
        <v>51</v>
      </c>
      <c r="D12" s="33" t="s">
        <v>52</v>
      </c>
      <c r="E12" s="33" t="s">
        <v>53</v>
      </c>
      <c r="F12" s="33" t="s">
        <v>56</v>
      </c>
    </row>
    <row r="13" spans="1:6" x14ac:dyDescent="0.25">
      <c r="B13" s="34" t="s">
        <v>61</v>
      </c>
      <c r="C13" s="34" t="s">
        <v>62</v>
      </c>
      <c r="D13" s="37">
        <v>0</v>
      </c>
      <c r="E13" s="37">
        <v>0</v>
      </c>
      <c r="F13" s="34" t="s">
        <v>63</v>
      </c>
    </row>
    <row r="14" spans="1:6" x14ac:dyDescent="0.25">
      <c r="B14" s="34" t="s">
        <v>64</v>
      </c>
      <c r="C14" s="34" t="s">
        <v>65</v>
      </c>
      <c r="D14" s="37">
        <v>0</v>
      </c>
      <c r="E14" s="37">
        <v>0</v>
      </c>
      <c r="F14" s="34" t="s">
        <v>63</v>
      </c>
    </row>
    <row r="15" spans="1:6" x14ac:dyDescent="0.25">
      <c r="B15" s="34" t="s">
        <v>66</v>
      </c>
      <c r="C15" s="34" t="s">
        <v>67</v>
      </c>
      <c r="D15" s="37">
        <v>0</v>
      </c>
      <c r="E15" s="37">
        <v>0</v>
      </c>
      <c r="F15" s="34" t="s">
        <v>63</v>
      </c>
    </row>
    <row r="16" spans="1:6" x14ac:dyDescent="0.25">
      <c r="B16" s="34" t="s">
        <v>68</v>
      </c>
      <c r="C16" s="34" t="s">
        <v>69</v>
      </c>
      <c r="D16" s="37">
        <v>0</v>
      </c>
      <c r="E16" s="37">
        <v>0</v>
      </c>
      <c r="F16" s="34" t="s">
        <v>63</v>
      </c>
    </row>
    <row r="17" spans="2:6" x14ac:dyDescent="0.25">
      <c r="B17" s="34" t="s">
        <v>70</v>
      </c>
      <c r="C17" s="34" t="s">
        <v>71</v>
      </c>
      <c r="D17" s="37">
        <v>0</v>
      </c>
      <c r="E17" s="37">
        <v>0</v>
      </c>
      <c r="F17" s="34" t="s">
        <v>63</v>
      </c>
    </row>
    <row r="18" spans="2:6" x14ac:dyDescent="0.25">
      <c r="B18" s="34" t="s">
        <v>72</v>
      </c>
      <c r="C18" s="34" t="s">
        <v>73</v>
      </c>
      <c r="D18" s="37">
        <v>0</v>
      </c>
      <c r="E18" s="37">
        <v>0</v>
      </c>
      <c r="F18" s="34" t="s">
        <v>63</v>
      </c>
    </row>
    <row r="19" spans="2:6" x14ac:dyDescent="0.25">
      <c r="B19" s="34" t="s">
        <v>74</v>
      </c>
      <c r="C19" s="34" t="s">
        <v>75</v>
      </c>
      <c r="D19" s="37">
        <v>0</v>
      </c>
      <c r="E19" s="37">
        <v>0</v>
      </c>
      <c r="F19" s="34" t="s">
        <v>63</v>
      </c>
    </row>
    <row r="20" spans="2:6" x14ac:dyDescent="0.25">
      <c r="B20" s="34" t="s">
        <v>76</v>
      </c>
      <c r="C20" s="34" t="s">
        <v>77</v>
      </c>
      <c r="D20" s="37">
        <v>0</v>
      </c>
      <c r="E20" s="37">
        <v>0</v>
      </c>
      <c r="F20" s="34" t="s">
        <v>63</v>
      </c>
    </row>
    <row r="21" spans="2:6" x14ac:dyDescent="0.25">
      <c r="B21" s="34" t="s">
        <v>78</v>
      </c>
      <c r="C21" s="34" t="s">
        <v>79</v>
      </c>
      <c r="D21" s="37">
        <v>0</v>
      </c>
      <c r="E21" s="37">
        <v>0</v>
      </c>
      <c r="F21" s="34" t="s">
        <v>63</v>
      </c>
    </row>
    <row r="22" spans="2:6" x14ac:dyDescent="0.25">
      <c r="B22" s="34" t="s">
        <v>80</v>
      </c>
      <c r="C22" s="34" t="s">
        <v>81</v>
      </c>
      <c r="D22" s="37">
        <v>0</v>
      </c>
      <c r="E22" s="37">
        <v>0</v>
      </c>
      <c r="F22" s="34" t="s">
        <v>63</v>
      </c>
    </row>
    <row r="23" spans="2:6" x14ac:dyDescent="0.25">
      <c r="B23" s="34" t="s">
        <v>82</v>
      </c>
      <c r="C23" s="34" t="s">
        <v>83</v>
      </c>
      <c r="D23" s="37">
        <v>0</v>
      </c>
      <c r="E23" s="37">
        <v>0</v>
      </c>
      <c r="F23" s="34" t="s">
        <v>63</v>
      </c>
    </row>
    <row r="24" spans="2:6" x14ac:dyDescent="0.25">
      <c r="B24" s="34" t="s">
        <v>84</v>
      </c>
      <c r="C24" s="34" t="s">
        <v>85</v>
      </c>
      <c r="D24" s="37">
        <v>0</v>
      </c>
      <c r="E24" s="37">
        <v>0</v>
      </c>
      <c r="F24" s="34" t="s">
        <v>63</v>
      </c>
    </row>
    <row r="25" spans="2:6" x14ac:dyDescent="0.25">
      <c r="B25" s="34" t="s">
        <v>86</v>
      </c>
      <c r="C25" s="34" t="s">
        <v>87</v>
      </c>
      <c r="D25" s="37">
        <v>0</v>
      </c>
      <c r="E25" s="37">
        <v>0</v>
      </c>
      <c r="F25" s="34" t="s">
        <v>63</v>
      </c>
    </row>
    <row r="26" spans="2:6" x14ac:dyDescent="0.25">
      <c r="B26" s="34" t="s">
        <v>88</v>
      </c>
      <c r="C26" s="34" t="s">
        <v>89</v>
      </c>
      <c r="D26" s="37">
        <v>0</v>
      </c>
      <c r="E26" s="37">
        <v>0</v>
      </c>
      <c r="F26" s="34" t="s">
        <v>63</v>
      </c>
    </row>
    <row r="27" spans="2:6" x14ac:dyDescent="0.25">
      <c r="B27" s="34" t="s">
        <v>90</v>
      </c>
      <c r="C27" s="34" t="s">
        <v>91</v>
      </c>
      <c r="D27" s="37">
        <v>0</v>
      </c>
      <c r="E27" s="37">
        <v>0</v>
      </c>
      <c r="F27" s="34" t="s">
        <v>63</v>
      </c>
    </row>
    <row r="28" spans="2:6" x14ac:dyDescent="0.25">
      <c r="B28" s="34" t="s">
        <v>92</v>
      </c>
      <c r="C28" s="34" t="s">
        <v>93</v>
      </c>
      <c r="D28" s="37">
        <v>0</v>
      </c>
      <c r="E28" s="37">
        <v>0</v>
      </c>
      <c r="F28" s="34" t="s">
        <v>63</v>
      </c>
    </row>
    <row r="29" spans="2:6" x14ac:dyDescent="0.25">
      <c r="B29" s="34" t="s">
        <v>94</v>
      </c>
      <c r="C29" s="34" t="s">
        <v>95</v>
      </c>
      <c r="D29" s="37">
        <v>0</v>
      </c>
      <c r="E29" s="37">
        <v>0</v>
      </c>
      <c r="F29" s="34" t="s">
        <v>63</v>
      </c>
    </row>
    <row r="30" spans="2:6" x14ac:dyDescent="0.25">
      <c r="B30" s="34" t="s">
        <v>96</v>
      </c>
      <c r="C30" s="34" t="s">
        <v>97</v>
      </c>
      <c r="D30" s="37">
        <v>0</v>
      </c>
      <c r="E30" s="37">
        <v>0</v>
      </c>
      <c r="F30" s="34" t="s">
        <v>63</v>
      </c>
    </row>
    <row r="31" spans="2:6" x14ac:dyDescent="0.25">
      <c r="B31" s="34" t="s">
        <v>98</v>
      </c>
      <c r="C31" s="34" t="s">
        <v>99</v>
      </c>
      <c r="D31" s="37">
        <v>0</v>
      </c>
      <c r="E31" s="37">
        <v>0</v>
      </c>
      <c r="F31" s="34" t="s">
        <v>63</v>
      </c>
    </row>
    <row r="32" spans="2:6" x14ac:dyDescent="0.25">
      <c r="B32" s="34" t="s">
        <v>100</v>
      </c>
      <c r="C32" s="34" t="s">
        <v>101</v>
      </c>
      <c r="D32" s="37">
        <v>0</v>
      </c>
      <c r="E32" s="37">
        <v>0</v>
      </c>
      <c r="F32" s="34" t="s">
        <v>63</v>
      </c>
    </row>
    <row r="33" spans="1:6" x14ac:dyDescent="0.25">
      <c r="B33" s="34" t="s">
        <v>102</v>
      </c>
      <c r="C33" s="34" t="s">
        <v>103</v>
      </c>
      <c r="D33" s="37">
        <v>0</v>
      </c>
      <c r="E33" s="37">
        <v>0</v>
      </c>
      <c r="F33" s="34" t="s">
        <v>63</v>
      </c>
    </row>
    <row r="34" spans="1:6" x14ac:dyDescent="0.25">
      <c r="B34" s="34" t="s">
        <v>104</v>
      </c>
      <c r="C34" s="34" t="s">
        <v>105</v>
      </c>
      <c r="D34" s="37">
        <v>0</v>
      </c>
      <c r="E34" s="37">
        <v>0</v>
      </c>
      <c r="F34" s="34" t="s">
        <v>63</v>
      </c>
    </row>
    <row r="35" spans="1:6" x14ac:dyDescent="0.25">
      <c r="B35" s="34" t="s">
        <v>106</v>
      </c>
      <c r="C35" s="34" t="s">
        <v>107</v>
      </c>
      <c r="D35" s="37">
        <v>0</v>
      </c>
      <c r="E35" s="37">
        <v>0</v>
      </c>
      <c r="F35" s="34" t="s">
        <v>63</v>
      </c>
    </row>
    <row r="36" spans="1:6" x14ac:dyDescent="0.25">
      <c r="B36" s="34" t="s">
        <v>108</v>
      </c>
      <c r="C36" s="34" t="s">
        <v>109</v>
      </c>
      <c r="D36" s="37">
        <v>0</v>
      </c>
      <c r="E36" s="37">
        <v>0</v>
      </c>
      <c r="F36" s="34" t="s">
        <v>63</v>
      </c>
    </row>
    <row r="37" spans="1:6" x14ac:dyDescent="0.25">
      <c r="B37" s="34" t="s">
        <v>110</v>
      </c>
      <c r="C37" s="34" t="s">
        <v>111</v>
      </c>
      <c r="D37" s="37">
        <v>0</v>
      </c>
      <c r="E37" s="37">
        <v>0</v>
      </c>
      <c r="F37" s="38" t="s">
        <v>60</v>
      </c>
    </row>
    <row r="38" spans="1:6" x14ac:dyDescent="0.25">
      <c r="B38" s="34" t="s">
        <v>112</v>
      </c>
      <c r="C38" s="34" t="s">
        <v>113</v>
      </c>
      <c r="D38" s="37">
        <v>0</v>
      </c>
      <c r="E38" s="37">
        <v>0</v>
      </c>
      <c r="F38" s="38" t="s">
        <v>60</v>
      </c>
    </row>
    <row r="39" spans="1:6" ht="16.5" thickBot="1" x14ac:dyDescent="0.3">
      <c r="B39" s="32" t="s">
        <v>114</v>
      </c>
      <c r="C39" s="32" t="s">
        <v>115</v>
      </c>
      <c r="D39" s="39">
        <v>0</v>
      </c>
      <c r="E39" s="39">
        <v>0</v>
      </c>
      <c r="F39" s="32" t="s">
        <v>63</v>
      </c>
    </row>
    <row r="42" spans="1:6" ht="16.5" thickBot="1" x14ac:dyDescent="0.3">
      <c r="A42" t="s">
        <v>26</v>
      </c>
    </row>
    <row r="43" spans="1:6" ht="16.5" thickBot="1" x14ac:dyDescent="0.3">
      <c r="B43" s="33" t="s">
        <v>50</v>
      </c>
      <c r="C43" s="33" t="s">
        <v>51</v>
      </c>
      <c r="D43" s="33" t="s">
        <v>57</v>
      </c>
      <c r="E43" s="33" t="s">
        <v>58</v>
      </c>
      <c r="F43" s="33" t="s">
        <v>54</v>
      </c>
    </row>
    <row r="44" spans="1:6" x14ac:dyDescent="0.25">
      <c r="B44" s="34" t="s">
        <v>116</v>
      </c>
      <c r="C44" s="34" t="s">
        <v>117</v>
      </c>
      <c r="D44" s="37">
        <v>0</v>
      </c>
      <c r="E44" s="34" t="s">
        <v>118</v>
      </c>
      <c r="F44" s="34" t="s">
        <v>63</v>
      </c>
    </row>
    <row r="45" spans="1:6" x14ac:dyDescent="0.25">
      <c r="B45" s="34" t="s">
        <v>119</v>
      </c>
      <c r="C45" s="34" t="s">
        <v>120</v>
      </c>
      <c r="D45" s="37">
        <v>0</v>
      </c>
      <c r="E45" s="34" t="s">
        <v>121</v>
      </c>
      <c r="F45" s="34" t="s">
        <v>63</v>
      </c>
    </row>
    <row r="46" spans="1:6" x14ac:dyDescent="0.25">
      <c r="B46" s="34" t="s">
        <v>122</v>
      </c>
      <c r="C46" s="34" t="s">
        <v>123</v>
      </c>
      <c r="D46" s="37">
        <v>0</v>
      </c>
      <c r="E46" s="34" t="s">
        <v>124</v>
      </c>
      <c r="F46" s="34" t="s">
        <v>63</v>
      </c>
    </row>
    <row r="47" spans="1:6" x14ac:dyDescent="0.25">
      <c r="B47" s="34" t="s">
        <v>125</v>
      </c>
      <c r="C47" s="34" t="s">
        <v>126</v>
      </c>
      <c r="D47" s="37">
        <v>0</v>
      </c>
      <c r="E47" s="34" t="s">
        <v>127</v>
      </c>
      <c r="F47" s="34" t="s">
        <v>63</v>
      </c>
    </row>
    <row r="48" spans="1:6" x14ac:dyDescent="0.25">
      <c r="B48" s="34" t="s">
        <v>128</v>
      </c>
      <c r="C48" s="34" t="s">
        <v>129</v>
      </c>
      <c r="D48" s="37">
        <v>0</v>
      </c>
      <c r="E48" s="34" t="s">
        <v>130</v>
      </c>
      <c r="F48" s="34" t="s">
        <v>63</v>
      </c>
    </row>
    <row r="49" spans="2:6" x14ac:dyDescent="0.25">
      <c r="B49" s="34" t="s">
        <v>131</v>
      </c>
      <c r="C49" s="34" t="s">
        <v>132</v>
      </c>
      <c r="D49" s="37">
        <v>0</v>
      </c>
      <c r="E49" s="34" t="s">
        <v>133</v>
      </c>
      <c r="F49" s="34" t="s">
        <v>63</v>
      </c>
    </row>
    <row r="50" spans="2:6" x14ac:dyDescent="0.25">
      <c r="B50" s="34" t="s">
        <v>134</v>
      </c>
      <c r="C50" s="34" t="s">
        <v>135</v>
      </c>
      <c r="D50" s="37">
        <v>0</v>
      </c>
      <c r="E50" s="34" t="s">
        <v>136</v>
      </c>
      <c r="F50" s="34" t="s">
        <v>63</v>
      </c>
    </row>
    <row r="51" spans="2:6" x14ac:dyDescent="0.25">
      <c r="B51" s="34" t="s">
        <v>137</v>
      </c>
      <c r="C51" s="34" t="s">
        <v>138</v>
      </c>
      <c r="D51" s="37">
        <v>0</v>
      </c>
      <c r="E51" s="34" t="s">
        <v>139</v>
      </c>
      <c r="F51" s="34" t="s">
        <v>63</v>
      </c>
    </row>
    <row r="52" spans="2:6" x14ac:dyDescent="0.25">
      <c r="B52" s="34" t="s">
        <v>140</v>
      </c>
      <c r="C52" s="34" t="s">
        <v>141</v>
      </c>
      <c r="D52" s="37">
        <v>0</v>
      </c>
      <c r="E52" s="34" t="s">
        <v>142</v>
      </c>
      <c r="F52" s="34" t="s">
        <v>63</v>
      </c>
    </row>
    <row r="53" spans="2:6" x14ac:dyDescent="0.25">
      <c r="B53" s="34" t="s">
        <v>143</v>
      </c>
      <c r="C53" s="34" t="s">
        <v>144</v>
      </c>
      <c r="D53" s="37">
        <v>0</v>
      </c>
      <c r="E53" s="34" t="s">
        <v>145</v>
      </c>
      <c r="F53" s="34" t="s">
        <v>63</v>
      </c>
    </row>
    <row r="54" spans="2:6" ht="16.5" thickBot="1" x14ac:dyDescent="0.3">
      <c r="B54" s="32" t="s">
        <v>146</v>
      </c>
      <c r="C54" s="32" t="s">
        <v>147</v>
      </c>
      <c r="D54" s="39">
        <v>0</v>
      </c>
      <c r="E54" s="32" t="s">
        <v>148</v>
      </c>
      <c r="F54" s="3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4" workbookViewId="0">
      <selection activeCell="B53" sqref="B53:B55"/>
    </sheetView>
  </sheetViews>
  <sheetFormatPr defaultColWidth="11" defaultRowHeight="15.75" x14ac:dyDescent="0.2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5" x14ac:dyDescent="0.25">
      <c r="A1" s="17" t="s">
        <v>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1</v>
      </c>
      <c r="B3" s="2"/>
      <c r="C3" s="2"/>
      <c r="D3" s="2"/>
      <c r="E3" s="2"/>
    </row>
    <row r="4" spans="1:5" ht="16.5" thickBot="1" x14ac:dyDescent="0.3">
      <c r="A4" s="2"/>
      <c r="B4" s="2"/>
      <c r="C4" s="2"/>
      <c r="D4" s="2"/>
      <c r="E4" s="2"/>
    </row>
    <row r="5" spans="1:5" ht="16.5" thickBot="1" x14ac:dyDescent="0.3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 x14ac:dyDescent="0.25">
      <c r="A6" s="7" t="s">
        <v>7</v>
      </c>
      <c r="B6" s="8">
        <v>406</v>
      </c>
      <c r="C6" s="9">
        <v>40</v>
      </c>
      <c r="D6" s="9">
        <v>36</v>
      </c>
      <c r="E6" s="10">
        <v>38.25</v>
      </c>
    </row>
    <row r="7" spans="1:5" x14ac:dyDescent="0.25">
      <c r="A7" s="7" t="s">
        <v>8</v>
      </c>
      <c r="B7" s="8">
        <v>608</v>
      </c>
      <c r="C7" s="9">
        <v>26</v>
      </c>
      <c r="D7" s="9">
        <v>36</v>
      </c>
      <c r="E7" s="10">
        <v>34</v>
      </c>
    </row>
    <row r="8" spans="1:5" x14ac:dyDescent="0.25">
      <c r="A8" s="7" t="s">
        <v>9</v>
      </c>
      <c r="B8" s="8">
        <v>167</v>
      </c>
      <c r="C8" s="9">
        <v>20</v>
      </c>
      <c r="D8" s="9">
        <v>20</v>
      </c>
      <c r="E8" s="10">
        <v>20.25</v>
      </c>
    </row>
    <row r="9" spans="1:5" x14ac:dyDescent="0.25">
      <c r="A9" s="7" t="s">
        <v>10</v>
      </c>
      <c r="B9" s="8">
        <v>76</v>
      </c>
      <c r="C9" s="9">
        <v>24</v>
      </c>
      <c r="D9" s="9">
        <v>36</v>
      </c>
      <c r="E9" s="10">
        <v>34</v>
      </c>
    </row>
    <row r="10" spans="1:5" x14ac:dyDescent="0.25">
      <c r="A10" s="7" t="s">
        <v>11</v>
      </c>
      <c r="B10" s="8">
        <v>72</v>
      </c>
      <c r="C10" s="9">
        <v>18</v>
      </c>
      <c r="D10" s="9">
        <v>24</v>
      </c>
      <c r="E10" s="10">
        <v>21.25</v>
      </c>
    </row>
    <row r="11" spans="1:5" x14ac:dyDescent="0.25">
      <c r="A11" s="7" t="s">
        <v>12</v>
      </c>
      <c r="B11" s="8">
        <v>251</v>
      </c>
      <c r="C11" s="9">
        <v>24</v>
      </c>
      <c r="D11" s="9">
        <v>24</v>
      </c>
      <c r="E11" s="10">
        <v>25.2</v>
      </c>
    </row>
    <row r="12" spans="1:5" x14ac:dyDescent="0.25">
      <c r="A12" s="7" t="s">
        <v>13</v>
      </c>
      <c r="B12" s="8">
        <v>107</v>
      </c>
      <c r="C12" s="9">
        <v>36</v>
      </c>
      <c r="D12" s="9">
        <v>36</v>
      </c>
      <c r="E12" s="10">
        <v>36</v>
      </c>
    </row>
    <row r="13" spans="1:5" ht="16.5" thickBot="1" x14ac:dyDescent="0.3">
      <c r="A13" s="11" t="s">
        <v>14</v>
      </c>
      <c r="B13" s="12">
        <v>133</v>
      </c>
      <c r="C13" s="13">
        <v>36</v>
      </c>
      <c r="D13" s="13">
        <v>36</v>
      </c>
      <c r="E13" s="14">
        <v>36</v>
      </c>
    </row>
    <row r="14" spans="1:5" x14ac:dyDescent="0.25">
      <c r="A14" s="2"/>
      <c r="B14" s="2">
        <f>SUM(B6:B13)</f>
        <v>1820</v>
      </c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 t="s">
        <v>15</v>
      </c>
      <c r="B16" s="2"/>
      <c r="C16" s="2"/>
      <c r="D16" s="2"/>
      <c r="E16" s="2"/>
    </row>
    <row r="17" spans="1:5" ht="16.5" thickBot="1" x14ac:dyDescent="0.3">
      <c r="A17" s="2"/>
      <c r="B17" s="2"/>
      <c r="C17" s="2"/>
      <c r="D17" s="2"/>
      <c r="E17" s="2"/>
    </row>
    <row r="18" spans="1:5" ht="16.5" thickBot="1" x14ac:dyDescent="0.3">
      <c r="A18" s="3"/>
      <c r="B18" s="5" t="s">
        <v>16</v>
      </c>
      <c r="C18" s="5" t="s">
        <v>17</v>
      </c>
      <c r="D18" s="6" t="s">
        <v>18</v>
      </c>
      <c r="E18" s="2"/>
    </row>
    <row r="19" spans="1:5" x14ac:dyDescent="0.25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5" ht="16.5" thickBot="1" x14ac:dyDescent="0.3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18" t="s">
        <v>21</v>
      </c>
      <c r="B23" s="2"/>
      <c r="C23" s="2"/>
      <c r="D23" s="2"/>
      <c r="E23" s="2"/>
    </row>
    <row r="24" spans="1:5" ht="16.5" thickBot="1" x14ac:dyDescent="0.3">
      <c r="A24" s="2"/>
      <c r="B24" s="2"/>
      <c r="C24" s="2"/>
      <c r="D24" s="2"/>
      <c r="E24" s="2"/>
    </row>
    <row r="25" spans="1:5" ht="16.5" thickBot="1" x14ac:dyDescent="0.3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5" x14ac:dyDescent="0.25">
      <c r="A26" s="7" t="s">
        <v>7</v>
      </c>
      <c r="B26" s="20">
        <v>0</v>
      </c>
      <c r="C26" s="21">
        <v>0</v>
      </c>
      <c r="D26" s="22">
        <v>0</v>
      </c>
      <c r="E26" s="2"/>
    </row>
    <row r="27" spans="1:5" x14ac:dyDescent="0.25">
      <c r="A27" s="7" t="s">
        <v>8</v>
      </c>
      <c r="B27" s="23">
        <v>0</v>
      </c>
      <c r="C27" s="19">
        <v>0</v>
      </c>
      <c r="D27" s="24">
        <v>0</v>
      </c>
      <c r="E27" s="2"/>
    </row>
    <row r="28" spans="1:5" x14ac:dyDescent="0.25">
      <c r="A28" s="7" t="s">
        <v>9</v>
      </c>
      <c r="B28" s="23">
        <v>0</v>
      </c>
      <c r="C28" s="19">
        <v>0</v>
      </c>
      <c r="D28" s="24">
        <v>0</v>
      </c>
      <c r="E28" s="2"/>
    </row>
    <row r="29" spans="1:5" x14ac:dyDescent="0.25">
      <c r="A29" s="7" t="s">
        <v>10</v>
      </c>
      <c r="B29" s="23">
        <v>0</v>
      </c>
      <c r="C29" s="19">
        <v>0</v>
      </c>
      <c r="D29" s="24">
        <v>0</v>
      </c>
      <c r="E29" s="2"/>
    </row>
    <row r="30" spans="1:5" x14ac:dyDescent="0.25">
      <c r="A30" s="7" t="s">
        <v>11</v>
      </c>
      <c r="B30" s="23">
        <v>0</v>
      </c>
      <c r="C30" s="19">
        <v>0</v>
      </c>
      <c r="D30" s="24">
        <v>0</v>
      </c>
      <c r="E30" s="2"/>
    </row>
    <row r="31" spans="1:5" x14ac:dyDescent="0.25">
      <c r="A31" s="7" t="s">
        <v>12</v>
      </c>
      <c r="B31" s="23">
        <v>0</v>
      </c>
      <c r="C31" s="19">
        <v>0</v>
      </c>
      <c r="D31" s="24">
        <v>0</v>
      </c>
      <c r="E31" s="2"/>
    </row>
    <row r="32" spans="1:5" x14ac:dyDescent="0.25">
      <c r="A32" s="7" t="s">
        <v>13</v>
      </c>
      <c r="B32" s="23">
        <v>0</v>
      </c>
      <c r="C32" s="19">
        <v>0</v>
      </c>
      <c r="D32" s="24">
        <v>0</v>
      </c>
      <c r="E32" s="2"/>
    </row>
    <row r="33" spans="1:5" ht="16.5" thickBot="1" x14ac:dyDescent="0.3">
      <c r="A33" s="11" t="s">
        <v>14</v>
      </c>
      <c r="B33" s="23">
        <v>0</v>
      </c>
      <c r="C33" s="19">
        <v>0</v>
      </c>
      <c r="D33" s="24">
        <v>0</v>
      </c>
      <c r="E33" s="2"/>
    </row>
    <row r="34" spans="1:5" ht="16.5" thickBot="1" x14ac:dyDescent="0.3">
      <c r="A34" s="2" t="s">
        <v>42</v>
      </c>
      <c r="B34" s="25">
        <v>0</v>
      </c>
      <c r="C34" s="26">
        <v>0</v>
      </c>
      <c r="D34" s="27">
        <v>0</v>
      </c>
      <c r="E34" s="2"/>
    </row>
    <row r="35" spans="1:5" x14ac:dyDescent="0.25">
      <c r="A35" s="2"/>
      <c r="B35" s="2"/>
      <c r="C35" s="2"/>
      <c r="D35" s="2"/>
      <c r="E35" s="2"/>
    </row>
    <row r="36" spans="1:5" ht="32.25" thickBot="1" x14ac:dyDescent="0.3">
      <c r="A36" s="2" t="s">
        <v>25</v>
      </c>
      <c r="B36" s="2"/>
      <c r="C36" s="2"/>
      <c r="D36" s="2"/>
      <c r="E36" s="2"/>
    </row>
    <row r="37" spans="1:5" ht="16.5" thickBot="1" x14ac:dyDescent="0.3">
      <c r="A37" s="15">
        <f>SUMPRODUCT(B26:D33,C6:E13) - B34*B19*(SUM(B26:B33)/119) - B34*B20 - C34*C19*(SUMPRODUCT(C26:C33,D6:D13)/400) - C34*C20 - D34*D20</f>
        <v>0</v>
      </c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1" t="s">
        <v>26</v>
      </c>
      <c r="B39" s="1" t="s">
        <v>27</v>
      </c>
      <c r="C39" s="28" t="s">
        <v>28</v>
      </c>
      <c r="D39" s="29" t="s">
        <v>29</v>
      </c>
      <c r="E39" s="2"/>
    </row>
    <row r="40" spans="1:5" x14ac:dyDescent="0.25">
      <c r="A40" s="2" t="s">
        <v>30</v>
      </c>
      <c r="B40" s="2">
        <f t="shared" ref="B40:B47" si="0">SUM(B26:D26)</f>
        <v>0</v>
      </c>
      <c r="C40" s="8" t="s">
        <v>31</v>
      </c>
      <c r="D40" s="16">
        <v>406</v>
      </c>
      <c r="E40" s="2"/>
    </row>
    <row r="41" spans="1:5" x14ac:dyDescent="0.25">
      <c r="A41" s="2" t="s">
        <v>32</v>
      </c>
      <c r="B41" s="2">
        <f t="shared" si="0"/>
        <v>0</v>
      </c>
      <c r="C41" s="8" t="s">
        <v>31</v>
      </c>
      <c r="D41" s="16">
        <v>608</v>
      </c>
      <c r="E41" s="2"/>
    </row>
    <row r="42" spans="1:5" x14ac:dyDescent="0.25">
      <c r="A42" s="2" t="s">
        <v>33</v>
      </c>
      <c r="B42" s="2">
        <f t="shared" si="0"/>
        <v>0</v>
      </c>
      <c r="C42" s="8" t="s">
        <v>31</v>
      </c>
      <c r="D42" s="16">
        <v>167</v>
      </c>
      <c r="E42" s="2"/>
    </row>
    <row r="43" spans="1:5" x14ac:dyDescent="0.25">
      <c r="A43" s="2" t="s">
        <v>34</v>
      </c>
      <c r="B43" s="2">
        <f t="shared" si="0"/>
        <v>0</v>
      </c>
      <c r="C43" s="8" t="s">
        <v>31</v>
      </c>
      <c r="D43" s="16">
        <v>76</v>
      </c>
      <c r="E43" s="2"/>
    </row>
    <row r="44" spans="1:5" x14ac:dyDescent="0.25">
      <c r="A44" s="2" t="s">
        <v>35</v>
      </c>
      <c r="B44" s="2">
        <f t="shared" si="0"/>
        <v>0</v>
      </c>
      <c r="C44" s="8" t="s">
        <v>31</v>
      </c>
      <c r="D44" s="16">
        <v>72</v>
      </c>
      <c r="E44" s="2"/>
    </row>
    <row r="45" spans="1:5" x14ac:dyDescent="0.25">
      <c r="A45" s="2" t="s">
        <v>36</v>
      </c>
      <c r="B45" s="2">
        <f t="shared" si="0"/>
        <v>0</v>
      </c>
      <c r="C45" s="8" t="s">
        <v>31</v>
      </c>
      <c r="D45" s="16">
        <v>251</v>
      </c>
      <c r="E45" s="2"/>
    </row>
    <row r="46" spans="1:5" x14ac:dyDescent="0.25">
      <c r="A46" s="2" t="s">
        <v>37</v>
      </c>
      <c r="B46" s="2">
        <f t="shared" si="0"/>
        <v>0</v>
      </c>
      <c r="C46" s="8" t="s">
        <v>31</v>
      </c>
      <c r="D46" s="16">
        <v>107</v>
      </c>
      <c r="E46" s="2"/>
    </row>
    <row r="47" spans="1:5" x14ac:dyDescent="0.25">
      <c r="A47" s="2" t="s">
        <v>38</v>
      </c>
      <c r="B47" s="2">
        <f t="shared" si="0"/>
        <v>0</v>
      </c>
      <c r="C47" s="8" t="s">
        <v>31</v>
      </c>
      <c r="D47" s="16">
        <v>133</v>
      </c>
      <c r="E47" s="2"/>
    </row>
    <row r="48" spans="1:5" x14ac:dyDescent="0.25">
      <c r="A48" s="2"/>
      <c r="B48" s="2"/>
      <c r="C48" s="8"/>
      <c r="D48" s="16"/>
      <c r="E48" s="2"/>
    </row>
    <row r="49" spans="1:5" x14ac:dyDescent="0.25">
      <c r="A49" s="2" t="s">
        <v>39</v>
      </c>
      <c r="B49" s="2">
        <f>SUM(D26:D33)</f>
        <v>0</v>
      </c>
      <c r="C49" s="8" t="s">
        <v>31</v>
      </c>
      <c r="D49" s="16">
        <v>600</v>
      </c>
      <c r="E49" s="2"/>
    </row>
    <row r="50" spans="1:5" x14ac:dyDescent="0.25">
      <c r="A50" s="2" t="s">
        <v>40</v>
      </c>
      <c r="B50" s="2">
        <f>SUM(B26:B33)/119</f>
        <v>0</v>
      </c>
      <c r="C50" s="8" t="s">
        <v>31</v>
      </c>
      <c r="D50" s="16">
        <v>20</v>
      </c>
      <c r="E50" s="2"/>
    </row>
    <row r="51" spans="1:5" x14ac:dyDescent="0.25">
      <c r="A51" s="2" t="s">
        <v>41</v>
      </c>
      <c r="B51" s="2">
        <f>SUMPRODUCT(C26:C33,D6:D13)/400</f>
        <v>0</v>
      </c>
      <c r="C51" s="8" t="s">
        <v>31</v>
      </c>
      <c r="D51" s="16">
        <v>90</v>
      </c>
      <c r="E51" s="2"/>
    </row>
    <row r="53" spans="1:5" x14ac:dyDescent="0.25">
      <c r="A53" s="2" t="s">
        <v>43</v>
      </c>
      <c r="B53" s="30">
        <f>1820*B34</f>
        <v>0</v>
      </c>
      <c r="C53" s="8" t="s">
        <v>31</v>
      </c>
      <c r="D53">
        <f>$B$14</f>
        <v>1820</v>
      </c>
    </row>
    <row r="54" spans="1:5" x14ac:dyDescent="0.25">
      <c r="A54" s="2" t="s">
        <v>44</v>
      </c>
      <c r="B54" s="30">
        <f>1820*C34</f>
        <v>0</v>
      </c>
      <c r="C54" s="8" t="s">
        <v>31</v>
      </c>
      <c r="D54">
        <f t="shared" ref="D54:D55" si="1">$B$14</f>
        <v>1820</v>
      </c>
    </row>
    <row r="55" spans="1:5" x14ac:dyDescent="0.25">
      <c r="A55" s="2" t="s">
        <v>45</v>
      </c>
      <c r="B55" s="30">
        <f>1820*D34</f>
        <v>0</v>
      </c>
      <c r="C55" s="8" t="s">
        <v>31</v>
      </c>
      <c r="D55">
        <f t="shared" si="1"/>
        <v>1820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IT Services</cp:lastModifiedBy>
  <dcterms:created xsi:type="dcterms:W3CDTF">2014-01-19T14:30:32Z</dcterms:created>
  <dcterms:modified xsi:type="dcterms:W3CDTF">2014-05-19T23:38:59Z</dcterms:modified>
</cp:coreProperties>
</file>