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 Course Mentor\PGP DSBA\Classroom Batch\Advanced Statistics\Session Files\ANOVA\"/>
    </mc:Choice>
  </mc:AlternateContent>
  <xr:revisionPtr revIDLastSave="0" documentId="13_ncr:1_{360644C3-91D6-42F5-80AC-203323B3B044}" xr6:coauthVersionLast="47" xr6:coauthVersionMax="47" xr10:uidLastSave="{00000000-0000-0000-0000-000000000000}"/>
  <bookViews>
    <workbookView xWindow="-110" yWindow="-110" windowWidth="19420" windowHeight="10420" xr2:uid="{3C0F6D5F-5306-4D4C-9616-097B79221E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E3" i="1"/>
  <c r="D4" i="1"/>
  <c r="D3" i="1"/>
  <c r="C4" i="1"/>
  <c r="C3" i="1"/>
  <c r="C2" i="1"/>
  <c r="B38" i="1" l="1"/>
  <c r="D34" i="1" s="1"/>
  <c r="E34" i="1" s="1"/>
  <c r="D53" i="1"/>
  <c r="H47" i="1" s="1"/>
  <c r="M47" i="1" s="1"/>
  <c r="C53" i="1"/>
  <c r="G45" i="1" s="1"/>
  <c r="L45" i="1" s="1"/>
  <c r="B53" i="1"/>
  <c r="F43" i="1" s="1"/>
  <c r="K43" i="1" s="1"/>
  <c r="D25" i="1" l="1"/>
  <c r="E25" i="1" s="1"/>
  <c r="D21" i="1"/>
  <c r="E21" i="1" s="1"/>
  <c r="D7" i="1"/>
  <c r="E7" i="1" s="1"/>
  <c r="D9" i="1"/>
  <c r="E9" i="1" s="1"/>
  <c r="D27" i="1"/>
  <c r="E27" i="1" s="1"/>
  <c r="D11" i="1"/>
  <c r="E11" i="1" s="1"/>
  <c r="D29" i="1"/>
  <c r="E29" i="1" s="1"/>
  <c r="D33" i="1"/>
  <c r="E33" i="1" s="1"/>
  <c r="D15" i="1"/>
  <c r="E15" i="1" s="1"/>
  <c r="D35" i="1"/>
  <c r="E35" i="1" s="1"/>
  <c r="D13" i="1"/>
  <c r="E13" i="1" s="1"/>
  <c r="D17" i="1"/>
  <c r="E17" i="1" s="1"/>
  <c r="D19" i="1"/>
  <c r="E19" i="1" s="1"/>
  <c r="C55" i="1"/>
  <c r="C57" i="1" s="1"/>
  <c r="D12" i="1"/>
  <c r="E12" i="1" s="1"/>
  <c r="D20" i="1"/>
  <c r="E20" i="1" s="1"/>
  <c r="D28" i="1"/>
  <c r="E28" i="1" s="1"/>
  <c r="D36" i="1"/>
  <c r="E36" i="1" s="1"/>
  <c r="B55" i="1"/>
  <c r="B57" i="1" s="1"/>
  <c r="D14" i="1"/>
  <c r="E14" i="1" s="1"/>
  <c r="D22" i="1"/>
  <c r="E22" i="1" s="1"/>
  <c r="D30" i="1"/>
  <c r="E30" i="1" s="1"/>
  <c r="D55" i="1"/>
  <c r="D57" i="1" s="1"/>
  <c r="D23" i="1"/>
  <c r="E23" i="1" s="1"/>
  <c r="D31" i="1"/>
  <c r="E31" i="1" s="1"/>
  <c r="D8" i="1"/>
  <c r="E8" i="1" s="1"/>
  <c r="D16" i="1"/>
  <c r="E16" i="1" s="1"/>
  <c r="D24" i="1"/>
  <c r="E24" i="1" s="1"/>
  <c r="D32" i="1"/>
  <c r="E32" i="1" s="1"/>
  <c r="D10" i="1"/>
  <c r="E10" i="1" s="1"/>
  <c r="D18" i="1"/>
  <c r="E18" i="1" s="1"/>
  <c r="D26" i="1"/>
  <c r="E26" i="1" s="1"/>
  <c r="F50" i="1"/>
  <c r="K50" i="1" s="1"/>
  <c r="F45" i="1"/>
  <c r="K45" i="1" s="1"/>
  <c r="G42" i="1"/>
  <c r="L42" i="1" s="1"/>
  <c r="G43" i="1"/>
  <c r="L43" i="1" s="1"/>
  <c r="H42" i="1"/>
  <c r="M42" i="1" s="1"/>
  <c r="H50" i="1"/>
  <c r="M50" i="1" s="1"/>
  <c r="H45" i="1"/>
  <c r="M45" i="1" s="1"/>
  <c r="H44" i="1"/>
  <c r="M44" i="1" s="1"/>
  <c r="F48" i="1"/>
  <c r="K48" i="1" s="1"/>
  <c r="F46" i="1"/>
  <c r="K46" i="1" s="1"/>
  <c r="H46" i="1"/>
  <c r="M46" i="1" s="1"/>
  <c r="G51" i="1"/>
  <c r="L51" i="1" s="1"/>
  <c r="G44" i="1"/>
  <c r="L44" i="1" s="1"/>
  <c r="F49" i="1"/>
  <c r="K49" i="1" s="1"/>
  <c r="G50" i="1"/>
  <c r="L50" i="1" s="1"/>
  <c r="F47" i="1"/>
  <c r="K47" i="1" s="1"/>
  <c r="G49" i="1"/>
  <c r="L49" i="1" s="1"/>
  <c r="H51" i="1"/>
  <c r="M51" i="1" s="1"/>
  <c r="H43" i="1"/>
  <c r="M43" i="1" s="1"/>
  <c r="H49" i="1"/>
  <c r="M49" i="1" s="1"/>
  <c r="F42" i="1"/>
  <c r="K42" i="1" s="1"/>
  <c r="F44" i="1"/>
  <c r="K44" i="1" s="1"/>
  <c r="G46" i="1"/>
  <c r="L46" i="1" s="1"/>
  <c r="H48" i="1"/>
  <c r="M48" i="1" s="1"/>
  <c r="G48" i="1"/>
  <c r="L48" i="1" s="1"/>
  <c r="G47" i="1"/>
  <c r="L47" i="1" s="1"/>
  <c r="F51" i="1"/>
  <c r="K51" i="1" s="1"/>
  <c r="B3" i="1" l="1"/>
  <c r="B2" i="1"/>
  <c r="L52" i="1"/>
  <c r="K52" i="1"/>
  <c r="M52" i="1"/>
  <c r="B4" i="1" l="1"/>
</calcChain>
</file>

<file path=xl/sharedStrings.xml><?xml version="1.0" encoding="utf-8"?>
<sst xmlns="http://schemas.openxmlformats.org/spreadsheetml/2006/main" count="65" uniqueCount="37">
  <si>
    <t>College 1</t>
  </si>
  <si>
    <t>College 2</t>
  </si>
  <si>
    <t>Mean</t>
  </si>
  <si>
    <t>x1 - x1bar</t>
  </si>
  <si>
    <t>College 1 (x1)</t>
  </si>
  <si>
    <t>College 2 (x2)</t>
  </si>
  <si>
    <t>College3 (x3)</t>
  </si>
  <si>
    <t>x1bar</t>
  </si>
  <si>
    <t>x2bar</t>
  </si>
  <si>
    <t>x3bar</t>
  </si>
  <si>
    <t>x2-x2bar</t>
  </si>
  <si>
    <t>x3-x3bar</t>
  </si>
  <si>
    <t>(x1 - x1bar)^2</t>
  </si>
  <si>
    <t>(x2-x2bar)^2</t>
  </si>
  <si>
    <t>(x3-x3bar)^2</t>
  </si>
  <si>
    <t>Sum</t>
  </si>
  <si>
    <t>SSE(Within)</t>
  </si>
  <si>
    <t>TSS</t>
  </si>
  <si>
    <t>Overall Mean</t>
  </si>
  <si>
    <t>xbar</t>
  </si>
  <si>
    <t>College</t>
  </si>
  <si>
    <t>College 3</t>
  </si>
  <si>
    <t>x-xbar</t>
  </si>
  <si>
    <t>(x-xbar)^2</t>
  </si>
  <si>
    <t>x1bar - xbar</t>
  </si>
  <si>
    <t>x2bar - xbar</t>
  </si>
  <si>
    <t>x3bar - xbar</t>
  </si>
  <si>
    <t>(x1bar - xbar)^2</t>
  </si>
  <si>
    <t>(x2bar - xbar)^2</t>
  </si>
  <si>
    <t>(x3bar - xbar)^2</t>
  </si>
  <si>
    <t>SST(Between)</t>
  </si>
  <si>
    <t>df</t>
  </si>
  <si>
    <t>Score(x)</t>
  </si>
  <si>
    <t>Variation</t>
  </si>
  <si>
    <t>F Stat</t>
  </si>
  <si>
    <t>p-Value</t>
  </si>
  <si>
    <t>F Crit 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</si>
</sst>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7D396-A28E-40EF-B648-403FD8B1C67D}">
  <dimension ref="A1:M57"/>
  <sheetViews>
    <sheetView tabSelected="1" topLeftCell="A42" workbookViewId="0">
      <selection activeCell="G60" sqref="G60"/>
    </sheetView>
  </sheetViews>
  <sheetFormatPr defaultRowHeight="14.5" x14ac:dyDescent="0.35"/>
  <cols>
    <col min="1" max="1" width="12.26953125" bestFit="1" customWidth="1"/>
    <col min="2" max="4" width="14.1796875" bestFit="1" customWidth="1"/>
    <col min="11" max="11" width="12.26953125" bestFit="1" customWidth="1"/>
    <col min="12" max="13" width="11.36328125" bestFit="1" customWidth="1"/>
  </cols>
  <sheetData>
    <row r="1" spans="1:7" x14ac:dyDescent="0.35">
      <c r="A1" s="1"/>
      <c r="B1" s="2" t="s">
        <v>33</v>
      </c>
      <c r="C1" s="2" t="s">
        <v>31</v>
      </c>
      <c r="D1" s="2" t="s">
        <v>2</v>
      </c>
      <c r="E1" s="2" t="s">
        <v>34</v>
      </c>
      <c r="F1" s="2" t="s">
        <v>35</v>
      </c>
      <c r="G1" s="2" t="s">
        <v>36</v>
      </c>
    </row>
    <row r="2" spans="1:7" x14ac:dyDescent="0.35">
      <c r="A2" s="2" t="s">
        <v>17</v>
      </c>
      <c r="B2" s="3">
        <f>SUM(E7:E36)</f>
        <v>988.96666666666647</v>
      </c>
      <c r="C2" s="1">
        <f>30-1</f>
        <v>29</v>
      </c>
      <c r="D2" s="1"/>
      <c r="E2" s="1"/>
      <c r="F2" s="1"/>
      <c r="G2" s="1"/>
    </row>
    <row r="3" spans="1:7" x14ac:dyDescent="0.35">
      <c r="A3" s="2" t="s">
        <v>30</v>
      </c>
      <c r="B3" s="3">
        <f>(B57*10)+(C57*10)+(D57*10)</f>
        <v>14.466666666666656</v>
      </c>
      <c r="C3" s="1">
        <f>3-1</f>
        <v>2</v>
      </c>
      <c r="D3" s="1">
        <f>B3/C3</f>
        <v>7.2333333333333281</v>
      </c>
      <c r="E3" s="1">
        <f>D3/D4</f>
        <v>0.20041046690610553</v>
      </c>
      <c r="F3" s="1">
        <f>_xlfn.F.DIST.RT(E3,2,27)</f>
        <v>0.81960115090536823</v>
      </c>
      <c r="G3" s="1">
        <f>_xlfn.F.INV.RT(0.05,2,27)</f>
        <v>3.3541308285291991</v>
      </c>
    </row>
    <row r="4" spans="1:7" x14ac:dyDescent="0.35">
      <c r="A4" s="2" t="s">
        <v>16</v>
      </c>
      <c r="B4" s="1">
        <f>SUM(K52:M52)</f>
        <v>974.5</v>
      </c>
      <c r="C4" s="1">
        <f>30-3</f>
        <v>27</v>
      </c>
      <c r="D4" s="1">
        <f>B4/C4</f>
        <v>36.092592592592595</v>
      </c>
      <c r="E4" s="1"/>
      <c r="F4" s="1"/>
      <c r="G4" s="1"/>
    </row>
    <row r="6" spans="1:7" x14ac:dyDescent="0.35">
      <c r="B6" s="1" t="s">
        <v>32</v>
      </c>
      <c r="C6" s="1" t="s">
        <v>20</v>
      </c>
      <c r="D6" t="s">
        <v>22</v>
      </c>
      <c r="E6" t="s">
        <v>23</v>
      </c>
    </row>
    <row r="7" spans="1:7" x14ac:dyDescent="0.35">
      <c r="B7" s="1">
        <v>18</v>
      </c>
      <c r="C7" s="1" t="s">
        <v>0</v>
      </c>
      <c r="D7">
        <f>B7-$B$38</f>
        <v>6.3666666666666671</v>
      </c>
      <c r="E7">
        <f>D7^2</f>
        <v>40.534444444444453</v>
      </c>
    </row>
    <row r="8" spans="1:7" x14ac:dyDescent="0.35">
      <c r="B8" s="1">
        <v>15</v>
      </c>
      <c r="C8" s="1" t="s">
        <v>0</v>
      </c>
      <c r="D8">
        <f t="shared" ref="D8:D36" si="0">B8-$B$38</f>
        <v>3.3666666666666671</v>
      </c>
      <c r="E8">
        <f t="shared" ref="E8:E36" si="1">D8^2</f>
        <v>11.334444444444447</v>
      </c>
    </row>
    <row r="9" spans="1:7" x14ac:dyDescent="0.35">
      <c r="B9" s="1">
        <v>17</v>
      </c>
      <c r="C9" s="1" t="s">
        <v>0</v>
      </c>
      <c r="D9">
        <f t="shared" si="0"/>
        <v>5.3666666666666671</v>
      </c>
      <c r="E9">
        <f t="shared" si="1"/>
        <v>28.801111111111116</v>
      </c>
    </row>
    <row r="10" spans="1:7" x14ac:dyDescent="0.35">
      <c r="B10" s="1">
        <v>0</v>
      </c>
      <c r="C10" s="1" t="s">
        <v>0</v>
      </c>
      <c r="D10">
        <f t="shared" si="0"/>
        <v>-11.633333333333333</v>
      </c>
      <c r="E10">
        <f t="shared" si="1"/>
        <v>135.33444444444444</v>
      </c>
    </row>
    <row r="11" spans="1:7" x14ac:dyDescent="0.35">
      <c r="B11" s="1">
        <v>15</v>
      </c>
      <c r="C11" s="1" t="s">
        <v>0</v>
      </c>
      <c r="D11">
        <f t="shared" si="0"/>
        <v>3.3666666666666671</v>
      </c>
      <c r="E11">
        <f t="shared" si="1"/>
        <v>11.334444444444447</v>
      </c>
    </row>
    <row r="12" spans="1:7" x14ac:dyDescent="0.35">
      <c r="B12" s="1">
        <v>9</v>
      </c>
      <c r="C12" s="1" t="s">
        <v>0</v>
      </c>
      <c r="D12">
        <f t="shared" si="0"/>
        <v>-2.6333333333333329</v>
      </c>
      <c r="E12">
        <f t="shared" si="1"/>
        <v>6.9344444444444422</v>
      </c>
    </row>
    <row r="13" spans="1:7" x14ac:dyDescent="0.35">
      <c r="B13" s="1">
        <v>14</v>
      </c>
      <c r="C13" s="1" t="s">
        <v>0</v>
      </c>
      <c r="D13">
        <f t="shared" si="0"/>
        <v>2.3666666666666671</v>
      </c>
      <c r="E13">
        <f t="shared" si="1"/>
        <v>5.6011111111111136</v>
      </c>
    </row>
    <row r="14" spans="1:7" x14ac:dyDescent="0.35">
      <c r="B14" s="1">
        <v>18</v>
      </c>
      <c r="C14" s="1" t="s">
        <v>0</v>
      </c>
      <c r="D14">
        <f t="shared" si="0"/>
        <v>6.3666666666666671</v>
      </c>
      <c r="E14">
        <f t="shared" si="1"/>
        <v>40.534444444444453</v>
      </c>
    </row>
    <row r="15" spans="1:7" x14ac:dyDescent="0.35">
      <c r="B15" s="1">
        <v>8</v>
      </c>
      <c r="C15" s="1" t="s">
        <v>0</v>
      </c>
      <c r="D15">
        <f t="shared" si="0"/>
        <v>-3.6333333333333329</v>
      </c>
      <c r="E15">
        <f t="shared" si="1"/>
        <v>13.201111111111107</v>
      </c>
    </row>
    <row r="16" spans="1:7" x14ac:dyDescent="0.35">
      <c r="B16" s="1">
        <v>12</v>
      </c>
      <c r="C16" s="1" t="s">
        <v>0</v>
      </c>
      <c r="D16">
        <f t="shared" si="0"/>
        <v>0.36666666666666714</v>
      </c>
      <c r="E16">
        <f t="shared" si="1"/>
        <v>0.13444444444444478</v>
      </c>
    </row>
    <row r="17" spans="2:5" x14ac:dyDescent="0.35">
      <c r="B17" s="1">
        <v>19</v>
      </c>
      <c r="C17" s="1" t="s">
        <v>1</v>
      </c>
      <c r="D17">
        <f t="shared" si="0"/>
        <v>7.3666666666666671</v>
      </c>
      <c r="E17">
        <f t="shared" si="1"/>
        <v>54.267777777777788</v>
      </c>
    </row>
    <row r="18" spans="2:5" x14ac:dyDescent="0.35">
      <c r="B18" s="1">
        <v>9</v>
      </c>
      <c r="C18" s="1" t="s">
        <v>1</v>
      </c>
      <c r="D18">
        <f t="shared" si="0"/>
        <v>-2.6333333333333329</v>
      </c>
      <c r="E18">
        <f t="shared" si="1"/>
        <v>6.9344444444444422</v>
      </c>
    </row>
    <row r="19" spans="2:5" x14ac:dyDescent="0.35">
      <c r="B19" s="1">
        <v>6</v>
      </c>
      <c r="C19" s="1" t="s">
        <v>1</v>
      </c>
      <c r="D19">
        <f t="shared" si="0"/>
        <v>-5.6333333333333329</v>
      </c>
      <c r="E19">
        <f t="shared" si="1"/>
        <v>31.734444444444438</v>
      </c>
    </row>
    <row r="20" spans="2:5" x14ac:dyDescent="0.35">
      <c r="B20" s="1">
        <v>8</v>
      </c>
      <c r="C20" s="1" t="s">
        <v>1</v>
      </c>
      <c r="D20">
        <f t="shared" si="0"/>
        <v>-3.6333333333333329</v>
      </c>
      <c r="E20">
        <f t="shared" si="1"/>
        <v>13.201111111111107</v>
      </c>
    </row>
    <row r="21" spans="2:5" x14ac:dyDescent="0.35">
      <c r="B21" s="1">
        <v>13</v>
      </c>
      <c r="C21" s="1" t="s">
        <v>1</v>
      </c>
      <c r="D21">
        <f t="shared" si="0"/>
        <v>1.3666666666666671</v>
      </c>
      <c r="E21">
        <f t="shared" si="1"/>
        <v>1.8677777777777791</v>
      </c>
    </row>
    <row r="22" spans="2:5" x14ac:dyDescent="0.35">
      <c r="B22" s="1">
        <v>19</v>
      </c>
      <c r="C22" s="1" t="s">
        <v>1</v>
      </c>
      <c r="D22">
        <f t="shared" si="0"/>
        <v>7.3666666666666671</v>
      </c>
      <c r="E22">
        <f t="shared" si="1"/>
        <v>54.267777777777788</v>
      </c>
    </row>
    <row r="23" spans="2:5" x14ac:dyDescent="0.35">
      <c r="B23" s="1">
        <v>13</v>
      </c>
      <c r="C23" s="1" t="s">
        <v>1</v>
      </c>
      <c r="D23">
        <f t="shared" si="0"/>
        <v>1.3666666666666671</v>
      </c>
      <c r="E23">
        <f t="shared" si="1"/>
        <v>1.8677777777777791</v>
      </c>
    </row>
    <row r="24" spans="2:5" x14ac:dyDescent="0.35">
      <c r="B24" s="1">
        <v>14</v>
      </c>
      <c r="C24" s="1" t="s">
        <v>1</v>
      </c>
      <c r="D24">
        <f t="shared" si="0"/>
        <v>2.3666666666666671</v>
      </c>
      <c r="E24">
        <f t="shared" si="1"/>
        <v>5.6011111111111136</v>
      </c>
    </row>
    <row r="25" spans="2:5" x14ac:dyDescent="0.35">
      <c r="B25" s="1">
        <v>4</v>
      </c>
      <c r="C25" s="1" t="s">
        <v>1</v>
      </c>
      <c r="D25">
        <f t="shared" si="0"/>
        <v>-7.6333333333333329</v>
      </c>
      <c r="E25">
        <f t="shared" si="1"/>
        <v>58.267777777777773</v>
      </c>
    </row>
    <row r="26" spans="2:5" x14ac:dyDescent="0.35">
      <c r="B26" s="1">
        <v>5</v>
      </c>
      <c r="C26" s="1" t="s">
        <v>1</v>
      </c>
      <c r="D26">
        <f t="shared" si="0"/>
        <v>-6.6333333333333329</v>
      </c>
      <c r="E26">
        <f t="shared" si="1"/>
        <v>44.001111111111108</v>
      </c>
    </row>
    <row r="27" spans="2:5" x14ac:dyDescent="0.35">
      <c r="B27" s="1">
        <v>12</v>
      </c>
      <c r="C27" s="1" t="s">
        <v>21</v>
      </c>
      <c r="D27">
        <f t="shared" si="0"/>
        <v>0.36666666666666714</v>
      </c>
      <c r="E27">
        <f t="shared" si="1"/>
        <v>0.13444444444444478</v>
      </c>
    </row>
    <row r="28" spans="2:5" x14ac:dyDescent="0.35">
      <c r="B28" s="1">
        <v>20</v>
      </c>
      <c r="C28" s="1" t="s">
        <v>21</v>
      </c>
      <c r="D28">
        <f t="shared" si="0"/>
        <v>8.3666666666666671</v>
      </c>
      <c r="E28">
        <f t="shared" si="1"/>
        <v>70.001111111111115</v>
      </c>
    </row>
    <row r="29" spans="2:5" x14ac:dyDescent="0.35">
      <c r="B29" s="1">
        <v>15</v>
      </c>
      <c r="C29" s="1" t="s">
        <v>21</v>
      </c>
      <c r="D29">
        <f t="shared" si="0"/>
        <v>3.3666666666666671</v>
      </c>
      <c r="E29">
        <f t="shared" si="1"/>
        <v>11.334444444444447</v>
      </c>
    </row>
    <row r="30" spans="2:5" x14ac:dyDescent="0.35">
      <c r="B30" s="1">
        <v>20</v>
      </c>
      <c r="C30" s="1" t="s">
        <v>21</v>
      </c>
      <c r="D30">
        <f t="shared" si="0"/>
        <v>8.3666666666666671</v>
      </c>
      <c r="E30">
        <f t="shared" si="1"/>
        <v>70.001111111111115</v>
      </c>
    </row>
    <row r="31" spans="2:5" x14ac:dyDescent="0.35">
      <c r="B31" s="1">
        <v>2</v>
      </c>
      <c r="C31" s="1" t="s">
        <v>21</v>
      </c>
      <c r="D31">
        <f t="shared" si="0"/>
        <v>-9.6333333333333329</v>
      </c>
      <c r="E31">
        <f t="shared" si="1"/>
        <v>92.801111111111098</v>
      </c>
    </row>
    <row r="32" spans="2:5" x14ac:dyDescent="0.35">
      <c r="B32" s="1">
        <v>14</v>
      </c>
      <c r="C32" s="1" t="s">
        <v>21</v>
      </c>
      <c r="D32">
        <f t="shared" si="0"/>
        <v>2.3666666666666671</v>
      </c>
      <c r="E32">
        <f t="shared" si="1"/>
        <v>5.6011111111111136</v>
      </c>
    </row>
    <row r="33" spans="1:13" x14ac:dyDescent="0.35">
      <c r="B33" s="1">
        <v>13</v>
      </c>
      <c r="C33" s="1" t="s">
        <v>21</v>
      </c>
      <c r="D33">
        <f t="shared" si="0"/>
        <v>1.3666666666666671</v>
      </c>
      <c r="E33">
        <f t="shared" si="1"/>
        <v>1.8677777777777791</v>
      </c>
    </row>
    <row r="34" spans="1:13" x14ac:dyDescent="0.35">
      <c r="B34" s="1">
        <v>12</v>
      </c>
      <c r="C34" s="1" t="s">
        <v>21</v>
      </c>
      <c r="D34">
        <f t="shared" si="0"/>
        <v>0.36666666666666714</v>
      </c>
      <c r="E34">
        <f t="shared" si="1"/>
        <v>0.13444444444444478</v>
      </c>
    </row>
    <row r="35" spans="1:13" x14ac:dyDescent="0.35">
      <c r="B35" s="1">
        <v>1</v>
      </c>
      <c r="C35" s="1" t="s">
        <v>21</v>
      </c>
      <c r="D35">
        <f t="shared" si="0"/>
        <v>-10.633333333333333</v>
      </c>
      <c r="E35">
        <f t="shared" si="1"/>
        <v>113.06777777777776</v>
      </c>
    </row>
    <row r="36" spans="1:13" x14ac:dyDescent="0.35">
      <c r="B36" s="1">
        <v>4</v>
      </c>
      <c r="C36" s="1" t="s">
        <v>21</v>
      </c>
      <c r="D36">
        <f t="shared" si="0"/>
        <v>-7.6333333333333329</v>
      </c>
      <c r="E36">
        <f t="shared" si="1"/>
        <v>58.267777777777773</v>
      </c>
    </row>
    <row r="37" spans="1:13" x14ac:dyDescent="0.35">
      <c r="A37" t="s">
        <v>18</v>
      </c>
      <c r="B37" t="s">
        <v>19</v>
      </c>
    </row>
    <row r="38" spans="1:13" x14ac:dyDescent="0.35">
      <c r="B38">
        <f>AVERAGE(B42:D51)</f>
        <v>11.633333333333333</v>
      </c>
    </row>
    <row r="41" spans="1:13" x14ac:dyDescent="0.35">
      <c r="B41" t="s">
        <v>4</v>
      </c>
      <c r="C41" t="s">
        <v>5</v>
      </c>
      <c r="D41" t="s">
        <v>6</v>
      </c>
      <c r="F41" t="s">
        <v>3</v>
      </c>
      <c r="G41" t="s">
        <v>10</v>
      </c>
      <c r="H41" t="s">
        <v>11</v>
      </c>
      <c r="K41" t="s">
        <v>12</v>
      </c>
      <c r="L41" t="s">
        <v>13</v>
      </c>
      <c r="M41" t="s">
        <v>14</v>
      </c>
    </row>
    <row r="42" spans="1:13" x14ac:dyDescent="0.35">
      <c r="B42">
        <v>18</v>
      </c>
      <c r="C42">
        <v>19</v>
      </c>
      <c r="D42">
        <v>12</v>
      </c>
      <c r="F42">
        <f>B42-$B$53</f>
        <v>5.4</v>
      </c>
      <c r="G42">
        <f>C42-$C$53</f>
        <v>8</v>
      </c>
      <c r="H42">
        <f>D42-$D$53</f>
        <v>0.69999999999999929</v>
      </c>
      <c r="K42">
        <f>F42^2</f>
        <v>29.160000000000004</v>
      </c>
      <c r="L42">
        <f>G42^2</f>
        <v>64</v>
      </c>
      <c r="M42">
        <f>H42^2</f>
        <v>0.48999999999999899</v>
      </c>
    </row>
    <row r="43" spans="1:13" x14ac:dyDescent="0.35">
      <c r="B43">
        <v>15</v>
      </c>
      <c r="C43">
        <v>9</v>
      </c>
      <c r="D43">
        <v>20</v>
      </c>
      <c r="F43">
        <f t="shared" ref="F43:F51" si="2">B43-$B$53</f>
        <v>2.4000000000000004</v>
      </c>
      <c r="G43">
        <f t="shared" ref="G43:G51" si="3">C43-$C$53</f>
        <v>-2</v>
      </c>
      <c r="H43">
        <f t="shared" ref="H43:H51" si="4">D43-$D$53</f>
        <v>8.6999999999999993</v>
      </c>
      <c r="K43">
        <f t="shared" ref="K43:K51" si="5">F43^2</f>
        <v>5.7600000000000016</v>
      </c>
      <c r="L43">
        <f t="shared" ref="L43:L51" si="6">G43^2</f>
        <v>4</v>
      </c>
      <c r="M43">
        <f t="shared" ref="M43:M51" si="7">H43^2</f>
        <v>75.689999999999984</v>
      </c>
    </row>
    <row r="44" spans="1:13" x14ac:dyDescent="0.35">
      <c r="B44">
        <v>17</v>
      </c>
      <c r="C44">
        <v>6</v>
      </c>
      <c r="D44">
        <v>15</v>
      </c>
      <c r="F44">
        <f t="shared" si="2"/>
        <v>4.4000000000000004</v>
      </c>
      <c r="G44">
        <f t="shared" si="3"/>
        <v>-5</v>
      </c>
      <c r="H44">
        <f t="shared" si="4"/>
        <v>3.6999999999999993</v>
      </c>
      <c r="K44">
        <f t="shared" si="5"/>
        <v>19.360000000000003</v>
      </c>
      <c r="L44">
        <f t="shared" si="6"/>
        <v>25</v>
      </c>
      <c r="M44">
        <f t="shared" si="7"/>
        <v>13.689999999999994</v>
      </c>
    </row>
    <row r="45" spans="1:13" x14ac:dyDescent="0.35">
      <c r="B45">
        <v>0</v>
      </c>
      <c r="C45">
        <v>8</v>
      </c>
      <c r="D45">
        <v>20</v>
      </c>
      <c r="F45">
        <f t="shared" si="2"/>
        <v>-12.6</v>
      </c>
      <c r="G45">
        <f t="shared" si="3"/>
        <v>-3</v>
      </c>
      <c r="H45">
        <f t="shared" si="4"/>
        <v>8.6999999999999993</v>
      </c>
      <c r="K45">
        <f t="shared" si="5"/>
        <v>158.76</v>
      </c>
      <c r="L45">
        <f t="shared" si="6"/>
        <v>9</v>
      </c>
      <c r="M45">
        <f t="shared" si="7"/>
        <v>75.689999999999984</v>
      </c>
    </row>
    <row r="46" spans="1:13" x14ac:dyDescent="0.35">
      <c r="B46">
        <v>15</v>
      </c>
      <c r="C46">
        <v>13</v>
      </c>
      <c r="D46">
        <v>2</v>
      </c>
      <c r="F46">
        <f t="shared" si="2"/>
        <v>2.4000000000000004</v>
      </c>
      <c r="G46">
        <f t="shared" si="3"/>
        <v>2</v>
      </c>
      <c r="H46">
        <f t="shared" si="4"/>
        <v>-9.3000000000000007</v>
      </c>
      <c r="K46">
        <f t="shared" si="5"/>
        <v>5.7600000000000016</v>
      </c>
      <c r="L46">
        <f t="shared" si="6"/>
        <v>4</v>
      </c>
      <c r="M46">
        <f t="shared" si="7"/>
        <v>86.490000000000009</v>
      </c>
    </row>
    <row r="47" spans="1:13" x14ac:dyDescent="0.35">
      <c r="B47">
        <v>9</v>
      </c>
      <c r="C47">
        <v>19</v>
      </c>
      <c r="D47">
        <v>14</v>
      </c>
      <c r="F47">
        <f t="shared" si="2"/>
        <v>-3.5999999999999996</v>
      </c>
      <c r="G47">
        <f t="shared" si="3"/>
        <v>8</v>
      </c>
      <c r="H47">
        <f t="shared" si="4"/>
        <v>2.6999999999999993</v>
      </c>
      <c r="K47">
        <f t="shared" si="5"/>
        <v>12.959999999999997</v>
      </c>
      <c r="L47">
        <f t="shared" si="6"/>
        <v>64</v>
      </c>
      <c r="M47">
        <f t="shared" si="7"/>
        <v>7.2899999999999965</v>
      </c>
    </row>
    <row r="48" spans="1:13" x14ac:dyDescent="0.35">
      <c r="B48">
        <v>14</v>
      </c>
      <c r="C48">
        <v>13</v>
      </c>
      <c r="D48">
        <v>13</v>
      </c>
      <c r="F48">
        <f t="shared" si="2"/>
        <v>1.4000000000000004</v>
      </c>
      <c r="G48">
        <f t="shared" si="3"/>
        <v>2</v>
      </c>
      <c r="H48">
        <f t="shared" si="4"/>
        <v>1.6999999999999993</v>
      </c>
      <c r="K48">
        <f t="shared" si="5"/>
        <v>1.9600000000000011</v>
      </c>
      <c r="L48">
        <f t="shared" si="6"/>
        <v>4</v>
      </c>
      <c r="M48">
        <f t="shared" si="7"/>
        <v>2.8899999999999975</v>
      </c>
    </row>
    <row r="49" spans="1:13" x14ac:dyDescent="0.35">
      <c r="B49">
        <v>18</v>
      </c>
      <c r="C49">
        <v>14</v>
      </c>
      <c r="D49">
        <v>12</v>
      </c>
      <c r="F49">
        <f t="shared" si="2"/>
        <v>5.4</v>
      </c>
      <c r="G49">
        <f t="shared" si="3"/>
        <v>3</v>
      </c>
      <c r="H49">
        <f t="shared" si="4"/>
        <v>0.69999999999999929</v>
      </c>
      <c r="K49">
        <f t="shared" si="5"/>
        <v>29.160000000000004</v>
      </c>
      <c r="L49">
        <f t="shared" si="6"/>
        <v>9</v>
      </c>
      <c r="M49">
        <f t="shared" si="7"/>
        <v>0.48999999999999899</v>
      </c>
    </row>
    <row r="50" spans="1:13" x14ac:dyDescent="0.35">
      <c r="B50">
        <v>8</v>
      </c>
      <c r="C50">
        <v>4</v>
      </c>
      <c r="D50">
        <v>1</v>
      </c>
      <c r="F50">
        <f t="shared" si="2"/>
        <v>-4.5999999999999996</v>
      </c>
      <c r="G50">
        <f t="shared" si="3"/>
        <v>-7</v>
      </c>
      <c r="H50">
        <f t="shared" si="4"/>
        <v>-10.3</v>
      </c>
      <c r="K50">
        <f t="shared" si="5"/>
        <v>21.159999999999997</v>
      </c>
      <c r="L50">
        <f t="shared" si="6"/>
        <v>49</v>
      </c>
      <c r="M50">
        <f t="shared" si="7"/>
        <v>106.09000000000002</v>
      </c>
    </row>
    <row r="51" spans="1:13" x14ac:dyDescent="0.35">
      <c r="B51">
        <v>12</v>
      </c>
      <c r="C51">
        <v>5</v>
      </c>
      <c r="D51">
        <v>4</v>
      </c>
      <c r="F51">
        <f t="shared" si="2"/>
        <v>-0.59999999999999964</v>
      </c>
      <c r="G51">
        <f t="shared" si="3"/>
        <v>-6</v>
      </c>
      <c r="H51">
        <f t="shared" si="4"/>
        <v>-7.3000000000000007</v>
      </c>
      <c r="K51">
        <f t="shared" si="5"/>
        <v>0.3599999999999996</v>
      </c>
      <c r="L51">
        <f t="shared" si="6"/>
        <v>36</v>
      </c>
      <c r="M51">
        <f t="shared" si="7"/>
        <v>53.290000000000013</v>
      </c>
    </row>
    <row r="52" spans="1:13" x14ac:dyDescent="0.35">
      <c r="B52" t="s">
        <v>7</v>
      </c>
      <c r="C52" t="s">
        <v>8</v>
      </c>
      <c r="D52" t="s">
        <v>9</v>
      </c>
      <c r="J52" t="s">
        <v>15</v>
      </c>
      <c r="K52">
        <f>SUM(K42:K51)</f>
        <v>284.39999999999998</v>
      </c>
      <c r="L52">
        <f>SUM(L42:L51)</f>
        <v>268</v>
      </c>
      <c r="M52">
        <f>SUM(M42:M51)</f>
        <v>422.1</v>
      </c>
    </row>
    <row r="53" spans="1:13" x14ac:dyDescent="0.35">
      <c r="A53" t="s">
        <v>2</v>
      </c>
      <c r="B53">
        <f>AVERAGE(B42:B51)</f>
        <v>12.6</v>
      </c>
      <c r="C53">
        <f>AVERAGE(C42:C51)</f>
        <v>11</v>
      </c>
      <c r="D53">
        <f>AVERAGE(D42:D51)</f>
        <v>11.3</v>
      </c>
    </row>
    <row r="54" spans="1:13" x14ac:dyDescent="0.35">
      <c r="B54" t="s">
        <v>24</v>
      </c>
      <c r="C54" t="s">
        <v>25</v>
      </c>
      <c r="D54" t="s">
        <v>26</v>
      </c>
    </row>
    <row r="55" spans="1:13" x14ac:dyDescent="0.35">
      <c r="B55">
        <f>B53-$B$38</f>
        <v>0.96666666666666679</v>
      </c>
      <c r="C55">
        <f>C53-$B$38</f>
        <v>-0.63333333333333286</v>
      </c>
      <c r="D55">
        <f>D53-$B$38</f>
        <v>-0.33333333333333215</v>
      </c>
    </row>
    <row r="56" spans="1:13" x14ac:dyDescent="0.35">
      <c r="B56" t="s">
        <v>27</v>
      </c>
      <c r="C56" t="s">
        <v>28</v>
      </c>
      <c r="D56" t="s">
        <v>29</v>
      </c>
    </row>
    <row r="57" spans="1:13" x14ac:dyDescent="0.35">
      <c r="B57">
        <f>B55^2</f>
        <v>0.93444444444444463</v>
      </c>
      <c r="C57">
        <f>C55^2</f>
        <v>0.40111111111111053</v>
      </c>
      <c r="D57">
        <f>D55^2</f>
        <v>0.11111111111111033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</dc:creator>
  <cp:lastModifiedBy>Sarita</cp:lastModifiedBy>
  <dcterms:created xsi:type="dcterms:W3CDTF">2021-08-10T04:39:57Z</dcterms:created>
  <dcterms:modified xsi:type="dcterms:W3CDTF">2022-02-10T06:13:51Z</dcterms:modified>
</cp:coreProperties>
</file>