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6275" windowHeight="95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I19" i="1" l="1"/>
  <c r="I17" i="1"/>
  <c r="I18" i="1" l="1"/>
  <c r="G6" i="1" l="1"/>
  <c r="G8" i="1"/>
  <c r="G5" i="1"/>
  <c r="B16" i="1"/>
  <c r="G4" i="1" s="1"/>
  <c r="B17" i="1" l="1"/>
  <c r="B19" i="1"/>
  <c r="B22" i="1" l="1"/>
  <c r="B21" i="1"/>
  <c r="G17" i="1"/>
  <c r="G11" i="1"/>
  <c r="G19" i="1" l="1"/>
  <c r="G13" i="1"/>
  <c r="G18" i="1"/>
  <c r="G12" i="1"/>
  <c r="B23" i="1"/>
</calcChain>
</file>

<file path=xl/sharedStrings.xml><?xml version="1.0" encoding="utf-8"?>
<sst xmlns="http://schemas.openxmlformats.org/spreadsheetml/2006/main" count="33" uniqueCount="29">
  <si>
    <t>DIFAL</t>
  </si>
  <si>
    <t>pICMSInterPart</t>
  </si>
  <si>
    <t>vBCUFDest</t>
  </si>
  <si>
    <t>pFCPUFDest</t>
  </si>
  <si>
    <t>pICMSUFDest</t>
  </si>
  <si>
    <t>pICMSInter</t>
  </si>
  <si>
    <t>vFCPUFDest</t>
  </si>
  <si>
    <t>vICMSUFDest</t>
  </si>
  <si>
    <t>vICMSUFRemet</t>
  </si>
  <si>
    <t>TOTAIS</t>
  </si>
  <si>
    <t>UF Emissor</t>
  </si>
  <si>
    <t>RJ</t>
  </si>
  <si>
    <t>UF Destino</t>
  </si>
  <si>
    <t>SP</t>
  </si>
  <si>
    <t>Aliq de ICMS Interestadual</t>
  </si>
  <si>
    <t>Aliq ICMS interna (destino)</t>
  </si>
  <si>
    <t>Aliq FCP (destino)</t>
  </si>
  <si>
    <t>Valor Produto</t>
  </si>
  <si>
    <t>IPI</t>
  </si>
  <si>
    <t>Outras</t>
  </si>
  <si>
    <t>BCICMS</t>
  </si>
  <si>
    <t>Desconto</t>
  </si>
  <si>
    <t>vFCP (dest)</t>
  </si>
  <si>
    <t>Partilha UF Origem</t>
  </si>
  <si>
    <t>Partilha UF Destino+FCP</t>
  </si>
  <si>
    <t>UF Destino+FCP</t>
  </si>
  <si>
    <t>NA|x.00|2.00|18.00|12.00|80.00|x.00|x.00|x.00|</t>
  </si>
  <si>
    <t>NA|vBCUFDest|vBCFCPUFDest|pFCPUFDest|pICMSUFDest|pICMSInter|pICMSInterPart|vFCPUFDest|vICMSUFDest|vICMSUFRemet|</t>
  </si>
  <si>
    <t>Colocar tambem no campo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</si>
</sst>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43" fontId="0" fillId="2" borderId="0" xfId="1" applyFont="1" applyFill="1"/>
    <xf numFmtId="0" fontId="2" fillId="0" borderId="0" xfId="0" applyFont="1"/>
    <xf numFmtId="2" fontId="0" fillId="0" borderId="0" xfId="0" applyNumberFormat="1"/>
    <xf numFmtId="0" fontId="3" fillId="0" borderId="0" xfId="0" applyFont="1"/>
    <xf numFmtId="43" fontId="3" fillId="0" borderId="0" xfId="0" applyNumberFormat="1" applyFont="1"/>
    <xf numFmtId="0" fontId="4" fillId="2" borderId="0" xfId="0" applyFont="1" applyFill="1" applyAlignment="1">
      <alignment horizontal="center"/>
    </xf>
    <xf numFmtId="0" fontId="0" fillId="3" borderId="0" xfId="0" applyFill="1"/>
    <xf numFmtId="9" fontId="0" fillId="3" borderId="0" xfId="0" applyNumberForma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B11" sqref="B11"/>
    </sheetView>
  </sheetViews>
  <sheetFormatPr defaultRowHeight="15" x14ac:dyDescent="0.25"/>
  <cols>
    <col min="1" max="1" width="27.7109375" customWidth="1"/>
    <col min="2" max="2" width="10.5703125" bestFit="1" customWidth="1"/>
    <col min="3" max="3" width="2.85546875" customWidth="1"/>
    <col min="4" max="4" width="2.5703125" customWidth="1"/>
    <col min="5" max="5" width="5.7109375" customWidth="1"/>
    <col min="6" max="6" width="15.28515625" customWidth="1"/>
    <col min="7" max="7" width="13.140625" customWidth="1"/>
    <col min="9" max="9" width="8.85546875" style="5" customWidth="1"/>
  </cols>
  <sheetData>
    <row r="1" spans="1:13" ht="21" x14ac:dyDescent="0.35">
      <c r="A1" s="7" t="s">
        <v>0</v>
      </c>
    </row>
    <row r="3" spans="1:13" x14ac:dyDescent="0.25">
      <c r="A3" t="s">
        <v>10</v>
      </c>
      <c r="B3" t="s">
        <v>11</v>
      </c>
      <c r="K3" s="12">
        <v>2016</v>
      </c>
      <c r="L3" s="12">
        <v>40</v>
      </c>
      <c r="M3" s="12">
        <v>60</v>
      </c>
    </row>
    <row r="4" spans="1:13" x14ac:dyDescent="0.25">
      <c r="A4" t="s">
        <v>12</v>
      </c>
      <c r="B4" t="s">
        <v>13</v>
      </c>
      <c r="F4" t="s">
        <v>2</v>
      </c>
      <c r="G4" s="3">
        <f>B16</f>
        <v>13050</v>
      </c>
      <c r="K4" s="12">
        <v>2017</v>
      </c>
      <c r="L4" s="12">
        <v>60</v>
      </c>
      <c r="M4" s="12">
        <v>40</v>
      </c>
    </row>
    <row r="5" spans="1:13" x14ac:dyDescent="0.25">
      <c r="F5" t="s">
        <v>3</v>
      </c>
      <c r="G5" s="1">
        <f>B8</f>
        <v>0.02</v>
      </c>
      <c r="K5" s="12">
        <v>2018</v>
      </c>
      <c r="L5" s="12">
        <v>80</v>
      </c>
      <c r="M5" s="12">
        <v>20</v>
      </c>
    </row>
    <row r="6" spans="1:13" x14ac:dyDescent="0.25">
      <c r="A6" t="s">
        <v>14</v>
      </c>
      <c r="B6" s="1">
        <v>0.12</v>
      </c>
      <c r="F6" t="s">
        <v>4</v>
      </c>
      <c r="G6" s="1">
        <f>B7</f>
        <v>0.18</v>
      </c>
      <c r="K6" s="12">
        <v>2019</v>
      </c>
      <c r="L6" s="12">
        <v>100</v>
      </c>
      <c r="M6" s="12"/>
    </row>
    <row r="7" spans="1:13" x14ac:dyDescent="0.25">
      <c r="A7" t="s">
        <v>15</v>
      </c>
      <c r="B7" s="1">
        <v>0.18</v>
      </c>
    </row>
    <row r="8" spans="1:13" x14ac:dyDescent="0.25">
      <c r="A8" t="s">
        <v>16</v>
      </c>
      <c r="B8" s="1">
        <v>0.02</v>
      </c>
      <c r="F8" t="s">
        <v>5</v>
      </c>
      <c r="G8" s="1">
        <f>B6</f>
        <v>0.12</v>
      </c>
      <c r="K8" s="8"/>
      <c r="L8" s="1"/>
      <c r="M8" s="8"/>
    </row>
    <row r="9" spans="1:13" x14ac:dyDescent="0.25">
      <c r="F9" t="s">
        <v>1</v>
      </c>
      <c r="G9" s="1">
        <v>0</v>
      </c>
      <c r="H9" s="13">
        <v>1</v>
      </c>
      <c r="L9" s="1"/>
      <c r="M9" s="8"/>
    </row>
    <row r="10" spans="1:13" x14ac:dyDescent="0.25">
      <c r="A10" s="5" t="s">
        <v>17</v>
      </c>
      <c r="B10" s="6">
        <v>13050</v>
      </c>
      <c r="L10" s="1"/>
      <c r="M10" s="8"/>
    </row>
    <row r="11" spans="1:13" x14ac:dyDescent="0.25">
      <c r="A11" s="5" t="s">
        <v>18</v>
      </c>
      <c r="B11" s="6">
        <v>0</v>
      </c>
      <c r="F11" s="9" t="s">
        <v>6</v>
      </c>
      <c r="G11" s="10">
        <f>B17</f>
        <v>261</v>
      </c>
      <c r="M11" s="8"/>
    </row>
    <row r="12" spans="1:13" x14ac:dyDescent="0.25">
      <c r="A12" s="5" t="s">
        <v>19</v>
      </c>
      <c r="B12" s="6">
        <v>0</v>
      </c>
      <c r="F12" s="9" t="s">
        <v>7</v>
      </c>
      <c r="G12" s="10">
        <f>B22</f>
        <v>783</v>
      </c>
      <c r="M12" s="8"/>
    </row>
    <row r="13" spans="1:13" x14ac:dyDescent="0.25">
      <c r="A13" s="5" t="s">
        <v>21</v>
      </c>
      <c r="B13" s="6">
        <v>0</v>
      </c>
      <c r="F13" s="9" t="s">
        <v>8</v>
      </c>
      <c r="G13" s="10">
        <f>B21</f>
        <v>0</v>
      </c>
    </row>
    <row r="14" spans="1:13" x14ac:dyDescent="0.25">
      <c r="B14" s="2"/>
    </row>
    <row r="15" spans="1:13" x14ac:dyDescent="0.25">
      <c r="B15" s="2"/>
      <c r="F15" s="11" t="s">
        <v>9</v>
      </c>
      <c r="G15" s="11"/>
    </row>
    <row r="16" spans="1:13" x14ac:dyDescent="0.25">
      <c r="A16" t="s">
        <v>20</v>
      </c>
      <c r="B16" s="2">
        <f>B10+B11+B12+B13</f>
        <v>13050</v>
      </c>
    </row>
    <row r="17" spans="1:12" x14ac:dyDescent="0.25">
      <c r="A17" t="s">
        <v>22</v>
      </c>
      <c r="B17" s="2">
        <f>B16*B8</f>
        <v>261</v>
      </c>
      <c r="F17" t="s">
        <v>6</v>
      </c>
      <c r="G17" s="3">
        <f>B17</f>
        <v>261</v>
      </c>
      <c r="I17" s="5">
        <f>SUM(J17:N17)</f>
        <v>4.26</v>
      </c>
      <c r="J17">
        <v>0.7</v>
      </c>
      <c r="K17">
        <v>0.56000000000000005</v>
      </c>
      <c r="L17">
        <v>3</v>
      </c>
    </row>
    <row r="18" spans="1:12" x14ac:dyDescent="0.25">
      <c r="B18" s="2"/>
      <c r="F18" t="s">
        <v>7</v>
      </c>
      <c r="G18" s="3">
        <f>B22</f>
        <v>783</v>
      </c>
      <c r="I18" s="5">
        <f t="shared" ref="I18:I19" si="0">SUM(J18:N18)</f>
        <v>10.220000000000001</v>
      </c>
      <c r="J18">
        <v>1.68</v>
      </c>
      <c r="K18">
        <v>1.34</v>
      </c>
      <c r="L18">
        <v>7.2</v>
      </c>
    </row>
    <row r="19" spans="1:12" x14ac:dyDescent="0.25">
      <c r="A19" t="s">
        <v>0</v>
      </c>
      <c r="B19" s="2">
        <f>B16*(B7-B6)</f>
        <v>783</v>
      </c>
      <c r="F19" t="s">
        <v>8</v>
      </c>
      <c r="G19" s="3">
        <f>B21</f>
        <v>0</v>
      </c>
      <c r="I19" s="5">
        <f>SUM(J19:N19)</f>
        <v>2.56</v>
      </c>
      <c r="J19">
        <v>0.42</v>
      </c>
      <c r="K19">
        <v>0.34</v>
      </c>
      <c r="L19">
        <v>1.8</v>
      </c>
    </row>
    <row r="20" spans="1:12" x14ac:dyDescent="0.25">
      <c r="B20" s="2"/>
    </row>
    <row r="21" spans="1:12" x14ac:dyDescent="0.25">
      <c r="A21" t="s">
        <v>23</v>
      </c>
      <c r="B21" s="2">
        <f>B19*G9</f>
        <v>0</v>
      </c>
    </row>
    <row r="22" spans="1:12" x14ac:dyDescent="0.25">
      <c r="A22" t="s">
        <v>24</v>
      </c>
      <c r="B22" s="2">
        <f>(B19*H9)</f>
        <v>783</v>
      </c>
    </row>
    <row r="23" spans="1:12" x14ac:dyDescent="0.25">
      <c r="A23" s="4" t="s">
        <v>25</v>
      </c>
      <c r="B23" s="2">
        <f>B22+B17</f>
        <v>1044</v>
      </c>
    </row>
    <row r="24" spans="1:12" x14ac:dyDescent="0.25">
      <c r="B24" s="2"/>
    </row>
    <row r="25" spans="1:12" x14ac:dyDescent="0.25">
      <c r="B25" s="2"/>
    </row>
    <row r="26" spans="1:12" x14ac:dyDescent="0.25">
      <c r="B26" s="2"/>
    </row>
    <row r="27" spans="1:12" x14ac:dyDescent="0.25">
      <c r="A27" t="s">
        <v>27</v>
      </c>
      <c r="B27" s="2"/>
    </row>
    <row r="28" spans="1:12" x14ac:dyDescent="0.25">
      <c r="A28" t="s">
        <v>26</v>
      </c>
      <c r="B28" s="2"/>
    </row>
    <row r="29" spans="1:12" x14ac:dyDescent="0.25">
      <c r="B29" s="2"/>
    </row>
    <row r="30" spans="1:12" x14ac:dyDescent="0.25">
      <c r="A30" t="s">
        <v>28</v>
      </c>
      <c r="B30" s="2"/>
    </row>
    <row r="31" spans="1:12" x14ac:dyDescent="0.25">
      <c r="B31" s="2"/>
    </row>
    <row r="32" spans="1:1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</sheetData>
  <mergeCells count="1">
    <mergeCell ref="F15:G1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servWindows</dc:creator>
  <cp:lastModifiedBy>Leo</cp:lastModifiedBy>
  <cp:lastPrinted>2017-02-17T15:15:04Z</cp:lastPrinted>
  <dcterms:created xsi:type="dcterms:W3CDTF">2017-02-08T12:19:48Z</dcterms:created>
  <dcterms:modified xsi:type="dcterms:W3CDTF">2022-06-29T14:29:07Z</dcterms:modified>
</cp:coreProperties>
</file>