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500" yWindow="1020" windowWidth="25600" windowHeight="200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5" i="1"/>
  <c r="D34" i="1"/>
  <c r="D33" i="1"/>
  <c r="D32" i="1"/>
  <c r="D30" i="1"/>
  <c r="D29" i="1"/>
  <c r="D28" i="1"/>
  <c r="D27" i="1"/>
  <c r="D25" i="1"/>
  <c r="D24" i="1"/>
  <c r="D23" i="1"/>
  <c r="D22" i="1"/>
  <c r="D20" i="1"/>
  <c r="D19" i="1"/>
  <c r="D18" i="1"/>
  <c r="D17" i="1"/>
  <c r="D15" i="1"/>
  <c r="D14" i="1"/>
  <c r="D13" i="1"/>
  <c r="D12" i="1"/>
  <c r="D10" i="1"/>
  <c r="D8" i="1"/>
  <c r="D7" i="1"/>
  <c r="D9" i="1"/>
</calcChain>
</file>

<file path=xl/sharedStrings.xml><?xml version="1.0" encoding="utf-8"?>
<sst xmlns="http://schemas.openxmlformats.org/spreadsheetml/2006/main" count="34" uniqueCount="6">
  <si>
    <t>ParabolicFem</t>
  </si>
  <si>
    <t>BMW3_2</t>
  </si>
  <si>
    <t>Torso1</t>
  </si>
  <si>
    <t>ND24k</t>
  </si>
  <si>
    <t>Computation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</si>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</sst>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SpMV Computation and Overhead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Computation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0.001269</c:v>
                </c:pt>
                <c:pt idx="1">
                  <c:v>0.002499</c:v>
                </c:pt>
                <c:pt idx="2">
                  <c:v>0.002123</c:v>
                </c:pt>
                <c:pt idx="3">
                  <c:v>0.005251</c:v>
                </c:pt>
                <c:pt idx="5">
                  <c:v>0.000435</c:v>
                </c:pt>
                <c:pt idx="6">
                  <c:v>0.001249</c:v>
                </c:pt>
                <c:pt idx="7">
                  <c:v>0.002513</c:v>
                </c:pt>
                <c:pt idx="8">
                  <c:v>0.002654</c:v>
                </c:pt>
                <c:pt idx="10">
                  <c:v>0.000367</c:v>
                </c:pt>
                <c:pt idx="11">
                  <c:v>0.001027</c:v>
                </c:pt>
                <c:pt idx="12">
                  <c:v>0.000785</c:v>
                </c:pt>
                <c:pt idx="13">
                  <c:v>0.001811</c:v>
                </c:pt>
                <c:pt idx="15">
                  <c:v>0.000263</c:v>
                </c:pt>
                <c:pt idx="16">
                  <c:v>0.000731</c:v>
                </c:pt>
                <c:pt idx="17">
                  <c:v>0.00038</c:v>
                </c:pt>
                <c:pt idx="18">
                  <c:v>0.001375</c:v>
                </c:pt>
                <c:pt idx="20">
                  <c:v>0.000252</c:v>
                </c:pt>
                <c:pt idx="21">
                  <c:v>0.000593</c:v>
                </c:pt>
                <c:pt idx="22">
                  <c:v>0.000417</c:v>
                </c:pt>
                <c:pt idx="23">
                  <c:v>0.00111</c:v>
                </c:pt>
                <c:pt idx="25">
                  <c:v>0.000211</c:v>
                </c:pt>
                <c:pt idx="26">
                  <c:v>0.000488</c:v>
                </c:pt>
                <c:pt idx="27">
                  <c:v>0.000295</c:v>
                </c:pt>
                <c:pt idx="28">
                  <c:v>0.000954</c:v>
                </c:pt>
                <c:pt idx="30">
                  <c:v>0.000202</c:v>
                </c:pt>
                <c:pt idx="31">
                  <c:v>0.00045</c:v>
                </c:pt>
                <c:pt idx="32">
                  <c:v>0.000257</c:v>
                </c:pt>
                <c:pt idx="33">
                  <c:v>0.000819</c:v>
                </c:pt>
                <c:pt idx="35">
                  <c:v>0.0</c:v>
                </c:pt>
                <c:pt idx="36">
                  <c:v>0.000429</c:v>
                </c:pt>
                <c:pt idx="37">
                  <c:v>0.000274</c:v>
                </c:pt>
                <c:pt idx="38">
                  <c:v>0.000751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Reduction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0.000958</c:v>
                </c:pt>
                <c:pt idx="6">
                  <c:v>0.000705</c:v>
                </c:pt>
                <c:pt idx="7">
                  <c:v>0.001602</c:v>
                </c:pt>
                <c:pt idx="8">
                  <c:v>0.000602</c:v>
                </c:pt>
                <c:pt idx="10">
                  <c:v>0.018497</c:v>
                </c:pt>
                <c:pt idx="11">
                  <c:v>0.008747</c:v>
                </c:pt>
                <c:pt idx="12">
                  <c:v>0.003242</c:v>
                </c:pt>
                <c:pt idx="13">
                  <c:v>0.002303</c:v>
                </c:pt>
                <c:pt idx="15">
                  <c:v>0.012293</c:v>
                </c:pt>
                <c:pt idx="16">
                  <c:v>0.004833</c:v>
                </c:pt>
                <c:pt idx="17">
                  <c:v>0.002986</c:v>
                </c:pt>
                <c:pt idx="18">
                  <c:v>0.002028</c:v>
                </c:pt>
                <c:pt idx="20">
                  <c:v>0.007608</c:v>
                </c:pt>
                <c:pt idx="21">
                  <c:v>0.004574</c:v>
                </c:pt>
                <c:pt idx="22">
                  <c:v>0.002675</c:v>
                </c:pt>
                <c:pt idx="23">
                  <c:v>0.001377</c:v>
                </c:pt>
                <c:pt idx="25">
                  <c:v>0.00708</c:v>
                </c:pt>
                <c:pt idx="26">
                  <c:v>0.004129</c:v>
                </c:pt>
                <c:pt idx="27">
                  <c:v>0.00247</c:v>
                </c:pt>
                <c:pt idx="28">
                  <c:v>0.001909</c:v>
                </c:pt>
                <c:pt idx="30">
                  <c:v>0.007609</c:v>
                </c:pt>
                <c:pt idx="31">
                  <c:v>0.004253</c:v>
                </c:pt>
                <c:pt idx="32">
                  <c:v>0.005235</c:v>
                </c:pt>
                <c:pt idx="33">
                  <c:v>0.003135</c:v>
                </c:pt>
                <c:pt idx="35">
                  <c:v>0.0</c:v>
                </c:pt>
                <c:pt idx="36">
                  <c:v>0.005307</c:v>
                </c:pt>
                <c:pt idx="37">
                  <c:v>0.003777</c:v>
                </c:pt>
                <c:pt idx="38">
                  <c:v>0.00213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180008"/>
        <c:axId val="-2022572504"/>
      </c:barChart>
      <c:catAx>
        <c:axId val="-202218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</a:t>
                </a:r>
                <a:r>
                  <a:rPr lang="en-US" sz="1400" baseline="0"/>
                  <a:t> MPI Processes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9838340967"/>
              <c:y val="0.935499022598973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22572504"/>
        <c:crosses val="autoZero"/>
        <c:auto val="1"/>
        <c:lblAlgn val="ctr"/>
        <c:lblOffset val="100"/>
        <c:noMultiLvlLbl val="0"/>
      </c:catAx>
      <c:valAx>
        <c:axId val="-202257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Time in seconds </a:t>
                </a:r>
              </a:p>
            </c:rich>
          </c:tx>
          <c:layout>
            <c:manualLayout>
              <c:xMode val="edge"/>
              <c:yMode val="edge"/>
              <c:x val="0.00832466181061394"/>
              <c:y val="0.308647532747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22180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7</xdr:row>
      <xdr:rowOff>127000</xdr:rowOff>
    </xdr:from>
    <xdr:to>
      <xdr:col>18</xdr:col>
      <xdr:colOff>647700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F5" sqref="F5"/>
    </sheetView>
  </sheetViews>
  <sheetFormatPr baseColWidth="10" defaultRowHeight="15" x14ac:dyDescent="0"/>
  <sheetData>
    <row r="1" spans="1:4">
      <c r="C1" t="s">
        <v>4</v>
      </c>
      <c r="D1" t="s">
        <v>5</v>
      </c>
    </row>
    <row r="2" spans="1:4">
      <c r="A2">
        <v>1</v>
      </c>
      <c r="B2" t="s">
        <v>0</v>
      </c>
      <c r="C2">
        <v>1.2689999999999999E-3</v>
      </c>
      <c r="D2">
        <v>0</v>
      </c>
    </row>
    <row r="3" spans="1:4">
      <c r="B3" t="s">
        <v>1</v>
      </c>
      <c r="C3">
        <v>2.4989999999999999E-3</v>
      </c>
      <c r="D3">
        <v>0</v>
      </c>
    </row>
    <row r="4" spans="1:4">
      <c r="B4" t="s">
        <v>2</v>
      </c>
      <c r="C4">
        <v>2.1229999999999999E-3</v>
      </c>
      <c r="D4">
        <v>0</v>
      </c>
    </row>
    <row r="5" spans="1:4">
      <c r="B5" t="s">
        <v>3</v>
      </c>
      <c r="C5">
        <v>5.2509999999999996E-3</v>
      </c>
      <c r="D5">
        <v>0</v>
      </c>
    </row>
    <row r="7" spans="1:4">
      <c r="A7">
        <v>4</v>
      </c>
      <c r="B7" t="s">
        <v>0</v>
      </c>
      <c r="C7">
        <v>4.35E-4</v>
      </c>
      <c r="D7">
        <f>0.001393-C7</f>
        <v>9.5799999999999987E-4</v>
      </c>
    </row>
    <row r="8" spans="1:4">
      <c r="B8" t="s">
        <v>1</v>
      </c>
      <c r="C8">
        <v>1.2489999999999999E-3</v>
      </c>
      <c r="D8">
        <f>0.001954-C8</f>
        <v>7.0500000000000011E-4</v>
      </c>
    </row>
    <row r="9" spans="1:4">
      <c r="B9" t="s">
        <v>2</v>
      </c>
      <c r="C9">
        <v>2.513E-3</v>
      </c>
      <c r="D9">
        <f>0.004115-C9</f>
        <v>1.6019999999999997E-3</v>
      </c>
    </row>
    <row r="10" spans="1:4">
      <c r="B10" t="s">
        <v>3</v>
      </c>
      <c r="C10">
        <v>2.6540000000000001E-3</v>
      </c>
      <c r="D10">
        <f>0.003256-C10</f>
        <v>6.020000000000001E-4</v>
      </c>
    </row>
    <row r="12" spans="1:4">
      <c r="A12">
        <v>9</v>
      </c>
      <c r="B12" t="s">
        <v>0</v>
      </c>
      <c r="C12">
        <v>3.6699999999999998E-4</v>
      </c>
      <c r="D12">
        <f>0.018864-C12</f>
        <v>1.8497E-2</v>
      </c>
    </row>
    <row r="13" spans="1:4">
      <c r="B13" t="s">
        <v>1</v>
      </c>
      <c r="C13">
        <v>1.0269999999999999E-3</v>
      </c>
      <c r="D13">
        <f>0.009774-C13</f>
        <v>8.7469999999999996E-3</v>
      </c>
    </row>
    <row r="14" spans="1:4">
      <c r="B14" t="s">
        <v>2</v>
      </c>
      <c r="C14">
        <v>7.85E-4</v>
      </c>
      <c r="D14">
        <f>0.004027-C14</f>
        <v>3.2420000000000001E-3</v>
      </c>
    </row>
    <row r="15" spans="1:4">
      <c r="B15" t="s">
        <v>3</v>
      </c>
      <c r="C15">
        <v>1.8109999999999999E-3</v>
      </c>
      <c r="D15">
        <f>0.004114-C15</f>
        <v>2.3029999999999995E-3</v>
      </c>
    </row>
    <row r="17" spans="1:4">
      <c r="A17">
        <v>16</v>
      </c>
      <c r="B17" t="s">
        <v>0</v>
      </c>
      <c r="C17">
        <v>2.63E-4</v>
      </c>
      <c r="D17">
        <f>0.012556-C17</f>
        <v>1.2293E-2</v>
      </c>
    </row>
    <row r="18" spans="1:4">
      <c r="B18" t="s">
        <v>1</v>
      </c>
      <c r="C18">
        <v>7.3099999999999999E-4</v>
      </c>
      <c r="D18">
        <f>0.005564-C18</f>
        <v>4.8330000000000005E-3</v>
      </c>
    </row>
    <row r="19" spans="1:4">
      <c r="B19" t="s">
        <v>2</v>
      </c>
      <c r="C19">
        <v>3.8000000000000002E-4</v>
      </c>
      <c r="D19">
        <f>0.003366-C19</f>
        <v>2.9859999999999999E-3</v>
      </c>
    </row>
    <row r="20" spans="1:4">
      <c r="B20" t="s">
        <v>3</v>
      </c>
      <c r="C20">
        <v>1.3749999999999999E-3</v>
      </c>
      <c r="D20">
        <f>0.003403-C20</f>
        <v>2.0280000000000003E-3</v>
      </c>
    </row>
    <row r="22" spans="1:4">
      <c r="A22">
        <v>25</v>
      </c>
      <c r="B22" t="s">
        <v>0</v>
      </c>
      <c r="C22">
        <v>2.52E-4</v>
      </c>
      <c r="D22">
        <f>0.00786-C22</f>
        <v>7.608000000000001E-3</v>
      </c>
    </row>
    <row r="23" spans="1:4">
      <c r="B23" t="s">
        <v>1</v>
      </c>
      <c r="C23">
        <v>5.9299999999999999E-4</v>
      </c>
      <c r="D23">
        <f>0.005167-C23</f>
        <v>4.5739999999999999E-3</v>
      </c>
    </row>
    <row r="24" spans="1:4">
      <c r="B24" t="s">
        <v>2</v>
      </c>
      <c r="C24">
        <v>4.17E-4</v>
      </c>
      <c r="D24">
        <f>0.003092-C24</f>
        <v>2.6750000000000003E-3</v>
      </c>
    </row>
    <row r="25" spans="1:4">
      <c r="B25" t="s">
        <v>3</v>
      </c>
      <c r="C25">
        <v>1.1100000000000001E-3</v>
      </c>
      <c r="D25">
        <f>0.002487-C25</f>
        <v>1.377E-3</v>
      </c>
    </row>
    <row r="27" spans="1:4">
      <c r="A27" s="1">
        <v>36</v>
      </c>
      <c r="B27" s="1" t="s">
        <v>0</v>
      </c>
      <c r="C27">
        <v>2.1100000000000001E-4</v>
      </c>
      <c r="D27">
        <f>0.007291-C27</f>
        <v>7.0799999999999995E-3</v>
      </c>
    </row>
    <row r="28" spans="1:4">
      <c r="A28" s="1"/>
      <c r="B28" s="1" t="s">
        <v>1</v>
      </c>
      <c r="C28">
        <v>4.8799999999999999E-4</v>
      </c>
      <c r="D28">
        <f>0.004617-C28</f>
        <v>4.1289999999999999E-3</v>
      </c>
    </row>
    <row r="29" spans="1:4">
      <c r="A29" s="1"/>
      <c r="B29" s="1" t="s">
        <v>2</v>
      </c>
      <c r="C29">
        <v>2.9500000000000001E-4</v>
      </c>
      <c r="D29">
        <f>0.002765-C29</f>
        <v>2.47E-3</v>
      </c>
    </row>
    <row r="30" spans="1:4">
      <c r="A30" s="1"/>
      <c r="B30" s="1" t="s">
        <v>3</v>
      </c>
      <c r="C30">
        <v>9.5399999999999999E-4</v>
      </c>
      <c r="D30">
        <f>0.002863-C30</f>
        <v>1.9090000000000001E-3</v>
      </c>
    </row>
    <row r="31" spans="1:4">
      <c r="A31" s="1"/>
      <c r="B31" s="1"/>
    </row>
    <row r="32" spans="1:4">
      <c r="A32" s="1">
        <v>49</v>
      </c>
      <c r="B32" s="1" t="s">
        <v>0</v>
      </c>
      <c r="C32">
        <v>2.02E-4</v>
      </c>
      <c r="D32">
        <f>0.007811-C32</f>
        <v>7.6090000000000003E-3</v>
      </c>
    </row>
    <row r="33" spans="1:4">
      <c r="A33" s="1"/>
      <c r="B33" s="1" t="s">
        <v>1</v>
      </c>
      <c r="C33">
        <v>4.4999999999999999E-4</v>
      </c>
      <c r="D33">
        <f>0.004703-C33</f>
        <v>4.2529999999999998E-3</v>
      </c>
    </row>
    <row r="34" spans="1:4">
      <c r="A34" s="1"/>
      <c r="B34" s="1" t="s">
        <v>2</v>
      </c>
      <c r="C34">
        <v>2.5700000000000001E-4</v>
      </c>
      <c r="D34">
        <f>0.005492-C34</f>
        <v>5.2350000000000001E-3</v>
      </c>
    </row>
    <row r="35" spans="1:4">
      <c r="A35" s="1"/>
      <c r="B35" s="1" t="s">
        <v>3</v>
      </c>
      <c r="C35">
        <v>8.1899999999999996E-4</v>
      </c>
      <c r="D35">
        <f>0.003954-C35</f>
        <v>3.1350000000000002E-3</v>
      </c>
    </row>
    <row r="36" spans="1:4">
      <c r="A36" s="1"/>
      <c r="B36" s="1"/>
    </row>
    <row r="37" spans="1:4">
      <c r="A37" s="1">
        <v>64</v>
      </c>
      <c r="B37" s="1" t="s">
        <v>0</v>
      </c>
      <c r="C37">
        <v>0</v>
      </c>
      <c r="D37">
        <v>0</v>
      </c>
    </row>
    <row r="38" spans="1:4">
      <c r="A38" s="1"/>
      <c r="B38" s="1" t="s">
        <v>1</v>
      </c>
      <c r="C38">
        <v>4.2900000000000002E-4</v>
      </c>
      <c r="D38">
        <f>0.005736-C38</f>
        <v>5.3070000000000001E-3</v>
      </c>
    </row>
    <row r="39" spans="1:4">
      <c r="A39" s="1"/>
      <c r="B39" s="1" t="s">
        <v>2</v>
      </c>
      <c r="C39">
        <v>2.7399999999999999E-4</v>
      </c>
      <c r="D39">
        <f>0.004051-C39</f>
        <v>3.777E-3</v>
      </c>
    </row>
    <row r="40" spans="1:4">
      <c r="A40" s="1"/>
      <c r="B40" s="1" t="s">
        <v>3</v>
      </c>
      <c r="C40">
        <v>7.5100000000000004E-4</v>
      </c>
      <c r="D40">
        <f>0.002881-C40</f>
        <v>2.1299999999999999E-3</v>
      </c>
    </row>
    <row r="41" spans="1:4">
      <c r="A41" s="1"/>
      <c r="B4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2017-09-10T19:47:38Z</dcterms:created>
  <dcterms:modified xsi:type="dcterms:W3CDTF">2017-09-10T21:48:10Z</dcterms:modified>
</cp:coreProperties>
</file>