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hive\Documents\UCB\Projects\In Progress\SEKI Grove Assessments\grove-assessments\outputs\"/>
    </mc:Choice>
  </mc:AlternateContent>
  <xr:revisionPtr revIDLastSave="0" documentId="8_{117573DD-3A85-49D7-9CBF-C5522F79F2D2}" xr6:coauthVersionLast="47" xr6:coauthVersionMax="47" xr10:uidLastSave="{00000000-0000-0000-0000-000000000000}"/>
  <bookViews>
    <workbookView xWindow="20" yWindow="20" windowWidth="19180" windowHeight="10060" xr2:uid="{C992F61F-D915-4A04-B7A1-DA995C1F12D9}"/>
  </bookViews>
  <sheets>
    <sheet name="Sheet1" sheetId="2" r:id="rId1"/>
    <sheet name="existing_plots_and_area_per_str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S14" i="2" l="1"/>
  <c r="T14" i="2" s="1"/>
  <c r="U14" i="2" s="1"/>
  <c r="S21" i="2"/>
  <c r="S20" i="2"/>
  <c r="S19" i="2"/>
  <c r="T19" i="2" s="1"/>
  <c r="S18" i="2"/>
  <c r="S17" i="2"/>
  <c r="S16" i="2"/>
  <c r="S15" i="2"/>
  <c r="S13" i="2"/>
  <c r="T13" i="2" s="1"/>
  <c r="S12" i="2"/>
  <c r="T12" i="2" s="1"/>
  <c r="U12" i="2" s="1"/>
  <c r="S11" i="2"/>
  <c r="T11" i="2" s="1"/>
  <c r="U11" i="2" s="1"/>
  <c r="S10" i="2"/>
  <c r="T10" i="2" s="1"/>
  <c r="U10" i="2" s="1"/>
  <c r="S9" i="2"/>
  <c r="T9" i="2" s="1"/>
  <c r="U9" i="2" s="1"/>
  <c r="S8" i="2"/>
  <c r="S7" i="2"/>
  <c r="S6" i="2"/>
  <c r="T6" i="2" s="1"/>
  <c r="S5" i="2"/>
  <c r="T5" i="2" s="1"/>
  <c r="S4" i="2"/>
  <c r="T4" i="2" s="1"/>
  <c r="S3" i="2"/>
  <c r="T3" i="2" s="1"/>
  <c r="S2" i="2"/>
  <c r="T2" i="2" s="1"/>
  <c r="U3" i="2" l="1"/>
  <c r="T21" i="2"/>
  <c r="U21" i="2" s="1"/>
  <c r="T20" i="2"/>
  <c r="U20" i="2" s="1"/>
  <c r="T8" i="2"/>
  <c r="U8" i="2" s="1"/>
  <c r="U19" i="2"/>
  <c r="T7" i="2"/>
  <c r="U7" i="2" s="1"/>
  <c r="U13" i="2"/>
  <c r="U2" i="2"/>
  <c r="T17" i="2"/>
  <c r="U17" i="2" s="1"/>
  <c r="T16" i="2"/>
  <c r="U16" i="2" s="1"/>
  <c r="T15" i="2"/>
  <c r="U15" i="2" s="1"/>
  <c r="U6" i="2"/>
  <c r="T18" i="2"/>
  <c r="U18" i="2" s="1"/>
  <c r="U5" i="2"/>
  <c r="U4" i="2"/>
</calcChain>
</file>

<file path=xl/sharedStrings.xml><?xml version="1.0" encoding="utf-8"?>
<sst xmlns="http://schemas.openxmlformats.org/spreadsheetml/2006/main" count="1422" uniqueCount="96">
  <si>
    <t>aspect</t>
  </si>
  <si>
    <t>time_since</t>
  </si>
  <si>
    <t>burnsev</t>
  </si>
  <si>
    <t>count_v2</t>
  </si>
  <si>
    <t>grov_nm</t>
  </si>
  <si>
    <t>grovr_h</t>
  </si>
  <si>
    <t>area_ha</t>
  </si>
  <si>
    <t>prop_area_grove</t>
  </si>
  <si>
    <t>strata_nm</t>
  </si>
  <si>
    <t>total.strata.area.ha</t>
  </si>
  <si>
    <t>prop_area_seki</t>
  </si>
  <si>
    <t>plots_per_strata_by_grv</t>
  </si>
  <si>
    <t>NW_E</t>
  </si>
  <si>
    <t>under5</t>
  </si>
  <si>
    <t>Low</t>
  </si>
  <si>
    <t>many</t>
  </si>
  <si>
    <t>Atwell</t>
  </si>
  <si>
    <t>NW_E-under5-Low-many</t>
  </si>
  <si>
    <t>Unburned</t>
  </si>
  <si>
    <t>none</t>
  </si>
  <si>
    <t>NW_E-under5-Unburned-none</t>
  </si>
  <si>
    <t>Moderate</t>
  </si>
  <si>
    <t>NW_E-under5-Moderate-many</t>
  </si>
  <si>
    <t>over5</t>
  </si>
  <si>
    <t>NW_E-over5-Low-many</t>
  </si>
  <si>
    <t>SE_W</t>
  </si>
  <si>
    <t>SE_W-under5-Low-many</t>
  </si>
  <si>
    <t>SE_W-under5-Unburned-none</t>
  </si>
  <si>
    <t>SE_W-under5-Moderate-many</t>
  </si>
  <si>
    <t>High</t>
  </si>
  <si>
    <t>SE_W-under5-High-many</t>
  </si>
  <si>
    <t>SE_W-over5-Low-many</t>
  </si>
  <si>
    <t>SE_W-over5-Unburned-none</t>
  </si>
  <si>
    <t>one</t>
  </si>
  <si>
    <t>Big Springs</t>
  </si>
  <si>
    <t>NW_E-under5-Low-one</t>
  </si>
  <si>
    <t>NW_E-under5-Moderate-one</t>
  </si>
  <si>
    <t>SE_W-under5-Low-one</t>
  </si>
  <si>
    <t>Big Stump</t>
  </si>
  <si>
    <t>NW_E-over5-Unburned-none</t>
  </si>
  <si>
    <t>Board Camp</t>
  </si>
  <si>
    <t>SE_W-under5-Moderate-one</t>
  </si>
  <si>
    <t>SE_W-under5-High-one</t>
  </si>
  <si>
    <t>Cahoon</t>
  </si>
  <si>
    <t>Castle Creek</t>
  </si>
  <si>
    <t>NW_E-under5-High-one</t>
  </si>
  <si>
    <t>NW_E-under5-High-many</t>
  </si>
  <si>
    <t>Cedar Flat</t>
  </si>
  <si>
    <t>Coffeepot Canyon</t>
  </si>
  <si>
    <t>Dennison</t>
  </si>
  <si>
    <t>Devil's Canyon</t>
  </si>
  <si>
    <t>Dillonwood</t>
  </si>
  <si>
    <t>Douglass</t>
  </si>
  <si>
    <t>East Fork</t>
  </si>
  <si>
    <t>NW_E-over5-Low-one</t>
  </si>
  <si>
    <t>SE_W-over5-Low-one</t>
  </si>
  <si>
    <t>SE_W-over5-Moderate-one</t>
  </si>
  <si>
    <t>Eden Creek</t>
  </si>
  <si>
    <t>Garfield</t>
  </si>
  <si>
    <t>General Grant</t>
  </si>
  <si>
    <t>NW_E-over5-Moderate-one</t>
  </si>
  <si>
    <t>NW_E-over5-Moderate-many</t>
  </si>
  <si>
    <t>SE_W-over5-High-one</t>
  </si>
  <si>
    <t>SE_W-over5-Moderate-many</t>
  </si>
  <si>
    <t>Giant Forest</t>
  </si>
  <si>
    <t>Granite Creek</t>
  </si>
  <si>
    <t>Homers Nose</t>
  </si>
  <si>
    <t>Horse Creek</t>
  </si>
  <si>
    <t>Little Redwood Meadow</t>
  </si>
  <si>
    <t>Lost</t>
  </si>
  <si>
    <t>Muir</t>
  </si>
  <si>
    <t>New Oriole Lake</t>
  </si>
  <si>
    <t>Oriole Lake</t>
  </si>
  <si>
    <t>Pine Ridge</t>
  </si>
  <si>
    <t>Redwood Creek</t>
  </si>
  <si>
    <t>Redwood Meadow</t>
  </si>
  <si>
    <t>Redwood Mountain</t>
  </si>
  <si>
    <t>Sequoia Creek</t>
  </si>
  <si>
    <t>Skagway</t>
  </si>
  <si>
    <t>South Fork</t>
  </si>
  <si>
    <t>Squirrel Creek</t>
  </si>
  <si>
    <t>Surprise</t>
  </si>
  <si>
    <t>Suwanee</t>
  </si>
  <si>
    <t>Grand Total</t>
  </si>
  <si>
    <t>Row Labels</t>
  </si>
  <si>
    <t>Sum of area_ha</t>
  </si>
  <si>
    <t>Sum of plots_per_strata_by_grv</t>
  </si>
  <si>
    <t>Existing plots</t>
  </si>
  <si>
    <t>Proportion of total grove area</t>
  </si>
  <si>
    <t>Hectares</t>
  </si>
  <si>
    <t>Strata</t>
  </si>
  <si>
    <t>Average of prop_area_seki</t>
  </si>
  <si>
    <t>Existing "useful" plots</t>
  </si>
  <si>
    <t>Total plots needed (by strata proportion)</t>
  </si>
  <si>
    <t>New plots needed</t>
  </si>
  <si>
    <t>~250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</si>
</sst>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en Shive" refreshedDate="45804.451298148146" createdVersion="8" refreshedVersion="8" minRefreshableVersion="3" recordCount="209" xr:uid="{96217F1A-4748-45CF-911E-D8B9E5A705F7}">
  <cacheSource type="worksheet">
    <worksheetSource ref="B1:M210" sheet="existing_plots_and_area_per_str"/>
  </cacheSource>
  <cacheFields count="12">
    <cacheField name="aspect" numFmtId="0">
      <sharedItems/>
    </cacheField>
    <cacheField name="time_since" numFmtId="0">
      <sharedItems/>
    </cacheField>
    <cacheField name="burnsev" numFmtId="0">
      <sharedItems/>
    </cacheField>
    <cacheField name="count_v2" numFmtId="0">
      <sharedItems/>
    </cacheField>
    <cacheField name="grov_nm" numFmtId="0">
      <sharedItems/>
    </cacheField>
    <cacheField name="grovr_h" numFmtId="0">
      <sharedItems containsSemiMixedTypes="0" containsString="0" containsNumber="1" minValue="4.5141926265794501" maxValue="1272.1195721767799"/>
    </cacheField>
    <cacheField name="area_ha" numFmtId="0">
      <sharedItems containsSemiMixedTypes="0" containsString="0" containsNumber="1" minValue="2.077" maxValue="349.34300000000002"/>
    </cacheField>
    <cacheField name="prop_area_grove" numFmtId="0">
      <sharedItems containsSemiMixedTypes="0" containsString="0" containsNumber="1" minValue="0" maxValue="0.84"/>
    </cacheField>
    <cacheField name="strata_nm" numFmtId="0">
      <sharedItems count="25">
        <s v="NW_E-under5-Low-many"/>
        <s v="NW_E-under5-Unburned-none"/>
        <s v="NW_E-under5-Moderate-many"/>
        <s v="NW_E-over5-Low-many"/>
        <s v="SE_W-under5-Low-many"/>
        <s v="SE_W-under5-Unburned-none"/>
        <s v="SE_W-under5-Moderate-many"/>
        <s v="SE_W-under5-High-many"/>
        <s v="SE_W-over5-Low-many"/>
        <s v="SE_W-over5-Unburned-none"/>
        <s v="NW_E-under5-Low-one"/>
        <s v="NW_E-under5-Moderate-one"/>
        <s v="SE_W-under5-Low-one"/>
        <s v="NW_E-over5-Unburned-none"/>
        <s v="SE_W-under5-Moderate-one"/>
        <s v="SE_W-under5-High-one"/>
        <s v="NW_E-under5-High-one"/>
        <s v="NW_E-under5-High-many"/>
        <s v="NW_E-over5-Low-one"/>
        <s v="SE_W-over5-Low-one"/>
        <s v="SE_W-over5-Moderate-one"/>
        <s v="NW_E-over5-Moderate-one"/>
        <s v="NW_E-over5-Moderate-many"/>
        <s v="SE_W-over5-High-one"/>
        <s v="SE_W-over5-Moderate-many"/>
      </sharedItems>
    </cacheField>
    <cacheField name="total.strata.area.ha" numFmtId="0">
      <sharedItems containsSemiMixedTypes="0" containsString="0" containsNumber="1" minValue="2.4950000000000001" maxValue="886.49099999999999"/>
    </cacheField>
    <cacheField name="prop_area_seki" numFmtId="0">
      <sharedItems containsSemiMixedTypes="0" containsString="0" containsNumber="1" minValue="0" maxValue="0.12"/>
    </cacheField>
    <cacheField name="plots_per_strata_by_grv" numFmtId="0">
      <sharedItems containsSemiMixedTypes="0" containsString="0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NW_E"/>
    <s v="under5"/>
    <s v="Low"/>
    <s v="many"/>
    <s v="Atwell"/>
    <n v="645.35235845140198"/>
    <n v="14.936"/>
    <n v="0.02"/>
    <x v="0"/>
    <n v="402.13600000000002"/>
    <n v="0.06"/>
    <n v="3"/>
  </r>
  <r>
    <s v="NW_E"/>
    <s v="under5"/>
    <s v="Unburned"/>
    <s v="none"/>
    <s v="Atwell"/>
    <n v="645.35235845140198"/>
    <n v="7.4089999999999998"/>
    <n v="0.01"/>
    <x v="1"/>
    <n v="406.09300000000002"/>
    <n v="0.06"/>
    <n v="0"/>
  </r>
  <r>
    <s v="NW_E"/>
    <s v="under5"/>
    <s v="Moderate"/>
    <s v="many"/>
    <s v="Atwell"/>
    <n v="645.35235845140198"/>
    <n v="6.1269999999999998"/>
    <n v="0.01"/>
    <x v="2"/>
    <n v="139.06899999999999"/>
    <n v="0.02"/>
    <n v="1"/>
  </r>
  <r>
    <s v="NW_E"/>
    <s v="over5"/>
    <s v="Low"/>
    <s v="many"/>
    <s v="Atwell"/>
    <n v="645.35235845140198"/>
    <n v="12.443"/>
    <n v="0.02"/>
    <x v="3"/>
    <n v="247.67500000000001"/>
    <n v="0.03"/>
    <n v="1"/>
  </r>
  <r>
    <s v="SE_W"/>
    <s v="under5"/>
    <s v="Low"/>
    <s v="many"/>
    <s v="Atwell"/>
    <n v="645.35235845140198"/>
    <n v="108.426"/>
    <n v="0.17"/>
    <x v="4"/>
    <n v="816.31899999999996"/>
    <n v="0.11"/>
    <n v="7"/>
  </r>
  <r>
    <s v="SE_W"/>
    <s v="under5"/>
    <s v="Unburned"/>
    <s v="none"/>
    <s v="Atwell"/>
    <n v="645.35235845140198"/>
    <n v="73.352000000000004"/>
    <n v="0.11"/>
    <x v="5"/>
    <n v="886.49099999999999"/>
    <n v="0.12"/>
    <n v="6"/>
  </r>
  <r>
    <s v="SE_W"/>
    <s v="under5"/>
    <s v="Moderate"/>
    <s v="many"/>
    <s v="Atwell"/>
    <n v="645.35235845140198"/>
    <n v="31.780999999999999"/>
    <n v="0.05"/>
    <x v="6"/>
    <n v="230.215"/>
    <n v="0.03"/>
    <n v="2"/>
  </r>
  <r>
    <s v="SE_W"/>
    <s v="under5"/>
    <s v="High"/>
    <s v="many"/>
    <s v="Atwell"/>
    <n v="645.35235845140198"/>
    <n v="15.680999999999999"/>
    <n v="0.02"/>
    <x v="7"/>
    <n v="212.279"/>
    <n v="0.03"/>
    <n v="0"/>
  </r>
  <r>
    <s v="SE_W"/>
    <s v="over5"/>
    <s v="Low"/>
    <s v="many"/>
    <s v="Atwell"/>
    <n v="645.35235845140198"/>
    <n v="349.34300000000002"/>
    <n v="0.54"/>
    <x v="8"/>
    <n v="752.96799999999996"/>
    <n v="0.11"/>
    <n v="27"/>
  </r>
  <r>
    <s v="SE_W"/>
    <s v="over5"/>
    <s v="Unburned"/>
    <s v="none"/>
    <s v="Atwell"/>
    <n v="645.35235845140198"/>
    <n v="20.173999999999999"/>
    <n v="0.03"/>
    <x v="9"/>
    <n v="365.33499999999998"/>
    <n v="0.05"/>
    <n v="0"/>
  </r>
  <r>
    <s v="NW_E"/>
    <s v="under5"/>
    <s v="Low"/>
    <s v="one"/>
    <s v="Big Springs"/>
    <n v="12.0637808326991"/>
    <n v="4.016"/>
    <n v="0.33"/>
    <x v="10"/>
    <n v="510.66199999999998"/>
    <n v="7.0000000000000007E-2"/>
    <n v="0"/>
  </r>
  <r>
    <s v="NW_E"/>
    <s v="under5"/>
    <s v="Moderate"/>
    <s v="one"/>
    <s v="Big Springs"/>
    <n v="12.0637808326991"/>
    <n v="2.1429999999999998"/>
    <n v="0.18"/>
    <x v="11"/>
    <n v="90.373000000000005"/>
    <n v="0.01"/>
    <n v="0"/>
  </r>
  <r>
    <s v="SE_W"/>
    <s v="under5"/>
    <s v="Low"/>
    <s v="one"/>
    <s v="Big Springs"/>
    <n v="12.0637808326991"/>
    <n v="2.597"/>
    <n v="0.22"/>
    <x v="12"/>
    <n v="823.87599999999998"/>
    <n v="0.12"/>
    <n v="0"/>
  </r>
  <r>
    <s v="NW_E"/>
    <s v="over5"/>
    <s v="Low"/>
    <s v="many"/>
    <s v="Big Stump"/>
    <n v="91.969120525304803"/>
    <n v="3.5339999999999998"/>
    <n v="0.04"/>
    <x v="3"/>
    <n v="247.67500000000001"/>
    <n v="0.03"/>
    <n v="0"/>
  </r>
  <r>
    <s v="NW_E"/>
    <s v="over5"/>
    <s v="Unburned"/>
    <s v="none"/>
    <s v="Big Stump"/>
    <n v="91.969120525304803"/>
    <n v="9.2430000000000003"/>
    <n v="0.1"/>
    <x v="13"/>
    <n v="233.04599999999999"/>
    <n v="0.03"/>
    <n v="3"/>
  </r>
  <r>
    <s v="SE_W"/>
    <s v="under5"/>
    <s v="Low"/>
    <s v="many"/>
    <s v="Big Stump"/>
    <n v="91.969120525304803"/>
    <n v="2.7040000000000002"/>
    <n v="0.03"/>
    <x v="4"/>
    <n v="816.31899999999996"/>
    <n v="0.11"/>
    <n v="1"/>
  </r>
  <r>
    <s v="SE_W"/>
    <s v="over5"/>
    <s v="Low"/>
    <s v="many"/>
    <s v="Big Stump"/>
    <n v="91.969120525304803"/>
    <n v="12.125"/>
    <n v="0.13"/>
    <x v="8"/>
    <n v="752.96799999999996"/>
    <n v="0.11"/>
    <n v="1"/>
  </r>
  <r>
    <s v="SE_W"/>
    <s v="over5"/>
    <s v="Unburned"/>
    <s v="none"/>
    <s v="Big Stump"/>
    <n v="91.969120525304803"/>
    <n v="64.186000000000007"/>
    <n v="0.7"/>
    <x v="9"/>
    <n v="365.33499999999998"/>
    <n v="0.05"/>
    <n v="17"/>
  </r>
  <r>
    <s v="SE_W"/>
    <s v="under5"/>
    <s v="Low"/>
    <s v="one"/>
    <s v="Board Camp"/>
    <n v="47.108183004882001"/>
    <n v="3.887"/>
    <n v="0.08"/>
    <x v="12"/>
    <n v="823.87599999999998"/>
    <n v="0.12"/>
    <n v="0"/>
  </r>
  <r>
    <s v="SE_W"/>
    <s v="under5"/>
    <s v="Moderate"/>
    <s v="one"/>
    <s v="Board Camp"/>
    <n v="47.108183004882001"/>
    <n v="6.2619999999999996"/>
    <n v="0.13"/>
    <x v="14"/>
    <n v="259.404"/>
    <n v="0.04"/>
    <n v="0"/>
  </r>
  <r>
    <s v="SE_W"/>
    <s v="under5"/>
    <s v="High"/>
    <s v="one"/>
    <s v="Board Camp"/>
    <n v="47.108183004882001"/>
    <n v="35.820999999999998"/>
    <n v="0.76"/>
    <x v="15"/>
    <n v="370.78199999999998"/>
    <n v="0.05"/>
    <n v="2"/>
  </r>
  <r>
    <s v="NW_E"/>
    <s v="over5"/>
    <s v="Unburned"/>
    <s v="none"/>
    <s v="Cahoon"/>
    <n v="24.206677410558299"/>
    <n v="9.2040000000000006"/>
    <n v="0.38"/>
    <x v="13"/>
    <n v="233.04599999999999"/>
    <n v="0.03"/>
    <n v="0"/>
  </r>
  <r>
    <s v="SE_W"/>
    <s v="over5"/>
    <s v="Unburned"/>
    <s v="none"/>
    <s v="Cahoon"/>
    <n v="24.206677410558299"/>
    <n v="15.002000000000001"/>
    <n v="0.62"/>
    <x v="9"/>
    <n v="365.33499999999998"/>
    <n v="0.05"/>
    <n v="0"/>
  </r>
  <r>
    <s v="NW_E"/>
    <s v="under5"/>
    <s v="Low"/>
    <s v="one"/>
    <s v="Castle Creek"/>
    <n v="211.23785065897101"/>
    <n v="11.367000000000001"/>
    <n v="0.05"/>
    <x v="10"/>
    <n v="510.66199999999998"/>
    <n v="7.0000000000000007E-2"/>
    <n v="0"/>
  </r>
  <r>
    <s v="NW_E"/>
    <s v="under5"/>
    <s v="Moderate"/>
    <s v="one"/>
    <s v="Castle Creek"/>
    <n v="211.23785065897101"/>
    <n v="10.022"/>
    <n v="0.05"/>
    <x v="11"/>
    <n v="90.373000000000005"/>
    <n v="0.01"/>
    <n v="0"/>
  </r>
  <r>
    <s v="NW_E"/>
    <s v="under5"/>
    <s v="High"/>
    <s v="one"/>
    <s v="Castle Creek"/>
    <n v="211.23785065897101"/>
    <n v="14.6"/>
    <n v="7.0000000000000007E-2"/>
    <x v="16"/>
    <n v="59.07"/>
    <n v="0.01"/>
    <n v="0"/>
  </r>
  <r>
    <s v="NW_E"/>
    <s v="under5"/>
    <s v="Low"/>
    <s v="many"/>
    <s v="Castle Creek"/>
    <n v="211.23785065897101"/>
    <n v="63.966999999999999"/>
    <n v="0.3"/>
    <x v="0"/>
    <n v="402.13600000000002"/>
    <n v="0.06"/>
    <n v="1"/>
  </r>
  <r>
    <s v="NW_E"/>
    <s v="under5"/>
    <s v="Unburned"/>
    <s v="none"/>
    <s v="Castle Creek"/>
    <n v="211.23785065897101"/>
    <n v="5.069"/>
    <n v="0.02"/>
    <x v="1"/>
    <n v="406.09300000000002"/>
    <n v="0.06"/>
    <n v="0"/>
  </r>
  <r>
    <s v="NW_E"/>
    <s v="under5"/>
    <s v="Moderate"/>
    <s v="many"/>
    <s v="Castle Creek"/>
    <n v="211.23785065897101"/>
    <n v="47.719000000000001"/>
    <n v="0.23"/>
    <x v="2"/>
    <n v="139.06899999999999"/>
    <n v="0.02"/>
    <n v="1"/>
  </r>
  <r>
    <s v="NW_E"/>
    <s v="under5"/>
    <s v="High"/>
    <s v="many"/>
    <s v="Castle Creek"/>
    <n v="211.23785065897101"/>
    <n v="12.930999999999999"/>
    <n v="0.06"/>
    <x v="17"/>
    <n v="74.91"/>
    <n v="0.01"/>
    <n v="0"/>
  </r>
  <r>
    <s v="SE_W"/>
    <s v="under5"/>
    <s v="Low"/>
    <s v="many"/>
    <s v="Castle Creek"/>
    <n v="211.23785065897101"/>
    <n v="13.456"/>
    <n v="0.06"/>
    <x v="4"/>
    <n v="816.31899999999996"/>
    <n v="0.11"/>
    <n v="0"/>
  </r>
  <r>
    <s v="SE_W"/>
    <s v="under5"/>
    <s v="Moderate"/>
    <s v="many"/>
    <s v="Castle Creek"/>
    <n v="211.23785065897101"/>
    <n v="18.236999999999998"/>
    <n v="0.09"/>
    <x v="6"/>
    <n v="230.215"/>
    <n v="0.03"/>
    <n v="0"/>
  </r>
  <r>
    <s v="SE_W"/>
    <s v="under5"/>
    <s v="High"/>
    <s v="many"/>
    <s v="Castle Creek"/>
    <n v="211.23785065897101"/>
    <n v="11.46"/>
    <n v="0.05"/>
    <x v="7"/>
    <n v="212.279"/>
    <n v="0.03"/>
    <n v="0"/>
  </r>
  <r>
    <s v="NW_E"/>
    <s v="under5"/>
    <s v="Low"/>
    <s v="one"/>
    <s v="Cedar Flat"/>
    <n v="32.035188044707098"/>
    <n v="4.9379999999999997"/>
    <n v="0.15"/>
    <x v="10"/>
    <n v="510.66199999999998"/>
    <n v="7.0000000000000007E-2"/>
    <n v="0"/>
  </r>
  <r>
    <s v="SE_W"/>
    <s v="under5"/>
    <s v="Low"/>
    <s v="one"/>
    <s v="Cedar Flat"/>
    <n v="32.035188044707098"/>
    <n v="13.596"/>
    <n v="0.42"/>
    <x v="12"/>
    <n v="823.87599999999998"/>
    <n v="0.12"/>
    <n v="1"/>
  </r>
  <r>
    <s v="SE_W"/>
    <s v="under5"/>
    <s v="Moderate"/>
    <s v="one"/>
    <s v="Cedar Flat"/>
    <n v="32.035188044707098"/>
    <n v="3.4980000000000002"/>
    <n v="0.11"/>
    <x v="14"/>
    <n v="259.404"/>
    <n v="0.04"/>
    <n v="0"/>
  </r>
  <r>
    <s v="SE_W"/>
    <s v="under5"/>
    <s v="Unburned"/>
    <s v="none"/>
    <s v="Cedar Flat"/>
    <n v="32.035188044707098"/>
    <n v="6.0439999999999996"/>
    <n v="0.19"/>
    <x v="5"/>
    <n v="886.49099999999999"/>
    <n v="0.12"/>
    <n v="0"/>
  </r>
  <r>
    <s v="SE_W"/>
    <s v="under5"/>
    <s v="Low"/>
    <s v="one"/>
    <s v="Coffeepot Canyon"/>
    <n v="10.2357337487061"/>
    <n v="3.492"/>
    <n v="0.34"/>
    <x v="12"/>
    <n v="823.87599999999998"/>
    <n v="0.12"/>
    <n v="0"/>
  </r>
  <r>
    <s v="SE_W"/>
    <s v="under5"/>
    <s v="Moderate"/>
    <s v="one"/>
    <s v="Coffeepot Canyon"/>
    <n v="10.2357337487061"/>
    <n v="2.4020000000000001"/>
    <n v="0.23"/>
    <x v="14"/>
    <n v="259.404"/>
    <n v="0.04"/>
    <n v="0"/>
  </r>
  <r>
    <s v="SE_W"/>
    <s v="under5"/>
    <s v="Low"/>
    <s v="many"/>
    <s v="Coffeepot Canyon"/>
    <n v="10.2357337487061"/>
    <n v="3.33"/>
    <n v="0.33"/>
    <x v="4"/>
    <n v="816.31899999999996"/>
    <n v="0.11"/>
    <n v="0"/>
  </r>
  <r>
    <s v="NW_E"/>
    <s v="under5"/>
    <s v="Low"/>
    <s v="one"/>
    <s v="Dennison"/>
    <n v="12.674570082937"/>
    <n v="5.9749999999999996"/>
    <n v="0.47"/>
    <x v="10"/>
    <n v="510.66199999999998"/>
    <n v="7.0000000000000007E-2"/>
    <n v="0"/>
  </r>
  <r>
    <s v="SE_W"/>
    <s v="under5"/>
    <s v="Low"/>
    <s v="one"/>
    <s v="Dennison"/>
    <n v="12.674570082937"/>
    <n v="5.1470000000000002"/>
    <n v="0.41"/>
    <x v="12"/>
    <n v="823.87599999999998"/>
    <n v="0.12"/>
    <n v="0"/>
  </r>
  <r>
    <s v="NW_E"/>
    <s v="under5"/>
    <s v="Low"/>
    <s v="one"/>
    <s v="Devil's Canyon"/>
    <n v="17.6648850357541"/>
    <n v="13.957000000000001"/>
    <n v="0.79"/>
    <x v="10"/>
    <n v="510.66199999999998"/>
    <n v="7.0000000000000007E-2"/>
    <n v="0"/>
  </r>
  <r>
    <s v="NW_E"/>
    <s v="under5"/>
    <s v="Low"/>
    <s v="one"/>
    <s v="Dillonwood"/>
    <n v="603.26403359252299"/>
    <n v="19.167999999999999"/>
    <n v="0.03"/>
    <x v="10"/>
    <n v="510.66199999999998"/>
    <n v="7.0000000000000007E-2"/>
    <n v="0"/>
  </r>
  <r>
    <s v="NW_E"/>
    <s v="under5"/>
    <s v="Moderate"/>
    <s v="one"/>
    <s v="Dillonwood"/>
    <n v="603.26403359252299"/>
    <n v="6.8369999999999997"/>
    <n v="0.01"/>
    <x v="11"/>
    <n v="90.373000000000005"/>
    <n v="0.01"/>
    <n v="0"/>
  </r>
  <r>
    <s v="NW_E"/>
    <s v="under5"/>
    <s v="High"/>
    <s v="one"/>
    <s v="Dillonwood"/>
    <n v="603.26403359252299"/>
    <n v="8.91"/>
    <n v="0.01"/>
    <x v="16"/>
    <n v="59.07"/>
    <n v="0.01"/>
    <n v="0"/>
  </r>
  <r>
    <s v="NW_E"/>
    <s v="under5"/>
    <s v="Unburned"/>
    <s v="none"/>
    <s v="Dillonwood"/>
    <n v="603.26403359252299"/>
    <n v="10.91"/>
    <n v="0.02"/>
    <x v="1"/>
    <n v="406.09300000000002"/>
    <n v="0.06"/>
    <n v="0"/>
  </r>
  <r>
    <s v="SE_W"/>
    <s v="under5"/>
    <s v="Unburned"/>
    <s v="none"/>
    <s v="Dillonwood"/>
    <n v="603.26403359252299"/>
    <n v="196.196"/>
    <n v="0.33"/>
    <x v="5"/>
    <n v="886.49099999999999"/>
    <n v="0.12"/>
    <n v="0"/>
  </r>
  <r>
    <s v="SE_W"/>
    <s v="under5"/>
    <s v="Low"/>
    <s v="one"/>
    <s v="Dillonwood"/>
    <n v="603.26403359252299"/>
    <n v="239.01400000000001"/>
    <n v="0.4"/>
    <x v="12"/>
    <n v="823.87599999999998"/>
    <n v="0.12"/>
    <n v="0"/>
  </r>
  <r>
    <s v="SE_W"/>
    <s v="under5"/>
    <s v="Moderate"/>
    <s v="one"/>
    <s v="Dillonwood"/>
    <n v="603.26403359252299"/>
    <n v="68.105000000000004"/>
    <n v="0.11"/>
    <x v="14"/>
    <n v="259.404"/>
    <n v="0.04"/>
    <n v="0"/>
  </r>
  <r>
    <s v="SE_W"/>
    <s v="under5"/>
    <s v="High"/>
    <s v="one"/>
    <s v="Dillonwood"/>
    <n v="603.26403359252299"/>
    <n v="54.122999999999998"/>
    <n v="0.09"/>
    <x v="15"/>
    <n v="370.78199999999998"/>
    <n v="0.05"/>
    <n v="0"/>
  </r>
  <r>
    <s v="SE_W"/>
    <s v="under5"/>
    <s v="Low"/>
    <s v="one"/>
    <s v="Douglass"/>
    <n v="4.5141926265794501"/>
    <n v="2.3759999999999999"/>
    <n v="0.53"/>
    <x v="12"/>
    <n v="823.87599999999998"/>
    <n v="0.12"/>
    <n v="0"/>
  </r>
  <r>
    <s v="NW_E"/>
    <s v="over5"/>
    <s v="Low"/>
    <s v="one"/>
    <s v="East Fork"/>
    <n v="466.60355476320802"/>
    <n v="36.698999999999998"/>
    <n v="0.08"/>
    <x v="18"/>
    <n v="63.99"/>
    <n v="0.01"/>
    <n v="3"/>
  </r>
  <r>
    <s v="NW_E"/>
    <s v="over5"/>
    <s v="Low"/>
    <s v="many"/>
    <s v="East Fork"/>
    <n v="466.60355476320802"/>
    <n v="106.919"/>
    <n v="0.23"/>
    <x v="3"/>
    <n v="247.67500000000001"/>
    <n v="0.03"/>
    <n v="4"/>
  </r>
  <r>
    <s v="NW_E"/>
    <s v="over5"/>
    <s v="Unburned"/>
    <s v="none"/>
    <s v="East Fork"/>
    <n v="466.60355476320802"/>
    <n v="134.02199999999999"/>
    <n v="0.28999999999999998"/>
    <x v="13"/>
    <n v="233.04599999999999"/>
    <n v="0.03"/>
    <n v="5"/>
  </r>
  <r>
    <s v="SE_W"/>
    <s v="under5"/>
    <s v="Low"/>
    <s v="many"/>
    <s v="East Fork"/>
    <n v="466.60355476320802"/>
    <n v="4.4109999999999996"/>
    <n v="0.01"/>
    <x v="4"/>
    <n v="816.31899999999996"/>
    <n v="0.11"/>
    <n v="0"/>
  </r>
  <r>
    <s v="SE_W"/>
    <s v="under5"/>
    <s v="Unburned"/>
    <s v="none"/>
    <s v="East Fork"/>
    <n v="466.60355476320802"/>
    <n v="3.8519999999999999"/>
    <n v="0.01"/>
    <x v="5"/>
    <n v="886.49099999999999"/>
    <n v="0.12"/>
    <n v="0"/>
  </r>
  <r>
    <s v="SE_W"/>
    <s v="over5"/>
    <s v="Low"/>
    <s v="one"/>
    <s v="East Fork"/>
    <n v="466.60355476320802"/>
    <n v="49.689"/>
    <n v="0.11"/>
    <x v="19"/>
    <n v="49.689"/>
    <n v="0.01"/>
    <n v="4"/>
  </r>
  <r>
    <s v="SE_W"/>
    <s v="over5"/>
    <s v="Moderate"/>
    <s v="one"/>
    <s v="East Fork"/>
    <n v="466.60355476320802"/>
    <n v="6.1879999999999997"/>
    <n v="0.01"/>
    <x v="20"/>
    <n v="11.042999999999999"/>
    <n v="0"/>
    <n v="1"/>
  </r>
  <r>
    <s v="SE_W"/>
    <s v="over5"/>
    <s v="Low"/>
    <s v="many"/>
    <s v="East Fork"/>
    <n v="466.60355476320802"/>
    <n v="66.105000000000004"/>
    <n v="0.14000000000000001"/>
    <x v="8"/>
    <n v="752.96799999999996"/>
    <n v="0.11"/>
    <n v="3"/>
  </r>
  <r>
    <s v="SE_W"/>
    <s v="over5"/>
    <s v="Unburned"/>
    <s v="none"/>
    <s v="East Fork"/>
    <n v="466.60355476320802"/>
    <n v="65.853999999999999"/>
    <n v="0.14000000000000001"/>
    <x v="9"/>
    <n v="365.33499999999998"/>
    <n v="0.05"/>
    <n v="4"/>
  </r>
  <r>
    <s v="NW_E"/>
    <s v="under5"/>
    <s v="Unburned"/>
    <s v="none"/>
    <s v="Eden Creek"/>
    <n v="330.62883911954901"/>
    <n v="96.861999999999995"/>
    <n v="0.28999999999999998"/>
    <x v="1"/>
    <n v="406.09300000000002"/>
    <n v="0.06"/>
    <n v="2"/>
  </r>
  <r>
    <s v="NW_E"/>
    <s v="under5"/>
    <s v="Low"/>
    <s v="one"/>
    <s v="Eden Creek"/>
    <n v="330.62883911954901"/>
    <n v="30.405000000000001"/>
    <n v="0.09"/>
    <x v="10"/>
    <n v="510.66199999999998"/>
    <n v="7.0000000000000007E-2"/>
    <n v="1"/>
  </r>
  <r>
    <s v="NW_E"/>
    <s v="under5"/>
    <s v="Moderate"/>
    <s v="one"/>
    <s v="Eden Creek"/>
    <n v="330.62883911954901"/>
    <n v="5.9480000000000004"/>
    <n v="0.02"/>
    <x v="11"/>
    <n v="90.373000000000005"/>
    <n v="0.01"/>
    <n v="0"/>
  </r>
  <r>
    <s v="NW_E"/>
    <s v="under5"/>
    <s v="Low"/>
    <s v="many"/>
    <s v="Eden Creek"/>
    <n v="330.62883911954901"/>
    <n v="87.718000000000004"/>
    <n v="0.27"/>
    <x v="0"/>
    <n v="402.13600000000002"/>
    <n v="0.06"/>
    <n v="2"/>
  </r>
  <r>
    <s v="NW_E"/>
    <s v="under5"/>
    <s v="Moderate"/>
    <s v="many"/>
    <s v="Eden Creek"/>
    <n v="330.62883911954901"/>
    <n v="17.251000000000001"/>
    <n v="0.05"/>
    <x v="2"/>
    <n v="139.06899999999999"/>
    <n v="0.02"/>
    <n v="0"/>
  </r>
  <r>
    <s v="SE_W"/>
    <s v="under5"/>
    <s v="Unburned"/>
    <s v="none"/>
    <s v="Eden Creek"/>
    <n v="330.62883911954901"/>
    <n v="27.777000000000001"/>
    <n v="0.08"/>
    <x v="5"/>
    <n v="886.49099999999999"/>
    <n v="0.12"/>
    <n v="0"/>
  </r>
  <r>
    <s v="SE_W"/>
    <s v="under5"/>
    <s v="Low"/>
    <s v="one"/>
    <s v="Eden Creek"/>
    <n v="330.62883911954901"/>
    <n v="11.342000000000001"/>
    <n v="0.03"/>
    <x v="12"/>
    <n v="823.87599999999998"/>
    <n v="0.12"/>
    <n v="0"/>
  </r>
  <r>
    <s v="SE_W"/>
    <s v="under5"/>
    <s v="Low"/>
    <s v="many"/>
    <s v="Eden Creek"/>
    <n v="330.62883911954901"/>
    <n v="40.722999999999999"/>
    <n v="0.12"/>
    <x v="4"/>
    <n v="816.31899999999996"/>
    <n v="0.11"/>
    <n v="0"/>
  </r>
  <r>
    <s v="SE_W"/>
    <s v="under5"/>
    <s v="Moderate"/>
    <s v="many"/>
    <s v="Eden Creek"/>
    <n v="330.62883911954901"/>
    <n v="11.532"/>
    <n v="0.03"/>
    <x v="6"/>
    <n v="230.215"/>
    <n v="0.03"/>
    <n v="0"/>
  </r>
  <r>
    <s v="NW_E"/>
    <s v="under5"/>
    <s v="Low"/>
    <s v="one"/>
    <s v="Garfield"/>
    <n v="747.70035422708702"/>
    <n v="141.35"/>
    <n v="0.19"/>
    <x v="10"/>
    <n v="510.66199999999998"/>
    <n v="7.0000000000000007E-2"/>
    <n v="0"/>
  </r>
  <r>
    <s v="NW_E"/>
    <s v="under5"/>
    <s v="Moderate"/>
    <s v="one"/>
    <s v="Garfield"/>
    <n v="747.70035422708702"/>
    <n v="14.473000000000001"/>
    <n v="0.02"/>
    <x v="11"/>
    <n v="90.373000000000005"/>
    <n v="0.01"/>
    <n v="0"/>
  </r>
  <r>
    <s v="NW_E"/>
    <s v="under5"/>
    <s v="Low"/>
    <s v="many"/>
    <s v="Garfield"/>
    <n v="747.70035422708702"/>
    <n v="70.622"/>
    <n v="0.09"/>
    <x v="0"/>
    <n v="402.13600000000002"/>
    <n v="0.06"/>
    <n v="1"/>
  </r>
  <r>
    <s v="NW_E"/>
    <s v="under5"/>
    <s v="Unburned"/>
    <s v="none"/>
    <s v="Garfield"/>
    <n v="747.70035422708702"/>
    <n v="123.053"/>
    <n v="0.16"/>
    <x v="1"/>
    <n v="406.09300000000002"/>
    <n v="0.06"/>
    <n v="2"/>
  </r>
  <r>
    <s v="NW_E"/>
    <s v="under5"/>
    <s v="Moderate"/>
    <s v="many"/>
    <s v="Garfield"/>
    <n v="747.70035422708702"/>
    <n v="3.444"/>
    <n v="0"/>
    <x v="2"/>
    <n v="139.06899999999999"/>
    <n v="0.02"/>
    <n v="0"/>
  </r>
  <r>
    <s v="SE_W"/>
    <s v="under5"/>
    <s v="Unburned"/>
    <s v="none"/>
    <s v="Garfield"/>
    <n v="747.70035422708702"/>
    <n v="128.38399999999999"/>
    <n v="0.17"/>
    <x v="5"/>
    <n v="886.49099999999999"/>
    <n v="0.12"/>
    <n v="0"/>
  </r>
  <r>
    <s v="SE_W"/>
    <s v="under5"/>
    <s v="Low"/>
    <s v="one"/>
    <s v="Garfield"/>
    <n v="747.70035422708702"/>
    <n v="116.77800000000001"/>
    <n v="0.16"/>
    <x v="12"/>
    <n v="823.87599999999998"/>
    <n v="0.12"/>
    <n v="0"/>
  </r>
  <r>
    <s v="SE_W"/>
    <s v="under5"/>
    <s v="Moderate"/>
    <s v="one"/>
    <s v="Garfield"/>
    <n v="747.70035422708702"/>
    <n v="37.110999999999997"/>
    <n v="0.05"/>
    <x v="14"/>
    <n v="259.404"/>
    <n v="0.04"/>
    <n v="0"/>
  </r>
  <r>
    <s v="SE_W"/>
    <s v="under5"/>
    <s v="High"/>
    <s v="one"/>
    <s v="Garfield"/>
    <n v="747.70035422708702"/>
    <n v="38.17"/>
    <n v="0.05"/>
    <x v="15"/>
    <n v="370.78199999999998"/>
    <n v="0.05"/>
    <n v="0"/>
  </r>
  <r>
    <s v="SE_W"/>
    <s v="under5"/>
    <s v="Low"/>
    <s v="many"/>
    <s v="Garfield"/>
    <n v="747.70035422708702"/>
    <n v="54.94"/>
    <n v="7.0000000000000007E-2"/>
    <x v="4"/>
    <n v="816.31899999999996"/>
    <n v="0.11"/>
    <n v="2"/>
  </r>
  <r>
    <s v="SE_W"/>
    <s v="under5"/>
    <s v="Moderate"/>
    <s v="many"/>
    <s v="Garfield"/>
    <n v="747.70035422708702"/>
    <n v="5.758"/>
    <n v="0.01"/>
    <x v="6"/>
    <n v="230.215"/>
    <n v="0.03"/>
    <n v="0"/>
  </r>
  <r>
    <s v="SE_W"/>
    <s v="under5"/>
    <s v="High"/>
    <s v="many"/>
    <s v="Garfield"/>
    <n v="747.70035422708702"/>
    <n v="4.625"/>
    <n v="0.01"/>
    <x v="7"/>
    <n v="212.279"/>
    <n v="0.03"/>
    <n v="0"/>
  </r>
  <r>
    <s v="SE_W"/>
    <s v="over5"/>
    <s v="Low"/>
    <s v="many"/>
    <s v="Garfield"/>
    <n v="747.70035422708702"/>
    <n v="2.3410000000000002"/>
    <n v="0"/>
    <x v="8"/>
    <n v="752.96799999999996"/>
    <n v="0.11"/>
    <n v="0"/>
  </r>
  <r>
    <s v="SE_W"/>
    <s v="over5"/>
    <s v="Unburned"/>
    <s v="none"/>
    <s v="Garfield"/>
    <n v="747.70035422708702"/>
    <n v="2.194"/>
    <n v="0"/>
    <x v="9"/>
    <n v="365.33499999999998"/>
    <n v="0.05"/>
    <n v="0"/>
  </r>
  <r>
    <s v="NW_E"/>
    <s v="over5"/>
    <s v="Moderate"/>
    <s v="one"/>
    <s v="General Grant"/>
    <n v="100.63035335778299"/>
    <n v="2.629"/>
    <n v="0.03"/>
    <x v="21"/>
    <n v="6.76"/>
    <n v="0"/>
    <n v="2"/>
  </r>
  <r>
    <s v="NW_E"/>
    <s v="over5"/>
    <s v="Low"/>
    <s v="many"/>
    <s v="General Grant"/>
    <n v="100.63035335778299"/>
    <n v="12.436999999999999"/>
    <n v="0.12"/>
    <x v="3"/>
    <n v="247.67500000000001"/>
    <n v="0.03"/>
    <n v="6"/>
  </r>
  <r>
    <s v="NW_E"/>
    <s v="over5"/>
    <s v="Unburned"/>
    <s v="none"/>
    <s v="General Grant"/>
    <n v="100.63035335778299"/>
    <n v="6.4"/>
    <n v="0.06"/>
    <x v="13"/>
    <n v="233.04599999999999"/>
    <n v="0.03"/>
    <n v="4"/>
  </r>
  <r>
    <s v="NW_E"/>
    <s v="over5"/>
    <s v="Moderate"/>
    <s v="many"/>
    <s v="General Grant"/>
    <n v="100.63035335778299"/>
    <n v="2.4950000000000001"/>
    <n v="0.02"/>
    <x v="22"/>
    <n v="2.4950000000000001"/>
    <n v="0"/>
    <n v="2"/>
  </r>
  <r>
    <s v="SE_W"/>
    <s v="under5"/>
    <s v="Low"/>
    <s v="many"/>
    <s v="General Grant"/>
    <n v="100.63035335778299"/>
    <n v="4.258"/>
    <n v="0.04"/>
    <x v="4"/>
    <n v="816.31899999999996"/>
    <n v="0.11"/>
    <n v="3"/>
  </r>
  <r>
    <s v="SE_W"/>
    <s v="over5"/>
    <s v="Moderate"/>
    <s v="one"/>
    <s v="General Grant"/>
    <n v="100.63035335778299"/>
    <n v="4.8550000000000004"/>
    <n v="0.05"/>
    <x v="20"/>
    <n v="11.042999999999999"/>
    <n v="0"/>
    <n v="4"/>
  </r>
  <r>
    <s v="SE_W"/>
    <s v="over5"/>
    <s v="High"/>
    <s v="one"/>
    <s v="General Grant"/>
    <n v="100.63035335778299"/>
    <n v="2.512"/>
    <n v="0.02"/>
    <x v="23"/>
    <n v="2.512"/>
    <n v="0"/>
    <n v="0"/>
  </r>
  <r>
    <s v="SE_W"/>
    <s v="over5"/>
    <s v="Low"/>
    <s v="many"/>
    <s v="General Grant"/>
    <n v="100.63035335778299"/>
    <n v="41.656999999999996"/>
    <n v="0.41"/>
    <x v="8"/>
    <n v="752.96799999999996"/>
    <n v="0.11"/>
    <n v="13"/>
  </r>
  <r>
    <s v="SE_W"/>
    <s v="over5"/>
    <s v="Unburned"/>
    <s v="none"/>
    <s v="General Grant"/>
    <n v="100.63035335778299"/>
    <n v="9.3019999999999996"/>
    <n v="0.09"/>
    <x v="9"/>
    <n v="365.33499999999998"/>
    <n v="0.05"/>
    <n v="0"/>
  </r>
  <r>
    <s v="SE_W"/>
    <s v="over5"/>
    <s v="Moderate"/>
    <s v="many"/>
    <s v="General Grant"/>
    <n v="100.63035335778299"/>
    <n v="10.72"/>
    <n v="0.11"/>
    <x v="24"/>
    <n v="10.72"/>
    <n v="0"/>
    <n v="1"/>
  </r>
  <r>
    <s v="NW_E"/>
    <s v="under5"/>
    <s v="Low"/>
    <s v="one"/>
    <s v="Giant Forest"/>
    <n v="1190.2242821731199"/>
    <n v="58.12"/>
    <n v="0.05"/>
    <x v="10"/>
    <n v="510.66199999999998"/>
    <n v="7.0000000000000007E-2"/>
    <n v="2"/>
  </r>
  <r>
    <s v="NW_E"/>
    <s v="under5"/>
    <s v="Moderate"/>
    <s v="one"/>
    <s v="Giant Forest"/>
    <n v="1190.2242821731199"/>
    <n v="10.167999999999999"/>
    <n v="0.01"/>
    <x v="11"/>
    <n v="90.373000000000005"/>
    <n v="0.01"/>
    <n v="0"/>
  </r>
  <r>
    <s v="NW_E"/>
    <s v="under5"/>
    <s v="High"/>
    <s v="one"/>
    <s v="Giant Forest"/>
    <n v="1190.2242821731199"/>
    <n v="5.5419999999999998"/>
    <n v="0"/>
    <x v="16"/>
    <n v="59.07"/>
    <n v="0.01"/>
    <n v="0"/>
  </r>
  <r>
    <s v="NW_E"/>
    <s v="under5"/>
    <s v="Low"/>
    <s v="many"/>
    <s v="Giant Forest"/>
    <n v="1190.2242821731199"/>
    <n v="51.954000000000001"/>
    <n v="0.04"/>
    <x v="0"/>
    <n v="402.13600000000002"/>
    <n v="0.06"/>
    <n v="1"/>
  </r>
  <r>
    <s v="NW_E"/>
    <s v="under5"/>
    <s v="Unburned"/>
    <s v="none"/>
    <s v="Giant Forest"/>
    <n v="1190.2242821731199"/>
    <n v="51.11"/>
    <n v="0.04"/>
    <x v="1"/>
    <n v="406.09300000000002"/>
    <n v="0.06"/>
    <n v="2"/>
  </r>
  <r>
    <s v="NW_E"/>
    <s v="over5"/>
    <s v="Low"/>
    <s v="many"/>
    <s v="Giant Forest"/>
    <n v="1190.2242821731199"/>
    <n v="104.26"/>
    <n v="0.09"/>
    <x v="3"/>
    <n v="247.67500000000001"/>
    <n v="0.03"/>
    <n v="5"/>
  </r>
  <r>
    <s v="NW_E"/>
    <s v="over5"/>
    <s v="Unburned"/>
    <s v="none"/>
    <s v="Giant Forest"/>
    <n v="1190.2242821731199"/>
    <n v="20.628"/>
    <n v="0.02"/>
    <x v="13"/>
    <n v="233.04599999999999"/>
    <n v="0.03"/>
    <n v="1"/>
  </r>
  <r>
    <s v="SE_W"/>
    <s v="under5"/>
    <s v="Low"/>
    <s v="one"/>
    <s v="Giant Forest"/>
    <n v="1190.2242821731199"/>
    <n v="58.344000000000001"/>
    <n v="0.05"/>
    <x v="12"/>
    <n v="823.87599999999998"/>
    <n v="0.12"/>
    <n v="2"/>
  </r>
  <r>
    <s v="SE_W"/>
    <s v="under5"/>
    <s v="Moderate"/>
    <s v="one"/>
    <s v="Giant Forest"/>
    <n v="1190.2242821731199"/>
    <n v="14.116"/>
    <n v="0.01"/>
    <x v="14"/>
    <n v="259.404"/>
    <n v="0.04"/>
    <n v="0"/>
  </r>
  <r>
    <s v="SE_W"/>
    <s v="under5"/>
    <s v="High"/>
    <s v="one"/>
    <s v="Giant Forest"/>
    <n v="1190.2242821731199"/>
    <n v="12.022"/>
    <n v="0.01"/>
    <x v="15"/>
    <n v="370.78199999999998"/>
    <n v="0.05"/>
    <n v="1"/>
  </r>
  <r>
    <s v="SE_W"/>
    <s v="under5"/>
    <s v="Low"/>
    <s v="many"/>
    <s v="Giant Forest"/>
    <n v="1190.2242821731199"/>
    <n v="265.101"/>
    <n v="0.22"/>
    <x v="4"/>
    <n v="816.31899999999996"/>
    <n v="0.11"/>
    <n v="4"/>
  </r>
  <r>
    <s v="SE_W"/>
    <s v="under5"/>
    <s v="Unburned"/>
    <s v="none"/>
    <s v="Giant Forest"/>
    <n v="1190.2242821731199"/>
    <n v="78.397999999999996"/>
    <n v="7.0000000000000007E-2"/>
    <x v="5"/>
    <n v="886.49099999999999"/>
    <n v="0.12"/>
    <n v="0"/>
  </r>
  <r>
    <s v="SE_W"/>
    <s v="under5"/>
    <s v="Moderate"/>
    <s v="many"/>
    <s v="Giant Forest"/>
    <n v="1190.2242821731199"/>
    <n v="8.4160000000000004"/>
    <n v="0.01"/>
    <x v="6"/>
    <n v="230.215"/>
    <n v="0.03"/>
    <n v="0"/>
  </r>
  <r>
    <s v="SE_W"/>
    <s v="over5"/>
    <s v="Low"/>
    <s v="many"/>
    <s v="Giant Forest"/>
    <n v="1190.2242821731199"/>
    <n v="271.85899999999998"/>
    <n v="0.23"/>
    <x v="8"/>
    <n v="752.96799999999996"/>
    <n v="0.11"/>
    <n v="13"/>
  </r>
  <r>
    <s v="SE_W"/>
    <s v="over5"/>
    <s v="Unburned"/>
    <s v="none"/>
    <s v="Giant Forest"/>
    <n v="1190.2242821731199"/>
    <n v="174.36199999999999"/>
    <n v="0.15"/>
    <x v="9"/>
    <n v="365.33499999999998"/>
    <n v="0.05"/>
    <n v="3"/>
  </r>
  <r>
    <s v="NW_E"/>
    <s v="under5"/>
    <s v="Low"/>
    <s v="one"/>
    <s v="Granite Creek"/>
    <n v="4.8382988930595703"/>
    <n v="2.2360000000000002"/>
    <n v="0.46"/>
    <x v="10"/>
    <n v="510.66199999999998"/>
    <n v="7.0000000000000007E-2"/>
    <n v="0"/>
  </r>
  <r>
    <s v="SE_W"/>
    <s v="under5"/>
    <s v="Low"/>
    <s v="one"/>
    <s v="Homers Nose"/>
    <n v="111.844399532496"/>
    <n v="27.244"/>
    <n v="0.24"/>
    <x v="12"/>
    <n v="823.87599999999998"/>
    <n v="0.12"/>
    <n v="0"/>
  </r>
  <r>
    <s v="SE_W"/>
    <s v="under5"/>
    <s v="Moderate"/>
    <s v="one"/>
    <s v="Homers Nose"/>
    <n v="111.844399532496"/>
    <n v="23.684999999999999"/>
    <n v="0.21"/>
    <x v="14"/>
    <n v="259.404"/>
    <n v="0.04"/>
    <n v="0"/>
  </r>
  <r>
    <s v="SE_W"/>
    <s v="under5"/>
    <s v="High"/>
    <s v="one"/>
    <s v="Homers Nose"/>
    <n v="111.844399532496"/>
    <n v="57.966000000000001"/>
    <n v="0.52"/>
    <x v="15"/>
    <n v="370.78199999999998"/>
    <n v="0.05"/>
    <n v="2"/>
  </r>
  <r>
    <s v="NW_E"/>
    <s v="over5"/>
    <s v="Unburned"/>
    <s v="none"/>
    <s v="Horse Creek"/>
    <n v="60.1940763961179"/>
    <n v="50.610999999999997"/>
    <n v="0.84"/>
    <x v="13"/>
    <n v="233.04599999999999"/>
    <n v="0.03"/>
    <n v="1"/>
  </r>
  <r>
    <s v="SE_W"/>
    <s v="over5"/>
    <s v="Unburned"/>
    <s v="none"/>
    <s v="Horse Creek"/>
    <n v="60.1940763961179"/>
    <n v="9.5830000000000002"/>
    <n v="0.16"/>
    <x v="9"/>
    <n v="365.33499999999998"/>
    <n v="0.05"/>
    <n v="0"/>
  </r>
  <r>
    <s v="SE_W"/>
    <s v="under5"/>
    <s v="Unburned"/>
    <s v="none"/>
    <s v="Little Redwood Meadow"/>
    <n v="26.237080223744002"/>
    <n v="16.975000000000001"/>
    <n v="0.65"/>
    <x v="5"/>
    <n v="886.49099999999999"/>
    <n v="0.12"/>
    <n v="0"/>
  </r>
  <r>
    <s v="SE_W"/>
    <s v="under5"/>
    <s v="Low"/>
    <s v="one"/>
    <s v="Little Redwood Meadow"/>
    <n v="26.237080223744002"/>
    <n v="8.6319999999999997"/>
    <n v="0.33"/>
    <x v="12"/>
    <n v="823.87599999999998"/>
    <n v="0.12"/>
    <n v="0"/>
  </r>
  <r>
    <s v="SE_W"/>
    <s v="under5"/>
    <s v="Low"/>
    <s v="one"/>
    <s v="Lost"/>
    <n v="30.870216178742801"/>
    <n v="11.791"/>
    <n v="0.38"/>
    <x v="12"/>
    <n v="823.87599999999998"/>
    <n v="0.12"/>
    <n v="1"/>
  </r>
  <r>
    <s v="SE_W"/>
    <s v="under5"/>
    <s v="Unburned"/>
    <s v="none"/>
    <s v="Lost"/>
    <n v="30.870216178742801"/>
    <n v="12.438000000000001"/>
    <n v="0.4"/>
    <x v="5"/>
    <n v="886.49099999999999"/>
    <n v="0.12"/>
    <n v="9"/>
  </r>
  <r>
    <s v="SE_W"/>
    <s v="over5"/>
    <s v="Unburned"/>
    <s v="none"/>
    <s v="Lost"/>
    <n v="30.870216178742801"/>
    <n v="4.6779999999999999"/>
    <n v="0.15"/>
    <x v="9"/>
    <n v="365.33499999999998"/>
    <n v="0.05"/>
    <n v="2"/>
  </r>
  <r>
    <s v="NW_E"/>
    <s v="under5"/>
    <s v="Low"/>
    <s v="one"/>
    <s v="Muir"/>
    <n v="160.51346782015"/>
    <n v="28.93"/>
    <n v="0.18"/>
    <x v="10"/>
    <n v="510.66199999999998"/>
    <n v="7.0000000000000007E-2"/>
    <n v="1"/>
  </r>
  <r>
    <s v="NW_E"/>
    <s v="under5"/>
    <s v="Moderate"/>
    <s v="one"/>
    <s v="Muir"/>
    <n v="160.51346782015"/>
    <n v="4.16"/>
    <n v="0.03"/>
    <x v="11"/>
    <n v="90.373000000000005"/>
    <n v="0.01"/>
    <n v="0"/>
  </r>
  <r>
    <s v="NW_E"/>
    <s v="under5"/>
    <s v="Low"/>
    <s v="many"/>
    <s v="Muir"/>
    <n v="160.51346782015"/>
    <n v="3.956"/>
    <n v="0.02"/>
    <x v="0"/>
    <n v="402.13600000000002"/>
    <n v="0.06"/>
    <n v="0"/>
  </r>
  <r>
    <s v="NW_E"/>
    <s v="under5"/>
    <s v="Unburned"/>
    <s v="none"/>
    <s v="Muir"/>
    <n v="160.51346782015"/>
    <n v="12.625999999999999"/>
    <n v="0.08"/>
    <x v="1"/>
    <n v="406.09300000000002"/>
    <n v="0.06"/>
    <n v="0"/>
  </r>
  <r>
    <s v="SE_W"/>
    <s v="under5"/>
    <s v="Low"/>
    <s v="one"/>
    <s v="Muir"/>
    <n v="160.51346782015"/>
    <n v="45.527999999999999"/>
    <n v="0.28000000000000003"/>
    <x v="12"/>
    <n v="823.87599999999998"/>
    <n v="0.12"/>
    <n v="0"/>
  </r>
  <r>
    <s v="SE_W"/>
    <s v="under5"/>
    <s v="Moderate"/>
    <s v="one"/>
    <s v="Muir"/>
    <n v="160.51346782015"/>
    <n v="17.292000000000002"/>
    <n v="0.11"/>
    <x v="14"/>
    <n v="259.404"/>
    <n v="0.04"/>
    <n v="1"/>
  </r>
  <r>
    <s v="SE_W"/>
    <s v="under5"/>
    <s v="High"/>
    <s v="one"/>
    <s v="Muir"/>
    <n v="160.51346782015"/>
    <n v="11.223000000000001"/>
    <n v="7.0000000000000007E-2"/>
    <x v="15"/>
    <n v="370.78199999999998"/>
    <n v="0.05"/>
    <n v="0"/>
  </r>
  <r>
    <s v="SE_W"/>
    <s v="under5"/>
    <s v="Low"/>
    <s v="many"/>
    <s v="Muir"/>
    <n v="160.51346782015"/>
    <n v="11.71"/>
    <n v="7.0000000000000007E-2"/>
    <x v="4"/>
    <n v="816.31899999999996"/>
    <n v="0.11"/>
    <n v="1"/>
  </r>
  <r>
    <s v="SE_W"/>
    <s v="under5"/>
    <s v="Unburned"/>
    <s v="none"/>
    <s v="Muir"/>
    <n v="160.51346782015"/>
    <n v="24.867999999999999"/>
    <n v="0.15"/>
    <x v="5"/>
    <n v="886.49099999999999"/>
    <n v="0.12"/>
    <n v="2"/>
  </r>
  <r>
    <s v="NW_E"/>
    <s v="under5"/>
    <s v="Moderate"/>
    <s v="one"/>
    <s v="New Oriole Lake"/>
    <n v="25.115638972502801"/>
    <n v="3.1059999999999999"/>
    <n v="0.12"/>
    <x v="11"/>
    <n v="90.373000000000005"/>
    <n v="0.01"/>
    <n v="0"/>
  </r>
  <r>
    <s v="SE_W"/>
    <s v="under5"/>
    <s v="Low"/>
    <s v="one"/>
    <s v="New Oriole Lake"/>
    <n v="25.115638972502801"/>
    <n v="3.6840000000000002"/>
    <n v="0.15"/>
    <x v="12"/>
    <n v="823.87599999999998"/>
    <n v="0.12"/>
    <n v="1"/>
  </r>
  <r>
    <s v="SE_W"/>
    <s v="under5"/>
    <s v="Moderate"/>
    <s v="one"/>
    <s v="New Oriole Lake"/>
    <n v="25.115638972502801"/>
    <n v="5.992"/>
    <n v="0.24"/>
    <x v="14"/>
    <n v="259.404"/>
    <n v="0.04"/>
    <n v="0"/>
  </r>
  <r>
    <s v="SE_W"/>
    <s v="under5"/>
    <s v="High"/>
    <s v="one"/>
    <s v="New Oriole Lake"/>
    <n v="25.115638972502801"/>
    <n v="5.9669999999999996"/>
    <n v="0.24"/>
    <x v="15"/>
    <n v="370.78199999999998"/>
    <n v="0.05"/>
    <n v="0"/>
  </r>
  <r>
    <s v="NW_E"/>
    <s v="under5"/>
    <s v="Low"/>
    <s v="one"/>
    <s v="Oriole Lake"/>
    <n v="129.72324984327"/>
    <n v="17.946999999999999"/>
    <n v="0.14000000000000001"/>
    <x v="10"/>
    <n v="510.66199999999998"/>
    <n v="7.0000000000000007E-2"/>
    <n v="0"/>
  </r>
  <r>
    <s v="NW_E"/>
    <s v="under5"/>
    <s v="Moderate"/>
    <s v="one"/>
    <s v="Oriole Lake"/>
    <n v="129.72324984327"/>
    <n v="3.1419999999999999"/>
    <n v="0.02"/>
    <x v="11"/>
    <n v="90.373000000000005"/>
    <n v="0.01"/>
    <n v="0"/>
  </r>
  <r>
    <s v="NW_E"/>
    <s v="under5"/>
    <s v="High"/>
    <s v="one"/>
    <s v="Oriole Lake"/>
    <n v="129.72324984327"/>
    <n v="2.077"/>
    <n v="0.02"/>
    <x v="16"/>
    <n v="59.07"/>
    <n v="0.01"/>
    <n v="0"/>
  </r>
  <r>
    <s v="NW_E"/>
    <s v="under5"/>
    <s v="Unburned"/>
    <s v="none"/>
    <s v="Oriole Lake"/>
    <n v="129.72324984327"/>
    <n v="4.274"/>
    <n v="0.03"/>
    <x v="1"/>
    <n v="406.09300000000002"/>
    <n v="0.06"/>
    <n v="0"/>
  </r>
  <r>
    <s v="SE_W"/>
    <s v="under5"/>
    <s v="Low"/>
    <s v="one"/>
    <s v="Oriole Lake"/>
    <n v="129.72324984327"/>
    <n v="76.153000000000006"/>
    <n v="0.59"/>
    <x v="12"/>
    <n v="823.87599999999998"/>
    <n v="0.12"/>
    <n v="3"/>
  </r>
  <r>
    <s v="SE_W"/>
    <s v="under5"/>
    <s v="Moderate"/>
    <s v="one"/>
    <s v="Oriole Lake"/>
    <n v="129.72324984327"/>
    <n v="7.907"/>
    <n v="0.06"/>
    <x v="14"/>
    <n v="259.404"/>
    <n v="0.04"/>
    <n v="0"/>
  </r>
  <r>
    <s v="SE_W"/>
    <s v="under5"/>
    <s v="Unburned"/>
    <s v="none"/>
    <s v="Oriole Lake"/>
    <n v="129.72324984327"/>
    <n v="17.352"/>
    <n v="0.13"/>
    <x v="5"/>
    <n v="886.49099999999999"/>
    <n v="0.12"/>
    <n v="0"/>
  </r>
  <r>
    <s v="NW_E"/>
    <s v="under5"/>
    <s v="Low"/>
    <s v="one"/>
    <s v="Pine Ridge"/>
    <n v="63.975732777447803"/>
    <n v="27.792000000000002"/>
    <n v="0.43"/>
    <x v="10"/>
    <n v="510.66199999999998"/>
    <n v="7.0000000000000007E-2"/>
    <n v="1"/>
  </r>
  <r>
    <s v="NW_E"/>
    <s v="under5"/>
    <s v="Moderate"/>
    <s v="one"/>
    <s v="Pine Ridge"/>
    <n v="63.975732777447803"/>
    <n v="5.0609999999999999"/>
    <n v="0.08"/>
    <x v="11"/>
    <n v="90.373000000000005"/>
    <n v="0.01"/>
    <n v="0"/>
  </r>
  <r>
    <s v="NW_E"/>
    <s v="under5"/>
    <s v="Unburned"/>
    <s v="none"/>
    <s v="Pine Ridge"/>
    <n v="63.975732777447803"/>
    <n v="2.6280000000000001"/>
    <n v="0.04"/>
    <x v="1"/>
    <n v="406.09300000000002"/>
    <n v="0.06"/>
    <n v="0"/>
  </r>
  <r>
    <s v="SE_W"/>
    <s v="under5"/>
    <s v="Low"/>
    <s v="one"/>
    <s v="Pine Ridge"/>
    <n v="63.975732777447803"/>
    <n v="18.071999999999999"/>
    <n v="0.28000000000000003"/>
    <x v="12"/>
    <n v="823.87599999999998"/>
    <n v="0.12"/>
    <n v="0"/>
  </r>
  <r>
    <s v="SE_W"/>
    <s v="under5"/>
    <s v="Moderate"/>
    <s v="one"/>
    <s v="Pine Ridge"/>
    <n v="63.975732777447803"/>
    <n v="3.794"/>
    <n v="0.06"/>
    <x v="14"/>
    <n v="259.404"/>
    <n v="0.04"/>
    <n v="0"/>
  </r>
  <r>
    <s v="SE_W"/>
    <s v="under5"/>
    <s v="Unburned"/>
    <s v="none"/>
    <s v="Pine Ridge"/>
    <n v="63.975732777447803"/>
    <n v="3.6739999999999999"/>
    <n v="0.06"/>
    <x v="5"/>
    <n v="886.49099999999999"/>
    <n v="0.12"/>
    <n v="0"/>
  </r>
  <r>
    <s v="NW_E"/>
    <s v="under5"/>
    <s v="Low"/>
    <s v="many"/>
    <s v="Redwood Creek"/>
    <n v="62.6246097182363"/>
    <n v="8.8450000000000006"/>
    <n v="0.14000000000000001"/>
    <x v="0"/>
    <n v="402.13600000000002"/>
    <n v="0.06"/>
    <n v="0"/>
  </r>
  <r>
    <s v="NW_E"/>
    <s v="under5"/>
    <s v="Unburned"/>
    <s v="none"/>
    <s v="Redwood Creek"/>
    <n v="62.6246097182363"/>
    <n v="5.3029999999999999"/>
    <n v="0.08"/>
    <x v="1"/>
    <n v="406.09300000000002"/>
    <n v="0.06"/>
    <n v="0"/>
  </r>
  <r>
    <s v="NW_E"/>
    <s v="over5"/>
    <s v="Unburned"/>
    <s v="none"/>
    <s v="Redwood Creek"/>
    <n v="62.6246097182363"/>
    <n v="2.9380000000000002"/>
    <n v="0.05"/>
    <x v="13"/>
    <n v="233.04599999999999"/>
    <n v="0.03"/>
    <n v="0"/>
  </r>
  <r>
    <s v="SE_W"/>
    <s v="under5"/>
    <s v="Low"/>
    <s v="many"/>
    <s v="Redwood Creek"/>
    <n v="62.6246097182363"/>
    <n v="22.875"/>
    <n v="0.37"/>
    <x v="4"/>
    <n v="816.31899999999996"/>
    <n v="0.11"/>
    <n v="0"/>
  </r>
  <r>
    <s v="SE_W"/>
    <s v="under5"/>
    <s v="Unburned"/>
    <s v="none"/>
    <s v="Redwood Creek"/>
    <n v="62.6246097182363"/>
    <n v="7.1340000000000003"/>
    <n v="0.11"/>
    <x v="5"/>
    <n v="886.49099999999999"/>
    <n v="0.12"/>
    <n v="0"/>
  </r>
  <r>
    <s v="SE_W"/>
    <s v="under5"/>
    <s v="Moderate"/>
    <s v="many"/>
    <s v="Redwood Creek"/>
    <n v="62.6246097182363"/>
    <n v="4.601"/>
    <n v="7.0000000000000007E-2"/>
    <x v="6"/>
    <n v="230.215"/>
    <n v="0.03"/>
    <n v="0"/>
  </r>
  <r>
    <s v="SE_W"/>
    <s v="under5"/>
    <s v="High"/>
    <s v="many"/>
    <s v="Redwood Creek"/>
    <n v="62.6246097182363"/>
    <n v="6.6310000000000002"/>
    <n v="0.11"/>
    <x v="7"/>
    <n v="212.279"/>
    <n v="0.03"/>
    <n v="1"/>
  </r>
  <r>
    <s v="SE_W"/>
    <s v="over5"/>
    <s v="Low"/>
    <s v="many"/>
    <s v="Redwood Creek"/>
    <n v="62.6246097182363"/>
    <n v="2.2330000000000001"/>
    <n v="0.04"/>
    <x v="8"/>
    <n v="752.96799999999996"/>
    <n v="0.11"/>
    <n v="0"/>
  </r>
  <r>
    <s v="NW_E"/>
    <s v="under5"/>
    <s v="Low"/>
    <s v="one"/>
    <s v="Redwood Meadow"/>
    <n v="190.01538272043899"/>
    <n v="8.6999999999999993"/>
    <n v="0.05"/>
    <x v="10"/>
    <n v="510.66199999999998"/>
    <n v="7.0000000000000007E-2"/>
    <n v="2"/>
  </r>
  <r>
    <s v="NW_E"/>
    <s v="under5"/>
    <s v="Unburned"/>
    <s v="none"/>
    <s v="Redwood Meadow"/>
    <n v="190.01538272043899"/>
    <n v="7.12"/>
    <n v="0.04"/>
    <x v="1"/>
    <n v="406.09300000000002"/>
    <n v="0.06"/>
    <n v="1"/>
  </r>
  <r>
    <s v="NW_E"/>
    <s v="over5"/>
    <s v="Low"/>
    <s v="one"/>
    <s v="Redwood Meadow"/>
    <n v="190.01538272043899"/>
    <n v="27.291"/>
    <n v="0.14000000000000001"/>
    <x v="18"/>
    <n v="63.99"/>
    <n v="0.01"/>
    <n v="0"/>
  </r>
  <r>
    <s v="NW_E"/>
    <s v="over5"/>
    <s v="Moderate"/>
    <s v="one"/>
    <s v="Redwood Meadow"/>
    <n v="190.01538272043899"/>
    <n v="4.1310000000000002"/>
    <n v="0.02"/>
    <x v="21"/>
    <n v="6.76"/>
    <n v="0"/>
    <n v="0"/>
  </r>
  <r>
    <s v="SE_W"/>
    <s v="under5"/>
    <s v="Low"/>
    <s v="one"/>
    <s v="Redwood Meadow"/>
    <n v="190.01538272043899"/>
    <n v="77.260000000000005"/>
    <n v="0.41"/>
    <x v="12"/>
    <n v="823.87599999999998"/>
    <n v="0.12"/>
    <n v="10"/>
  </r>
  <r>
    <s v="SE_W"/>
    <s v="under5"/>
    <s v="Moderate"/>
    <s v="one"/>
    <s v="Redwood Meadow"/>
    <n v="190.01538272043899"/>
    <n v="17.463999999999999"/>
    <n v="0.09"/>
    <x v="14"/>
    <n v="259.404"/>
    <n v="0.04"/>
    <n v="2"/>
  </r>
  <r>
    <s v="SE_W"/>
    <s v="under5"/>
    <s v="Low"/>
    <s v="many"/>
    <s v="Redwood Meadow"/>
    <n v="190.01538272043899"/>
    <n v="5.569"/>
    <n v="0.03"/>
    <x v="4"/>
    <n v="816.31899999999996"/>
    <n v="0.11"/>
    <n v="0"/>
  </r>
  <r>
    <s v="SE_W"/>
    <s v="under5"/>
    <s v="Unburned"/>
    <s v="none"/>
    <s v="Redwood Meadow"/>
    <n v="190.01538272043899"/>
    <n v="38"/>
    <n v="0.2"/>
    <x v="5"/>
    <n v="886.49099999999999"/>
    <n v="0.12"/>
    <n v="7"/>
  </r>
  <r>
    <s v="NW_E"/>
    <s v="under5"/>
    <s v="Low"/>
    <s v="one"/>
    <s v="Redwood Mountain"/>
    <n v="1272.1195721767799"/>
    <n v="4.1070000000000002"/>
    <n v="0"/>
    <x v="10"/>
    <n v="510.66199999999998"/>
    <n v="7.0000000000000007E-2"/>
    <n v="0"/>
  </r>
  <r>
    <s v="NW_E"/>
    <s v="under5"/>
    <s v="Moderate"/>
    <s v="one"/>
    <s v="Redwood Mountain"/>
    <n v="1272.1195721767799"/>
    <n v="2.2839999999999998"/>
    <n v="0"/>
    <x v="11"/>
    <n v="90.373000000000005"/>
    <n v="0.01"/>
    <n v="0"/>
  </r>
  <r>
    <s v="NW_E"/>
    <s v="under5"/>
    <s v="High"/>
    <s v="one"/>
    <s v="Redwood Mountain"/>
    <n v="1272.1195721767799"/>
    <n v="25.808"/>
    <n v="0.02"/>
    <x v="16"/>
    <n v="59.07"/>
    <n v="0.01"/>
    <n v="3"/>
  </r>
  <r>
    <s v="NW_E"/>
    <s v="under5"/>
    <s v="Low"/>
    <s v="many"/>
    <s v="Redwood Mountain"/>
    <n v="1272.1195721767799"/>
    <n v="90.262"/>
    <n v="7.0000000000000007E-2"/>
    <x v="0"/>
    <n v="402.13600000000002"/>
    <n v="0.06"/>
    <n v="4"/>
  </r>
  <r>
    <s v="NW_E"/>
    <s v="under5"/>
    <s v="Unburned"/>
    <s v="none"/>
    <s v="Redwood Mountain"/>
    <n v="1272.1195721767799"/>
    <n v="65.412000000000006"/>
    <n v="0.05"/>
    <x v="1"/>
    <n v="406.09300000000002"/>
    <n v="0.06"/>
    <n v="1"/>
  </r>
  <r>
    <s v="NW_E"/>
    <s v="under5"/>
    <s v="Moderate"/>
    <s v="many"/>
    <s v="Redwood Mountain"/>
    <n v="1272.1195721767799"/>
    <n v="54.887999999999998"/>
    <n v="0.04"/>
    <x v="2"/>
    <n v="139.06899999999999"/>
    <n v="0.02"/>
    <n v="2"/>
  </r>
  <r>
    <s v="NW_E"/>
    <s v="under5"/>
    <s v="High"/>
    <s v="many"/>
    <s v="Redwood Mountain"/>
    <n v="1272.1195721767799"/>
    <n v="55.575000000000003"/>
    <n v="0.04"/>
    <x v="17"/>
    <n v="74.91"/>
    <n v="0.01"/>
    <n v="4"/>
  </r>
  <r>
    <s v="SE_W"/>
    <s v="under5"/>
    <s v="Low"/>
    <s v="one"/>
    <s v="Redwood Mountain"/>
    <n v="1272.1195721767799"/>
    <n v="29.164000000000001"/>
    <n v="0.02"/>
    <x v="12"/>
    <n v="823.87599999999998"/>
    <n v="0.12"/>
    <n v="0"/>
  </r>
  <r>
    <s v="SE_W"/>
    <s v="under5"/>
    <s v="Moderate"/>
    <s v="one"/>
    <s v="Redwood Mountain"/>
    <n v="1272.1195721767799"/>
    <n v="10.974"/>
    <n v="0.01"/>
    <x v="14"/>
    <n v="259.404"/>
    <n v="0.04"/>
    <n v="0"/>
  </r>
  <r>
    <s v="SE_W"/>
    <s v="under5"/>
    <s v="High"/>
    <s v="one"/>
    <s v="Redwood Mountain"/>
    <n v="1272.1195721767799"/>
    <n v="147.417"/>
    <n v="0.12"/>
    <x v="15"/>
    <n v="370.78199999999998"/>
    <n v="0.05"/>
    <n v="17"/>
  </r>
  <r>
    <s v="SE_W"/>
    <s v="under5"/>
    <s v="Low"/>
    <s v="many"/>
    <s v="Redwood Mountain"/>
    <n v="1272.1195721767799"/>
    <n v="264.697"/>
    <n v="0.21"/>
    <x v="4"/>
    <n v="816.31899999999996"/>
    <n v="0.11"/>
    <n v="2"/>
  </r>
  <r>
    <s v="SE_W"/>
    <s v="under5"/>
    <s v="Unburned"/>
    <s v="none"/>
    <s v="Redwood Mountain"/>
    <n v="1272.1195721767799"/>
    <n v="233.75399999999999"/>
    <n v="0.18"/>
    <x v="5"/>
    <n v="886.49099999999999"/>
    <n v="0.12"/>
    <n v="2"/>
  </r>
  <r>
    <s v="SE_W"/>
    <s v="under5"/>
    <s v="Moderate"/>
    <s v="many"/>
    <s v="Redwood Mountain"/>
    <n v="1272.1195721767799"/>
    <n v="135.291"/>
    <n v="0.11"/>
    <x v="6"/>
    <n v="230.215"/>
    <n v="0.03"/>
    <n v="3"/>
  </r>
  <r>
    <s v="SE_W"/>
    <s v="under5"/>
    <s v="High"/>
    <s v="many"/>
    <s v="Redwood Mountain"/>
    <n v="1272.1195721767799"/>
    <n v="152.48699999999999"/>
    <n v="0.12"/>
    <x v="7"/>
    <n v="212.279"/>
    <n v="0.03"/>
    <n v="14"/>
  </r>
  <r>
    <s v="NW_E"/>
    <s v="under5"/>
    <s v="Low"/>
    <s v="many"/>
    <s v="Sequoia Creek"/>
    <n v="24.678162947366499"/>
    <n v="4.2759999999999998"/>
    <n v="0.17"/>
    <x v="0"/>
    <n v="402.13600000000002"/>
    <n v="0.06"/>
    <n v="2"/>
  </r>
  <r>
    <s v="NW_E"/>
    <s v="over5"/>
    <s v="Low"/>
    <s v="many"/>
    <s v="Sequoia Creek"/>
    <n v="24.678162947366499"/>
    <n v="8.0820000000000007"/>
    <n v="0.33"/>
    <x v="3"/>
    <n v="247.67500000000001"/>
    <n v="0.03"/>
    <n v="5"/>
  </r>
  <r>
    <s v="SE_W"/>
    <s v="under5"/>
    <s v="Low"/>
    <s v="many"/>
    <s v="Sequoia Creek"/>
    <n v="24.678162947366499"/>
    <n v="3.847"/>
    <n v="0.16"/>
    <x v="4"/>
    <n v="816.31899999999996"/>
    <n v="0.11"/>
    <n v="2"/>
  </r>
  <r>
    <s v="SE_W"/>
    <s v="over5"/>
    <s v="Low"/>
    <s v="many"/>
    <s v="Sequoia Creek"/>
    <n v="24.678162947366499"/>
    <n v="7.3049999999999997"/>
    <n v="0.3"/>
    <x v="8"/>
    <n v="752.96799999999996"/>
    <n v="0.11"/>
    <n v="0"/>
  </r>
  <r>
    <s v="NW_E"/>
    <s v="under5"/>
    <s v="Low"/>
    <s v="one"/>
    <s v="Skagway"/>
    <n v="59.805090210970903"/>
    <n v="10.16"/>
    <n v="0.17"/>
    <x v="10"/>
    <n v="510.66199999999998"/>
    <n v="7.0000000000000007E-2"/>
    <n v="1"/>
  </r>
  <r>
    <s v="NW_E"/>
    <s v="under5"/>
    <s v="Unburned"/>
    <s v="none"/>
    <s v="Skagway"/>
    <n v="59.805090210970903"/>
    <n v="4.3739999999999997"/>
    <n v="7.0000000000000007E-2"/>
    <x v="1"/>
    <n v="406.09300000000002"/>
    <n v="0.06"/>
    <n v="0"/>
  </r>
  <r>
    <s v="SE_W"/>
    <s v="under5"/>
    <s v="Low"/>
    <s v="one"/>
    <s v="Skagway"/>
    <n v="59.805090210970903"/>
    <n v="17.510999999999999"/>
    <n v="0.28999999999999998"/>
    <x v="12"/>
    <n v="823.87599999999998"/>
    <n v="0.12"/>
    <n v="0"/>
  </r>
  <r>
    <s v="SE_W"/>
    <s v="under5"/>
    <s v="Moderate"/>
    <s v="one"/>
    <s v="Skagway"/>
    <n v="59.805090210970903"/>
    <n v="2.601"/>
    <n v="0.04"/>
    <x v="14"/>
    <n v="259.404"/>
    <n v="0.04"/>
    <n v="0"/>
  </r>
  <r>
    <s v="SE_W"/>
    <s v="under5"/>
    <s v="Low"/>
    <s v="many"/>
    <s v="Skagway"/>
    <n v="59.805090210970903"/>
    <n v="6.6589999999999998"/>
    <n v="0.11"/>
    <x v="4"/>
    <n v="816.31899999999996"/>
    <n v="0.11"/>
    <n v="1"/>
  </r>
  <r>
    <s v="SE_W"/>
    <s v="under5"/>
    <s v="Unburned"/>
    <s v="none"/>
    <s v="Skagway"/>
    <n v="59.805090210970903"/>
    <n v="11.212999999999999"/>
    <n v="0.19"/>
    <x v="5"/>
    <n v="886.49099999999999"/>
    <n v="0.12"/>
    <n v="0"/>
  </r>
  <r>
    <s v="SE_W"/>
    <s v="under5"/>
    <s v="High"/>
    <s v="many"/>
    <s v="Skagway"/>
    <n v="59.805090210970903"/>
    <n v="3.1909999999999998"/>
    <n v="0.05"/>
    <x v="7"/>
    <n v="212.279"/>
    <n v="0.03"/>
    <n v="0"/>
  </r>
  <r>
    <s v="NW_E"/>
    <s v="under5"/>
    <s v="Unburned"/>
    <s v="none"/>
    <s v="South Fork"/>
    <n v="204.45351650087301"/>
    <n v="9.9429999999999996"/>
    <n v="0.05"/>
    <x v="1"/>
    <n v="406.09300000000002"/>
    <n v="0.06"/>
    <n v="0"/>
  </r>
  <r>
    <s v="NW_E"/>
    <s v="under5"/>
    <s v="Low"/>
    <s v="one"/>
    <s v="South Fork"/>
    <n v="204.45351650087301"/>
    <n v="118.36499999999999"/>
    <n v="0.57999999999999996"/>
    <x v="10"/>
    <n v="510.66199999999998"/>
    <n v="7.0000000000000007E-2"/>
    <n v="2"/>
  </r>
  <r>
    <s v="NW_E"/>
    <s v="under5"/>
    <s v="Moderate"/>
    <s v="one"/>
    <s v="South Fork"/>
    <n v="204.45351650087301"/>
    <n v="17.683"/>
    <n v="0.09"/>
    <x v="11"/>
    <n v="90.373000000000005"/>
    <n v="0.01"/>
    <n v="1"/>
  </r>
  <r>
    <s v="NW_E"/>
    <s v="under5"/>
    <s v="High"/>
    <s v="one"/>
    <s v="South Fork"/>
    <n v="204.45351650087301"/>
    <n v="2.133"/>
    <n v="0.01"/>
    <x v="16"/>
    <n v="59.07"/>
    <n v="0.01"/>
    <n v="0"/>
  </r>
  <r>
    <s v="SE_W"/>
    <s v="under5"/>
    <s v="Low"/>
    <s v="one"/>
    <s v="South Fork"/>
    <n v="204.45351650087301"/>
    <n v="30.061"/>
    <n v="0.15"/>
    <x v="12"/>
    <n v="823.87599999999998"/>
    <n v="0.12"/>
    <n v="0"/>
  </r>
  <r>
    <s v="SE_W"/>
    <s v="under5"/>
    <s v="Moderate"/>
    <s v="one"/>
    <s v="South Fork"/>
    <n v="204.45351650087301"/>
    <n v="13.624000000000001"/>
    <n v="7.0000000000000007E-2"/>
    <x v="14"/>
    <n v="259.404"/>
    <n v="0.04"/>
    <n v="0"/>
  </r>
  <r>
    <s v="SE_W"/>
    <s v="under5"/>
    <s v="High"/>
    <s v="one"/>
    <s v="South Fork"/>
    <n v="204.45351650087301"/>
    <n v="5.5640000000000001"/>
    <n v="0.03"/>
    <x v="15"/>
    <n v="370.78199999999998"/>
    <n v="0.05"/>
    <n v="0"/>
  </r>
  <r>
    <s v="SE_W"/>
    <s v="under5"/>
    <s v="Unburned"/>
    <s v="none"/>
    <s v="South Fork"/>
    <n v="204.45351650087301"/>
    <n v="7.08"/>
    <n v="0.03"/>
    <x v="5"/>
    <n v="886.49099999999999"/>
    <n v="0.12"/>
    <n v="0"/>
  </r>
  <r>
    <s v="NW_E"/>
    <s v="under5"/>
    <s v="Moderate"/>
    <s v="one"/>
    <s v="Squirrel Creek"/>
    <n v="22.336225817819798"/>
    <n v="2.2930000000000001"/>
    <n v="0.1"/>
    <x v="11"/>
    <n v="90.373000000000005"/>
    <n v="0.01"/>
    <n v="0"/>
  </r>
  <r>
    <s v="SE_W"/>
    <s v="under5"/>
    <s v="Low"/>
    <s v="one"/>
    <s v="Squirrel Creek"/>
    <n v="22.336225817819798"/>
    <n v="8.8849999999999998"/>
    <n v="0.4"/>
    <x v="12"/>
    <n v="823.87599999999998"/>
    <n v="0.12"/>
    <n v="0"/>
  </r>
  <r>
    <s v="SE_W"/>
    <s v="under5"/>
    <s v="Moderate"/>
    <s v="one"/>
    <s v="Squirrel Creek"/>
    <n v="22.336225817819798"/>
    <n v="5.4050000000000002"/>
    <n v="0.24"/>
    <x v="14"/>
    <n v="259.404"/>
    <n v="0.04"/>
    <n v="0"/>
  </r>
  <r>
    <s v="NW_E"/>
    <s v="under5"/>
    <s v="Low"/>
    <s v="one"/>
    <s v="Surprise"/>
    <n v="41.612308660959897"/>
    <n v="3.129"/>
    <n v="0.08"/>
    <x v="10"/>
    <n v="510.66199999999998"/>
    <n v="7.0000000000000007E-2"/>
    <n v="0"/>
  </r>
  <r>
    <s v="NW_E"/>
    <s v="under5"/>
    <s v="Moderate"/>
    <s v="one"/>
    <s v="Surprise"/>
    <n v="41.612308660959897"/>
    <n v="3.0529999999999999"/>
    <n v="7.0000000000000007E-2"/>
    <x v="11"/>
    <n v="90.373000000000005"/>
    <n v="0.01"/>
    <n v="0"/>
  </r>
  <r>
    <s v="SE_W"/>
    <s v="under5"/>
    <s v="Low"/>
    <s v="one"/>
    <s v="Surprise"/>
    <n v="41.612308660959897"/>
    <n v="13.318"/>
    <n v="0.32"/>
    <x v="12"/>
    <n v="823.87599999999998"/>
    <n v="0.12"/>
    <n v="0"/>
  </r>
  <r>
    <s v="SE_W"/>
    <s v="under5"/>
    <s v="Moderate"/>
    <s v="one"/>
    <s v="Surprise"/>
    <n v="41.612308660959897"/>
    <n v="19.172000000000001"/>
    <n v="0.46"/>
    <x v="14"/>
    <n v="259.404"/>
    <n v="0.04"/>
    <n v="0"/>
  </r>
  <r>
    <s v="SE_W"/>
    <s v="under5"/>
    <s v="High"/>
    <s v="one"/>
    <s v="Surprise"/>
    <n v="41.612308660959897"/>
    <n v="2.5089999999999999"/>
    <n v="0.06"/>
    <x v="15"/>
    <n v="370.78199999999998"/>
    <n v="0.05"/>
    <n v="0"/>
  </r>
  <r>
    <s v="NW_E"/>
    <s v="under5"/>
    <s v="Low"/>
    <s v="many"/>
    <s v="Suwanee"/>
    <n v="61.234335816091303"/>
    <n v="5.6"/>
    <n v="0.09"/>
    <x v="0"/>
    <n v="402.13600000000002"/>
    <n v="0.06"/>
    <n v="3"/>
  </r>
  <r>
    <s v="NW_E"/>
    <s v="under5"/>
    <s v="Moderate"/>
    <s v="many"/>
    <s v="Suwanee"/>
    <n v="61.234335816091303"/>
    <n v="9.64"/>
    <n v="0.16"/>
    <x v="2"/>
    <n v="139.06899999999999"/>
    <n v="0.02"/>
    <n v="0"/>
  </r>
  <r>
    <s v="NW_E"/>
    <s v="under5"/>
    <s v="High"/>
    <s v="many"/>
    <s v="Suwanee"/>
    <n v="61.234335816091303"/>
    <n v="6.4039999999999999"/>
    <n v="0.1"/>
    <x v="17"/>
    <n v="74.91"/>
    <n v="0.01"/>
    <n v="1"/>
  </r>
  <r>
    <s v="SE_W"/>
    <s v="under5"/>
    <s v="Low"/>
    <s v="many"/>
    <s v="Suwanee"/>
    <n v="61.234335816091303"/>
    <n v="3.613"/>
    <n v="0.06"/>
    <x v="4"/>
    <n v="816.31899999999996"/>
    <n v="0.11"/>
    <n v="0"/>
  </r>
  <r>
    <s v="SE_W"/>
    <s v="under5"/>
    <s v="Moderate"/>
    <s v="many"/>
    <s v="Suwanee"/>
    <n v="61.234335816091303"/>
    <n v="14.599"/>
    <n v="0.24"/>
    <x v="6"/>
    <n v="230.215"/>
    <n v="0.03"/>
    <n v="0"/>
  </r>
  <r>
    <s v="SE_W"/>
    <s v="under5"/>
    <s v="High"/>
    <s v="many"/>
    <s v="Suwanee"/>
    <n v="61.234335816091303"/>
    <n v="18.204000000000001"/>
    <n v="0.3"/>
    <x v="7"/>
    <n v="212.279"/>
    <n v="0.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B5F8B-AC3C-4545-BE2C-2095345093D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9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6">
        <item x="3"/>
        <item x="18"/>
        <item x="22"/>
        <item x="21"/>
        <item x="13"/>
        <item x="17"/>
        <item x="16"/>
        <item x="0"/>
        <item x="10"/>
        <item x="2"/>
        <item x="11"/>
        <item x="1"/>
        <item x="23"/>
        <item x="8"/>
        <item x="19"/>
        <item x="24"/>
        <item x="20"/>
        <item x="9"/>
        <item x="7"/>
        <item x="15"/>
        <item x="4"/>
        <item x="12"/>
        <item x="6"/>
        <item x="14"/>
        <item x="5"/>
        <item t="default"/>
      </items>
    </pivotField>
    <pivotField showAll="0"/>
    <pivotField dataField="1" showAll="0"/>
    <pivotField dataField="1"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lots_per_strata_by_grv" fld="11" baseField="0" baseItem="0"/>
    <dataField name="Average of prop_area_seki" fld="10" subtotal="average" baseField="8" baseItem="3"/>
    <dataField name="Sum of area_h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0B4C-E34F-4EE3-A777-F59CE0F6158D}">
  <dimension ref="A1:AW29"/>
  <sheetViews>
    <sheetView tabSelected="1" topLeftCell="Y1" workbookViewId="0">
      <selection activeCell="AG6" sqref="AG6"/>
    </sheetView>
  </sheetViews>
  <sheetFormatPr defaultRowHeight="14.5" x14ac:dyDescent="0.35"/>
  <cols>
    <col min="1" max="1" width="25.54296875" bestFit="1" customWidth="1"/>
    <col min="2" max="2" width="26.81640625" bestFit="1" customWidth="1"/>
    <col min="3" max="3" width="22.54296875" bestFit="1" customWidth="1"/>
    <col min="4" max="4" width="13.6328125" bestFit="1" customWidth="1"/>
    <col min="5" max="5" width="23.26953125" bestFit="1" customWidth="1"/>
    <col min="6" max="6" width="26.26953125" bestFit="1" customWidth="1"/>
    <col min="7" max="7" width="11.90625" bestFit="1" customWidth="1"/>
    <col min="8" max="8" width="14.6328125" customWidth="1"/>
    <col min="9" max="9" width="8.26953125" bestFit="1" customWidth="1"/>
    <col min="10" max="10" width="13.36328125" customWidth="1"/>
    <col min="11" max="11" width="26.26953125" bestFit="1" customWidth="1"/>
    <col min="12" max="12" width="11.90625" bestFit="1" customWidth="1"/>
    <col min="13" max="13" width="14.6328125" customWidth="1"/>
    <col min="14" max="14" width="8.26953125" bestFit="1" customWidth="1"/>
    <col min="15" max="15" width="10.54296875" customWidth="1"/>
    <col min="16" max="16" width="26.26953125" bestFit="1" customWidth="1"/>
    <col min="17" max="17" width="11.90625" bestFit="1" customWidth="1"/>
    <col min="18" max="18" width="16.1796875" customWidth="1"/>
    <col min="19" max="19" width="16.81640625" customWidth="1"/>
    <col min="20" max="20" width="11.54296875" customWidth="1"/>
    <col min="21" max="21" width="10.54296875" customWidth="1"/>
    <col min="22" max="22" width="8.26953125" bestFit="1" customWidth="1"/>
    <col min="23" max="24" width="26.26953125" bestFit="1" customWidth="1"/>
    <col min="25" max="25" width="15.7265625" bestFit="1" customWidth="1"/>
    <col min="26" max="26" width="8.26953125" bestFit="1" customWidth="1"/>
    <col min="27" max="27" width="25.36328125" bestFit="1" customWidth="1"/>
    <col min="28" max="28" width="27.81640625" bestFit="1" customWidth="1"/>
    <col min="29" max="29" width="15.1796875" bestFit="1" customWidth="1"/>
  </cols>
  <sheetData>
    <row r="1" spans="1:49" ht="43.5" x14ac:dyDescent="0.35">
      <c r="F1" s="4" t="s">
        <v>90</v>
      </c>
      <c r="G1" s="4" t="s">
        <v>87</v>
      </c>
      <c r="H1" s="11" t="s">
        <v>88</v>
      </c>
      <c r="I1" s="4" t="s">
        <v>89</v>
      </c>
      <c r="K1" s="4" t="s">
        <v>90</v>
      </c>
      <c r="L1" s="4" t="s">
        <v>87</v>
      </c>
      <c r="M1" s="11" t="s">
        <v>88</v>
      </c>
      <c r="N1" s="4" t="s">
        <v>89</v>
      </c>
      <c r="P1" s="11" t="s">
        <v>90</v>
      </c>
      <c r="Q1" s="11" t="s">
        <v>87</v>
      </c>
      <c r="R1" s="11" t="s">
        <v>88</v>
      </c>
      <c r="S1" s="11" t="s">
        <v>93</v>
      </c>
      <c r="T1" s="11" t="s">
        <v>92</v>
      </c>
      <c r="U1" s="11" t="s">
        <v>94</v>
      </c>
      <c r="V1" s="11" t="s">
        <v>89</v>
      </c>
      <c r="W1" s="12"/>
      <c r="X1" s="11" t="s">
        <v>90</v>
      </c>
      <c r="Y1" s="11" t="s">
        <v>94</v>
      </c>
      <c r="Z1" s="11" t="s">
        <v>89</v>
      </c>
      <c r="AA1" s="12"/>
      <c r="AB1" s="11" t="s">
        <v>90</v>
      </c>
      <c r="AC1" s="11" t="s">
        <v>94</v>
      </c>
      <c r="AD1" s="11" t="s">
        <v>89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x14ac:dyDescent="0.35">
      <c r="F2" s="5" t="s">
        <v>24</v>
      </c>
      <c r="G2" s="5">
        <v>21</v>
      </c>
      <c r="H2" s="5">
        <v>0.03</v>
      </c>
      <c r="I2" s="5">
        <v>247.67500000000001</v>
      </c>
      <c r="K2" s="5" t="s">
        <v>24</v>
      </c>
      <c r="L2" s="9">
        <v>21</v>
      </c>
      <c r="M2" s="9">
        <v>0.03</v>
      </c>
      <c r="N2" s="9">
        <v>247.67500000000001</v>
      </c>
      <c r="P2" s="5" t="s">
        <v>24</v>
      </c>
      <c r="Q2" s="9">
        <v>21</v>
      </c>
      <c r="R2" s="9">
        <v>0.03</v>
      </c>
      <c r="S2" s="9">
        <f>ROUNDUP(501*R2,0)</f>
        <v>16</v>
      </c>
      <c r="T2" s="9">
        <f>IF(Q2&gt;S2,S2,Q2)</f>
        <v>16</v>
      </c>
      <c r="U2" s="9">
        <f>S2-T2</f>
        <v>0</v>
      </c>
      <c r="V2" s="9">
        <v>247.67500000000001</v>
      </c>
      <c r="X2" s="6" t="s">
        <v>24</v>
      </c>
      <c r="Y2" s="7">
        <v>0</v>
      </c>
      <c r="Z2" s="7">
        <v>247.67500000000001</v>
      </c>
      <c r="AB2" s="5" t="s">
        <v>46</v>
      </c>
      <c r="AC2" s="9">
        <v>1</v>
      </c>
      <c r="AD2" s="5">
        <v>74.91</v>
      </c>
    </row>
    <row r="3" spans="1:49" x14ac:dyDescent="0.35">
      <c r="A3" s="1" t="s">
        <v>84</v>
      </c>
      <c r="B3" t="s">
        <v>86</v>
      </c>
      <c r="C3" t="s">
        <v>91</v>
      </c>
      <c r="D3" t="s">
        <v>85</v>
      </c>
      <c r="F3" s="5" t="s">
        <v>54</v>
      </c>
      <c r="G3" s="5">
        <v>3</v>
      </c>
      <c r="H3" s="5">
        <v>0.01</v>
      </c>
      <c r="I3" s="5">
        <v>63.989999999999995</v>
      </c>
      <c r="K3" s="5" t="s">
        <v>54</v>
      </c>
      <c r="L3" s="9">
        <v>3</v>
      </c>
      <c r="M3" s="9">
        <v>0.01</v>
      </c>
      <c r="N3" s="9">
        <v>63.989999999999995</v>
      </c>
      <c r="P3" s="5" t="s">
        <v>54</v>
      </c>
      <c r="Q3" s="9">
        <v>3</v>
      </c>
      <c r="R3" s="9">
        <v>0.01</v>
      </c>
      <c r="S3" s="9">
        <f>ROUNDUP(501*R3,0)</f>
        <v>6</v>
      </c>
      <c r="T3" s="9">
        <f t="shared" ref="T3:T21" si="0">IF(Q3&gt;S3,S3,Q3)</f>
        <v>3</v>
      </c>
      <c r="U3" s="9">
        <f t="shared" ref="U3:U21" si="1">S3-T3</f>
        <v>3</v>
      </c>
      <c r="V3" s="9">
        <v>63.989999999999995</v>
      </c>
      <c r="X3" s="6" t="s">
        <v>54</v>
      </c>
      <c r="Y3" s="7">
        <v>0</v>
      </c>
      <c r="Z3" s="7">
        <v>63.989999999999995</v>
      </c>
      <c r="AB3" s="5" t="s">
        <v>45</v>
      </c>
      <c r="AC3" s="9">
        <v>3</v>
      </c>
      <c r="AD3" s="5">
        <v>59.07</v>
      </c>
    </row>
    <row r="4" spans="1:49" x14ac:dyDescent="0.35">
      <c r="A4" s="3" t="s">
        <v>24</v>
      </c>
      <c r="B4" s="2">
        <v>21</v>
      </c>
      <c r="C4" s="2">
        <v>0.03</v>
      </c>
      <c r="D4" s="2">
        <v>247.67500000000001</v>
      </c>
      <c r="F4" s="5" t="s">
        <v>61</v>
      </c>
      <c r="G4" s="5">
        <v>2</v>
      </c>
      <c r="H4" s="5">
        <v>0</v>
      </c>
      <c r="I4" s="5">
        <v>2.4950000000000001</v>
      </c>
      <c r="K4" s="6" t="s">
        <v>61</v>
      </c>
      <c r="L4" s="10">
        <v>2</v>
      </c>
      <c r="M4" s="10">
        <v>0</v>
      </c>
      <c r="N4" s="10">
        <v>2.4950000000000001</v>
      </c>
      <c r="P4" s="5" t="s">
        <v>39</v>
      </c>
      <c r="Q4" s="9">
        <v>14</v>
      </c>
      <c r="R4" s="9">
        <v>0.03</v>
      </c>
      <c r="S4" s="9">
        <f t="shared" ref="S4:S11" si="2">ROUNDUP(501*R4,0)</f>
        <v>16</v>
      </c>
      <c r="T4" s="9">
        <f t="shared" si="0"/>
        <v>14</v>
      </c>
      <c r="U4" s="9">
        <f t="shared" si="1"/>
        <v>2</v>
      </c>
      <c r="V4" s="9">
        <v>233.04599999999999</v>
      </c>
      <c r="X4" s="6" t="s">
        <v>39</v>
      </c>
      <c r="Y4" s="7">
        <v>0</v>
      </c>
      <c r="Z4" s="7">
        <v>233.04599999999999</v>
      </c>
      <c r="AB4" s="5" t="s">
        <v>17</v>
      </c>
      <c r="AC4" s="9">
        <v>14</v>
      </c>
      <c r="AD4" s="5">
        <v>402.13600000000008</v>
      </c>
    </row>
    <row r="5" spans="1:49" x14ac:dyDescent="0.35">
      <c r="A5" s="3" t="s">
        <v>54</v>
      </c>
      <c r="B5" s="2">
        <v>3</v>
      </c>
      <c r="C5" s="2">
        <v>0.01</v>
      </c>
      <c r="D5" s="2">
        <v>63.989999999999995</v>
      </c>
      <c r="F5" s="5" t="s">
        <v>60</v>
      </c>
      <c r="G5" s="5">
        <v>2</v>
      </c>
      <c r="H5" s="5">
        <v>0</v>
      </c>
      <c r="I5" s="5">
        <v>6.76</v>
      </c>
      <c r="K5" s="6" t="s">
        <v>60</v>
      </c>
      <c r="L5" s="10">
        <v>2</v>
      </c>
      <c r="M5" s="10">
        <v>0</v>
      </c>
      <c r="N5" s="10">
        <v>6.76</v>
      </c>
      <c r="P5" s="5" t="s">
        <v>46</v>
      </c>
      <c r="Q5" s="9">
        <v>5</v>
      </c>
      <c r="R5" s="9">
        <v>0.01</v>
      </c>
      <c r="S5" s="9">
        <f t="shared" si="2"/>
        <v>6</v>
      </c>
      <c r="T5" s="9">
        <f t="shared" si="0"/>
        <v>5</v>
      </c>
      <c r="U5" s="9">
        <f t="shared" si="1"/>
        <v>1</v>
      </c>
      <c r="V5" s="9">
        <v>74.91</v>
      </c>
      <c r="X5" s="5" t="s">
        <v>46</v>
      </c>
      <c r="Y5" s="8">
        <v>1</v>
      </c>
      <c r="Z5" s="8">
        <v>74.91</v>
      </c>
      <c r="AB5" s="5" t="s">
        <v>35</v>
      </c>
      <c r="AC5" s="9">
        <v>26</v>
      </c>
      <c r="AD5" s="5">
        <v>510.66200000000009</v>
      </c>
    </row>
    <row r="6" spans="1:49" x14ac:dyDescent="0.35">
      <c r="A6" s="3" t="s">
        <v>61</v>
      </c>
      <c r="B6" s="2">
        <v>2</v>
      </c>
      <c r="C6" s="2">
        <v>0</v>
      </c>
      <c r="D6" s="2">
        <v>2.4950000000000001</v>
      </c>
      <c r="F6" s="5" t="s">
        <v>39</v>
      </c>
      <c r="G6" s="5">
        <v>14</v>
      </c>
      <c r="H6" s="5">
        <v>0.03</v>
      </c>
      <c r="I6" s="5">
        <v>233.04599999999999</v>
      </c>
      <c r="K6" s="5" t="s">
        <v>39</v>
      </c>
      <c r="L6" s="9">
        <v>14</v>
      </c>
      <c r="M6" s="9">
        <v>0.03</v>
      </c>
      <c r="N6" s="9">
        <v>233.04599999999999</v>
      </c>
      <c r="P6" s="5" t="s">
        <v>45</v>
      </c>
      <c r="Q6" s="9">
        <v>3</v>
      </c>
      <c r="R6" s="9">
        <v>0.01</v>
      </c>
      <c r="S6" s="9">
        <f t="shared" si="2"/>
        <v>6</v>
      </c>
      <c r="T6" s="9">
        <f t="shared" si="0"/>
        <v>3</v>
      </c>
      <c r="U6" s="9">
        <f t="shared" si="1"/>
        <v>3</v>
      </c>
      <c r="V6" s="9">
        <v>59.07</v>
      </c>
      <c r="X6" s="5" t="s">
        <v>45</v>
      </c>
      <c r="Y6" s="8">
        <v>3</v>
      </c>
      <c r="Z6" s="8">
        <v>59.07</v>
      </c>
      <c r="AB6" s="5" t="s">
        <v>22</v>
      </c>
      <c r="AC6" s="9">
        <v>7</v>
      </c>
      <c r="AD6" s="5">
        <v>139.06900000000002</v>
      </c>
    </row>
    <row r="7" spans="1:49" x14ac:dyDescent="0.35">
      <c r="A7" s="3" t="s">
        <v>60</v>
      </c>
      <c r="B7" s="2">
        <v>2</v>
      </c>
      <c r="C7" s="2">
        <v>0</v>
      </c>
      <c r="D7" s="2">
        <v>6.76</v>
      </c>
      <c r="F7" s="5" t="s">
        <v>46</v>
      </c>
      <c r="G7" s="5">
        <v>5</v>
      </c>
      <c r="H7" s="5">
        <v>0.01</v>
      </c>
      <c r="I7" s="5">
        <v>74.91</v>
      </c>
      <c r="K7" s="5" t="s">
        <v>46</v>
      </c>
      <c r="L7" s="9">
        <v>5</v>
      </c>
      <c r="M7" s="9">
        <v>0.01</v>
      </c>
      <c r="N7" s="9">
        <v>74.91</v>
      </c>
      <c r="P7" s="5" t="s">
        <v>17</v>
      </c>
      <c r="Q7" s="9">
        <v>17</v>
      </c>
      <c r="R7" s="9">
        <v>6.0000000000000012E-2</v>
      </c>
      <c r="S7" s="9">
        <f t="shared" si="2"/>
        <v>31</v>
      </c>
      <c r="T7" s="9">
        <f t="shared" si="0"/>
        <v>17</v>
      </c>
      <c r="U7" s="9">
        <f t="shared" si="1"/>
        <v>14</v>
      </c>
      <c r="V7" s="9">
        <v>402.13600000000008</v>
      </c>
      <c r="X7" s="5" t="s">
        <v>17</v>
      </c>
      <c r="Y7" s="8">
        <v>14</v>
      </c>
      <c r="Z7" s="8">
        <v>402.13600000000008</v>
      </c>
      <c r="AB7" s="5" t="s">
        <v>36</v>
      </c>
      <c r="AC7" s="9">
        <v>5</v>
      </c>
      <c r="AD7" s="5">
        <v>90.373000000000019</v>
      </c>
    </row>
    <row r="8" spans="1:49" x14ac:dyDescent="0.35">
      <c r="A8" s="3" t="s">
        <v>39</v>
      </c>
      <c r="B8" s="2">
        <v>14</v>
      </c>
      <c r="C8" s="2">
        <v>0.03</v>
      </c>
      <c r="D8" s="2">
        <v>233.04599999999999</v>
      </c>
      <c r="F8" s="5" t="s">
        <v>45</v>
      </c>
      <c r="G8" s="5">
        <v>3</v>
      </c>
      <c r="H8" s="5">
        <v>0.01</v>
      </c>
      <c r="I8" s="5">
        <v>59.07</v>
      </c>
      <c r="K8" s="5" t="s">
        <v>45</v>
      </c>
      <c r="L8" s="9">
        <v>3</v>
      </c>
      <c r="M8" s="9">
        <v>0.01</v>
      </c>
      <c r="N8" s="9">
        <v>59.07</v>
      </c>
      <c r="P8" s="5" t="s">
        <v>35</v>
      </c>
      <c r="Q8" s="9">
        <v>10</v>
      </c>
      <c r="R8" s="9">
        <v>7.0000000000000034E-2</v>
      </c>
      <c r="S8" s="9">
        <f t="shared" si="2"/>
        <v>36</v>
      </c>
      <c r="T8" s="9">
        <f t="shared" si="0"/>
        <v>10</v>
      </c>
      <c r="U8" s="9">
        <f t="shared" si="1"/>
        <v>26</v>
      </c>
      <c r="V8" s="9">
        <v>510.66200000000009</v>
      </c>
      <c r="X8" s="5" t="s">
        <v>35</v>
      </c>
      <c r="Y8" s="8">
        <v>26</v>
      </c>
      <c r="Z8" s="8">
        <v>510.66200000000009</v>
      </c>
      <c r="AB8" s="5" t="s">
        <v>20</v>
      </c>
      <c r="AC8" s="9">
        <v>23</v>
      </c>
      <c r="AD8" s="5">
        <v>406.09299999999996</v>
      </c>
    </row>
    <row r="9" spans="1:49" x14ac:dyDescent="0.35">
      <c r="A9" s="3" t="s">
        <v>46</v>
      </c>
      <c r="B9" s="2">
        <v>5</v>
      </c>
      <c r="C9" s="2">
        <v>0.01</v>
      </c>
      <c r="D9" s="2">
        <v>74.91</v>
      </c>
      <c r="F9" s="5" t="s">
        <v>17</v>
      </c>
      <c r="G9" s="5">
        <v>17</v>
      </c>
      <c r="H9" s="5">
        <v>6.0000000000000012E-2</v>
      </c>
      <c r="I9" s="5">
        <v>402.13600000000008</v>
      </c>
      <c r="K9" s="5" t="s">
        <v>17</v>
      </c>
      <c r="L9" s="9">
        <v>17</v>
      </c>
      <c r="M9" s="9">
        <v>6.0000000000000012E-2</v>
      </c>
      <c r="N9" s="9">
        <v>402.13600000000008</v>
      </c>
      <c r="P9" s="5" t="s">
        <v>22</v>
      </c>
      <c r="Q9" s="9">
        <v>4</v>
      </c>
      <c r="R9" s="9">
        <v>0.02</v>
      </c>
      <c r="S9" s="9">
        <f t="shared" si="2"/>
        <v>11</v>
      </c>
      <c r="T9" s="9">
        <f t="shared" si="0"/>
        <v>4</v>
      </c>
      <c r="U9" s="9">
        <f t="shared" si="1"/>
        <v>7</v>
      </c>
      <c r="V9" s="9">
        <v>139.06900000000002</v>
      </c>
      <c r="X9" s="5" t="s">
        <v>22</v>
      </c>
      <c r="Y9" s="8">
        <v>7</v>
      </c>
      <c r="Z9" s="8">
        <v>139.06900000000002</v>
      </c>
      <c r="AB9" s="5" t="s">
        <v>55</v>
      </c>
      <c r="AC9" s="9">
        <v>2</v>
      </c>
      <c r="AD9" s="5">
        <v>49.689</v>
      </c>
    </row>
    <row r="10" spans="1:49" x14ac:dyDescent="0.35">
      <c r="A10" s="3" t="s">
        <v>45</v>
      </c>
      <c r="B10" s="2">
        <v>3</v>
      </c>
      <c r="C10" s="2">
        <v>0.01</v>
      </c>
      <c r="D10" s="2">
        <v>59.07</v>
      </c>
      <c r="F10" s="5" t="s">
        <v>35</v>
      </c>
      <c r="G10" s="5">
        <v>10</v>
      </c>
      <c r="H10" s="5">
        <v>7.0000000000000034E-2</v>
      </c>
      <c r="I10" s="5">
        <v>510.66200000000009</v>
      </c>
      <c r="K10" s="5" t="s">
        <v>35</v>
      </c>
      <c r="L10" s="9">
        <v>10</v>
      </c>
      <c r="M10" s="9">
        <v>7.0000000000000034E-2</v>
      </c>
      <c r="N10" s="9">
        <v>510.66200000000009</v>
      </c>
      <c r="P10" s="5" t="s">
        <v>36</v>
      </c>
      <c r="Q10" s="9">
        <v>1</v>
      </c>
      <c r="R10" s="9">
        <v>9.9999999999999985E-3</v>
      </c>
      <c r="S10" s="9">
        <f t="shared" si="2"/>
        <v>6</v>
      </c>
      <c r="T10" s="9">
        <f t="shared" si="0"/>
        <v>1</v>
      </c>
      <c r="U10" s="9">
        <f t="shared" si="1"/>
        <v>5</v>
      </c>
      <c r="V10" s="9">
        <v>90.373000000000019</v>
      </c>
      <c r="X10" s="5" t="s">
        <v>36</v>
      </c>
      <c r="Y10" s="8">
        <v>5</v>
      </c>
      <c r="Z10" s="8">
        <v>90.373000000000019</v>
      </c>
      <c r="AB10" s="5" t="s">
        <v>42</v>
      </c>
      <c r="AC10" s="9">
        <v>4</v>
      </c>
      <c r="AD10" s="5">
        <v>370.78200000000004</v>
      </c>
    </row>
    <row r="11" spans="1:49" x14ac:dyDescent="0.35">
      <c r="A11" s="3" t="s">
        <v>17</v>
      </c>
      <c r="B11" s="2">
        <v>17</v>
      </c>
      <c r="C11" s="2">
        <v>6.0000000000000012E-2</v>
      </c>
      <c r="D11" s="2">
        <v>402.13600000000008</v>
      </c>
      <c r="F11" s="5" t="s">
        <v>22</v>
      </c>
      <c r="G11" s="5">
        <v>4</v>
      </c>
      <c r="H11" s="5">
        <v>0.02</v>
      </c>
      <c r="I11" s="5">
        <v>139.06900000000002</v>
      </c>
      <c r="K11" s="5" t="s">
        <v>22</v>
      </c>
      <c r="L11" s="9">
        <v>4</v>
      </c>
      <c r="M11" s="9">
        <v>0.02</v>
      </c>
      <c r="N11" s="9">
        <v>139.06900000000002</v>
      </c>
      <c r="P11" s="5" t="s">
        <v>20</v>
      </c>
      <c r="Q11" s="9">
        <v>8</v>
      </c>
      <c r="R11" s="9">
        <v>6.0000000000000019E-2</v>
      </c>
      <c r="S11" s="9">
        <f t="shared" si="2"/>
        <v>31</v>
      </c>
      <c r="T11" s="9">
        <f t="shared" si="0"/>
        <v>8</v>
      </c>
      <c r="U11" s="9">
        <f t="shared" si="1"/>
        <v>23</v>
      </c>
      <c r="V11" s="9">
        <v>406.09299999999996</v>
      </c>
      <c r="X11" s="5" t="s">
        <v>20</v>
      </c>
      <c r="Y11" s="8">
        <v>23</v>
      </c>
      <c r="Z11" s="8">
        <v>406.09299999999996</v>
      </c>
      <c r="AB11" s="5" t="s">
        <v>26</v>
      </c>
      <c r="AC11" s="9">
        <v>33</v>
      </c>
      <c r="AD11" s="5">
        <v>816.31899999999996</v>
      </c>
    </row>
    <row r="12" spans="1:49" x14ac:dyDescent="0.35">
      <c r="A12" s="3" t="s">
        <v>35</v>
      </c>
      <c r="B12" s="2">
        <v>10</v>
      </c>
      <c r="C12" s="2">
        <v>7.0000000000000034E-2</v>
      </c>
      <c r="D12" s="2">
        <v>510.66200000000009</v>
      </c>
      <c r="F12" s="5" t="s">
        <v>36</v>
      </c>
      <c r="G12" s="5">
        <v>1</v>
      </c>
      <c r="H12" s="5">
        <v>9.9999999999999985E-3</v>
      </c>
      <c r="I12" s="5">
        <v>90.373000000000019</v>
      </c>
      <c r="K12" s="5" t="s">
        <v>36</v>
      </c>
      <c r="L12" s="9">
        <v>1</v>
      </c>
      <c r="M12" s="9">
        <v>9.9999999999999985E-3</v>
      </c>
      <c r="N12" s="9">
        <v>90.373000000000019</v>
      </c>
      <c r="P12" s="5" t="s">
        <v>31</v>
      </c>
      <c r="Q12" s="9">
        <v>57</v>
      </c>
      <c r="R12" s="9">
        <v>0.11</v>
      </c>
      <c r="S12" s="9">
        <f t="shared" ref="S12:S13" si="3">ROUNDUP(501*R12,0)</f>
        <v>56</v>
      </c>
      <c r="T12" s="9">
        <f t="shared" si="0"/>
        <v>56</v>
      </c>
      <c r="U12" s="9">
        <f t="shared" si="1"/>
        <v>0</v>
      </c>
      <c r="V12" s="9">
        <v>752.96799999999996</v>
      </c>
      <c r="X12" s="6" t="s">
        <v>31</v>
      </c>
      <c r="Y12" s="7">
        <v>0</v>
      </c>
      <c r="Z12" s="7">
        <v>752.96799999999996</v>
      </c>
      <c r="AB12" s="5" t="s">
        <v>37</v>
      </c>
      <c r="AC12" s="9">
        <v>43</v>
      </c>
      <c r="AD12" s="5">
        <v>823.87599999999998</v>
      </c>
    </row>
    <row r="13" spans="1:49" x14ac:dyDescent="0.35">
      <c r="A13" s="3" t="s">
        <v>22</v>
      </c>
      <c r="B13" s="2">
        <v>4</v>
      </c>
      <c r="C13" s="2">
        <v>0.02</v>
      </c>
      <c r="D13" s="2">
        <v>139.06900000000002</v>
      </c>
      <c r="F13" s="5" t="s">
        <v>20</v>
      </c>
      <c r="G13" s="5">
        <v>8</v>
      </c>
      <c r="H13" s="5">
        <v>6.0000000000000019E-2</v>
      </c>
      <c r="I13" s="5">
        <v>406.09299999999996</v>
      </c>
      <c r="K13" s="5" t="s">
        <v>20</v>
      </c>
      <c r="L13" s="9">
        <v>8</v>
      </c>
      <c r="M13" s="9">
        <v>6.0000000000000019E-2</v>
      </c>
      <c r="N13" s="9">
        <v>406.09299999999996</v>
      </c>
      <c r="P13" s="5" t="s">
        <v>55</v>
      </c>
      <c r="Q13" s="9">
        <v>4</v>
      </c>
      <c r="R13" s="9">
        <v>0.01</v>
      </c>
      <c r="S13" s="9">
        <f t="shared" si="3"/>
        <v>6</v>
      </c>
      <c r="T13" s="9">
        <f t="shared" si="0"/>
        <v>4</v>
      </c>
      <c r="U13" s="9">
        <f t="shared" si="1"/>
        <v>2</v>
      </c>
      <c r="V13" s="9">
        <v>49.689</v>
      </c>
      <c r="X13" s="5" t="s">
        <v>55</v>
      </c>
      <c r="Y13" s="8">
        <v>2</v>
      </c>
      <c r="Z13" s="8">
        <v>49.689</v>
      </c>
      <c r="AB13" s="5" t="s">
        <v>28</v>
      </c>
      <c r="AC13" s="9">
        <v>11</v>
      </c>
      <c r="AD13" s="5">
        <v>230.21499999999997</v>
      </c>
    </row>
    <row r="14" spans="1:49" x14ac:dyDescent="0.35">
      <c r="A14" s="3" t="s">
        <v>36</v>
      </c>
      <c r="B14" s="2">
        <v>1</v>
      </c>
      <c r="C14" s="2">
        <v>9.9999999999999985E-3</v>
      </c>
      <c r="D14" s="2">
        <v>90.373000000000019</v>
      </c>
      <c r="F14" s="5" t="s">
        <v>62</v>
      </c>
      <c r="G14" s="5">
        <v>0</v>
      </c>
      <c r="H14" s="5">
        <v>0</v>
      </c>
      <c r="I14" s="5">
        <v>2.512</v>
      </c>
      <c r="K14" s="6" t="s">
        <v>62</v>
      </c>
      <c r="L14" s="10">
        <v>0</v>
      </c>
      <c r="M14" s="10">
        <v>0</v>
      </c>
      <c r="N14" s="10">
        <v>2.512</v>
      </c>
      <c r="P14" s="5" t="s">
        <v>32</v>
      </c>
      <c r="Q14" s="9">
        <v>26</v>
      </c>
      <c r="R14" s="9">
        <v>4.9999999999999996E-2</v>
      </c>
      <c r="S14" s="9">
        <f t="shared" ref="S14:S21" si="4">ROUNDUP(501*R14,0)</f>
        <v>26</v>
      </c>
      <c r="T14" s="9">
        <f t="shared" si="0"/>
        <v>26</v>
      </c>
      <c r="U14" s="9">
        <f t="shared" si="1"/>
        <v>0</v>
      </c>
      <c r="V14" s="9">
        <v>365.33499999999998</v>
      </c>
      <c r="X14" s="6" t="s">
        <v>32</v>
      </c>
      <c r="Y14" s="7">
        <v>0</v>
      </c>
      <c r="Z14" s="7">
        <v>365.33499999999998</v>
      </c>
      <c r="AB14" s="5" t="s">
        <v>41</v>
      </c>
      <c r="AC14" s="9">
        <v>18</v>
      </c>
      <c r="AD14" s="5">
        <v>259.404</v>
      </c>
    </row>
    <row r="15" spans="1:49" x14ac:dyDescent="0.35">
      <c r="A15" s="3" t="s">
        <v>20</v>
      </c>
      <c r="B15" s="2">
        <v>8</v>
      </c>
      <c r="C15" s="2">
        <v>6.0000000000000019E-2</v>
      </c>
      <c r="D15" s="2">
        <v>406.09299999999996</v>
      </c>
      <c r="F15" s="5" t="s">
        <v>31</v>
      </c>
      <c r="G15" s="5">
        <v>57</v>
      </c>
      <c r="H15" s="5">
        <v>0.11</v>
      </c>
      <c r="I15" s="5">
        <v>752.96799999999996</v>
      </c>
      <c r="K15" s="5" t="s">
        <v>31</v>
      </c>
      <c r="L15" s="9">
        <v>57</v>
      </c>
      <c r="M15" s="9">
        <v>0.11</v>
      </c>
      <c r="N15" s="9">
        <v>752.96799999999996</v>
      </c>
      <c r="P15" s="5" t="s">
        <v>30</v>
      </c>
      <c r="Q15" s="9">
        <v>16</v>
      </c>
      <c r="R15" s="9">
        <v>0.03</v>
      </c>
      <c r="S15" s="9">
        <f t="shared" si="4"/>
        <v>16</v>
      </c>
      <c r="T15" s="9">
        <f t="shared" si="0"/>
        <v>16</v>
      </c>
      <c r="U15" s="9">
        <f t="shared" si="1"/>
        <v>0</v>
      </c>
      <c r="V15" s="9">
        <v>212.279</v>
      </c>
      <c r="X15" s="6" t="s">
        <v>30</v>
      </c>
      <c r="Y15" s="7">
        <v>0</v>
      </c>
      <c r="Z15" s="7">
        <v>212.279</v>
      </c>
      <c r="AB15" s="5" t="s">
        <v>27</v>
      </c>
      <c r="AC15" s="9">
        <v>35</v>
      </c>
      <c r="AD15" s="5">
        <v>886.49099999999999</v>
      </c>
    </row>
    <row r="16" spans="1:49" x14ac:dyDescent="0.35">
      <c r="A16" s="3" t="s">
        <v>62</v>
      </c>
      <c r="B16" s="2">
        <v>0</v>
      </c>
      <c r="C16" s="2">
        <v>0</v>
      </c>
      <c r="D16" s="2">
        <v>2.512</v>
      </c>
      <c r="F16" s="5" t="s">
        <v>55</v>
      </c>
      <c r="G16" s="5">
        <v>4</v>
      </c>
      <c r="H16" s="5">
        <v>0.01</v>
      </c>
      <c r="I16" s="5">
        <v>49.689</v>
      </c>
      <c r="K16" s="5" t="s">
        <v>55</v>
      </c>
      <c r="L16" s="9">
        <v>4</v>
      </c>
      <c r="M16" s="9">
        <v>0.01</v>
      </c>
      <c r="N16" s="9">
        <v>49.689</v>
      </c>
      <c r="P16" s="5" t="s">
        <v>42</v>
      </c>
      <c r="Q16" s="9">
        <v>22</v>
      </c>
      <c r="R16" s="9">
        <v>4.9999999999999996E-2</v>
      </c>
      <c r="S16" s="9">
        <f t="shared" si="4"/>
        <v>26</v>
      </c>
      <c r="T16" s="9">
        <f t="shared" si="0"/>
        <v>22</v>
      </c>
      <c r="U16" s="9">
        <f t="shared" si="1"/>
        <v>4</v>
      </c>
      <c r="V16" s="9">
        <v>370.78200000000004</v>
      </c>
      <c r="X16" s="5" t="s">
        <v>42</v>
      </c>
      <c r="Y16" s="8">
        <v>4</v>
      </c>
      <c r="Z16" s="8">
        <v>370.78200000000004</v>
      </c>
      <c r="AB16" s="5"/>
      <c r="AC16" s="13" t="s">
        <v>95</v>
      </c>
      <c r="AD16" s="5"/>
    </row>
    <row r="17" spans="1:26" x14ac:dyDescent="0.35">
      <c r="A17" s="3" t="s">
        <v>31</v>
      </c>
      <c r="B17" s="2">
        <v>57</v>
      </c>
      <c r="C17" s="2">
        <v>0.11</v>
      </c>
      <c r="D17" s="2">
        <v>752.96799999999996</v>
      </c>
      <c r="F17" s="5" t="s">
        <v>63</v>
      </c>
      <c r="G17" s="5">
        <v>1</v>
      </c>
      <c r="H17" s="5">
        <v>0</v>
      </c>
      <c r="I17" s="5">
        <v>10.72</v>
      </c>
      <c r="K17" s="6" t="s">
        <v>63</v>
      </c>
      <c r="L17" s="10">
        <v>1</v>
      </c>
      <c r="M17" s="10">
        <v>0</v>
      </c>
      <c r="N17" s="10">
        <v>10.72</v>
      </c>
      <c r="P17" s="5" t="s">
        <v>26</v>
      </c>
      <c r="Q17" s="9">
        <v>23</v>
      </c>
      <c r="R17" s="9">
        <v>0.11000000000000004</v>
      </c>
      <c r="S17" s="9">
        <f t="shared" si="4"/>
        <v>56</v>
      </c>
      <c r="T17" s="9">
        <f t="shared" si="0"/>
        <v>23</v>
      </c>
      <c r="U17" s="9">
        <f t="shared" si="1"/>
        <v>33</v>
      </c>
      <c r="V17" s="9">
        <v>816.31899999999996</v>
      </c>
      <c r="X17" s="5" t="s">
        <v>26</v>
      </c>
      <c r="Y17" s="8">
        <v>33</v>
      </c>
      <c r="Z17" s="8">
        <v>816.31899999999996</v>
      </c>
    </row>
    <row r="18" spans="1:26" x14ac:dyDescent="0.35">
      <c r="A18" s="3" t="s">
        <v>55</v>
      </c>
      <c r="B18" s="2">
        <v>4</v>
      </c>
      <c r="C18" s="2">
        <v>0.01</v>
      </c>
      <c r="D18" s="2">
        <v>49.689</v>
      </c>
      <c r="F18" s="5" t="s">
        <v>56</v>
      </c>
      <c r="G18" s="5">
        <v>5</v>
      </c>
      <c r="H18" s="5">
        <v>0</v>
      </c>
      <c r="I18" s="5">
        <v>11.042999999999999</v>
      </c>
      <c r="K18" s="6" t="s">
        <v>56</v>
      </c>
      <c r="L18" s="10">
        <v>5</v>
      </c>
      <c r="M18" s="10">
        <v>0</v>
      </c>
      <c r="N18" s="10">
        <v>11.042999999999999</v>
      </c>
      <c r="P18" s="5" t="s">
        <v>37</v>
      </c>
      <c r="Q18" s="9">
        <v>18</v>
      </c>
      <c r="R18" s="9">
        <v>0.12000000000000006</v>
      </c>
      <c r="S18" s="9">
        <f t="shared" si="4"/>
        <v>61</v>
      </c>
      <c r="T18" s="9">
        <f t="shared" si="0"/>
        <v>18</v>
      </c>
      <c r="U18" s="9">
        <f t="shared" si="1"/>
        <v>43</v>
      </c>
      <c r="V18" s="9">
        <v>823.87599999999998</v>
      </c>
      <c r="X18" s="5" t="s">
        <v>37</v>
      </c>
      <c r="Y18" s="8">
        <v>43</v>
      </c>
      <c r="Z18" s="8">
        <v>823.87599999999998</v>
      </c>
    </row>
    <row r="19" spans="1:26" x14ac:dyDescent="0.35">
      <c r="A19" s="3" t="s">
        <v>63</v>
      </c>
      <c r="B19" s="2">
        <v>1</v>
      </c>
      <c r="C19" s="2">
        <v>0</v>
      </c>
      <c r="D19" s="2">
        <v>10.72</v>
      </c>
      <c r="F19" s="5" t="s">
        <v>32</v>
      </c>
      <c r="G19" s="5">
        <v>26</v>
      </c>
      <c r="H19" s="5">
        <v>4.9999999999999996E-2</v>
      </c>
      <c r="I19" s="5">
        <v>365.33499999999998</v>
      </c>
      <c r="K19" s="5" t="s">
        <v>32</v>
      </c>
      <c r="L19" s="9">
        <v>26</v>
      </c>
      <c r="M19" s="9">
        <v>4.9999999999999996E-2</v>
      </c>
      <c r="N19" s="9">
        <v>365.33499999999998</v>
      </c>
      <c r="P19" s="5" t="s">
        <v>28</v>
      </c>
      <c r="Q19" s="9">
        <v>5</v>
      </c>
      <c r="R19" s="9">
        <v>0.03</v>
      </c>
      <c r="S19" s="9">
        <f t="shared" si="4"/>
        <v>16</v>
      </c>
      <c r="T19" s="9">
        <f t="shared" si="0"/>
        <v>5</v>
      </c>
      <c r="U19" s="9">
        <f t="shared" si="1"/>
        <v>11</v>
      </c>
      <c r="V19" s="9">
        <v>230.21499999999997</v>
      </c>
      <c r="X19" s="5" t="s">
        <v>28</v>
      </c>
      <c r="Y19" s="8">
        <v>11</v>
      </c>
      <c r="Z19" s="8">
        <v>230.21499999999997</v>
      </c>
    </row>
    <row r="20" spans="1:26" x14ac:dyDescent="0.35">
      <c r="A20" s="3" t="s">
        <v>56</v>
      </c>
      <c r="B20" s="2">
        <v>5</v>
      </c>
      <c r="C20" s="2">
        <v>0</v>
      </c>
      <c r="D20" s="2">
        <v>11.042999999999999</v>
      </c>
      <c r="F20" s="5" t="s">
        <v>30</v>
      </c>
      <c r="G20" s="5">
        <v>16</v>
      </c>
      <c r="H20" s="5">
        <v>0.03</v>
      </c>
      <c r="I20" s="5">
        <v>212.279</v>
      </c>
      <c r="K20" s="5" t="s">
        <v>30</v>
      </c>
      <c r="L20" s="9">
        <v>16</v>
      </c>
      <c r="M20" s="9">
        <v>0.03</v>
      </c>
      <c r="N20" s="9">
        <v>212.279</v>
      </c>
      <c r="P20" s="5" t="s">
        <v>41</v>
      </c>
      <c r="Q20" s="9">
        <v>3</v>
      </c>
      <c r="R20" s="9">
        <v>0.04</v>
      </c>
      <c r="S20" s="9">
        <f t="shared" si="4"/>
        <v>21</v>
      </c>
      <c r="T20" s="9">
        <f t="shared" si="0"/>
        <v>3</v>
      </c>
      <c r="U20" s="9">
        <f t="shared" si="1"/>
        <v>18</v>
      </c>
      <c r="V20" s="9">
        <v>259.404</v>
      </c>
      <c r="X20" s="5" t="s">
        <v>41</v>
      </c>
      <c r="Y20" s="8">
        <v>18</v>
      </c>
      <c r="Z20" s="8">
        <v>259.404</v>
      </c>
    </row>
    <row r="21" spans="1:26" x14ac:dyDescent="0.35">
      <c r="A21" s="3" t="s">
        <v>32</v>
      </c>
      <c r="B21" s="2">
        <v>26</v>
      </c>
      <c r="C21" s="2">
        <v>4.9999999999999996E-2</v>
      </c>
      <c r="D21" s="2">
        <v>365.33499999999998</v>
      </c>
      <c r="F21" s="5" t="s">
        <v>42</v>
      </c>
      <c r="G21" s="5">
        <v>22</v>
      </c>
      <c r="H21" s="5">
        <v>4.9999999999999996E-2</v>
      </c>
      <c r="I21" s="5">
        <v>370.78200000000004</v>
      </c>
      <c r="K21" s="5" t="s">
        <v>42</v>
      </c>
      <c r="L21" s="9">
        <v>22</v>
      </c>
      <c r="M21" s="9">
        <v>4.9999999999999996E-2</v>
      </c>
      <c r="N21" s="9">
        <v>370.78200000000004</v>
      </c>
      <c r="P21" s="5" t="s">
        <v>27</v>
      </c>
      <c r="Q21" s="9">
        <v>26</v>
      </c>
      <c r="R21" s="9">
        <v>0.12000000000000005</v>
      </c>
      <c r="S21" s="9">
        <f t="shared" si="4"/>
        <v>61</v>
      </c>
      <c r="T21" s="9">
        <f t="shared" si="0"/>
        <v>26</v>
      </c>
      <c r="U21" s="9">
        <f t="shared" si="1"/>
        <v>35</v>
      </c>
      <c r="V21" s="9">
        <v>886.49099999999999</v>
      </c>
      <c r="X21" s="5" t="s">
        <v>27</v>
      </c>
      <c r="Y21" s="8">
        <v>35</v>
      </c>
      <c r="Z21" s="8">
        <v>886.49099999999999</v>
      </c>
    </row>
    <row r="22" spans="1:26" x14ac:dyDescent="0.35">
      <c r="A22" s="3" t="s">
        <v>30</v>
      </c>
      <c r="B22" s="2">
        <v>16</v>
      </c>
      <c r="C22" s="2">
        <v>0.03</v>
      </c>
      <c r="D22" s="2">
        <v>212.279</v>
      </c>
      <c r="F22" s="5" t="s">
        <v>26</v>
      </c>
      <c r="G22" s="5">
        <v>23</v>
      </c>
      <c r="H22" s="5">
        <v>0.11000000000000004</v>
      </c>
      <c r="I22" s="5">
        <v>816.31899999999996</v>
      </c>
      <c r="K22" s="5" t="s">
        <v>26</v>
      </c>
      <c r="L22" s="9">
        <v>23</v>
      </c>
      <c r="M22" s="9">
        <v>0.11000000000000004</v>
      </c>
      <c r="N22" s="9">
        <v>816.31899999999996</v>
      </c>
    </row>
    <row r="23" spans="1:26" x14ac:dyDescent="0.35">
      <c r="A23" s="3" t="s">
        <v>42</v>
      </c>
      <c r="B23" s="2">
        <v>22</v>
      </c>
      <c r="C23" s="2">
        <v>4.9999999999999996E-2</v>
      </c>
      <c r="D23" s="2">
        <v>370.78200000000004</v>
      </c>
      <c r="F23" s="5" t="s">
        <v>37</v>
      </c>
      <c r="G23" s="5">
        <v>18</v>
      </c>
      <c r="H23" s="5">
        <v>0.12000000000000006</v>
      </c>
      <c r="I23" s="5">
        <v>823.87599999999998</v>
      </c>
      <c r="K23" s="5" t="s">
        <v>37</v>
      </c>
      <c r="L23" s="9">
        <v>18</v>
      </c>
      <c r="M23" s="9">
        <v>0.12000000000000006</v>
      </c>
      <c r="N23" s="9">
        <v>823.87599999999998</v>
      </c>
    </row>
    <row r="24" spans="1:26" x14ac:dyDescent="0.35">
      <c r="A24" s="3" t="s">
        <v>26</v>
      </c>
      <c r="B24" s="2">
        <v>23</v>
      </c>
      <c r="C24" s="2">
        <v>0.11000000000000004</v>
      </c>
      <c r="D24" s="2">
        <v>816.31899999999996</v>
      </c>
      <c r="F24" s="5" t="s">
        <v>28</v>
      </c>
      <c r="G24" s="5">
        <v>5</v>
      </c>
      <c r="H24" s="5">
        <v>0.03</v>
      </c>
      <c r="I24" s="5">
        <v>230.21499999999997</v>
      </c>
      <c r="K24" s="5" t="s">
        <v>28</v>
      </c>
      <c r="L24" s="9">
        <v>5</v>
      </c>
      <c r="M24" s="9">
        <v>0.03</v>
      </c>
      <c r="N24" s="9">
        <v>230.21499999999997</v>
      </c>
    </row>
    <row r="25" spans="1:26" x14ac:dyDescent="0.35">
      <c r="A25" s="3" t="s">
        <v>37</v>
      </c>
      <c r="B25" s="2">
        <v>18</v>
      </c>
      <c r="C25" s="2">
        <v>0.12000000000000006</v>
      </c>
      <c r="D25" s="2">
        <v>823.87599999999998</v>
      </c>
      <c r="F25" s="5" t="s">
        <v>41</v>
      </c>
      <c r="G25" s="5">
        <v>3</v>
      </c>
      <c r="H25" s="5">
        <v>0.04</v>
      </c>
      <c r="I25" s="5">
        <v>259.404</v>
      </c>
      <c r="K25" s="5" t="s">
        <v>41</v>
      </c>
      <c r="L25" s="9">
        <v>3</v>
      </c>
      <c r="M25" s="9">
        <v>0.04</v>
      </c>
      <c r="N25" s="9">
        <v>259.404</v>
      </c>
    </row>
    <row r="26" spans="1:26" x14ac:dyDescent="0.35">
      <c r="A26" s="3" t="s">
        <v>28</v>
      </c>
      <c r="B26" s="2">
        <v>5</v>
      </c>
      <c r="C26" s="2">
        <v>0.03</v>
      </c>
      <c r="D26" s="2">
        <v>230.21499999999997</v>
      </c>
      <c r="F26" s="5" t="s">
        <v>27</v>
      </c>
      <c r="G26" s="5">
        <v>26</v>
      </c>
      <c r="H26" s="5">
        <v>0.12000000000000005</v>
      </c>
      <c r="I26" s="5">
        <v>886.49099999999999</v>
      </c>
      <c r="K26" s="5" t="s">
        <v>27</v>
      </c>
      <c r="L26" s="9">
        <v>26</v>
      </c>
      <c r="M26" s="9">
        <v>0.12000000000000005</v>
      </c>
      <c r="N26" s="9">
        <v>886.49099999999999</v>
      </c>
    </row>
    <row r="27" spans="1:26" x14ac:dyDescent="0.35">
      <c r="A27" s="3" t="s">
        <v>41</v>
      </c>
      <c r="B27" s="2">
        <v>3</v>
      </c>
      <c r="C27" s="2">
        <v>0.04</v>
      </c>
      <c r="D27" s="2">
        <v>259.404</v>
      </c>
    </row>
    <row r="28" spans="1:26" x14ac:dyDescent="0.35">
      <c r="A28" s="3" t="s">
        <v>27</v>
      </c>
      <c r="B28" s="2">
        <v>26</v>
      </c>
      <c r="C28" s="2">
        <v>0.12000000000000005</v>
      </c>
      <c r="D28" s="2">
        <v>886.49099999999999</v>
      </c>
    </row>
    <row r="29" spans="1:26" x14ac:dyDescent="0.35">
      <c r="A29" s="3" t="s">
        <v>83</v>
      </c>
      <c r="B29" s="2">
        <v>296</v>
      </c>
      <c r="C29" s="2">
        <v>6.2153110047846689E-2</v>
      </c>
      <c r="D29" s="2">
        <v>7027.9119999999975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AA43-6A4A-412D-A5BD-923BCE49ECD6}">
  <dimension ref="A1:M210"/>
  <sheetViews>
    <sheetView workbookViewId="0">
      <selection activeCell="K2" sqref="K2"/>
    </sheetView>
  </sheetViews>
  <sheetFormatPr defaultRowHeight="14.5" x14ac:dyDescent="0.35"/>
  <cols>
    <col min="11" max="11" width="16.72656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645.35235845140198</v>
      </c>
      <c r="H2">
        <v>14.936</v>
      </c>
      <c r="I2">
        <v>0.02</v>
      </c>
      <c r="J2" t="s">
        <v>17</v>
      </c>
      <c r="K2">
        <v>402.13600000000002</v>
      </c>
      <c r="L2">
        <v>0.06</v>
      </c>
      <c r="M2">
        <v>3</v>
      </c>
    </row>
    <row r="3" spans="1:13" x14ac:dyDescent="0.35">
      <c r="A3">
        <v>2</v>
      </c>
      <c r="B3" t="s">
        <v>12</v>
      </c>
      <c r="C3" t="s">
        <v>13</v>
      </c>
      <c r="D3" t="s">
        <v>18</v>
      </c>
      <c r="E3" t="s">
        <v>19</v>
      </c>
      <c r="F3" t="s">
        <v>16</v>
      </c>
      <c r="G3">
        <v>645.35235845140198</v>
      </c>
      <c r="H3">
        <v>7.4089999999999998</v>
      </c>
      <c r="I3">
        <v>0.01</v>
      </c>
      <c r="J3" t="s">
        <v>20</v>
      </c>
      <c r="K3">
        <v>406.09300000000002</v>
      </c>
      <c r="L3">
        <v>0.06</v>
      </c>
      <c r="M3">
        <v>0</v>
      </c>
    </row>
    <row r="4" spans="1:13" x14ac:dyDescent="0.35">
      <c r="A4">
        <v>3</v>
      </c>
      <c r="B4" t="s">
        <v>12</v>
      </c>
      <c r="C4" t="s">
        <v>13</v>
      </c>
      <c r="D4" t="s">
        <v>21</v>
      </c>
      <c r="E4" t="s">
        <v>15</v>
      </c>
      <c r="F4" t="s">
        <v>16</v>
      </c>
      <c r="G4">
        <v>645.35235845140198</v>
      </c>
      <c r="H4">
        <v>6.1269999999999998</v>
      </c>
      <c r="I4">
        <v>0.01</v>
      </c>
      <c r="J4" t="s">
        <v>22</v>
      </c>
      <c r="K4">
        <v>139.06899999999999</v>
      </c>
      <c r="L4">
        <v>0.02</v>
      </c>
      <c r="M4">
        <v>1</v>
      </c>
    </row>
    <row r="5" spans="1:13" x14ac:dyDescent="0.35">
      <c r="A5">
        <v>4</v>
      </c>
      <c r="B5" t="s">
        <v>12</v>
      </c>
      <c r="C5" t="s">
        <v>23</v>
      </c>
      <c r="D5" t="s">
        <v>14</v>
      </c>
      <c r="E5" t="s">
        <v>15</v>
      </c>
      <c r="F5" t="s">
        <v>16</v>
      </c>
      <c r="G5">
        <v>645.35235845140198</v>
      </c>
      <c r="H5">
        <v>12.443</v>
      </c>
      <c r="I5">
        <v>0.02</v>
      </c>
      <c r="J5" t="s">
        <v>24</v>
      </c>
      <c r="K5">
        <v>247.67500000000001</v>
      </c>
      <c r="L5">
        <v>0.03</v>
      </c>
      <c r="M5">
        <v>1</v>
      </c>
    </row>
    <row r="6" spans="1:13" x14ac:dyDescent="0.35">
      <c r="A6">
        <v>5</v>
      </c>
      <c r="B6" t="s">
        <v>25</v>
      </c>
      <c r="C6" t="s">
        <v>13</v>
      </c>
      <c r="D6" t="s">
        <v>14</v>
      </c>
      <c r="E6" t="s">
        <v>15</v>
      </c>
      <c r="F6" t="s">
        <v>16</v>
      </c>
      <c r="G6">
        <v>645.35235845140198</v>
      </c>
      <c r="H6">
        <v>108.426</v>
      </c>
      <c r="I6">
        <v>0.17</v>
      </c>
      <c r="J6" t="s">
        <v>26</v>
      </c>
      <c r="K6">
        <v>816.31899999999996</v>
      </c>
      <c r="L6">
        <v>0.11</v>
      </c>
      <c r="M6">
        <v>7</v>
      </c>
    </row>
    <row r="7" spans="1:13" x14ac:dyDescent="0.35">
      <c r="A7">
        <v>6</v>
      </c>
      <c r="B7" t="s">
        <v>25</v>
      </c>
      <c r="C7" t="s">
        <v>13</v>
      </c>
      <c r="D7" t="s">
        <v>18</v>
      </c>
      <c r="E7" t="s">
        <v>19</v>
      </c>
      <c r="F7" t="s">
        <v>16</v>
      </c>
      <c r="G7">
        <v>645.35235845140198</v>
      </c>
      <c r="H7">
        <v>73.352000000000004</v>
      </c>
      <c r="I7">
        <v>0.11</v>
      </c>
      <c r="J7" t="s">
        <v>27</v>
      </c>
      <c r="K7">
        <v>886.49099999999999</v>
      </c>
      <c r="L7">
        <v>0.12</v>
      </c>
      <c r="M7">
        <v>6</v>
      </c>
    </row>
    <row r="8" spans="1:13" x14ac:dyDescent="0.35">
      <c r="A8">
        <v>7</v>
      </c>
      <c r="B8" t="s">
        <v>25</v>
      </c>
      <c r="C8" t="s">
        <v>13</v>
      </c>
      <c r="D8" t="s">
        <v>21</v>
      </c>
      <c r="E8" t="s">
        <v>15</v>
      </c>
      <c r="F8" t="s">
        <v>16</v>
      </c>
      <c r="G8">
        <v>645.35235845140198</v>
      </c>
      <c r="H8">
        <v>31.780999999999999</v>
      </c>
      <c r="I8">
        <v>0.05</v>
      </c>
      <c r="J8" t="s">
        <v>28</v>
      </c>
      <c r="K8">
        <v>230.215</v>
      </c>
      <c r="L8">
        <v>0.03</v>
      </c>
      <c r="M8">
        <v>2</v>
      </c>
    </row>
    <row r="9" spans="1:13" x14ac:dyDescent="0.35">
      <c r="A9">
        <v>8</v>
      </c>
      <c r="B9" t="s">
        <v>25</v>
      </c>
      <c r="C9" t="s">
        <v>13</v>
      </c>
      <c r="D9" t="s">
        <v>29</v>
      </c>
      <c r="E9" t="s">
        <v>15</v>
      </c>
      <c r="F9" t="s">
        <v>16</v>
      </c>
      <c r="G9">
        <v>645.35235845140198</v>
      </c>
      <c r="H9">
        <v>15.680999999999999</v>
      </c>
      <c r="I9">
        <v>0.02</v>
      </c>
      <c r="J9" t="s">
        <v>30</v>
      </c>
      <c r="K9">
        <v>212.279</v>
      </c>
      <c r="L9">
        <v>0.03</v>
      </c>
      <c r="M9">
        <v>0</v>
      </c>
    </row>
    <row r="10" spans="1:13" x14ac:dyDescent="0.35">
      <c r="A10">
        <v>9</v>
      </c>
      <c r="B10" t="s">
        <v>25</v>
      </c>
      <c r="C10" t="s">
        <v>23</v>
      </c>
      <c r="D10" t="s">
        <v>14</v>
      </c>
      <c r="E10" t="s">
        <v>15</v>
      </c>
      <c r="F10" t="s">
        <v>16</v>
      </c>
      <c r="G10">
        <v>645.35235845140198</v>
      </c>
      <c r="H10">
        <v>349.34300000000002</v>
      </c>
      <c r="I10">
        <v>0.54</v>
      </c>
      <c r="J10" t="s">
        <v>31</v>
      </c>
      <c r="K10">
        <v>752.96799999999996</v>
      </c>
      <c r="L10">
        <v>0.11</v>
      </c>
      <c r="M10">
        <v>27</v>
      </c>
    </row>
    <row r="11" spans="1:13" x14ac:dyDescent="0.35">
      <c r="A11">
        <v>10</v>
      </c>
      <c r="B11" t="s">
        <v>25</v>
      </c>
      <c r="C11" t="s">
        <v>23</v>
      </c>
      <c r="D11" t="s">
        <v>18</v>
      </c>
      <c r="E11" t="s">
        <v>19</v>
      </c>
      <c r="F11" t="s">
        <v>16</v>
      </c>
      <c r="G11">
        <v>645.35235845140198</v>
      </c>
      <c r="H11">
        <v>20.173999999999999</v>
      </c>
      <c r="I11">
        <v>0.03</v>
      </c>
      <c r="J11" t="s">
        <v>32</v>
      </c>
      <c r="K11">
        <v>365.33499999999998</v>
      </c>
      <c r="L11">
        <v>0.05</v>
      </c>
      <c r="M11">
        <v>0</v>
      </c>
    </row>
    <row r="12" spans="1:13" x14ac:dyDescent="0.35">
      <c r="A12">
        <v>11</v>
      </c>
      <c r="B12" t="s">
        <v>12</v>
      </c>
      <c r="C12" t="s">
        <v>13</v>
      </c>
      <c r="D12" t="s">
        <v>14</v>
      </c>
      <c r="E12" t="s">
        <v>33</v>
      </c>
      <c r="F12" t="s">
        <v>34</v>
      </c>
      <c r="G12">
        <v>12.0637808326991</v>
      </c>
      <c r="H12">
        <v>4.016</v>
      </c>
      <c r="I12">
        <v>0.33</v>
      </c>
      <c r="J12" t="s">
        <v>35</v>
      </c>
      <c r="K12">
        <v>510.66199999999998</v>
      </c>
      <c r="L12">
        <v>7.0000000000000007E-2</v>
      </c>
      <c r="M12">
        <v>0</v>
      </c>
    </row>
    <row r="13" spans="1:13" x14ac:dyDescent="0.35">
      <c r="A13">
        <v>12</v>
      </c>
      <c r="B13" t="s">
        <v>12</v>
      </c>
      <c r="C13" t="s">
        <v>13</v>
      </c>
      <c r="D13" t="s">
        <v>21</v>
      </c>
      <c r="E13" t="s">
        <v>33</v>
      </c>
      <c r="F13" t="s">
        <v>34</v>
      </c>
      <c r="G13">
        <v>12.0637808326991</v>
      </c>
      <c r="H13">
        <v>2.1429999999999998</v>
      </c>
      <c r="I13">
        <v>0.18</v>
      </c>
      <c r="J13" t="s">
        <v>36</v>
      </c>
      <c r="K13">
        <v>90.373000000000005</v>
      </c>
      <c r="L13">
        <v>0.01</v>
      </c>
      <c r="M13">
        <v>0</v>
      </c>
    </row>
    <row r="14" spans="1:13" x14ac:dyDescent="0.35">
      <c r="A14">
        <v>13</v>
      </c>
      <c r="B14" t="s">
        <v>25</v>
      </c>
      <c r="C14" t="s">
        <v>13</v>
      </c>
      <c r="D14" t="s">
        <v>14</v>
      </c>
      <c r="E14" t="s">
        <v>33</v>
      </c>
      <c r="F14" t="s">
        <v>34</v>
      </c>
      <c r="G14">
        <v>12.0637808326991</v>
      </c>
      <c r="H14">
        <v>2.597</v>
      </c>
      <c r="I14">
        <v>0.22</v>
      </c>
      <c r="J14" t="s">
        <v>37</v>
      </c>
      <c r="K14">
        <v>823.87599999999998</v>
      </c>
      <c r="L14">
        <v>0.12</v>
      </c>
      <c r="M14">
        <v>0</v>
      </c>
    </row>
    <row r="15" spans="1:13" x14ac:dyDescent="0.35">
      <c r="A15">
        <v>14</v>
      </c>
      <c r="B15" t="s">
        <v>12</v>
      </c>
      <c r="C15" t="s">
        <v>23</v>
      </c>
      <c r="D15" t="s">
        <v>14</v>
      </c>
      <c r="E15" t="s">
        <v>15</v>
      </c>
      <c r="F15" t="s">
        <v>38</v>
      </c>
      <c r="G15">
        <v>91.969120525304803</v>
      </c>
      <c r="H15">
        <v>3.5339999999999998</v>
      </c>
      <c r="I15">
        <v>0.04</v>
      </c>
      <c r="J15" t="s">
        <v>24</v>
      </c>
      <c r="K15">
        <v>247.67500000000001</v>
      </c>
      <c r="L15">
        <v>0.03</v>
      </c>
      <c r="M15">
        <v>0</v>
      </c>
    </row>
    <row r="16" spans="1:13" x14ac:dyDescent="0.35">
      <c r="A16">
        <v>15</v>
      </c>
      <c r="B16" t="s">
        <v>12</v>
      </c>
      <c r="C16" t="s">
        <v>23</v>
      </c>
      <c r="D16" t="s">
        <v>18</v>
      </c>
      <c r="E16" t="s">
        <v>19</v>
      </c>
      <c r="F16" t="s">
        <v>38</v>
      </c>
      <c r="G16">
        <v>91.969120525304803</v>
      </c>
      <c r="H16">
        <v>9.2430000000000003</v>
      </c>
      <c r="I16">
        <v>0.1</v>
      </c>
      <c r="J16" t="s">
        <v>39</v>
      </c>
      <c r="K16">
        <v>233.04599999999999</v>
      </c>
      <c r="L16">
        <v>0.03</v>
      </c>
      <c r="M16">
        <v>3</v>
      </c>
    </row>
    <row r="17" spans="1:13" x14ac:dyDescent="0.35">
      <c r="A17">
        <v>16</v>
      </c>
      <c r="B17" t="s">
        <v>25</v>
      </c>
      <c r="C17" t="s">
        <v>13</v>
      </c>
      <c r="D17" t="s">
        <v>14</v>
      </c>
      <c r="E17" t="s">
        <v>15</v>
      </c>
      <c r="F17" t="s">
        <v>38</v>
      </c>
      <c r="G17">
        <v>91.969120525304803</v>
      </c>
      <c r="H17">
        <v>2.7040000000000002</v>
      </c>
      <c r="I17">
        <v>0.03</v>
      </c>
      <c r="J17" t="s">
        <v>26</v>
      </c>
      <c r="K17">
        <v>816.31899999999996</v>
      </c>
      <c r="L17">
        <v>0.11</v>
      </c>
      <c r="M17">
        <v>1</v>
      </c>
    </row>
    <row r="18" spans="1:13" x14ac:dyDescent="0.35">
      <c r="A18">
        <v>17</v>
      </c>
      <c r="B18" t="s">
        <v>25</v>
      </c>
      <c r="C18" t="s">
        <v>23</v>
      </c>
      <c r="D18" t="s">
        <v>14</v>
      </c>
      <c r="E18" t="s">
        <v>15</v>
      </c>
      <c r="F18" t="s">
        <v>38</v>
      </c>
      <c r="G18">
        <v>91.969120525304803</v>
      </c>
      <c r="H18">
        <v>12.125</v>
      </c>
      <c r="I18">
        <v>0.13</v>
      </c>
      <c r="J18" t="s">
        <v>31</v>
      </c>
      <c r="K18">
        <v>752.96799999999996</v>
      </c>
      <c r="L18">
        <v>0.11</v>
      </c>
      <c r="M18">
        <v>1</v>
      </c>
    </row>
    <row r="19" spans="1:13" x14ac:dyDescent="0.35">
      <c r="A19">
        <v>18</v>
      </c>
      <c r="B19" t="s">
        <v>25</v>
      </c>
      <c r="C19" t="s">
        <v>23</v>
      </c>
      <c r="D19" t="s">
        <v>18</v>
      </c>
      <c r="E19" t="s">
        <v>19</v>
      </c>
      <c r="F19" t="s">
        <v>38</v>
      </c>
      <c r="G19">
        <v>91.969120525304803</v>
      </c>
      <c r="H19">
        <v>64.186000000000007</v>
      </c>
      <c r="I19">
        <v>0.7</v>
      </c>
      <c r="J19" t="s">
        <v>32</v>
      </c>
      <c r="K19">
        <v>365.33499999999998</v>
      </c>
      <c r="L19">
        <v>0.05</v>
      </c>
      <c r="M19">
        <v>17</v>
      </c>
    </row>
    <row r="20" spans="1:13" x14ac:dyDescent="0.35">
      <c r="A20">
        <v>19</v>
      </c>
      <c r="B20" t="s">
        <v>25</v>
      </c>
      <c r="C20" t="s">
        <v>13</v>
      </c>
      <c r="D20" t="s">
        <v>14</v>
      </c>
      <c r="E20" t="s">
        <v>33</v>
      </c>
      <c r="F20" t="s">
        <v>40</v>
      </c>
      <c r="G20">
        <v>47.108183004882001</v>
      </c>
      <c r="H20">
        <v>3.887</v>
      </c>
      <c r="I20">
        <v>0.08</v>
      </c>
      <c r="J20" t="s">
        <v>37</v>
      </c>
      <c r="K20">
        <v>823.87599999999998</v>
      </c>
      <c r="L20">
        <v>0.12</v>
      </c>
      <c r="M20">
        <v>0</v>
      </c>
    </row>
    <row r="21" spans="1:13" x14ac:dyDescent="0.35">
      <c r="A21">
        <v>20</v>
      </c>
      <c r="B21" t="s">
        <v>25</v>
      </c>
      <c r="C21" t="s">
        <v>13</v>
      </c>
      <c r="D21" t="s">
        <v>21</v>
      </c>
      <c r="E21" t="s">
        <v>33</v>
      </c>
      <c r="F21" t="s">
        <v>40</v>
      </c>
      <c r="G21">
        <v>47.108183004882001</v>
      </c>
      <c r="H21">
        <v>6.2619999999999996</v>
      </c>
      <c r="I21">
        <v>0.13</v>
      </c>
      <c r="J21" t="s">
        <v>41</v>
      </c>
      <c r="K21">
        <v>259.404</v>
      </c>
      <c r="L21">
        <v>0.04</v>
      </c>
      <c r="M21">
        <v>0</v>
      </c>
    </row>
    <row r="22" spans="1:13" x14ac:dyDescent="0.35">
      <c r="A22">
        <v>21</v>
      </c>
      <c r="B22" t="s">
        <v>25</v>
      </c>
      <c r="C22" t="s">
        <v>13</v>
      </c>
      <c r="D22" t="s">
        <v>29</v>
      </c>
      <c r="E22" t="s">
        <v>33</v>
      </c>
      <c r="F22" t="s">
        <v>40</v>
      </c>
      <c r="G22">
        <v>47.108183004882001</v>
      </c>
      <c r="H22">
        <v>35.820999999999998</v>
      </c>
      <c r="I22">
        <v>0.76</v>
      </c>
      <c r="J22" t="s">
        <v>42</v>
      </c>
      <c r="K22">
        <v>370.78199999999998</v>
      </c>
      <c r="L22">
        <v>0.05</v>
      </c>
      <c r="M22">
        <v>2</v>
      </c>
    </row>
    <row r="23" spans="1:13" x14ac:dyDescent="0.35">
      <c r="A23">
        <v>22</v>
      </c>
      <c r="B23" t="s">
        <v>12</v>
      </c>
      <c r="C23" t="s">
        <v>23</v>
      </c>
      <c r="D23" t="s">
        <v>18</v>
      </c>
      <c r="E23" t="s">
        <v>19</v>
      </c>
      <c r="F23" t="s">
        <v>43</v>
      </c>
      <c r="G23">
        <v>24.206677410558299</v>
      </c>
      <c r="H23">
        <v>9.2040000000000006</v>
      </c>
      <c r="I23">
        <v>0.38</v>
      </c>
      <c r="J23" t="s">
        <v>39</v>
      </c>
      <c r="K23">
        <v>233.04599999999999</v>
      </c>
      <c r="L23">
        <v>0.03</v>
      </c>
      <c r="M23">
        <v>0</v>
      </c>
    </row>
    <row r="24" spans="1:13" x14ac:dyDescent="0.35">
      <c r="A24">
        <v>23</v>
      </c>
      <c r="B24" t="s">
        <v>25</v>
      </c>
      <c r="C24" t="s">
        <v>23</v>
      </c>
      <c r="D24" t="s">
        <v>18</v>
      </c>
      <c r="E24" t="s">
        <v>19</v>
      </c>
      <c r="F24" t="s">
        <v>43</v>
      </c>
      <c r="G24">
        <v>24.206677410558299</v>
      </c>
      <c r="H24">
        <v>15.002000000000001</v>
      </c>
      <c r="I24">
        <v>0.62</v>
      </c>
      <c r="J24" t="s">
        <v>32</v>
      </c>
      <c r="K24">
        <v>365.33499999999998</v>
      </c>
      <c r="L24">
        <v>0.05</v>
      </c>
      <c r="M24">
        <v>0</v>
      </c>
    </row>
    <row r="25" spans="1:13" x14ac:dyDescent="0.35">
      <c r="A25">
        <v>24</v>
      </c>
      <c r="B25" t="s">
        <v>12</v>
      </c>
      <c r="C25" t="s">
        <v>13</v>
      </c>
      <c r="D25" t="s">
        <v>14</v>
      </c>
      <c r="E25" t="s">
        <v>33</v>
      </c>
      <c r="F25" t="s">
        <v>44</v>
      </c>
      <c r="G25">
        <v>211.23785065897101</v>
      </c>
      <c r="H25">
        <v>11.367000000000001</v>
      </c>
      <c r="I25">
        <v>0.05</v>
      </c>
      <c r="J25" t="s">
        <v>35</v>
      </c>
      <c r="K25">
        <v>510.66199999999998</v>
      </c>
      <c r="L25">
        <v>7.0000000000000007E-2</v>
      </c>
      <c r="M25">
        <v>0</v>
      </c>
    </row>
    <row r="26" spans="1:13" x14ac:dyDescent="0.35">
      <c r="A26">
        <v>25</v>
      </c>
      <c r="B26" t="s">
        <v>12</v>
      </c>
      <c r="C26" t="s">
        <v>13</v>
      </c>
      <c r="D26" t="s">
        <v>21</v>
      </c>
      <c r="E26" t="s">
        <v>33</v>
      </c>
      <c r="F26" t="s">
        <v>44</v>
      </c>
      <c r="G26">
        <v>211.23785065897101</v>
      </c>
      <c r="H26">
        <v>10.022</v>
      </c>
      <c r="I26">
        <v>0.05</v>
      </c>
      <c r="J26" t="s">
        <v>36</v>
      </c>
      <c r="K26">
        <v>90.373000000000005</v>
      </c>
      <c r="L26">
        <v>0.01</v>
      </c>
      <c r="M26">
        <v>0</v>
      </c>
    </row>
    <row r="27" spans="1:13" x14ac:dyDescent="0.35">
      <c r="A27">
        <v>26</v>
      </c>
      <c r="B27" t="s">
        <v>12</v>
      </c>
      <c r="C27" t="s">
        <v>13</v>
      </c>
      <c r="D27" t="s">
        <v>29</v>
      </c>
      <c r="E27" t="s">
        <v>33</v>
      </c>
      <c r="F27" t="s">
        <v>44</v>
      </c>
      <c r="G27">
        <v>211.23785065897101</v>
      </c>
      <c r="H27">
        <v>14.6</v>
      </c>
      <c r="I27">
        <v>7.0000000000000007E-2</v>
      </c>
      <c r="J27" t="s">
        <v>45</v>
      </c>
      <c r="K27">
        <v>59.07</v>
      </c>
      <c r="L27">
        <v>0.01</v>
      </c>
      <c r="M27">
        <v>0</v>
      </c>
    </row>
    <row r="28" spans="1:13" x14ac:dyDescent="0.35">
      <c r="A28">
        <v>27</v>
      </c>
      <c r="B28" t="s">
        <v>12</v>
      </c>
      <c r="C28" t="s">
        <v>13</v>
      </c>
      <c r="D28" t="s">
        <v>14</v>
      </c>
      <c r="E28" t="s">
        <v>15</v>
      </c>
      <c r="F28" t="s">
        <v>44</v>
      </c>
      <c r="G28">
        <v>211.23785065897101</v>
      </c>
      <c r="H28">
        <v>63.966999999999999</v>
      </c>
      <c r="I28">
        <v>0.3</v>
      </c>
      <c r="J28" t="s">
        <v>17</v>
      </c>
      <c r="K28">
        <v>402.13600000000002</v>
      </c>
      <c r="L28">
        <v>0.06</v>
      </c>
      <c r="M28">
        <v>1</v>
      </c>
    </row>
    <row r="29" spans="1:13" x14ac:dyDescent="0.35">
      <c r="A29">
        <v>28</v>
      </c>
      <c r="B29" t="s">
        <v>12</v>
      </c>
      <c r="C29" t="s">
        <v>13</v>
      </c>
      <c r="D29" t="s">
        <v>18</v>
      </c>
      <c r="E29" t="s">
        <v>19</v>
      </c>
      <c r="F29" t="s">
        <v>44</v>
      </c>
      <c r="G29">
        <v>211.23785065897101</v>
      </c>
      <c r="H29">
        <v>5.069</v>
      </c>
      <c r="I29">
        <v>0.02</v>
      </c>
      <c r="J29" t="s">
        <v>20</v>
      </c>
      <c r="K29">
        <v>406.09300000000002</v>
      </c>
      <c r="L29">
        <v>0.06</v>
      </c>
      <c r="M29">
        <v>0</v>
      </c>
    </row>
    <row r="30" spans="1:13" x14ac:dyDescent="0.35">
      <c r="A30">
        <v>29</v>
      </c>
      <c r="B30" t="s">
        <v>12</v>
      </c>
      <c r="C30" t="s">
        <v>13</v>
      </c>
      <c r="D30" t="s">
        <v>21</v>
      </c>
      <c r="E30" t="s">
        <v>15</v>
      </c>
      <c r="F30" t="s">
        <v>44</v>
      </c>
      <c r="G30">
        <v>211.23785065897101</v>
      </c>
      <c r="H30">
        <v>47.719000000000001</v>
      </c>
      <c r="I30">
        <v>0.23</v>
      </c>
      <c r="J30" t="s">
        <v>22</v>
      </c>
      <c r="K30">
        <v>139.06899999999999</v>
      </c>
      <c r="L30">
        <v>0.02</v>
      </c>
      <c r="M30">
        <v>1</v>
      </c>
    </row>
    <row r="31" spans="1:13" x14ac:dyDescent="0.35">
      <c r="A31">
        <v>30</v>
      </c>
      <c r="B31" t="s">
        <v>12</v>
      </c>
      <c r="C31" t="s">
        <v>13</v>
      </c>
      <c r="D31" t="s">
        <v>29</v>
      </c>
      <c r="E31" t="s">
        <v>15</v>
      </c>
      <c r="F31" t="s">
        <v>44</v>
      </c>
      <c r="G31">
        <v>211.23785065897101</v>
      </c>
      <c r="H31">
        <v>12.930999999999999</v>
      </c>
      <c r="I31">
        <v>0.06</v>
      </c>
      <c r="J31" t="s">
        <v>46</v>
      </c>
      <c r="K31">
        <v>74.91</v>
      </c>
      <c r="L31">
        <v>0.01</v>
      </c>
      <c r="M31">
        <v>0</v>
      </c>
    </row>
    <row r="32" spans="1:13" x14ac:dyDescent="0.35">
      <c r="A32">
        <v>31</v>
      </c>
      <c r="B32" t="s">
        <v>25</v>
      </c>
      <c r="C32" t="s">
        <v>13</v>
      </c>
      <c r="D32" t="s">
        <v>14</v>
      </c>
      <c r="E32" t="s">
        <v>15</v>
      </c>
      <c r="F32" t="s">
        <v>44</v>
      </c>
      <c r="G32">
        <v>211.23785065897101</v>
      </c>
      <c r="H32">
        <v>13.456</v>
      </c>
      <c r="I32">
        <v>0.06</v>
      </c>
      <c r="J32" t="s">
        <v>26</v>
      </c>
      <c r="K32">
        <v>816.31899999999996</v>
      </c>
      <c r="L32">
        <v>0.11</v>
      </c>
      <c r="M32">
        <v>0</v>
      </c>
    </row>
    <row r="33" spans="1:13" x14ac:dyDescent="0.35">
      <c r="A33">
        <v>32</v>
      </c>
      <c r="B33" t="s">
        <v>25</v>
      </c>
      <c r="C33" t="s">
        <v>13</v>
      </c>
      <c r="D33" t="s">
        <v>21</v>
      </c>
      <c r="E33" t="s">
        <v>15</v>
      </c>
      <c r="F33" t="s">
        <v>44</v>
      </c>
      <c r="G33">
        <v>211.23785065897101</v>
      </c>
      <c r="H33">
        <v>18.236999999999998</v>
      </c>
      <c r="I33">
        <v>0.09</v>
      </c>
      <c r="J33" t="s">
        <v>28</v>
      </c>
      <c r="K33">
        <v>230.215</v>
      </c>
      <c r="L33">
        <v>0.03</v>
      </c>
      <c r="M33">
        <v>0</v>
      </c>
    </row>
    <row r="34" spans="1:13" x14ac:dyDescent="0.35">
      <c r="A34">
        <v>33</v>
      </c>
      <c r="B34" t="s">
        <v>25</v>
      </c>
      <c r="C34" t="s">
        <v>13</v>
      </c>
      <c r="D34" t="s">
        <v>29</v>
      </c>
      <c r="E34" t="s">
        <v>15</v>
      </c>
      <c r="F34" t="s">
        <v>44</v>
      </c>
      <c r="G34">
        <v>211.23785065897101</v>
      </c>
      <c r="H34">
        <v>11.46</v>
      </c>
      <c r="I34">
        <v>0.05</v>
      </c>
      <c r="J34" t="s">
        <v>30</v>
      </c>
      <c r="K34">
        <v>212.279</v>
      </c>
      <c r="L34">
        <v>0.03</v>
      </c>
      <c r="M34">
        <v>0</v>
      </c>
    </row>
    <row r="35" spans="1:13" x14ac:dyDescent="0.35">
      <c r="A35">
        <v>34</v>
      </c>
      <c r="B35" t="s">
        <v>12</v>
      </c>
      <c r="C35" t="s">
        <v>13</v>
      </c>
      <c r="D35" t="s">
        <v>14</v>
      </c>
      <c r="E35" t="s">
        <v>33</v>
      </c>
      <c r="F35" t="s">
        <v>47</v>
      </c>
      <c r="G35">
        <v>32.035188044707098</v>
      </c>
      <c r="H35">
        <v>4.9379999999999997</v>
      </c>
      <c r="I35">
        <v>0.15</v>
      </c>
      <c r="J35" t="s">
        <v>35</v>
      </c>
      <c r="K35">
        <v>510.66199999999998</v>
      </c>
      <c r="L35">
        <v>7.0000000000000007E-2</v>
      </c>
      <c r="M35">
        <v>0</v>
      </c>
    </row>
    <row r="36" spans="1:13" x14ac:dyDescent="0.35">
      <c r="A36">
        <v>35</v>
      </c>
      <c r="B36" t="s">
        <v>25</v>
      </c>
      <c r="C36" t="s">
        <v>13</v>
      </c>
      <c r="D36" t="s">
        <v>14</v>
      </c>
      <c r="E36" t="s">
        <v>33</v>
      </c>
      <c r="F36" t="s">
        <v>47</v>
      </c>
      <c r="G36">
        <v>32.035188044707098</v>
      </c>
      <c r="H36">
        <v>13.596</v>
      </c>
      <c r="I36">
        <v>0.42</v>
      </c>
      <c r="J36" t="s">
        <v>37</v>
      </c>
      <c r="K36">
        <v>823.87599999999998</v>
      </c>
      <c r="L36">
        <v>0.12</v>
      </c>
      <c r="M36">
        <v>1</v>
      </c>
    </row>
    <row r="37" spans="1:13" x14ac:dyDescent="0.35">
      <c r="A37">
        <v>36</v>
      </c>
      <c r="B37" t="s">
        <v>25</v>
      </c>
      <c r="C37" t="s">
        <v>13</v>
      </c>
      <c r="D37" t="s">
        <v>21</v>
      </c>
      <c r="E37" t="s">
        <v>33</v>
      </c>
      <c r="F37" t="s">
        <v>47</v>
      </c>
      <c r="G37">
        <v>32.035188044707098</v>
      </c>
      <c r="H37">
        <v>3.4980000000000002</v>
      </c>
      <c r="I37">
        <v>0.11</v>
      </c>
      <c r="J37" t="s">
        <v>41</v>
      </c>
      <c r="K37">
        <v>259.404</v>
      </c>
      <c r="L37">
        <v>0.04</v>
      </c>
      <c r="M37">
        <v>0</v>
      </c>
    </row>
    <row r="38" spans="1:13" x14ac:dyDescent="0.35">
      <c r="A38">
        <v>37</v>
      </c>
      <c r="B38" t="s">
        <v>25</v>
      </c>
      <c r="C38" t="s">
        <v>13</v>
      </c>
      <c r="D38" t="s">
        <v>18</v>
      </c>
      <c r="E38" t="s">
        <v>19</v>
      </c>
      <c r="F38" t="s">
        <v>47</v>
      </c>
      <c r="G38">
        <v>32.035188044707098</v>
      </c>
      <c r="H38">
        <v>6.0439999999999996</v>
      </c>
      <c r="I38">
        <v>0.19</v>
      </c>
      <c r="J38" t="s">
        <v>27</v>
      </c>
      <c r="K38">
        <v>886.49099999999999</v>
      </c>
      <c r="L38">
        <v>0.12</v>
      </c>
      <c r="M38">
        <v>0</v>
      </c>
    </row>
    <row r="39" spans="1:13" x14ac:dyDescent="0.35">
      <c r="A39">
        <v>38</v>
      </c>
      <c r="B39" t="s">
        <v>25</v>
      </c>
      <c r="C39" t="s">
        <v>13</v>
      </c>
      <c r="D39" t="s">
        <v>14</v>
      </c>
      <c r="E39" t="s">
        <v>33</v>
      </c>
      <c r="F39" t="s">
        <v>48</v>
      </c>
      <c r="G39">
        <v>10.2357337487061</v>
      </c>
      <c r="H39">
        <v>3.492</v>
      </c>
      <c r="I39">
        <v>0.34</v>
      </c>
      <c r="J39" t="s">
        <v>37</v>
      </c>
      <c r="K39">
        <v>823.87599999999998</v>
      </c>
      <c r="L39">
        <v>0.12</v>
      </c>
      <c r="M39">
        <v>0</v>
      </c>
    </row>
    <row r="40" spans="1:13" x14ac:dyDescent="0.35">
      <c r="A40">
        <v>39</v>
      </c>
      <c r="B40" t="s">
        <v>25</v>
      </c>
      <c r="C40" t="s">
        <v>13</v>
      </c>
      <c r="D40" t="s">
        <v>21</v>
      </c>
      <c r="E40" t="s">
        <v>33</v>
      </c>
      <c r="F40" t="s">
        <v>48</v>
      </c>
      <c r="G40">
        <v>10.2357337487061</v>
      </c>
      <c r="H40">
        <v>2.4020000000000001</v>
      </c>
      <c r="I40">
        <v>0.23</v>
      </c>
      <c r="J40" t="s">
        <v>41</v>
      </c>
      <c r="K40">
        <v>259.404</v>
      </c>
      <c r="L40">
        <v>0.04</v>
      </c>
      <c r="M40">
        <v>0</v>
      </c>
    </row>
    <row r="41" spans="1:13" x14ac:dyDescent="0.35">
      <c r="A41">
        <v>40</v>
      </c>
      <c r="B41" t="s">
        <v>25</v>
      </c>
      <c r="C41" t="s">
        <v>13</v>
      </c>
      <c r="D41" t="s">
        <v>14</v>
      </c>
      <c r="E41" t="s">
        <v>15</v>
      </c>
      <c r="F41" t="s">
        <v>48</v>
      </c>
      <c r="G41">
        <v>10.2357337487061</v>
      </c>
      <c r="H41">
        <v>3.33</v>
      </c>
      <c r="I41">
        <v>0.33</v>
      </c>
      <c r="J41" t="s">
        <v>26</v>
      </c>
      <c r="K41">
        <v>816.31899999999996</v>
      </c>
      <c r="L41">
        <v>0.11</v>
      </c>
      <c r="M41">
        <v>0</v>
      </c>
    </row>
    <row r="42" spans="1:13" x14ac:dyDescent="0.35">
      <c r="A42">
        <v>41</v>
      </c>
      <c r="B42" t="s">
        <v>12</v>
      </c>
      <c r="C42" t="s">
        <v>13</v>
      </c>
      <c r="D42" t="s">
        <v>14</v>
      </c>
      <c r="E42" t="s">
        <v>33</v>
      </c>
      <c r="F42" t="s">
        <v>49</v>
      </c>
      <c r="G42">
        <v>12.674570082937</v>
      </c>
      <c r="H42">
        <v>5.9749999999999996</v>
      </c>
      <c r="I42">
        <v>0.47</v>
      </c>
      <c r="J42" t="s">
        <v>35</v>
      </c>
      <c r="K42">
        <v>510.66199999999998</v>
      </c>
      <c r="L42">
        <v>7.0000000000000007E-2</v>
      </c>
      <c r="M42">
        <v>0</v>
      </c>
    </row>
    <row r="43" spans="1:13" x14ac:dyDescent="0.35">
      <c r="A43">
        <v>42</v>
      </c>
      <c r="B43" t="s">
        <v>25</v>
      </c>
      <c r="C43" t="s">
        <v>13</v>
      </c>
      <c r="D43" t="s">
        <v>14</v>
      </c>
      <c r="E43" t="s">
        <v>33</v>
      </c>
      <c r="F43" t="s">
        <v>49</v>
      </c>
      <c r="G43">
        <v>12.674570082937</v>
      </c>
      <c r="H43">
        <v>5.1470000000000002</v>
      </c>
      <c r="I43">
        <v>0.41</v>
      </c>
      <c r="J43" t="s">
        <v>37</v>
      </c>
      <c r="K43">
        <v>823.87599999999998</v>
      </c>
      <c r="L43">
        <v>0.12</v>
      </c>
      <c r="M43">
        <v>0</v>
      </c>
    </row>
    <row r="44" spans="1:13" x14ac:dyDescent="0.35">
      <c r="A44">
        <v>43</v>
      </c>
      <c r="B44" t="s">
        <v>12</v>
      </c>
      <c r="C44" t="s">
        <v>13</v>
      </c>
      <c r="D44" t="s">
        <v>14</v>
      </c>
      <c r="E44" t="s">
        <v>33</v>
      </c>
      <c r="F44" t="s">
        <v>50</v>
      </c>
      <c r="G44">
        <v>17.6648850357541</v>
      </c>
      <c r="H44">
        <v>13.957000000000001</v>
      </c>
      <c r="I44">
        <v>0.79</v>
      </c>
      <c r="J44" t="s">
        <v>35</v>
      </c>
      <c r="K44">
        <v>510.66199999999998</v>
      </c>
      <c r="L44">
        <v>7.0000000000000007E-2</v>
      </c>
      <c r="M44">
        <v>0</v>
      </c>
    </row>
    <row r="45" spans="1:13" x14ac:dyDescent="0.35">
      <c r="A45">
        <v>44</v>
      </c>
      <c r="B45" t="s">
        <v>12</v>
      </c>
      <c r="C45" t="s">
        <v>13</v>
      </c>
      <c r="D45" t="s">
        <v>14</v>
      </c>
      <c r="E45" t="s">
        <v>33</v>
      </c>
      <c r="F45" t="s">
        <v>51</v>
      </c>
      <c r="G45">
        <v>603.26403359252299</v>
      </c>
      <c r="H45">
        <v>19.167999999999999</v>
      </c>
      <c r="I45">
        <v>0.03</v>
      </c>
      <c r="J45" t="s">
        <v>35</v>
      </c>
      <c r="K45">
        <v>510.66199999999998</v>
      </c>
      <c r="L45">
        <v>7.0000000000000007E-2</v>
      </c>
      <c r="M45">
        <v>0</v>
      </c>
    </row>
    <row r="46" spans="1:13" x14ac:dyDescent="0.35">
      <c r="A46">
        <v>45</v>
      </c>
      <c r="B46" t="s">
        <v>12</v>
      </c>
      <c r="C46" t="s">
        <v>13</v>
      </c>
      <c r="D46" t="s">
        <v>21</v>
      </c>
      <c r="E46" t="s">
        <v>33</v>
      </c>
      <c r="F46" t="s">
        <v>51</v>
      </c>
      <c r="G46">
        <v>603.26403359252299</v>
      </c>
      <c r="H46">
        <v>6.8369999999999997</v>
      </c>
      <c r="I46">
        <v>0.01</v>
      </c>
      <c r="J46" t="s">
        <v>36</v>
      </c>
      <c r="K46">
        <v>90.373000000000005</v>
      </c>
      <c r="L46">
        <v>0.01</v>
      </c>
      <c r="M46">
        <v>0</v>
      </c>
    </row>
    <row r="47" spans="1:13" x14ac:dyDescent="0.35">
      <c r="A47">
        <v>46</v>
      </c>
      <c r="B47" t="s">
        <v>12</v>
      </c>
      <c r="C47" t="s">
        <v>13</v>
      </c>
      <c r="D47" t="s">
        <v>29</v>
      </c>
      <c r="E47" t="s">
        <v>33</v>
      </c>
      <c r="F47" t="s">
        <v>51</v>
      </c>
      <c r="G47">
        <v>603.26403359252299</v>
      </c>
      <c r="H47">
        <v>8.91</v>
      </c>
      <c r="I47">
        <v>0.01</v>
      </c>
      <c r="J47" t="s">
        <v>45</v>
      </c>
      <c r="K47">
        <v>59.07</v>
      </c>
      <c r="L47">
        <v>0.01</v>
      </c>
      <c r="M47">
        <v>0</v>
      </c>
    </row>
    <row r="48" spans="1:13" x14ac:dyDescent="0.35">
      <c r="A48">
        <v>47</v>
      </c>
      <c r="B48" t="s">
        <v>12</v>
      </c>
      <c r="C48" t="s">
        <v>13</v>
      </c>
      <c r="D48" t="s">
        <v>18</v>
      </c>
      <c r="E48" t="s">
        <v>19</v>
      </c>
      <c r="F48" t="s">
        <v>51</v>
      </c>
      <c r="G48">
        <v>603.26403359252299</v>
      </c>
      <c r="H48">
        <v>10.91</v>
      </c>
      <c r="I48">
        <v>0.02</v>
      </c>
      <c r="J48" t="s">
        <v>20</v>
      </c>
      <c r="K48">
        <v>406.09300000000002</v>
      </c>
      <c r="L48">
        <v>0.06</v>
      </c>
      <c r="M48">
        <v>0</v>
      </c>
    </row>
    <row r="49" spans="1:13" x14ac:dyDescent="0.35">
      <c r="A49">
        <v>48</v>
      </c>
      <c r="B49" t="s">
        <v>25</v>
      </c>
      <c r="C49" t="s">
        <v>13</v>
      </c>
      <c r="D49" t="s">
        <v>18</v>
      </c>
      <c r="E49" t="s">
        <v>19</v>
      </c>
      <c r="F49" t="s">
        <v>51</v>
      </c>
      <c r="G49">
        <v>603.26403359252299</v>
      </c>
      <c r="H49">
        <v>196.196</v>
      </c>
      <c r="I49">
        <v>0.33</v>
      </c>
      <c r="J49" t="s">
        <v>27</v>
      </c>
      <c r="K49">
        <v>886.49099999999999</v>
      </c>
      <c r="L49">
        <v>0.12</v>
      </c>
      <c r="M49">
        <v>0</v>
      </c>
    </row>
    <row r="50" spans="1:13" x14ac:dyDescent="0.35">
      <c r="A50">
        <v>49</v>
      </c>
      <c r="B50" t="s">
        <v>25</v>
      </c>
      <c r="C50" t="s">
        <v>13</v>
      </c>
      <c r="D50" t="s">
        <v>14</v>
      </c>
      <c r="E50" t="s">
        <v>33</v>
      </c>
      <c r="F50" t="s">
        <v>51</v>
      </c>
      <c r="G50">
        <v>603.26403359252299</v>
      </c>
      <c r="H50">
        <v>239.01400000000001</v>
      </c>
      <c r="I50">
        <v>0.4</v>
      </c>
      <c r="J50" t="s">
        <v>37</v>
      </c>
      <c r="K50">
        <v>823.87599999999998</v>
      </c>
      <c r="L50">
        <v>0.12</v>
      </c>
      <c r="M50">
        <v>0</v>
      </c>
    </row>
    <row r="51" spans="1:13" x14ac:dyDescent="0.35">
      <c r="A51">
        <v>50</v>
      </c>
      <c r="B51" t="s">
        <v>25</v>
      </c>
      <c r="C51" t="s">
        <v>13</v>
      </c>
      <c r="D51" t="s">
        <v>21</v>
      </c>
      <c r="E51" t="s">
        <v>33</v>
      </c>
      <c r="F51" t="s">
        <v>51</v>
      </c>
      <c r="G51">
        <v>603.26403359252299</v>
      </c>
      <c r="H51">
        <v>68.105000000000004</v>
      </c>
      <c r="I51">
        <v>0.11</v>
      </c>
      <c r="J51" t="s">
        <v>41</v>
      </c>
      <c r="K51">
        <v>259.404</v>
      </c>
      <c r="L51">
        <v>0.04</v>
      </c>
      <c r="M51">
        <v>0</v>
      </c>
    </row>
    <row r="52" spans="1:13" x14ac:dyDescent="0.35">
      <c r="A52">
        <v>51</v>
      </c>
      <c r="B52" t="s">
        <v>25</v>
      </c>
      <c r="C52" t="s">
        <v>13</v>
      </c>
      <c r="D52" t="s">
        <v>29</v>
      </c>
      <c r="E52" t="s">
        <v>33</v>
      </c>
      <c r="F52" t="s">
        <v>51</v>
      </c>
      <c r="G52">
        <v>603.26403359252299</v>
      </c>
      <c r="H52">
        <v>54.122999999999998</v>
      </c>
      <c r="I52">
        <v>0.09</v>
      </c>
      <c r="J52" t="s">
        <v>42</v>
      </c>
      <c r="K52">
        <v>370.78199999999998</v>
      </c>
      <c r="L52">
        <v>0.05</v>
      </c>
      <c r="M52">
        <v>0</v>
      </c>
    </row>
    <row r="53" spans="1:13" x14ac:dyDescent="0.35">
      <c r="A53">
        <v>52</v>
      </c>
      <c r="B53" t="s">
        <v>25</v>
      </c>
      <c r="C53" t="s">
        <v>13</v>
      </c>
      <c r="D53" t="s">
        <v>14</v>
      </c>
      <c r="E53" t="s">
        <v>33</v>
      </c>
      <c r="F53" t="s">
        <v>52</v>
      </c>
      <c r="G53">
        <v>4.5141926265794501</v>
      </c>
      <c r="H53">
        <v>2.3759999999999999</v>
      </c>
      <c r="I53">
        <v>0.53</v>
      </c>
      <c r="J53" t="s">
        <v>37</v>
      </c>
      <c r="K53">
        <v>823.87599999999998</v>
      </c>
      <c r="L53">
        <v>0.12</v>
      </c>
      <c r="M53">
        <v>0</v>
      </c>
    </row>
    <row r="54" spans="1:13" x14ac:dyDescent="0.35">
      <c r="A54">
        <v>53</v>
      </c>
      <c r="B54" t="s">
        <v>12</v>
      </c>
      <c r="C54" t="s">
        <v>23</v>
      </c>
      <c r="D54" t="s">
        <v>14</v>
      </c>
      <c r="E54" t="s">
        <v>33</v>
      </c>
      <c r="F54" t="s">
        <v>53</v>
      </c>
      <c r="G54">
        <v>466.60355476320802</v>
      </c>
      <c r="H54">
        <v>36.698999999999998</v>
      </c>
      <c r="I54">
        <v>0.08</v>
      </c>
      <c r="J54" t="s">
        <v>54</v>
      </c>
      <c r="K54">
        <v>63.99</v>
      </c>
      <c r="L54">
        <v>0.01</v>
      </c>
      <c r="M54">
        <v>3</v>
      </c>
    </row>
    <row r="55" spans="1:13" x14ac:dyDescent="0.35">
      <c r="A55">
        <v>54</v>
      </c>
      <c r="B55" t="s">
        <v>12</v>
      </c>
      <c r="C55" t="s">
        <v>23</v>
      </c>
      <c r="D55" t="s">
        <v>14</v>
      </c>
      <c r="E55" t="s">
        <v>15</v>
      </c>
      <c r="F55" t="s">
        <v>53</v>
      </c>
      <c r="G55">
        <v>466.60355476320802</v>
      </c>
      <c r="H55">
        <v>106.919</v>
      </c>
      <c r="I55">
        <v>0.23</v>
      </c>
      <c r="J55" t="s">
        <v>24</v>
      </c>
      <c r="K55">
        <v>247.67500000000001</v>
      </c>
      <c r="L55">
        <v>0.03</v>
      </c>
      <c r="M55">
        <v>4</v>
      </c>
    </row>
    <row r="56" spans="1:13" x14ac:dyDescent="0.35">
      <c r="A56">
        <v>55</v>
      </c>
      <c r="B56" t="s">
        <v>12</v>
      </c>
      <c r="C56" t="s">
        <v>23</v>
      </c>
      <c r="D56" t="s">
        <v>18</v>
      </c>
      <c r="E56" t="s">
        <v>19</v>
      </c>
      <c r="F56" t="s">
        <v>53</v>
      </c>
      <c r="G56">
        <v>466.60355476320802</v>
      </c>
      <c r="H56">
        <v>134.02199999999999</v>
      </c>
      <c r="I56">
        <v>0.28999999999999998</v>
      </c>
      <c r="J56" t="s">
        <v>39</v>
      </c>
      <c r="K56">
        <v>233.04599999999999</v>
      </c>
      <c r="L56">
        <v>0.03</v>
      </c>
      <c r="M56">
        <v>5</v>
      </c>
    </row>
    <row r="57" spans="1:13" x14ac:dyDescent="0.35">
      <c r="A57">
        <v>56</v>
      </c>
      <c r="B57" t="s">
        <v>25</v>
      </c>
      <c r="C57" t="s">
        <v>13</v>
      </c>
      <c r="D57" t="s">
        <v>14</v>
      </c>
      <c r="E57" t="s">
        <v>15</v>
      </c>
      <c r="F57" t="s">
        <v>53</v>
      </c>
      <c r="G57">
        <v>466.60355476320802</v>
      </c>
      <c r="H57">
        <v>4.4109999999999996</v>
      </c>
      <c r="I57">
        <v>0.01</v>
      </c>
      <c r="J57" t="s">
        <v>26</v>
      </c>
      <c r="K57">
        <v>816.31899999999996</v>
      </c>
      <c r="L57">
        <v>0.11</v>
      </c>
      <c r="M57">
        <v>0</v>
      </c>
    </row>
    <row r="58" spans="1:13" x14ac:dyDescent="0.35">
      <c r="A58">
        <v>57</v>
      </c>
      <c r="B58" t="s">
        <v>25</v>
      </c>
      <c r="C58" t="s">
        <v>13</v>
      </c>
      <c r="D58" t="s">
        <v>18</v>
      </c>
      <c r="E58" t="s">
        <v>19</v>
      </c>
      <c r="F58" t="s">
        <v>53</v>
      </c>
      <c r="G58">
        <v>466.60355476320802</v>
      </c>
      <c r="H58">
        <v>3.8519999999999999</v>
      </c>
      <c r="I58">
        <v>0.01</v>
      </c>
      <c r="J58" t="s">
        <v>27</v>
      </c>
      <c r="K58">
        <v>886.49099999999999</v>
      </c>
      <c r="L58">
        <v>0.12</v>
      </c>
      <c r="M58">
        <v>0</v>
      </c>
    </row>
    <row r="59" spans="1:13" x14ac:dyDescent="0.35">
      <c r="A59">
        <v>58</v>
      </c>
      <c r="B59" t="s">
        <v>25</v>
      </c>
      <c r="C59" t="s">
        <v>23</v>
      </c>
      <c r="D59" t="s">
        <v>14</v>
      </c>
      <c r="E59" t="s">
        <v>33</v>
      </c>
      <c r="F59" t="s">
        <v>53</v>
      </c>
      <c r="G59">
        <v>466.60355476320802</v>
      </c>
      <c r="H59">
        <v>49.689</v>
      </c>
      <c r="I59">
        <v>0.11</v>
      </c>
      <c r="J59" t="s">
        <v>55</v>
      </c>
      <c r="K59">
        <v>49.689</v>
      </c>
      <c r="L59">
        <v>0.01</v>
      </c>
      <c r="M59">
        <v>4</v>
      </c>
    </row>
    <row r="60" spans="1:13" x14ac:dyDescent="0.35">
      <c r="A60">
        <v>59</v>
      </c>
      <c r="B60" t="s">
        <v>25</v>
      </c>
      <c r="C60" t="s">
        <v>23</v>
      </c>
      <c r="D60" t="s">
        <v>21</v>
      </c>
      <c r="E60" t="s">
        <v>33</v>
      </c>
      <c r="F60" t="s">
        <v>53</v>
      </c>
      <c r="G60">
        <v>466.60355476320802</v>
      </c>
      <c r="H60">
        <v>6.1879999999999997</v>
      </c>
      <c r="I60">
        <v>0.01</v>
      </c>
      <c r="J60" t="s">
        <v>56</v>
      </c>
      <c r="K60">
        <v>11.042999999999999</v>
      </c>
      <c r="L60">
        <v>0</v>
      </c>
      <c r="M60">
        <v>1</v>
      </c>
    </row>
    <row r="61" spans="1:13" x14ac:dyDescent="0.35">
      <c r="A61">
        <v>60</v>
      </c>
      <c r="B61" t="s">
        <v>25</v>
      </c>
      <c r="C61" t="s">
        <v>23</v>
      </c>
      <c r="D61" t="s">
        <v>14</v>
      </c>
      <c r="E61" t="s">
        <v>15</v>
      </c>
      <c r="F61" t="s">
        <v>53</v>
      </c>
      <c r="G61">
        <v>466.60355476320802</v>
      </c>
      <c r="H61">
        <v>66.105000000000004</v>
      </c>
      <c r="I61">
        <v>0.14000000000000001</v>
      </c>
      <c r="J61" t="s">
        <v>31</v>
      </c>
      <c r="K61">
        <v>752.96799999999996</v>
      </c>
      <c r="L61">
        <v>0.11</v>
      </c>
      <c r="M61">
        <v>3</v>
      </c>
    </row>
    <row r="62" spans="1:13" x14ac:dyDescent="0.35">
      <c r="A62">
        <v>61</v>
      </c>
      <c r="B62" t="s">
        <v>25</v>
      </c>
      <c r="C62" t="s">
        <v>23</v>
      </c>
      <c r="D62" t="s">
        <v>18</v>
      </c>
      <c r="E62" t="s">
        <v>19</v>
      </c>
      <c r="F62" t="s">
        <v>53</v>
      </c>
      <c r="G62">
        <v>466.60355476320802</v>
      </c>
      <c r="H62">
        <v>65.853999999999999</v>
      </c>
      <c r="I62">
        <v>0.14000000000000001</v>
      </c>
      <c r="J62" t="s">
        <v>32</v>
      </c>
      <c r="K62">
        <v>365.33499999999998</v>
      </c>
      <c r="L62">
        <v>0.05</v>
      </c>
      <c r="M62">
        <v>4</v>
      </c>
    </row>
    <row r="63" spans="1:13" x14ac:dyDescent="0.35">
      <c r="A63">
        <v>62</v>
      </c>
      <c r="B63" t="s">
        <v>12</v>
      </c>
      <c r="C63" t="s">
        <v>13</v>
      </c>
      <c r="D63" t="s">
        <v>18</v>
      </c>
      <c r="E63" t="s">
        <v>19</v>
      </c>
      <c r="F63" t="s">
        <v>57</v>
      </c>
      <c r="G63">
        <v>330.62883911954901</v>
      </c>
      <c r="H63">
        <v>96.861999999999995</v>
      </c>
      <c r="I63">
        <v>0.28999999999999998</v>
      </c>
      <c r="J63" t="s">
        <v>20</v>
      </c>
      <c r="K63">
        <v>406.09300000000002</v>
      </c>
      <c r="L63">
        <v>0.06</v>
      </c>
      <c r="M63">
        <v>2</v>
      </c>
    </row>
    <row r="64" spans="1:13" x14ac:dyDescent="0.35">
      <c r="A64">
        <v>63</v>
      </c>
      <c r="B64" t="s">
        <v>12</v>
      </c>
      <c r="C64" t="s">
        <v>13</v>
      </c>
      <c r="D64" t="s">
        <v>14</v>
      </c>
      <c r="E64" t="s">
        <v>33</v>
      </c>
      <c r="F64" t="s">
        <v>57</v>
      </c>
      <c r="G64">
        <v>330.62883911954901</v>
      </c>
      <c r="H64">
        <v>30.405000000000001</v>
      </c>
      <c r="I64">
        <v>0.09</v>
      </c>
      <c r="J64" t="s">
        <v>35</v>
      </c>
      <c r="K64">
        <v>510.66199999999998</v>
      </c>
      <c r="L64">
        <v>7.0000000000000007E-2</v>
      </c>
      <c r="M64">
        <v>1</v>
      </c>
    </row>
    <row r="65" spans="1:13" x14ac:dyDescent="0.35">
      <c r="A65">
        <v>64</v>
      </c>
      <c r="B65" t="s">
        <v>12</v>
      </c>
      <c r="C65" t="s">
        <v>13</v>
      </c>
      <c r="D65" t="s">
        <v>21</v>
      </c>
      <c r="E65" t="s">
        <v>33</v>
      </c>
      <c r="F65" t="s">
        <v>57</v>
      </c>
      <c r="G65">
        <v>330.62883911954901</v>
      </c>
      <c r="H65">
        <v>5.9480000000000004</v>
      </c>
      <c r="I65">
        <v>0.02</v>
      </c>
      <c r="J65" t="s">
        <v>36</v>
      </c>
      <c r="K65">
        <v>90.373000000000005</v>
      </c>
      <c r="L65">
        <v>0.01</v>
      </c>
      <c r="M65">
        <v>0</v>
      </c>
    </row>
    <row r="66" spans="1:13" x14ac:dyDescent="0.35">
      <c r="A66">
        <v>65</v>
      </c>
      <c r="B66" t="s">
        <v>12</v>
      </c>
      <c r="C66" t="s">
        <v>13</v>
      </c>
      <c r="D66" t="s">
        <v>14</v>
      </c>
      <c r="E66" t="s">
        <v>15</v>
      </c>
      <c r="F66" t="s">
        <v>57</v>
      </c>
      <c r="G66">
        <v>330.62883911954901</v>
      </c>
      <c r="H66">
        <v>87.718000000000004</v>
      </c>
      <c r="I66">
        <v>0.27</v>
      </c>
      <c r="J66" t="s">
        <v>17</v>
      </c>
      <c r="K66">
        <v>402.13600000000002</v>
      </c>
      <c r="L66">
        <v>0.06</v>
      </c>
      <c r="M66">
        <v>2</v>
      </c>
    </row>
    <row r="67" spans="1:13" x14ac:dyDescent="0.35">
      <c r="A67">
        <v>66</v>
      </c>
      <c r="B67" t="s">
        <v>12</v>
      </c>
      <c r="C67" t="s">
        <v>13</v>
      </c>
      <c r="D67" t="s">
        <v>21</v>
      </c>
      <c r="E67" t="s">
        <v>15</v>
      </c>
      <c r="F67" t="s">
        <v>57</v>
      </c>
      <c r="G67">
        <v>330.62883911954901</v>
      </c>
      <c r="H67">
        <v>17.251000000000001</v>
      </c>
      <c r="I67">
        <v>0.05</v>
      </c>
      <c r="J67" t="s">
        <v>22</v>
      </c>
      <c r="K67">
        <v>139.06899999999999</v>
      </c>
      <c r="L67">
        <v>0.02</v>
      </c>
      <c r="M67">
        <v>0</v>
      </c>
    </row>
    <row r="68" spans="1:13" x14ac:dyDescent="0.35">
      <c r="A68">
        <v>67</v>
      </c>
      <c r="B68" t="s">
        <v>25</v>
      </c>
      <c r="C68" t="s">
        <v>13</v>
      </c>
      <c r="D68" t="s">
        <v>18</v>
      </c>
      <c r="E68" t="s">
        <v>19</v>
      </c>
      <c r="F68" t="s">
        <v>57</v>
      </c>
      <c r="G68">
        <v>330.62883911954901</v>
      </c>
      <c r="H68">
        <v>27.777000000000001</v>
      </c>
      <c r="I68">
        <v>0.08</v>
      </c>
      <c r="J68" t="s">
        <v>27</v>
      </c>
      <c r="K68">
        <v>886.49099999999999</v>
      </c>
      <c r="L68">
        <v>0.12</v>
      </c>
      <c r="M68">
        <v>0</v>
      </c>
    </row>
    <row r="69" spans="1:13" x14ac:dyDescent="0.35">
      <c r="A69">
        <v>68</v>
      </c>
      <c r="B69" t="s">
        <v>25</v>
      </c>
      <c r="C69" t="s">
        <v>13</v>
      </c>
      <c r="D69" t="s">
        <v>14</v>
      </c>
      <c r="E69" t="s">
        <v>33</v>
      </c>
      <c r="F69" t="s">
        <v>57</v>
      </c>
      <c r="G69">
        <v>330.62883911954901</v>
      </c>
      <c r="H69">
        <v>11.342000000000001</v>
      </c>
      <c r="I69">
        <v>0.03</v>
      </c>
      <c r="J69" t="s">
        <v>37</v>
      </c>
      <c r="K69">
        <v>823.87599999999998</v>
      </c>
      <c r="L69">
        <v>0.12</v>
      </c>
      <c r="M69">
        <v>0</v>
      </c>
    </row>
    <row r="70" spans="1:13" x14ac:dyDescent="0.35">
      <c r="A70">
        <v>69</v>
      </c>
      <c r="B70" t="s">
        <v>25</v>
      </c>
      <c r="C70" t="s">
        <v>13</v>
      </c>
      <c r="D70" t="s">
        <v>14</v>
      </c>
      <c r="E70" t="s">
        <v>15</v>
      </c>
      <c r="F70" t="s">
        <v>57</v>
      </c>
      <c r="G70">
        <v>330.62883911954901</v>
      </c>
      <c r="H70">
        <v>40.722999999999999</v>
      </c>
      <c r="I70">
        <v>0.12</v>
      </c>
      <c r="J70" t="s">
        <v>26</v>
      </c>
      <c r="K70">
        <v>816.31899999999996</v>
      </c>
      <c r="L70">
        <v>0.11</v>
      </c>
      <c r="M70">
        <v>0</v>
      </c>
    </row>
    <row r="71" spans="1:13" x14ac:dyDescent="0.35">
      <c r="A71">
        <v>70</v>
      </c>
      <c r="B71" t="s">
        <v>25</v>
      </c>
      <c r="C71" t="s">
        <v>13</v>
      </c>
      <c r="D71" t="s">
        <v>21</v>
      </c>
      <c r="E71" t="s">
        <v>15</v>
      </c>
      <c r="F71" t="s">
        <v>57</v>
      </c>
      <c r="G71">
        <v>330.62883911954901</v>
      </c>
      <c r="H71">
        <v>11.532</v>
      </c>
      <c r="I71">
        <v>0.03</v>
      </c>
      <c r="J71" t="s">
        <v>28</v>
      </c>
      <c r="K71">
        <v>230.215</v>
      </c>
      <c r="L71">
        <v>0.03</v>
      </c>
      <c r="M71">
        <v>0</v>
      </c>
    </row>
    <row r="72" spans="1:13" x14ac:dyDescent="0.35">
      <c r="A72">
        <v>71</v>
      </c>
      <c r="B72" t="s">
        <v>12</v>
      </c>
      <c r="C72" t="s">
        <v>13</v>
      </c>
      <c r="D72" t="s">
        <v>14</v>
      </c>
      <c r="E72" t="s">
        <v>33</v>
      </c>
      <c r="F72" t="s">
        <v>58</v>
      </c>
      <c r="G72">
        <v>747.70035422708702</v>
      </c>
      <c r="H72">
        <v>141.35</v>
      </c>
      <c r="I72">
        <v>0.19</v>
      </c>
      <c r="J72" t="s">
        <v>35</v>
      </c>
      <c r="K72">
        <v>510.66199999999998</v>
      </c>
      <c r="L72">
        <v>7.0000000000000007E-2</v>
      </c>
      <c r="M72">
        <v>0</v>
      </c>
    </row>
    <row r="73" spans="1:13" x14ac:dyDescent="0.35">
      <c r="A73">
        <v>72</v>
      </c>
      <c r="B73" t="s">
        <v>12</v>
      </c>
      <c r="C73" t="s">
        <v>13</v>
      </c>
      <c r="D73" t="s">
        <v>21</v>
      </c>
      <c r="E73" t="s">
        <v>33</v>
      </c>
      <c r="F73" t="s">
        <v>58</v>
      </c>
      <c r="G73">
        <v>747.70035422708702</v>
      </c>
      <c r="H73">
        <v>14.473000000000001</v>
      </c>
      <c r="I73">
        <v>0.02</v>
      </c>
      <c r="J73" t="s">
        <v>36</v>
      </c>
      <c r="K73">
        <v>90.373000000000005</v>
      </c>
      <c r="L73">
        <v>0.01</v>
      </c>
      <c r="M73">
        <v>0</v>
      </c>
    </row>
    <row r="74" spans="1:13" x14ac:dyDescent="0.35">
      <c r="A74">
        <v>73</v>
      </c>
      <c r="B74" t="s">
        <v>12</v>
      </c>
      <c r="C74" t="s">
        <v>13</v>
      </c>
      <c r="D74" t="s">
        <v>14</v>
      </c>
      <c r="E74" t="s">
        <v>15</v>
      </c>
      <c r="F74" t="s">
        <v>58</v>
      </c>
      <c r="G74">
        <v>747.70035422708702</v>
      </c>
      <c r="H74">
        <v>70.622</v>
      </c>
      <c r="I74">
        <v>0.09</v>
      </c>
      <c r="J74" t="s">
        <v>17</v>
      </c>
      <c r="K74">
        <v>402.13600000000002</v>
      </c>
      <c r="L74">
        <v>0.06</v>
      </c>
      <c r="M74">
        <v>1</v>
      </c>
    </row>
    <row r="75" spans="1:13" x14ac:dyDescent="0.35">
      <c r="A75">
        <v>74</v>
      </c>
      <c r="B75" t="s">
        <v>12</v>
      </c>
      <c r="C75" t="s">
        <v>13</v>
      </c>
      <c r="D75" t="s">
        <v>18</v>
      </c>
      <c r="E75" t="s">
        <v>19</v>
      </c>
      <c r="F75" t="s">
        <v>58</v>
      </c>
      <c r="G75">
        <v>747.70035422708702</v>
      </c>
      <c r="H75">
        <v>123.053</v>
      </c>
      <c r="I75">
        <v>0.16</v>
      </c>
      <c r="J75" t="s">
        <v>20</v>
      </c>
      <c r="K75">
        <v>406.09300000000002</v>
      </c>
      <c r="L75">
        <v>0.06</v>
      </c>
      <c r="M75">
        <v>2</v>
      </c>
    </row>
    <row r="76" spans="1:13" x14ac:dyDescent="0.35">
      <c r="A76">
        <v>75</v>
      </c>
      <c r="B76" t="s">
        <v>12</v>
      </c>
      <c r="C76" t="s">
        <v>13</v>
      </c>
      <c r="D76" t="s">
        <v>21</v>
      </c>
      <c r="E76" t="s">
        <v>15</v>
      </c>
      <c r="F76" t="s">
        <v>58</v>
      </c>
      <c r="G76">
        <v>747.70035422708702</v>
      </c>
      <c r="H76">
        <v>3.444</v>
      </c>
      <c r="I76">
        <v>0</v>
      </c>
      <c r="J76" t="s">
        <v>22</v>
      </c>
      <c r="K76">
        <v>139.06899999999999</v>
      </c>
      <c r="L76">
        <v>0.02</v>
      </c>
      <c r="M76">
        <v>0</v>
      </c>
    </row>
    <row r="77" spans="1:13" x14ac:dyDescent="0.35">
      <c r="A77">
        <v>76</v>
      </c>
      <c r="B77" t="s">
        <v>25</v>
      </c>
      <c r="C77" t="s">
        <v>13</v>
      </c>
      <c r="D77" t="s">
        <v>18</v>
      </c>
      <c r="E77" t="s">
        <v>19</v>
      </c>
      <c r="F77" t="s">
        <v>58</v>
      </c>
      <c r="G77">
        <v>747.70035422708702</v>
      </c>
      <c r="H77">
        <v>128.38399999999999</v>
      </c>
      <c r="I77">
        <v>0.17</v>
      </c>
      <c r="J77" t="s">
        <v>27</v>
      </c>
      <c r="K77">
        <v>886.49099999999999</v>
      </c>
      <c r="L77">
        <v>0.12</v>
      </c>
      <c r="M77">
        <v>0</v>
      </c>
    </row>
    <row r="78" spans="1:13" x14ac:dyDescent="0.35">
      <c r="A78">
        <v>77</v>
      </c>
      <c r="B78" t="s">
        <v>25</v>
      </c>
      <c r="C78" t="s">
        <v>13</v>
      </c>
      <c r="D78" t="s">
        <v>14</v>
      </c>
      <c r="E78" t="s">
        <v>33</v>
      </c>
      <c r="F78" t="s">
        <v>58</v>
      </c>
      <c r="G78">
        <v>747.70035422708702</v>
      </c>
      <c r="H78">
        <v>116.77800000000001</v>
      </c>
      <c r="I78">
        <v>0.16</v>
      </c>
      <c r="J78" t="s">
        <v>37</v>
      </c>
      <c r="K78">
        <v>823.87599999999998</v>
      </c>
      <c r="L78">
        <v>0.12</v>
      </c>
      <c r="M78">
        <v>0</v>
      </c>
    </row>
    <row r="79" spans="1:13" x14ac:dyDescent="0.35">
      <c r="A79">
        <v>78</v>
      </c>
      <c r="B79" t="s">
        <v>25</v>
      </c>
      <c r="C79" t="s">
        <v>13</v>
      </c>
      <c r="D79" t="s">
        <v>21</v>
      </c>
      <c r="E79" t="s">
        <v>33</v>
      </c>
      <c r="F79" t="s">
        <v>58</v>
      </c>
      <c r="G79">
        <v>747.70035422708702</v>
      </c>
      <c r="H79">
        <v>37.110999999999997</v>
      </c>
      <c r="I79">
        <v>0.05</v>
      </c>
      <c r="J79" t="s">
        <v>41</v>
      </c>
      <c r="K79">
        <v>259.404</v>
      </c>
      <c r="L79">
        <v>0.04</v>
      </c>
      <c r="M79">
        <v>0</v>
      </c>
    </row>
    <row r="80" spans="1:13" x14ac:dyDescent="0.35">
      <c r="A80">
        <v>79</v>
      </c>
      <c r="B80" t="s">
        <v>25</v>
      </c>
      <c r="C80" t="s">
        <v>13</v>
      </c>
      <c r="D80" t="s">
        <v>29</v>
      </c>
      <c r="E80" t="s">
        <v>33</v>
      </c>
      <c r="F80" t="s">
        <v>58</v>
      </c>
      <c r="G80">
        <v>747.70035422708702</v>
      </c>
      <c r="H80">
        <v>38.17</v>
      </c>
      <c r="I80">
        <v>0.05</v>
      </c>
      <c r="J80" t="s">
        <v>42</v>
      </c>
      <c r="K80">
        <v>370.78199999999998</v>
      </c>
      <c r="L80">
        <v>0.05</v>
      </c>
      <c r="M80">
        <v>0</v>
      </c>
    </row>
    <row r="81" spans="1:13" x14ac:dyDescent="0.35">
      <c r="A81">
        <v>80</v>
      </c>
      <c r="B81" t="s">
        <v>25</v>
      </c>
      <c r="C81" t="s">
        <v>13</v>
      </c>
      <c r="D81" t="s">
        <v>14</v>
      </c>
      <c r="E81" t="s">
        <v>15</v>
      </c>
      <c r="F81" t="s">
        <v>58</v>
      </c>
      <c r="G81">
        <v>747.70035422708702</v>
      </c>
      <c r="H81">
        <v>54.94</v>
      </c>
      <c r="I81">
        <v>7.0000000000000007E-2</v>
      </c>
      <c r="J81" t="s">
        <v>26</v>
      </c>
      <c r="K81">
        <v>816.31899999999996</v>
      </c>
      <c r="L81">
        <v>0.11</v>
      </c>
      <c r="M81">
        <v>2</v>
      </c>
    </row>
    <row r="82" spans="1:13" x14ac:dyDescent="0.35">
      <c r="A82">
        <v>81</v>
      </c>
      <c r="B82" t="s">
        <v>25</v>
      </c>
      <c r="C82" t="s">
        <v>13</v>
      </c>
      <c r="D82" t="s">
        <v>21</v>
      </c>
      <c r="E82" t="s">
        <v>15</v>
      </c>
      <c r="F82" t="s">
        <v>58</v>
      </c>
      <c r="G82">
        <v>747.70035422708702</v>
      </c>
      <c r="H82">
        <v>5.758</v>
      </c>
      <c r="I82">
        <v>0.01</v>
      </c>
      <c r="J82" t="s">
        <v>28</v>
      </c>
      <c r="K82">
        <v>230.215</v>
      </c>
      <c r="L82">
        <v>0.03</v>
      </c>
      <c r="M82">
        <v>0</v>
      </c>
    </row>
    <row r="83" spans="1:13" x14ac:dyDescent="0.35">
      <c r="A83">
        <v>82</v>
      </c>
      <c r="B83" t="s">
        <v>25</v>
      </c>
      <c r="C83" t="s">
        <v>13</v>
      </c>
      <c r="D83" t="s">
        <v>29</v>
      </c>
      <c r="E83" t="s">
        <v>15</v>
      </c>
      <c r="F83" t="s">
        <v>58</v>
      </c>
      <c r="G83">
        <v>747.70035422708702</v>
      </c>
      <c r="H83">
        <v>4.625</v>
      </c>
      <c r="I83">
        <v>0.01</v>
      </c>
      <c r="J83" t="s">
        <v>30</v>
      </c>
      <c r="K83">
        <v>212.279</v>
      </c>
      <c r="L83">
        <v>0.03</v>
      </c>
      <c r="M83">
        <v>0</v>
      </c>
    </row>
    <row r="84" spans="1:13" x14ac:dyDescent="0.35">
      <c r="A84">
        <v>83</v>
      </c>
      <c r="B84" t="s">
        <v>25</v>
      </c>
      <c r="C84" t="s">
        <v>23</v>
      </c>
      <c r="D84" t="s">
        <v>14</v>
      </c>
      <c r="E84" t="s">
        <v>15</v>
      </c>
      <c r="F84" t="s">
        <v>58</v>
      </c>
      <c r="G84">
        <v>747.70035422708702</v>
      </c>
      <c r="H84">
        <v>2.3410000000000002</v>
      </c>
      <c r="I84">
        <v>0</v>
      </c>
      <c r="J84" t="s">
        <v>31</v>
      </c>
      <c r="K84">
        <v>752.96799999999996</v>
      </c>
      <c r="L84">
        <v>0.11</v>
      </c>
      <c r="M84">
        <v>0</v>
      </c>
    </row>
    <row r="85" spans="1:13" x14ac:dyDescent="0.35">
      <c r="A85">
        <v>84</v>
      </c>
      <c r="B85" t="s">
        <v>25</v>
      </c>
      <c r="C85" t="s">
        <v>23</v>
      </c>
      <c r="D85" t="s">
        <v>18</v>
      </c>
      <c r="E85" t="s">
        <v>19</v>
      </c>
      <c r="F85" t="s">
        <v>58</v>
      </c>
      <c r="G85">
        <v>747.70035422708702</v>
      </c>
      <c r="H85">
        <v>2.194</v>
      </c>
      <c r="I85">
        <v>0</v>
      </c>
      <c r="J85" t="s">
        <v>32</v>
      </c>
      <c r="K85">
        <v>365.33499999999998</v>
      </c>
      <c r="L85">
        <v>0.05</v>
      </c>
      <c r="M85">
        <v>0</v>
      </c>
    </row>
    <row r="86" spans="1:13" x14ac:dyDescent="0.35">
      <c r="A86">
        <v>85</v>
      </c>
      <c r="B86" t="s">
        <v>12</v>
      </c>
      <c r="C86" t="s">
        <v>23</v>
      </c>
      <c r="D86" t="s">
        <v>21</v>
      </c>
      <c r="E86" t="s">
        <v>33</v>
      </c>
      <c r="F86" t="s">
        <v>59</v>
      </c>
      <c r="G86">
        <v>100.63035335778299</v>
      </c>
      <c r="H86">
        <v>2.629</v>
      </c>
      <c r="I86">
        <v>0.03</v>
      </c>
      <c r="J86" t="s">
        <v>60</v>
      </c>
      <c r="K86">
        <v>6.76</v>
      </c>
      <c r="L86">
        <v>0</v>
      </c>
      <c r="M86">
        <v>2</v>
      </c>
    </row>
    <row r="87" spans="1:13" x14ac:dyDescent="0.35">
      <c r="A87">
        <v>86</v>
      </c>
      <c r="B87" t="s">
        <v>12</v>
      </c>
      <c r="C87" t="s">
        <v>23</v>
      </c>
      <c r="D87" t="s">
        <v>14</v>
      </c>
      <c r="E87" t="s">
        <v>15</v>
      </c>
      <c r="F87" t="s">
        <v>59</v>
      </c>
      <c r="G87">
        <v>100.63035335778299</v>
      </c>
      <c r="H87">
        <v>12.436999999999999</v>
      </c>
      <c r="I87">
        <v>0.12</v>
      </c>
      <c r="J87" t="s">
        <v>24</v>
      </c>
      <c r="K87">
        <v>247.67500000000001</v>
      </c>
      <c r="L87">
        <v>0.03</v>
      </c>
      <c r="M87">
        <v>6</v>
      </c>
    </row>
    <row r="88" spans="1:13" x14ac:dyDescent="0.35">
      <c r="A88">
        <v>87</v>
      </c>
      <c r="B88" t="s">
        <v>12</v>
      </c>
      <c r="C88" t="s">
        <v>23</v>
      </c>
      <c r="D88" t="s">
        <v>18</v>
      </c>
      <c r="E88" t="s">
        <v>19</v>
      </c>
      <c r="F88" t="s">
        <v>59</v>
      </c>
      <c r="G88">
        <v>100.63035335778299</v>
      </c>
      <c r="H88">
        <v>6.4</v>
      </c>
      <c r="I88">
        <v>0.06</v>
      </c>
      <c r="J88" t="s">
        <v>39</v>
      </c>
      <c r="K88">
        <v>233.04599999999999</v>
      </c>
      <c r="L88">
        <v>0.03</v>
      </c>
      <c r="M88">
        <v>4</v>
      </c>
    </row>
    <row r="89" spans="1:13" x14ac:dyDescent="0.35">
      <c r="A89">
        <v>88</v>
      </c>
      <c r="B89" t="s">
        <v>12</v>
      </c>
      <c r="C89" t="s">
        <v>23</v>
      </c>
      <c r="D89" t="s">
        <v>21</v>
      </c>
      <c r="E89" t="s">
        <v>15</v>
      </c>
      <c r="F89" t="s">
        <v>59</v>
      </c>
      <c r="G89">
        <v>100.63035335778299</v>
      </c>
      <c r="H89">
        <v>2.4950000000000001</v>
      </c>
      <c r="I89">
        <v>0.02</v>
      </c>
      <c r="J89" t="s">
        <v>61</v>
      </c>
      <c r="K89">
        <v>2.4950000000000001</v>
      </c>
      <c r="L89">
        <v>0</v>
      </c>
      <c r="M89">
        <v>2</v>
      </c>
    </row>
    <row r="90" spans="1:13" x14ac:dyDescent="0.35">
      <c r="A90">
        <v>89</v>
      </c>
      <c r="B90" t="s">
        <v>25</v>
      </c>
      <c r="C90" t="s">
        <v>13</v>
      </c>
      <c r="D90" t="s">
        <v>14</v>
      </c>
      <c r="E90" t="s">
        <v>15</v>
      </c>
      <c r="F90" t="s">
        <v>59</v>
      </c>
      <c r="G90">
        <v>100.63035335778299</v>
      </c>
      <c r="H90">
        <v>4.258</v>
      </c>
      <c r="I90">
        <v>0.04</v>
      </c>
      <c r="J90" t="s">
        <v>26</v>
      </c>
      <c r="K90">
        <v>816.31899999999996</v>
      </c>
      <c r="L90">
        <v>0.11</v>
      </c>
      <c r="M90">
        <v>3</v>
      </c>
    </row>
    <row r="91" spans="1:13" x14ac:dyDescent="0.35">
      <c r="A91">
        <v>90</v>
      </c>
      <c r="B91" t="s">
        <v>25</v>
      </c>
      <c r="C91" t="s">
        <v>23</v>
      </c>
      <c r="D91" t="s">
        <v>21</v>
      </c>
      <c r="E91" t="s">
        <v>33</v>
      </c>
      <c r="F91" t="s">
        <v>59</v>
      </c>
      <c r="G91">
        <v>100.63035335778299</v>
      </c>
      <c r="H91">
        <v>4.8550000000000004</v>
      </c>
      <c r="I91">
        <v>0.05</v>
      </c>
      <c r="J91" t="s">
        <v>56</v>
      </c>
      <c r="K91">
        <v>11.042999999999999</v>
      </c>
      <c r="L91">
        <v>0</v>
      </c>
      <c r="M91">
        <v>4</v>
      </c>
    </row>
    <row r="92" spans="1:13" x14ac:dyDescent="0.35">
      <c r="A92">
        <v>91</v>
      </c>
      <c r="B92" t="s">
        <v>25</v>
      </c>
      <c r="C92" t="s">
        <v>23</v>
      </c>
      <c r="D92" t="s">
        <v>29</v>
      </c>
      <c r="E92" t="s">
        <v>33</v>
      </c>
      <c r="F92" t="s">
        <v>59</v>
      </c>
      <c r="G92">
        <v>100.63035335778299</v>
      </c>
      <c r="H92">
        <v>2.512</v>
      </c>
      <c r="I92">
        <v>0.02</v>
      </c>
      <c r="J92" t="s">
        <v>62</v>
      </c>
      <c r="K92">
        <v>2.512</v>
      </c>
      <c r="L92">
        <v>0</v>
      </c>
      <c r="M92">
        <v>0</v>
      </c>
    </row>
    <row r="93" spans="1:13" x14ac:dyDescent="0.35">
      <c r="A93">
        <v>92</v>
      </c>
      <c r="B93" t="s">
        <v>25</v>
      </c>
      <c r="C93" t="s">
        <v>23</v>
      </c>
      <c r="D93" t="s">
        <v>14</v>
      </c>
      <c r="E93" t="s">
        <v>15</v>
      </c>
      <c r="F93" t="s">
        <v>59</v>
      </c>
      <c r="G93">
        <v>100.63035335778299</v>
      </c>
      <c r="H93">
        <v>41.656999999999996</v>
      </c>
      <c r="I93">
        <v>0.41</v>
      </c>
      <c r="J93" t="s">
        <v>31</v>
      </c>
      <c r="K93">
        <v>752.96799999999996</v>
      </c>
      <c r="L93">
        <v>0.11</v>
      </c>
      <c r="M93">
        <v>13</v>
      </c>
    </row>
    <row r="94" spans="1:13" x14ac:dyDescent="0.35">
      <c r="A94">
        <v>93</v>
      </c>
      <c r="B94" t="s">
        <v>25</v>
      </c>
      <c r="C94" t="s">
        <v>23</v>
      </c>
      <c r="D94" t="s">
        <v>18</v>
      </c>
      <c r="E94" t="s">
        <v>19</v>
      </c>
      <c r="F94" t="s">
        <v>59</v>
      </c>
      <c r="G94">
        <v>100.63035335778299</v>
      </c>
      <c r="H94">
        <v>9.3019999999999996</v>
      </c>
      <c r="I94">
        <v>0.09</v>
      </c>
      <c r="J94" t="s">
        <v>32</v>
      </c>
      <c r="K94">
        <v>365.33499999999998</v>
      </c>
      <c r="L94">
        <v>0.05</v>
      </c>
      <c r="M94">
        <v>0</v>
      </c>
    </row>
    <row r="95" spans="1:13" x14ac:dyDescent="0.35">
      <c r="A95">
        <v>94</v>
      </c>
      <c r="B95" t="s">
        <v>25</v>
      </c>
      <c r="C95" t="s">
        <v>23</v>
      </c>
      <c r="D95" t="s">
        <v>21</v>
      </c>
      <c r="E95" t="s">
        <v>15</v>
      </c>
      <c r="F95" t="s">
        <v>59</v>
      </c>
      <c r="G95">
        <v>100.63035335778299</v>
      </c>
      <c r="H95">
        <v>10.72</v>
      </c>
      <c r="I95">
        <v>0.11</v>
      </c>
      <c r="J95" t="s">
        <v>63</v>
      </c>
      <c r="K95">
        <v>10.72</v>
      </c>
      <c r="L95">
        <v>0</v>
      </c>
      <c r="M95">
        <v>1</v>
      </c>
    </row>
    <row r="96" spans="1:13" x14ac:dyDescent="0.35">
      <c r="A96">
        <v>95</v>
      </c>
      <c r="B96" t="s">
        <v>12</v>
      </c>
      <c r="C96" t="s">
        <v>13</v>
      </c>
      <c r="D96" t="s">
        <v>14</v>
      </c>
      <c r="E96" t="s">
        <v>33</v>
      </c>
      <c r="F96" t="s">
        <v>64</v>
      </c>
      <c r="G96">
        <v>1190.2242821731199</v>
      </c>
      <c r="H96">
        <v>58.12</v>
      </c>
      <c r="I96">
        <v>0.05</v>
      </c>
      <c r="J96" t="s">
        <v>35</v>
      </c>
      <c r="K96">
        <v>510.66199999999998</v>
      </c>
      <c r="L96">
        <v>7.0000000000000007E-2</v>
      </c>
      <c r="M96">
        <v>2</v>
      </c>
    </row>
    <row r="97" spans="1:13" x14ac:dyDescent="0.35">
      <c r="A97">
        <v>96</v>
      </c>
      <c r="B97" t="s">
        <v>12</v>
      </c>
      <c r="C97" t="s">
        <v>13</v>
      </c>
      <c r="D97" t="s">
        <v>21</v>
      </c>
      <c r="E97" t="s">
        <v>33</v>
      </c>
      <c r="F97" t="s">
        <v>64</v>
      </c>
      <c r="G97">
        <v>1190.2242821731199</v>
      </c>
      <c r="H97">
        <v>10.167999999999999</v>
      </c>
      <c r="I97">
        <v>0.01</v>
      </c>
      <c r="J97" t="s">
        <v>36</v>
      </c>
      <c r="K97">
        <v>90.373000000000005</v>
      </c>
      <c r="L97">
        <v>0.01</v>
      </c>
      <c r="M97">
        <v>0</v>
      </c>
    </row>
    <row r="98" spans="1:13" x14ac:dyDescent="0.35">
      <c r="A98">
        <v>97</v>
      </c>
      <c r="B98" t="s">
        <v>12</v>
      </c>
      <c r="C98" t="s">
        <v>13</v>
      </c>
      <c r="D98" t="s">
        <v>29</v>
      </c>
      <c r="E98" t="s">
        <v>33</v>
      </c>
      <c r="F98" t="s">
        <v>64</v>
      </c>
      <c r="G98">
        <v>1190.2242821731199</v>
      </c>
      <c r="H98">
        <v>5.5419999999999998</v>
      </c>
      <c r="I98">
        <v>0</v>
      </c>
      <c r="J98" t="s">
        <v>45</v>
      </c>
      <c r="K98">
        <v>59.07</v>
      </c>
      <c r="L98">
        <v>0.01</v>
      </c>
      <c r="M98">
        <v>0</v>
      </c>
    </row>
    <row r="99" spans="1:13" x14ac:dyDescent="0.35">
      <c r="A99">
        <v>98</v>
      </c>
      <c r="B99" t="s">
        <v>12</v>
      </c>
      <c r="C99" t="s">
        <v>13</v>
      </c>
      <c r="D99" t="s">
        <v>14</v>
      </c>
      <c r="E99" t="s">
        <v>15</v>
      </c>
      <c r="F99" t="s">
        <v>64</v>
      </c>
      <c r="G99">
        <v>1190.2242821731199</v>
      </c>
      <c r="H99">
        <v>51.954000000000001</v>
      </c>
      <c r="I99">
        <v>0.04</v>
      </c>
      <c r="J99" t="s">
        <v>17</v>
      </c>
      <c r="K99">
        <v>402.13600000000002</v>
      </c>
      <c r="L99">
        <v>0.06</v>
      </c>
      <c r="M99">
        <v>1</v>
      </c>
    </row>
    <row r="100" spans="1:13" x14ac:dyDescent="0.35">
      <c r="A100">
        <v>99</v>
      </c>
      <c r="B100" t="s">
        <v>12</v>
      </c>
      <c r="C100" t="s">
        <v>13</v>
      </c>
      <c r="D100" t="s">
        <v>18</v>
      </c>
      <c r="E100" t="s">
        <v>19</v>
      </c>
      <c r="F100" t="s">
        <v>64</v>
      </c>
      <c r="G100">
        <v>1190.2242821731199</v>
      </c>
      <c r="H100">
        <v>51.11</v>
      </c>
      <c r="I100">
        <v>0.04</v>
      </c>
      <c r="J100" t="s">
        <v>20</v>
      </c>
      <c r="K100">
        <v>406.09300000000002</v>
      </c>
      <c r="L100">
        <v>0.06</v>
      </c>
      <c r="M100">
        <v>2</v>
      </c>
    </row>
    <row r="101" spans="1:13" x14ac:dyDescent="0.35">
      <c r="A101">
        <v>100</v>
      </c>
      <c r="B101" t="s">
        <v>12</v>
      </c>
      <c r="C101" t="s">
        <v>23</v>
      </c>
      <c r="D101" t="s">
        <v>14</v>
      </c>
      <c r="E101" t="s">
        <v>15</v>
      </c>
      <c r="F101" t="s">
        <v>64</v>
      </c>
      <c r="G101">
        <v>1190.2242821731199</v>
      </c>
      <c r="H101">
        <v>104.26</v>
      </c>
      <c r="I101">
        <v>0.09</v>
      </c>
      <c r="J101" t="s">
        <v>24</v>
      </c>
      <c r="K101">
        <v>247.67500000000001</v>
      </c>
      <c r="L101">
        <v>0.03</v>
      </c>
      <c r="M101">
        <v>5</v>
      </c>
    </row>
    <row r="102" spans="1:13" x14ac:dyDescent="0.35">
      <c r="A102">
        <v>101</v>
      </c>
      <c r="B102" t="s">
        <v>12</v>
      </c>
      <c r="C102" t="s">
        <v>23</v>
      </c>
      <c r="D102" t="s">
        <v>18</v>
      </c>
      <c r="E102" t="s">
        <v>19</v>
      </c>
      <c r="F102" t="s">
        <v>64</v>
      </c>
      <c r="G102">
        <v>1190.2242821731199</v>
      </c>
      <c r="H102">
        <v>20.628</v>
      </c>
      <c r="I102">
        <v>0.02</v>
      </c>
      <c r="J102" t="s">
        <v>39</v>
      </c>
      <c r="K102">
        <v>233.04599999999999</v>
      </c>
      <c r="L102">
        <v>0.03</v>
      </c>
      <c r="M102">
        <v>1</v>
      </c>
    </row>
    <row r="103" spans="1:13" x14ac:dyDescent="0.35">
      <c r="A103">
        <v>102</v>
      </c>
      <c r="B103" t="s">
        <v>25</v>
      </c>
      <c r="C103" t="s">
        <v>13</v>
      </c>
      <c r="D103" t="s">
        <v>14</v>
      </c>
      <c r="E103" t="s">
        <v>33</v>
      </c>
      <c r="F103" t="s">
        <v>64</v>
      </c>
      <c r="G103">
        <v>1190.2242821731199</v>
      </c>
      <c r="H103">
        <v>58.344000000000001</v>
      </c>
      <c r="I103">
        <v>0.05</v>
      </c>
      <c r="J103" t="s">
        <v>37</v>
      </c>
      <c r="K103">
        <v>823.87599999999998</v>
      </c>
      <c r="L103">
        <v>0.12</v>
      </c>
      <c r="M103">
        <v>2</v>
      </c>
    </row>
    <row r="104" spans="1:13" x14ac:dyDescent="0.35">
      <c r="A104">
        <v>103</v>
      </c>
      <c r="B104" t="s">
        <v>25</v>
      </c>
      <c r="C104" t="s">
        <v>13</v>
      </c>
      <c r="D104" t="s">
        <v>21</v>
      </c>
      <c r="E104" t="s">
        <v>33</v>
      </c>
      <c r="F104" t="s">
        <v>64</v>
      </c>
      <c r="G104">
        <v>1190.2242821731199</v>
      </c>
      <c r="H104">
        <v>14.116</v>
      </c>
      <c r="I104">
        <v>0.01</v>
      </c>
      <c r="J104" t="s">
        <v>41</v>
      </c>
      <c r="K104">
        <v>259.404</v>
      </c>
      <c r="L104">
        <v>0.04</v>
      </c>
      <c r="M104">
        <v>0</v>
      </c>
    </row>
    <row r="105" spans="1:13" x14ac:dyDescent="0.35">
      <c r="A105">
        <v>104</v>
      </c>
      <c r="B105" t="s">
        <v>25</v>
      </c>
      <c r="C105" t="s">
        <v>13</v>
      </c>
      <c r="D105" t="s">
        <v>29</v>
      </c>
      <c r="E105" t="s">
        <v>33</v>
      </c>
      <c r="F105" t="s">
        <v>64</v>
      </c>
      <c r="G105">
        <v>1190.2242821731199</v>
      </c>
      <c r="H105">
        <v>12.022</v>
      </c>
      <c r="I105">
        <v>0.01</v>
      </c>
      <c r="J105" t="s">
        <v>42</v>
      </c>
      <c r="K105">
        <v>370.78199999999998</v>
      </c>
      <c r="L105">
        <v>0.05</v>
      </c>
      <c r="M105">
        <v>1</v>
      </c>
    </row>
    <row r="106" spans="1:13" x14ac:dyDescent="0.35">
      <c r="A106">
        <v>105</v>
      </c>
      <c r="B106" t="s">
        <v>25</v>
      </c>
      <c r="C106" t="s">
        <v>13</v>
      </c>
      <c r="D106" t="s">
        <v>14</v>
      </c>
      <c r="E106" t="s">
        <v>15</v>
      </c>
      <c r="F106" t="s">
        <v>64</v>
      </c>
      <c r="G106">
        <v>1190.2242821731199</v>
      </c>
      <c r="H106">
        <v>265.101</v>
      </c>
      <c r="I106">
        <v>0.22</v>
      </c>
      <c r="J106" t="s">
        <v>26</v>
      </c>
      <c r="K106">
        <v>816.31899999999996</v>
      </c>
      <c r="L106">
        <v>0.11</v>
      </c>
      <c r="M106">
        <v>4</v>
      </c>
    </row>
    <row r="107" spans="1:13" x14ac:dyDescent="0.35">
      <c r="A107">
        <v>106</v>
      </c>
      <c r="B107" t="s">
        <v>25</v>
      </c>
      <c r="C107" t="s">
        <v>13</v>
      </c>
      <c r="D107" t="s">
        <v>18</v>
      </c>
      <c r="E107" t="s">
        <v>19</v>
      </c>
      <c r="F107" t="s">
        <v>64</v>
      </c>
      <c r="G107">
        <v>1190.2242821731199</v>
      </c>
      <c r="H107">
        <v>78.397999999999996</v>
      </c>
      <c r="I107">
        <v>7.0000000000000007E-2</v>
      </c>
      <c r="J107" t="s">
        <v>27</v>
      </c>
      <c r="K107">
        <v>886.49099999999999</v>
      </c>
      <c r="L107">
        <v>0.12</v>
      </c>
      <c r="M107">
        <v>0</v>
      </c>
    </row>
    <row r="108" spans="1:13" x14ac:dyDescent="0.35">
      <c r="A108">
        <v>107</v>
      </c>
      <c r="B108" t="s">
        <v>25</v>
      </c>
      <c r="C108" t="s">
        <v>13</v>
      </c>
      <c r="D108" t="s">
        <v>21</v>
      </c>
      <c r="E108" t="s">
        <v>15</v>
      </c>
      <c r="F108" t="s">
        <v>64</v>
      </c>
      <c r="G108">
        <v>1190.2242821731199</v>
      </c>
      <c r="H108">
        <v>8.4160000000000004</v>
      </c>
      <c r="I108">
        <v>0.01</v>
      </c>
      <c r="J108" t="s">
        <v>28</v>
      </c>
      <c r="K108">
        <v>230.215</v>
      </c>
      <c r="L108">
        <v>0.03</v>
      </c>
      <c r="M108">
        <v>0</v>
      </c>
    </row>
    <row r="109" spans="1:13" x14ac:dyDescent="0.35">
      <c r="A109">
        <v>108</v>
      </c>
      <c r="B109" t="s">
        <v>25</v>
      </c>
      <c r="C109" t="s">
        <v>23</v>
      </c>
      <c r="D109" t="s">
        <v>14</v>
      </c>
      <c r="E109" t="s">
        <v>15</v>
      </c>
      <c r="F109" t="s">
        <v>64</v>
      </c>
      <c r="G109">
        <v>1190.2242821731199</v>
      </c>
      <c r="H109">
        <v>271.85899999999998</v>
      </c>
      <c r="I109">
        <v>0.23</v>
      </c>
      <c r="J109" t="s">
        <v>31</v>
      </c>
      <c r="K109">
        <v>752.96799999999996</v>
      </c>
      <c r="L109">
        <v>0.11</v>
      </c>
      <c r="M109">
        <v>13</v>
      </c>
    </row>
    <row r="110" spans="1:13" x14ac:dyDescent="0.35">
      <c r="A110">
        <v>109</v>
      </c>
      <c r="B110" t="s">
        <v>25</v>
      </c>
      <c r="C110" t="s">
        <v>23</v>
      </c>
      <c r="D110" t="s">
        <v>18</v>
      </c>
      <c r="E110" t="s">
        <v>19</v>
      </c>
      <c r="F110" t="s">
        <v>64</v>
      </c>
      <c r="G110">
        <v>1190.2242821731199</v>
      </c>
      <c r="H110">
        <v>174.36199999999999</v>
      </c>
      <c r="I110">
        <v>0.15</v>
      </c>
      <c r="J110" t="s">
        <v>32</v>
      </c>
      <c r="K110">
        <v>365.33499999999998</v>
      </c>
      <c r="L110">
        <v>0.05</v>
      </c>
      <c r="M110">
        <v>3</v>
      </c>
    </row>
    <row r="111" spans="1:13" x14ac:dyDescent="0.35">
      <c r="A111">
        <v>110</v>
      </c>
      <c r="B111" t="s">
        <v>12</v>
      </c>
      <c r="C111" t="s">
        <v>13</v>
      </c>
      <c r="D111" t="s">
        <v>14</v>
      </c>
      <c r="E111" t="s">
        <v>33</v>
      </c>
      <c r="F111" t="s">
        <v>65</v>
      </c>
      <c r="G111">
        <v>4.8382988930595703</v>
      </c>
      <c r="H111">
        <v>2.2360000000000002</v>
      </c>
      <c r="I111">
        <v>0.46</v>
      </c>
      <c r="J111" t="s">
        <v>35</v>
      </c>
      <c r="K111">
        <v>510.66199999999998</v>
      </c>
      <c r="L111">
        <v>7.0000000000000007E-2</v>
      </c>
      <c r="M111">
        <v>0</v>
      </c>
    </row>
    <row r="112" spans="1:13" x14ac:dyDescent="0.35">
      <c r="A112">
        <v>111</v>
      </c>
      <c r="B112" t="s">
        <v>25</v>
      </c>
      <c r="C112" t="s">
        <v>13</v>
      </c>
      <c r="D112" t="s">
        <v>14</v>
      </c>
      <c r="E112" t="s">
        <v>33</v>
      </c>
      <c r="F112" t="s">
        <v>66</v>
      </c>
      <c r="G112">
        <v>111.844399532496</v>
      </c>
      <c r="H112">
        <v>27.244</v>
      </c>
      <c r="I112">
        <v>0.24</v>
      </c>
      <c r="J112" t="s">
        <v>37</v>
      </c>
      <c r="K112">
        <v>823.87599999999998</v>
      </c>
      <c r="L112">
        <v>0.12</v>
      </c>
      <c r="M112">
        <v>0</v>
      </c>
    </row>
    <row r="113" spans="1:13" x14ac:dyDescent="0.35">
      <c r="A113">
        <v>112</v>
      </c>
      <c r="B113" t="s">
        <v>25</v>
      </c>
      <c r="C113" t="s">
        <v>13</v>
      </c>
      <c r="D113" t="s">
        <v>21</v>
      </c>
      <c r="E113" t="s">
        <v>33</v>
      </c>
      <c r="F113" t="s">
        <v>66</v>
      </c>
      <c r="G113">
        <v>111.844399532496</v>
      </c>
      <c r="H113">
        <v>23.684999999999999</v>
      </c>
      <c r="I113">
        <v>0.21</v>
      </c>
      <c r="J113" t="s">
        <v>41</v>
      </c>
      <c r="K113">
        <v>259.404</v>
      </c>
      <c r="L113">
        <v>0.04</v>
      </c>
      <c r="M113">
        <v>0</v>
      </c>
    </row>
    <row r="114" spans="1:13" x14ac:dyDescent="0.35">
      <c r="A114">
        <v>113</v>
      </c>
      <c r="B114" t="s">
        <v>25</v>
      </c>
      <c r="C114" t="s">
        <v>13</v>
      </c>
      <c r="D114" t="s">
        <v>29</v>
      </c>
      <c r="E114" t="s">
        <v>33</v>
      </c>
      <c r="F114" t="s">
        <v>66</v>
      </c>
      <c r="G114">
        <v>111.844399532496</v>
      </c>
      <c r="H114">
        <v>57.966000000000001</v>
      </c>
      <c r="I114">
        <v>0.52</v>
      </c>
      <c r="J114" t="s">
        <v>42</v>
      </c>
      <c r="K114">
        <v>370.78199999999998</v>
      </c>
      <c r="L114">
        <v>0.05</v>
      </c>
      <c r="M114">
        <v>2</v>
      </c>
    </row>
    <row r="115" spans="1:13" x14ac:dyDescent="0.35">
      <c r="A115">
        <v>114</v>
      </c>
      <c r="B115" t="s">
        <v>12</v>
      </c>
      <c r="C115" t="s">
        <v>23</v>
      </c>
      <c r="D115" t="s">
        <v>18</v>
      </c>
      <c r="E115" t="s">
        <v>19</v>
      </c>
      <c r="F115" t="s">
        <v>67</v>
      </c>
      <c r="G115">
        <v>60.1940763961179</v>
      </c>
      <c r="H115">
        <v>50.610999999999997</v>
      </c>
      <c r="I115">
        <v>0.84</v>
      </c>
      <c r="J115" t="s">
        <v>39</v>
      </c>
      <c r="K115">
        <v>233.04599999999999</v>
      </c>
      <c r="L115">
        <v>0.03</v>
      </c>
      <c r="M115">
        <v>1</v>
      </c>
    </row>
    <row r="116" spans="1:13" x14ac:dyDescent="0.35">
      <c r="A116">
        <v>115</v>
      </c>
      <c r="B116" t="s">
        <v>25</v>
      </c>
      <c r="C116" t="s">
        <v>23</v>
      </c>
      <c r="D116" t="s">
        <v>18</v>
      </c>
      <c r="E116" t="s">
        <v>19</v>
      </c>
      <c r="F116" t="s">
        <v>67</v>
      </c>
      <c r="G116">
        <v>60.1940763961179</v>
      </c>
      <c r="H116">
        <v>9.5830000000000002</v>
      </c>
      <c r="I116">
        <v>0.16</v>
      </c>
      <c r="J116" t="s">
        <v>32</v>
      </c>
      <c r="K116">
        <v>365.33499999999998</v>
      </c>
      <c r="L116">
        <v>0.05</v>
      </c>
      <c r="M116">
        <v>0</v>
      </c>
    </row>
    <row r="117" spans="1:13" x14ac:dyDescent="0.35">
      <c r="A117">
        <v>116</v>
      </c>
      <c r="B117" t="s">
        <v>25</v>
      </c>
      <c r="C117" t="s">
        <v>13</v>
      </c>
      <c r="D117" t="s">
        <v>18</v>
      </c>
      <c r="E117" t="s">
        <v>19</v>
      </c>
      <c r="F117" t="s">
        <v>68</v>
      </c>
      <c r="G117">
        <v>26.237080223744002</v>
      </c>
      <c r="H117">
        <v>16.975000000000001</v>
      </c>
      <c r="I117">
        <v>0.65</v>
      </c>
      <c r="J117" t="s">
        <v>27</v>
      </c>
      <c r="K117">
        <v>886.49099999999999</v>
      </c>
      <c r="L117">
        <v>0.12</v>
      </c>
      <c r="M117">
        <v>0</v>
      </c>
    </row>
    <row r="118" spans="1:13" x14ac:dyDescent="0.35">
      <c r="A118">
        <v>117</v>
      </c>
      <c r="B118" t="s">
        <v>25</v>
      </c>
      <c r="C118" t="s">
        <v>13</v>
      </c>
      <c r="D118" t="s">
        <v>14</v>
      </c>
      <c r="E118" t="s">
        <v>33</v>
      </c>
      <c r="F118" t="s">
        <v>68</v>
      </c>
      <c r="G118">
        <v>26.237080223744002</v>
      </c>
      <c r="H118">
        <v>8.6319999999999997</v>
      </c>
      <c r="I118">
        <v>0.33</v>
      </c>
      <c r="J118" t="s">
        <v>37</v>
      </c>
      <c r="K118">
        <v>823.87599999999998</v>
      </c>
      <c r="L118">
        <v>0.12</v>
      </c>
      <c r="M118">
        <v>0</v>
      </c>
    </row>
    <row r="119" spans="1:13" x14ac:dyDescent="0.35">
      <c r="A119">
        <v>118</v>
      </c>
      <c r="B119" t="s">
        <v>25</v>
      </c>
      <c r="C119" t="s">
        <v>13</v>
      </c>
      <c r="D119" t="s">
        <v>14</v>
      </c>
      <c r="E119" t="s">
        <v>33</v>
      </c>
      <c r="F119" t="s">
        <v>69</v>
      </c>
      <c r="G119">
        <v>30.870216178742801</v>
      </c>
      <c r="H119">
        <v>11.791</v>
      </c>
      <c r="I119">
        <v>0.38</v>
      </c>
      <c r="J119" t="s">
        <v>37</v>
      </c>
      <c r="K119">
        <v>823.87599999999998</v>
      </c>
      <c r="L119">
        <v>0.12</v>
      </c>
      <c r="M119">
        <v>1</v>
      </c>
    </row>
    <row r="120" spans="1:13" x14ac:dyDescent="0.35">
      <c r="A120">
        <v>119</v>
      </c>
      <c r="B120" t="s">
        <v>25</v>
      </c>
      <c r="C120" t="s">
        <v>13</v>
      </c>
      <c r="D120" t="s">
        <v>18</v>
      </c>
      <c r="E120" t="s">
        <v>19</v>
      </c>
      <c r="F120" t="s">
        <v>69</v>
      </c>
      <c r="G120">
        <v>30.870216178742801</v>
      </c>
      <c r="H120">
        <v>12.438000000000001</v>
      </c>
      <c r="I120">
        <v>0.4</v>
      </c>
      <c r="J120" t="s">
        <v>27</v>
      </c>
      <c r="K120">
        <v>886.49099999999999</v>
      </c>
      <c r="L120">
        <v>0.12</v>
      </c>
      <c r="M120">
        <v>9</v>
      </c>
    </row>
    <row r="121" spans="1:13" x14ac:dyDescent="0.35">
      <c r="A121">
        <v>120</v>
      </c>
      <c r="B121" t="s">
        <v>25</v>
      </c>
      <c r="C121" t="s">
        <v>23</v>
      </c>
      <c r="D121" t="s">
        <v>18</v>
      </c>
      <c r="E121" t="s">
        <v>19</v>
      </c>
      <c r="F121" t="s">
        <v>69</v>
      </c>
      <c r="G121">
        <v>30.870216178742801</v>
      </c>
      <c r="H121">
        <v>4.6779999999999999</v>
      </c>
      <c r="I121">
        <v>0.15</v>
      </c>
      <c r="J121" t="s">
        <v>32</v>
      </c>
      <c r="K121">
        <v>365.33499999999998</v>
      </c>
      <c r="L121">
        <v>0.05</v>
      </c>
      <c r="M121">
        <v>2</v>
      </c>
    </row>
    <row r="122" spans="1:13" x14ac:dyDescent="0.35">
      <c r="A122">
        <v>121</v>
      </c>
      <c r="B122" t="s">
        <v>12</v>
      </c>
      <c r="C122" t="s">
        <v>13</v>
      </c>
      <c r="D122" t="s">
        <v>14</v>
      </c>
      <c r="E122" t="s">
        <v>33</v>
      </c>
      <c r="F122" t="s">
        <v>70</v>
      </c>
      <c r="G122">
        <v>160.51346782015</v>
      </c>
      <c r="H122">
        <v>28.93</v>
      </c>
      <c r="I122">
        <v>0.18</v>
      </c>
      <c r="J122" t="s">
        <v>35</v>
      </c>
      <c r="K122">
        <v>510.66199999999998</v>
      </c>
      <c r="L122">
        <v>7.0000000000000007E-2</v>
      </c>
      <c r="M122">
        <v>1</v>
      </c>
    </row>
    <row r="123" spans="1:13" x14ac:dyDescent="0.35">
      <c r="A123">
        <v>122</v>
      </c>
      <c r="B123" t="s">
        <v>12</v>
      </c>
      <c r="C123" t="s">
        <v>13</v>
      </c>
      <c r="D123" t="s">
        <v>21</v>
      </c>
      <c r="E123" t="s">
        <v>33</v>
      </c>
      <c r="F123" t="s">
        <v>70</v>
      </c>
      <c r="G123">
        <v>160.51346782015</v>
      </c>
      <c r="H123">
        <v>4.16</v>
      </c>
      <c r="I123">
        <v>0.03</v>
      </c>
      <c r="J123" t="s">
        <v>36</v>
      </c>
      <c r="K123">
        <v>90.373000000000005</v>
      </c>
      <c r="L123">
        <v>0.01</v>
      </c>
      <c r="M123">
        <v>0</v>
      </c>
    </row>
    <row r="124" spans="1:13" x14ac:dyDescent="0.35">
      <c r="A124">
        <v>123</v>
      </c>
      <c r="B124" t="s">
        <v>12</v>
      </c>
      <c r="C124" t="s">
        <v>13</v>
      </c>
      <c r="D124" t="s">
        <v>14</v>
      </c>
      <c r="E124" t="s">
        <v>15</v>
      </c>
      <c r="F124" t="s">
        <v>70</v>
      </c>
      <c r="G124">
        <v>160.51346782015</v>
      </c>
      <c r="H124">
        <v>3.956</v>
      </c>
      <c r="I124">
        <v>0.02</v>
      </c>
      <c r="J124" t="s">
        <v>17</v>
      </c>
      <c r="K124">
        <v>402.13600000000002</v>
      </c>
      <c r="L124">
        <v>0.06</v>
      </c>
      <c r="M124">
        <v>0</v>
      </c>
    </row>
    <row r="125" spans="1:13" x14ac:dyDescent="0.35">
      <c r="A125">
        <v>124</v>
      </c>
      <c r="B125" t="s">
        <v>12</v>
      </c>
      <c r="C125" t="s">
        <v>13</v>
      </c>
      <c r="D125" t="s">
        <v>18</v>
      </c>
      <c r="E125" t="s">
        <v>19</v>
      </c>
      <c r="F125" t="s">
        <v>70</v>
      </c>
      <c r="G125">
        <v>160.51346782015</v>
      </c>
      <c r="H125">
        <v>12.625999999999999</v>
      </c>
      <c r="I125">
        <v>0.08</v>
      </c>
      <c r="J125" t="s">
        <v>20</v>
      </c>
      <c r="K125">
        <v>406.09300000000002</v>
      </c>
      <c r="L125">
        <v>0.06</v>
      </c>
      <c r="M125">
        <v>0</v>
      </c>
    </row>
    <row r="126" spans="1:13" x14ac:dyDescent="0.35">
      <c r="A126">
        <v>125</v>
      </c>
      <c r="B126" t="s">
        <v>25</v>
      </c>
      <c r="C126" t="s">
        <v>13</v>
      </c>
      <c r="D126" t="s">
        <v>14</v>
      </c>
      <c r="E126" t="s">
        <v>33</v>
      </c>
      <c r="F126" t="s">
        <v>70</v>
      </c>
      <c r="G126">
        <v>160.51346782015</v>
      </c>
      <c r="H126">
        <v>45.527999999999999</v>
      </c>
      <c r="I126">
        <v>0.28000000000000003</v>
      </c>
      <c r="J126" t="s">
        <v>37</v>
      </c>
      <c r="K126">
        <v>823.87599999999998</v>
      </c>
      <c r="L126">
        <v>0.12</v>
      </c>
      <c r="M126">
        <v>0</v>
      </c>
    </row>
    <row r="127" spans="1:13" x14ac:dyDescent="0.35">
      <c r="A127">
        <v>126</v>
      </c>
      <c r="B127" t="s">
        <v>25</v>
      </c>
      <c r="C127" t="s">
        <v>13</v>
      </c>
      <c r="D127" t="s">
        <v>21</v>
      </c>
      <c r="E127" t="s">
        <v>33</v>
      </c>
      <c r="F127" t="s">
        <v>70</v>
      </c>
      <c r="G127">
        <v>160.51346782015</v>
      </c>
      <c r="H127">
        <v>17.292000000000002</v>
      </c>
      <c r="I127">
        <v>0.11</v>
      </c>
      <c r="J127" t="s">
        <v>41</v>
      </c>
      <c r="K127">
        <v>259.404</v>
      </c>
      <c r="L127">
        <v>0.04</v>
      </c>
      <c r="M127">
        <v>1</v>
      </c>
    </row>
    <row r="128" spans="1:13" x14ac:dyDescent="0.35">
      <c r="A128">
        <v>127</v>
      </c>
      <c r="B128" t="s">
        <v>25</v>
      </c>
      <c r="C128" t="s">
        <v>13</v>
      </c>
      <c r="D128" t="s">
        <v>29</v>
      </c>
      <c r="E128" t="s">
        <v>33</v>
      </c>
      <c r="F128" t="s">
        <v>70</v>
      </c>
      <c r="G128">
        <v>160.51346782015</v>
      </c>
      <c r="H128">
        <v>11.223000000000001</v>
      </c>
      <c r="I128">
        <v>7.0000000000000007E-2</v>
      </c>
      <c r="J128" t="s">
        <v>42</v>
      </c>
      <c r="K128">
        <v>370.78199999999998</v>
      </c>
      <c r="L128">
        <v>0.05</v>
      </c>
      <c r="M128">
        <v>0</v>
      </c>
    </row>
    <row r="129" spans="1:13" x14ac:dyDescent="0.35">
      <c r="A129">
        <v>128</v>
      </c>
      <c r="B129" t="s">
        <v>25</v>
      </c>
      <c r="C129" t="s">
        <v>13</v>
      </c>
      <c r="D129" t="s">
        <v>14</v>
      </c>
      <c r="E129" t="s">
        <v>15</v>
      </c>
      <c r="F129" t="s">
        <v>70</v>
      </c>
      <c r="G129">
        <v>160.51346782015</v>
      </c>
      <c r="H129">
        <v>11.71</v>
      </c>
      <c r="I129">
        <v>7.0000000000000007E-2</v>
      </c>
      <c r="J129" t="s">
        <v>26</v>
      </c>
      <c r="K129">
        <v>816.31899999999996</v>
      </c>
      <c r="L129">
        <v>0.11</v>
      </c>
      <c r="M129">
        <v>1</v>
      </c>
    </row>
    <row r="130" spans="1:13" x14ac:dyDescent="0.35">
      <c r="A130">
        <v>129</v>
      </c>
      <c r="B130" t="s">
        <v>25</v>
      </c>
      <c r="C130" t="s">
        <v>13</v>
      </c>
      <c r="D130" t="s">
        <v>18</v>
      </c>
      <c r="E130" t="s">
        <v>19</v>
      </c>
      <c r="F130" t="s">
        <v>70</v>
      </c>
      <c r="G130">
        <v>160.51346782015</v>
      </c>
      <c r="H130">
        <v>24.867999999999999</v>
      </c>
      <c r="I130">
        <v>0.15</v>
      </c>
      <c r="J130" t="s">
        <v>27</v>
      </c>
      <c r="K130">
        <v>886.49099999999999</v>
      </c>
      <c r="L130">
        <v>0.12</v>
      </c>
      <c r="M130">
        <v>2</v>
      </c>
    </row>
    <row r="131" spans="1:13" x14ac:dyDescent="0.35">
      <c r="A131">
        <v>130</v>
      </c>
      <c r="B131" t="s">
        <v>12</v>
      </c>
      <c r="C131" t="s">
        <v>13</v>
      </c>
      <c r="D131" t="s">
        <v>21</v>
      </c>
      <c r="E131" t="s">
        <v>33</v>
      </c>
      <c r="F131" t="s">
        <v>71</v>
      </c>
      <c r="G131">
        <v>25.115638972502801</v>
      </c>
      <c r="H131">
        <v>3.1059999999999999</v>
      </c>
      <c r="I131">
        <v>0.12</v>
      </c>
      <c r="J131" t="s">
        <v>36</v>
      </c>
      <c r="K131">
        <v>90.373000000000005</v>
      </c>
      <c r="L131">
        <v>0.01</v>
      </c>
      <c r="M131">
        <v>0</v>
      </c>
    </row>
    <row r="132" spans="1:13" x14ac:dyDescent="0.35">
      <c r="A132">
        <v>131</v>
      </c>
      <c r="B132" t="s">
        <v>25</v>
      </c>
      <c r="C132" t="s">
        <v>13</v>
      </c>
      <c r="D132" t="s">
        <v>14</v>
      </c>
      <c r="E132" t="s">
        <v>33</v>
      </c>
      <c r="F132" t="s">
        <v>71</v>
      </c>
      <c r="G132">
        <v>25.115638972502801</v>
      </c>
      <c r="H132">
        <v>3.6840000000000002</v>
      </c>
      <c r="I132">
        <v>0.15</v>
      </c>
      <c r="J132" t="s">
        <v>37</v>
      </c>
      <c r="K132">
        <v>823.87599999999998</v>
      </c>
      <c r="L132">
        <v>0.12</v>
      </c>
      <c r="M132">
        <v>1</v>
      </c>
    </row>
    <row r="133" spans="1:13" x14ac:dyDescent="0.35">
      <c r="A133">
        <v>132</v>
      </c>
      <c r="B133" t="s">
        <v>25</v>
      </c>
      <c r="C133" t="s">
        <v>13</v>
      </c>
      <c r="D133" t="s">
        <v>21</v>
      </c>
      <c r="E133" t="s">
        <v>33</v>
      </c>
      <c r="F133" t="s">
        <v>71</v>
      </c>
      <c r="G133">
        <v>25.115638972502801</v>
      </c>
      <c r="H133">
        <v>5.992</v>
      </c>
      <c r="I133">
        <v>0.24</v>
      </c>
      <c r="J133" t="s">
        <v>41</v>
      </c>
      <c r="K133">
        <v>259.404</v>
      </c>
      <c r="L133">
        <v>0.04</v>
      </c>
      <c r="M133">
        <v>0</v>
      </c>
    </row>
    <row r="134" spans="1:13" x14ac:dyDescent="0.35">
      <c r="A134">
        <v>133</v>
      </c>
      <c r="B134" t="s">
        <v>25</v>
      </c>
      <c r="C134" t="s">
        <v>13</v>
      </c>
      <c r="D134" t="s">
        <v>29</v>
      </c>
      <c r="E134" t="s">
        <v>33</v>
      </c>
      <c r="F134" t="s">
        <v>71</v>
      </c>
      <c r="G134">
        <v>25.115638972502801</v>
      </c>
      <c r="H134">
        <v>5.9669999999999996</v>
      </c>
      <c r="I134">
        <v>0.24</v>
      </c>
      <c r="J134" t="s">
        <v>42</v>
      </c>
      <c r="K134">
        <v>370.78199999999998</v>
      </c>
      <c r="L134">
        <v>0.05</v>
      </c>
      <c r="M134">
        <v>0</v>
      </c>
    </row>
    <row r="135" spans="1:13" x14ac:dyDescent="0.35">
      <c r="A135">
        <v>134</v>
      </c>
      <c r="B135" t="s">
        <v>12</v>
      </c>
      <c r="C135" t="s">
        <v>13</v>
      </c>
      <c r="D135" t="s">
        <v>14</v>
      </c>
      <c r="E135" t="s">
        <v>33</v>
      </c>
      <c r="F135" t="s">
        <v>72</v>
      </c>
      <c r="G135">
        <v>129.72324984327</v>
      </c>
      <c r="H135">
        <v>17.946999999999999</v>
      </c>
      <c r="I135">
        <v>0.14000000000000001</v>
      </c>
      <c r="J135" t="s">
        <v>35</v>
      </c>
      <c r="K135">
        <v>510.66199999999998</v>
      </c>
      <c r="L135">
        <v>7.0000000000000007E-2</v>
      </c>
      <c r="M135">
        <v>0</v>
      </c>
    </row>
    <row r="136" spans="1:13" x14ac:dyDescent="0.35">
      <c r="A136">
        <v>135</v>
      </c>
      <c r="B136" t="s">
        <v>12</v>
      </c>
      <c r="C136" t="s">
        <v>13</v>
      </c>
      <c r="D136" t="s">
        <v>21</v>
      </c>
      <c r="E136" t="s">
        <v>33</v>
      </c>
      <c r="F136" t="s">
        <v>72</v>
      </c>
      <c r="G136">
        <v>129.72324984327</v>
      </c>
      <c r="H136">
        <v>3.1419999999999999</v>
      </c>
      <c r="I136">
        <v>0.02</v>
      </c>
      <c r="J136" t="s">
        <v>36</v>
      </c>
      <c r="K136">
        <v>90.373000000000005</v>
      </c>
      <c r="L136">
        <v>0.01</v>
      </c>
      <c r="M136">
        <v>0</v>
      </c>
    </row>
    <row r="137" spans="1:13" x14ac:dyDescent="0.35">
      <c r="A137">
        <v>136</v>
      </c>
      <c r="B137" t="s">
        <v>12</v>
      </c>
      <c r="C137" t="s">
        <v>13</v>
      </c>
      <c r="D137" t="s">
        <v>29</v>
      </c>
      <c r="E137" t="s">
        <v>33</v>
      </c>
      <c r="F137" t="s">
        <v>72</v>
      </c>
      <c r="G137">
        <v>129.72324984327</v>
      </c>
      <c r="H137">
        <v>2.077</v>
      </c>
      <c r="I137">
        <v>0.02</v>
      </c>
      <c r="J137" t="s">
        <v>45</v>
      </c>
      <c r="K137">
        <v>59.07</v>
      </c>
      <c r="L137">
        <v>0.01</v>
      </c>
      <c r="M137">
        <v>0</v>
      </c>
    </row>
    <row r="138" spans="1:13" x14ac:dyDescent="0.35">
      <c r="A138">
        <v>137</v>
      </c>
      <c r="B138" t="s">
        <v>12</v>
      </c>
      <c r="C138" t="s">
        <v>13</v>
      </c>
      <c r="D138" t="s">
        <v>18</v>
      </c>
      <c r="E138" t="s">
        <v>19</v>
      </c>
      <c r="F138" t="s">
        <v>72</v>
      </c>
      <c r="G138">
        <v>129.72324984327</v>
      </c>
      <c r="H138">
        <v>4.274</v>
      </c>
      <c r="I138">
        <v>0.03</v>
      </c>
      <c r="J138" t="s">
        <v>20</v>
      </c>
      <c r="K138">
        <v>406.09300000000002</v>
      </c>
      <c r="L138">
        <v>0.06</v>
      </c>
      <c r="M138">
        <v>0</v>
      </c>
    </row>
    <row r="139" spans="1:13" x14ac:dyDescent="0.35">
      <c r="A139">
        <v>138</v>
      </c>
      <c r="B139" t="s">
        <v>25</v>
      </c>
      <c r="C139" t="s">
        <v>13</v>
      </c>
      <c r="D139" t="s">
        <v>14</v>
      </c>
      <c r="E139" t="s">
        <v>33</v>
      </c>
      <c r="F139" t="s">
        <v>72</v>
      </c>
      <c r="G139">
        <v>129.72324984327</v>
      </c>
      <c r="H139">
        <v>76.153000000000006</v>
      </c>
      <c r="I139">
        <v>0.59</v>
      </c>
      <c r="J139" t="s">
        <v>37</v>
      </c>
      <c r="K139">
        <v>823.87599999999998</v>
      </c>
      <c r="L139">
        <v>0.12</v>
      </c>
      <c r="M139">
        <v>3</v>
      </c>
    </row>
    <row r="140" spans="1:13" x14ac:dyDescent="0.35">
      <c r="A140">
        <v>139</v>
      </c>
      <c r="B140" t="s">
        <v>25</v>
      </c>
      <c r="C140" t="s">
        <v>13</v>
      </c>
      <c r="D140" t="s">
        <v>21</v>
      </c>
      <c r="E140" t="s">
        <v>33</v>
      </c>
      <c r="F140" t="s">
        <v>72</v>
      </c>
      <c r="G140">
        <v>129.72324984327</v>
      </c>
      <c r="H140">
        <v>7.907</v>
      </c>
      <c r="I140">
        <v>0.06</v>
      </c>
      <c r="J140" t="s">
        <v>41</v>
      </c>
      <c r="K140">
        <v>259.404</v>
      </c>
      <c r="L140">
        <v>0.04</v>
      </c>
      <c r="M140">
        <v>0</v>
      </c>
    </row>
    <row r="141" spans="1:13" x14ac:dyDescent="0.35">
      <c r="A141">
        <v>140</v>
      </c>
      <c r="B141" t="s">
        <v>25</v>
      </c>
      <c r="C141" t="s">
        <v>13</v>
      </c>
      <c r="D141" t="s">
        <v>18</v>
      </c>
      <c r="E141" t="s">
        <v>19</v>
      </c>
      <c r="F141" t="s">
        <v>72</v>
      </c>
      <c r="G141">
        <v>129.72324984327</v>
      </c>
      <c r="H141">
        <v>17.352</v>
      </c>
      <c r="I141">
        <v>0.13</v>
      </c>
      <c r="J141" t="s">
        <v>27</v>
      </c>
      <c r="K141">
        <v>886.49099999999999</v>
      </c>
      <c r="L141">
        <v>0.12</v>
      </c>
      <c r="M141">
        <v>0</v>
      </c>
    </row>
    <row r="142" spans="1:13" x14ac:dyDescent="0.35">
      <c r="A142">
        <v>141</v>
      </c>
      <c r="B142" t="s">
        <v>12</v>
      </c>
      <c r="C142" t="s">
        <v>13</v>
      </c>
      <c r="D142" t="s">
        <v>14</v>
      </c>
      <c r="E142" t="s">
        <v>33</v>
      </c>
      <c r="F142" t="s">
        <v>73</v>
      </c>
      <c r="G142">
        <v>63.975732777447803</v>
      </c>
      <c r="H142">
        <v>27.792000000000002</v>
      </c>
      <c r="I142">
        <v>0.43</v>
      </c>
      <c r="J142" t="s">
        <v>35</v>
      </c>
      <c r="K142">
        <v>510.66199999999998</v>
      </c>
      <c r="L142">
        <v>7.0000000000000007E-2</v>
      </c>
      <c r="M142">
        <v>1</v>
      </c>
    </row>
    <row r="143" spans="1:13" x14ac:dyDescent="0.35">
      <c r="A143">
        <v>142</v>
      </c>
      <c r="B143" t="s">
        <v>12</v>
      </c>
      <c r="C143" t="s">
        <v>13</v>
      </c>
      <c r="D143" t="s">
        <v>21</v>
      </c>
      <c r="E143" t="s">
        <v>33</v>
      </c>
      <c r="F143" t="s">
        <v>73</v>
      </c>
      <c r="G143">
        <v>63.975732777447803</v>
      </c>
      <c r="H143">
        <v>5.0609999999999999</v>
      </c>
      <c r="I143">
        <v>0.08</v>
      </c>
      <c r="J143" t="s">
        <v>36</v>
      </c>
      <c r="K143">
        <v>90.373000000000005</v>
      </c>
      <c r="L143">
        <v>0.01</v>
      </c>
      <c r="M143">
        <v>0</v>
      </c>
    </row>
    <row r="144" spans="1:13" x14ac:dyDescent="0.35">
      <c r="A144">
        <v>143</v>
      </c>
      <c r="B144" t="s">
        <v>12</v>
      </c>
      <c r="C144" t="s">
        <v>13</v>
      </c>
      <c r="D144" t="s">
        <v>18</v>
      </c>
      <c r="E144" t="s">
        <v>19</v>
      </c>
      <c r="F144" t="s">
        <v>73</v>
      </c>
      <c r="G144">
        <v>63.975732777447803</v>
      </c>
      <c r="H144">
        <v>2.6280000000000001</v>
      </c>
      <c r="I144">
        <v>0.04</v>
      </c>
      <c r="J144" t="s">
        <v>20</v>
      </c>
      <c r="K144">
        <v>406.09300000000002</v>
      </c>
      <c r="L144">
        <v>0.06</v>
      </c>
      <c r="M144">
        <v>0</v>
      </c>
    </row>
    <row r="145" spans="1:13" x14ac:dyDescent="0.35">
      <c r="A145">
        <v>144</v>
      </c>
      <c r="B145" t="s">
        <v>25</v>
      </c>
      <c r="C145" t="s">
        <v>13</v>
      </c>
      <c r="D145" t="s">
        <v>14</v>
      </c>
      <c r="E145" t="s">
        <v>33</v>
      </c>
      <c r="F145" t="s">
        <v>73</v>
      </c>
      <c r="G145">
        <v>63.975732777447803</v>
      </c>
      <c r="H145">
        <v>18.071999999999999</v>
      </c>
      <c r="I145">
        <v>0.28000000000000003</v>
      </c>
      <c r="J145" t="s">
        <v>37</v>
      </c>
      <c r="K145">
        <v>823.87599999999998</v>
      </c>
      <c r="L145">
        <v>0.12</v>
      </c>
      <c r="M145">
        <v>0</v>
      </c>
    </row>
    <row r="146" spans="1:13" x14ac:dyDescent="0.35">
      <c r="A146">
        <v>145</v>
      </c>
      <c r="B146" t="s">
        <v>25</v>
      </c>
      <c r="C146" t="s">
        <v>13</v>
      </c>
      <c r="D146" t="s">
        <v>21</v>
      </c>
      <c r="E146" t="s">
        <v>33</v>
      </c>
      <c r="F146" t="s">
        <v>73</v>
      </c>
      <c r="G146">
        <v>63.975732777447803</v>
      </c>
      <c r="H146">
        <v>3.794</v>
      </c>
      <c r="I146">
        <v>0.06</v>
      </c>
      <c r="J146" t="s">
        <v>41</v>
      </c>
      <c r="K146">
        <v>259.404</v>
      </c>
      <c r="L146">
        <v>0.04</v>
      </c>
      <c r="M146">
        <v>0</v>
      </c>
    </row>
    <row r="147" spans="1:13" x14ac:dyDescent="0.35">
      <c r="A147">
        <v>146</v>
      </c>
      <c r="B147" t="s">
        <v>25</v>
      </c>
      <c r="C147" t="s">
        <v>13</v>
      </c>
      <c r="D147" t="s">
        <v>18</v>
      </c>
      <c r="E147" t="s">
        <v>19</v>
      </c>
      <c r="F147" t="s">
        <v>73</v>
      </c>
      <c r="G147">
        <v>63.975732777447803</v>
      </c>
      <c r="H147">
        <v>3.6739999999999999</v>
      </c>
      <c r="I147">
        <v>0.06</v>
      </c>
      <c r="J147" t="s">
        <v>27</v>
      </c>
      <c r="K147">
        <v>886.49099999999999</v>
      </c>
      <c r="L147">
        <v>0.12</v>
      </c>
      <c r="M147">
        <v>0</v>
      </c>
    </row>
    <row r="148" spans="1:13" x14ac:dyDescent="0.35">
      <c r="A148">
        <v>147</v>
      </c>
      <c r="B148" t="s">
        <v>12</v>
      </c>
      <c r="C148" t="s">
        <v>13</v>
      </c>
      <c r="D148" t="s">
        <v>14</v>
      </c>
      <c r="E148" t="s">
        <v>15</v>
      </c>
      <c r="F148" t="s">
        <v>74</v>
      </c>
      <c r="G148">
        <v>62.6246097182363</v>
      </c>
      <c r="H148">
        <v>8.8450000000000006</v>
      </c>
      <c r="I148">
        <v>0.14000000000000001</v>
      </c>
      <c r="J148" t="s">
        <v>17</v>
      </c>
      <c r="K148">
        <v>402.13600000000002</v>
      </c>
      <c r="L148">
        <v>0.06</v>
      </c>
      <c r="M148">
        <v>0</v>
      </c>
    </row>
    <row r="149" spans="1:13" x14ac:dyDescent="0.35">
      <c r="A149">
        <v>148</v>
      </c>
      <c r="B149" t="s">
        <v>12</v>
      </c>
      <c r="C149" t="s">
        <v>13</v>
      </c>
      <c r="D149" t="s">
        <v>18</v>
      </c>
      <c r="E149" t="s">
        <v>19</v>
      </c>
      <c r="F149" t="s">
        <v>74</v>
      </c>
      <c r="G149">
        <v>62.6246097182363</v>
      </c>
      <c r="H149">
        <v>5.3029999999999999</v>
      </c>
      <c r="I149">
        <v>0.08</v>
      </c>
      <c r="J149" t="s">
        <v>20</v>
      </c>
      <c r="K149">
        <v>406.09300000000002</v>
      </c>
      <c r="L149">
        <v>0.06</v>
      </c>
      <c r="M149">
        <v>0</v>
      </c>
    </row>
    <row r="150" spans="1:13" x14ac:dyDescent="0.35">
      <c r="A150">
        <v>149</v>
      </c>
      <c r="B150" t="s">
        <v>12</v>
      </c>
      <c r="C150" t="s">
        <v>23</v>
      </c>
      <c r="D150" t="s">
        <v>18</v>
      </c>
      <c r="E150" t="s">
        <v>19</v>
      </c>
      <c r="F150" t="s">
        <v>74</v>
      </c>
      <c r="G150">
        <v>62.6246097182363</v>
      </c>
      <c r="H150">
        <v>2.9380000000000002</v>
      </c>
      <c r="I150">
        <v>0.05</v>
      </c>
      <c r="J150" t="s">
        <v>39</v>
      </c>
      <c r="K150">
        <v>233.04599999999999</v>
      </c>
      <c r="L150">
        <v>0.03</v>
      </c>
      <c r="M150">
        <v>0</v>
      </c>
    </row>
    <row r="151" spans="1:13" x14ac:dyDescent="0.35">
      <c r="A151">
        <v>150</v>
      </c>
      <c r="B151" t="s">
        <v>25</v>
      </c>
      <c r="C151" t="s">
        <v>13</v>
      </c>
      <c r="D151" t="s">
        <v>14</v>
      </c>
      <c r="E151" t="s">
        <v>15</v>
      </c>
      <c r="F151" t="s">
        <v>74</v>
      </c>
      <c r="G151">
        <v>62.6246097182363</v>
      </c>
      <c r="H151">
        <v>22.875</v>
      </c>
      <c r="I151">
        <v>0.37</v>
      </c>
      <c r="J151" t="s">
        <v>26</v>
      </c>
      <c r="K151">
        <v>816.31899999999996</v>
      </c>
      <c r="L151">
        <v>0.11</v>
      </c>
      <c r="M151">
        <v>0</v>
      </c>
    </row>
    <row r="152" spans="1:13" x14ac:dyDescent="0.35">
      <c r="A152">
        <v>151</v>
      </c>
      <c r="B152" t="s">
        <v>25</v>
      </c>
      <c r="C152" t="s">
        <v>13</v>
      </c>
      <c r="D152" t="s">
        <v>18</v>
      </c>
      <c r="E152" t="s">
        <v>19</v>
      </c>
      <c r="F152" t="s">
        <v>74</v>
      </c>
      <c r="G152">
        <v>62.6246097182363</v>
      </c>
      <c r="H152">
        <v>7.1340000000000003</v>
      </c>
      <c r="I152">
        <v>0.11</v>
      </c>
      <c r="J152" t="s">
        <v>27</v>
      </c>
      <c r="K152">
        <v>886.49099999999999</v>
      </c>
      <c r="L152">
        <v>0.12</v>
      </c>
      <c r="M152">
        <v>0</v>
      </c>
    </row>
    <row r="153" spans="1:13" x14ac:dyDescent="0.35">
      <c r="A153">
        <v>152</v>
      </c>
      <c r="B153" t="s">
        <v>25</v>
      </c>
      <c r="C153" t="s">
        <v>13</v>
      </c>
      <c r="D153" t="s">
        <v>21</v>
      </c>
      <c r="E153" t="s">
        <v>15</v>
      </c>
      <c r="F153" t="s">
        <v>74</v>
      </c>
      <c r="G153">
        <v>62.6246097182363</v>
      </c>
      <c r="H153">
        <v>4.601</v>
      </c>
      <c r="I153">
        <v>7.0000000000000007E-2</v>
      </c>
      <c r="J153" t="s">
        <v>28</v>
      </c>
      <c r="K153">
        <v>230.215</v>
      </c>
      <c r="L153">
        <v>0.03</v>
      </c>
      <c r="M153">
        <v>0</v>
      </c>
    </row>
    <row r="154" spans="1:13" x14ac:dyDescent="0.35">
      <c r="A154">
        <v>153</v>
      </c>
      <c r="B154" t="s">
        <v>25</v>
      </c>
      <c r="C154" t="s">
        <v>13</v>
      </c>
      <c r="D154" t="s">
        <v>29</v>
      </c>
      <c r="E154" t="s">
        <v>15</v>
      </c>
      <c r="F154" t="s">
        <v>74</v>
      </c>
      <c r="G154">
        <v>62.6246097182363</v>
      </c>
      <c r="H154">
        <v>6.6310000000000002</v>
      </c>
      <c r="I154">
        <v>0.11</v>
      </c>
      <c r="J154" t="s">
        <v>30</v>
      </c>
      <c r="K154">
        <v>212.279</v>
      </c>
      <c r="L154">
        <v>0.03</v>
      </c>
      <c r="M154">
        <v>1</v>
      </c>
    </row>
    <row r="155" spans="1:13" x14ac:dyDescent="0.35">
      <c r="A155">
        <v>154</v>
      </c>
      <c r="B155" t="s">
        <v>25</v>
      </c>
      <c r="C155" t="s">
        <v>23</v>
      </c>
      <c r="D155" t="s">
        <v>14</v>
      </c>
      <c r="E155" t="s">
        <v>15</v>
      </c>
      <c r="F155" t="s">
        <v>74</v>
      </c>
      <c r="G155">
        <v>62.6246097182363</v>
      </c>
      <c r="H155">
        <v>2.2330000000000001</v>
      </c>
      <c r="I155">
        <v>0.04</v>
      </c>
      <c r="J155" t="s">
        <v>31</v>
      </c>
      <c r="K155">
        <v>752.96799999999996</v>
      </c>
      <c r="L155">
        <v>0.11</v>
      </c>
      <c r="M155">
        <v>0</v>
      </c>
    </row>
    <row r="156" spans="1:13" x14ac:dyDescent="0.35">
      <c r="A156">
        <v>155</v>
      </c>
      <c r="B156" t="s">
        <v>12</v>
      </c>
      <c r="C156" t="s">
        <v>13</v>
      </c>
      <c r="D156" t="s">
        <v>14</v>
      </c>
      <c r="E156" t="s">
        <v>33</v>
      </c>
      <c r="F156" t="s">
        <v>75</v>
      </c>
      <c r="G156">
        <v>190.01538272043899</v>
      </c>
      <c r="H156">
        <v>8.6999999999999993</v>
      </c>
      <c r="I156">
        <v>0.05</v>
      </c>
      <c r="J156" t="s">
        <v>35</v>
      </c>
      <c r="K156">
        <v>510.66199999999998</v>
      </c>
      <c r="L156">
        <v>7.0000000000000007E-2</v>
      </c>
      <c r="M156">
        <v>2</v>
      </c>
    </row>
    <row r="157" spans="1:13" x14ac:dyDescent="0.35">
      <c r="A157">
        <v>156</v>
      </c>
      <c r="B157" t="s">
        <v>12</v>
      </c>
      <c r="C157" t="s">
        <v>13</v>
      </c>
      <c r="D157" t="s">
        <v>18</v>
      </c>
      <c r="E157" t="s">
        <v>19</v>
      </c>
      <c r="F157" t="s">
        <v>75</v>
      </c>
      <c r="G157">
        <v>190.01538272043899</v>
      </c>
      <c r="H157">
        <v>7.12</v>
      </c>
      <c r="I157">
        <v>0.04</v>
      </c>
      <c r="J157" t="s">
        <v>20</v>
      </c>
      <c r="K157">
        <v>406.09300000000002</v>
      </c>
      <c r="L157">
        <v>0.06</v>
      </c>
      <c r="M157">
        <v>1</v>
      </c>
    </row>
    <row r="158" spans="1:13" x14ac:dyDescent="0.35">
      <c r="A158">
        <v>157</v>
      </c>
      <c r="B158" t="s">
        <v>12</v>
      </c>
      <c r="C158" t="s">
        <v>23</v>
      </c>
      <c r="D158" t="s">
        <v>14</v>
      </c>
      <c r="E158" t="s">
        <v>33</v>
      </c>
      <c r="F158" t="s">
        <v>75</v>
      </c>
      <c r="G158">
        <v>190.01538272043899</v>
      </c>
      <c r="H158">
        <v>27.291</v>
      </c>
      <c r="I158">
        <v>0.14000000000000001</v>
      </c>
      <c r="J158" t="s">
        <v>54</v>
      </c>
      <c r="K158">
        <v>63.99</v>
      </c>
      <c r="L158">
        <v>0.01</v>
      </c>
      <c r="M158">
        <v>0</v>
      </c>
    </row>
    <row r="159" spans="1:13" x14ac:dyDescent="0.35">
      <c r="A159">
        <v>158</v>
      </c>
      <c r="B159" t="s">
        <v>12</v>
      </c>
      <c r="C159" t="s">
        <v>23</v>
      </c>
      <c r="D159" t="s">
        <v>21</v>
      </c>
      <c r="E159" t="s">
        <v>33</v>
      </c>
      <c r="F159" t="s">
        <v>75</v>
      </c>
      <c r="G159">
        <v>190.01538272043899</v>
      </c>
      <c r="H159">
        <v>4.1310000000000002</v>
      </c>
      <c r="I159">
        <v>0.02</v>
      </c>
      <c r="J159" t="s">
        <v>60</v>
      </c>
      <c r="K159">
        <v>6.76</v>
      </c>
      <c r="L159">
        <v>0</v>
      </c>
      <c r="M159">
        <v>0</v>
      </c>
    </row>
    <row r="160" spans="1:13" x14ac:dyDescent="0.35">
      <c r="A160">
        <v>159</v>
      </c>
      <c r="B160" t="s">
        <v>25</v>
      </c>
      <c r="C160" t="s">
        <v>13</v>
      </c>
      <c r="D160" t="s">
        <v>14</v>
      </c>
      <c r="E160" t="s">
        <v>33</v>
      </c>
      <c r="F160" t="s">
        <v>75</v>
      </c>
      <c r="G160">
        <v>190.01538272043899</v>
      </c>
      <c r="H160">
        <v>77.260000000000005</v>
      </c>
      <c r="I160">
        <v>0.41</v>
      </c>
      <c r="J160" t="s">
        <v>37</v>
      </c>
      <c r="K160">
        <v>823.87599999999998</v>
      </c>
      <c r="L160">
        <v>0.12</v>
      </c>
      <c r="M160">
        <v>10</v>
      </c>
    </row>
    <row r="161" spans="1:13" x14ac:dyDescent="0.35">
      <c r="A161">
        <v>160</v>
      </c>
      <c r="B161" t="s">
        <v>25</v>
      </c>
      <c r="C161" t="s">
        <v>13</v>
      </c>
      <c r="D161" t="s">
        <v>21</v>
      </c>
      <c r="E161" t="s">
        <v>33</v>
      </c>
      <c r="F161" t="s">
        <v>75</v>
      </c>
      <c r="G161">
        <v>190.01538272043899</v>
      </c>
      <c r="H161">
        <v>17.463999999999999</v>
      </c>
      <c r="I161">
        <v>0.09</v>
      </c>
      <c r="J161" t="s">
        <v>41</v>
      </c>
      <c r="K161">
        <v>259.404</v>
      </c>
      <c r="L161">
        <v>0.04</v>
      </c>
      <c r="M161">
        <v>2</v>
      </c>
    </row>
    <row r="162" spans="1:13" x14ac:dyDescent="0.35">
      <c r="A162">
        <v>161</v>
      </c>
      <c r="B162" t="s">
        <v>25</v>
      </c>
      <c r="C162" t="s">
        <v>13</v>
      </c>
      <c r="D162" t="s">
        <v>14</v>
      </c>
      <c r="E162" t="s">
        <v>15</v>
      </c>
      <c r="F162" t="s">
        <v>75</v>
      </c>
      <c r="G162">
        <v>190.01538272043899</v>
      </c>
      <c r="H162">
        <v>5.569</v>
      </c>
      <c r="I162">
        <v>0.03</v>
      </c>
      <c r="J162" t="s">
        <v>26</v>
      </c>
      <c r="K162">
        <v>816.31899999999996</v>
      </c>
      <c r="L162">
        <v>0.11</v>
      </c>
      <c r="M162">
        <v>0</v>
      </c>
    </row>
    <row r="163" spans="1:13" x14ac:dyDescent="0.35">
      <c r="A163">
        <v>162</v>
      </c>
      <c r="B163" t="s">
        <v>25</v>
      </c>
      <c r="C163" t="s">
        <v>13</v>
      </c>
      <c r="D163" t="s">
        <v>18</v>
      </c>
      <c r="E163" t="s">
        <v>19</v>
      </c>
      <c r="F163" t="s">
        <v>75</v>
      </c>
      <c r="G163">
        <v>190.01538272043899</v>
      </c>
      <c r="H163">
        <v>38</v>
      </c>
      <c r="I163">
        <v>0.2</v>
      </c>
      <c r="J163" t="s">
        <v>27</v>
      </c>
      <c r="K163">
        <v>886.49099999999999</v>
      </c>
      <c r="L163">
        <v>0.12</v>
      </c>
      <c r="M163">
        <v>7</v>
      </c>
    </row>
    <row r="164" spans="1:13" x14ac:dyDescent="0.35">
      <c r="A164">
        <v>163</v>
      </c>
      <c r="B164" t="s">
        <v>12</v>
      </c>
      <c r="C164" t="s">
        <v>13</v>
      </c>
      <c r="D164" t="s">
        <v>14</v>
      </c>
      <c r="E164" t="s">
        <v>33</v>
      </c>
      <c r="F164" t="s">
        <v>76</v>
      </c>
      <c r="G164">
        <v>1272.1195721767799</v>
      </c>
      <c r="H164">
        <v>4.1070000000000002</v>
      </c>
      <c r="I164">
        <v>0</v>
      </c>
      <c r="J164" t="s">
        <v>35</v>
      </c>
      <c r="K164">
        <v>510.66199999999998</v>
      </c>
      <c r="L164">
        <v>7.0000000000000007E-2</v>
      </c>
      <c r="M164">
        <v>0</v>
      </c>
    </row>
    <row r="165" spans="1:13" x14ac:dyDescent="0.35">
      <c r="A165">
        <v>164</v>
      </c>
      <c r="B165" t="s">
        <v>12</v>
      </c>
      <c r="C165" t="s">
        <v>13</v>
      </c>
      <c r="D165" t="s">
        <v>21</v>
      </c>
      <c r="E165" t="s">
        <v>33</v>
      </c>
      <c r="F165" t="s">
        <v>76</v>
      </c>
      <c r="G165">
        <v>1272.1195721767799</v>
      </c>
      <c r="H165">
        <v>2.2839999999999998</v>
      </c>
      <c r="I165">
        <v>0</v>
      </c>
      <c r="J165" t="s">
        <v>36</v>
      </c>
      <c r="K165">
        <v>90.373000000000005</v>
      </c>
      <c r="L165">
        <v>0.01</v>
      </c>
      <c r="M165">
        <v>0</v>
      </c>
    </row>
    <row r="166" spans="1:13" x14ac:dyDescent="0.35">
      <c r="A166">
        <v>165</v>
      </c>
      <c r="B166" t="s">
        <v>12</v>
      </c>
      <c r="C166" t="s">
        <v>13</v>
      </c>
      <c r="D166" t="s">
        <v>29</v>
      </c>
      <c r="E166" t="s">
        <v>33</v>
      </c>
      <c r="F166" t="s">
        <v>76</v>
      </c>
      <c r="G166">
        <v>1272.1195721767799</v>
      </c>
      <c r="H166">
        <v>25.808</v>
      </c>
      <c r="I166">
        <v>0.02</v>
      </c>
      <c r="J166" t="s">
        <v>45</v>
      </c>
      <c r="K166">
        <v>59.07</v>
      </c>
      <c r="L166">
        <v>0.01</v>
      </c>
      <c r="M166">
        <v>3</v>
      </c>
    </row>
    <row r="167" spans="1:13" x14ac:dyDescent="0.35">
      <c r="A167">
        <v>166</v>
      </c>
      <c r="B167" t="s">
        <v>12</v>
      </c>
      <c r="C167" t="s">
        <v>13</v>
      </c>
      <c r="D167" t="s">
        <v>14</v>
      </c>
      <c r="E167" t="s">
        <v>15</v>
      </c>
      <c r="F167" t="s">
        <v>76</v>
      </c>
      <c r="G167">
        <v>1272.1195721767799</v>
      </c>
      <c r="H167">
        <v>90.262</v>
      </c>
      <c r="I167">
        <v>7.0000000000000007E-2</v>
      </c>
      <c r="J167" t="s">
        <v>17</v>
      </c>
      <c r="K167">
        <v>402.13600000000002</v>
      </c>
      <c r="L167">
        <v>0.06</v>
      </c>
      <c r="M167">
        <v>4</v>
      </c>
    </row>
    <row r="168" spans="1:13" x14ac:dyDescent="0.35">
      <c r="A168">
        <v>167</v>
      </c>
      <c r="B168" t="s">
        <v>12</v>
      </c>
      <c r="C168" t="s">
        <v>13</v>
      </c>
      <c r="D168" t="s">
        <v>18</v>
      </c>
      <c r="E168" t="s">
        <v>19</v>
      </c>
      <c r="F168" t="s">
        <v>76</v>
      </c>
      <c r="G168">
        <v>1272.1195721767799</v>
      </c>
      <c r="H168">
        <v>65.412000000000006</v>
      </c>
      <c r="I168">
        <v>0.05</v>
      </c>
      <c r="J168" t="s">
        <v>20</v>
      </c>
      <c r="K168">
        <v>406.09300000000002</v>
      </c>
      <c r="L168">
        <v>0.06</v>
      </c>
      <c r="M168">
        <v>1</v>
      </c>
    </row>
    <row r="169" spans="1:13" x14ac:dyDescent="0.35">
      <c r="A169">
        <v>168</v>
      </c>
      <c r="B169" t="s">
        <v>12</v>
      </c>
      <c r="C169" t="s">
        <v>13</v>
      </c>
      <c r="D169" t="s">
        <v>21</v>
      </c>
      <c r="E169" t="s">
        <v>15</v>
      </c>
      <c r="F169" t="s">
        <v>76</v>
      </c>
      <c r="G169">
        <v>1272.1195721767799</v>
      </c>
      <c r="H169">
        <v>54.887999999999998</v>
      </c>
      <c r="I169">
        <v>0.04</v>
      </c>
      <c r="J169" t="s">
        <v>22</v>
      </c>
      <c r="K169">
        <v>139.06899999999999</v>
      </c>
      <c r="L169">
        <v>0.02</v>
      </c>
      <c r="M169">
        <v>2</v>
      </c>
    </row>
    <row r="170" spans="1:13" x14ac:dyDescent="0.35">
      <c r="A170">
        <v>169</v>
      </c>
      <c r="B170" t="s">
        <v>12</v>
      </c>
      <c r="C170" t="s">
        <v>13</v>
      </c>
      <c r="D170" t="s">
        <v>29</v>
      </c>
      <c r="E170" t="s">
        <v>15</v>
      </c>
      <c r="F170" t="s">
        <v>76</v>
      </c>
      <c r="G170">
        <v>1272.1195721767799</v>
      </c>
      <c r="H170">
        <v>55.575000000000003</v>
      </c>
      <c r="I170">
        <v>0.04</v>
      </c>
      <c r="J170" t="s">
        <v>46</v>
      </c>
      <c r="K170">
        <v>74.91</v>
      </c>
      <c r="L170">
        <v>0.01</v>
      </c>
      <c r="M170">
        <v>4</v>
      </c>
    </row>
    <row r="171" spans="1:13" x14ac:dyDescent="0.35">
      <c r="A171">
        <v>170</v>
      </c>
      <c r="B171" t="s">
        <v>25</v>
      </c>
      <c r="C171" t="s">
        <v>13</v>
      </c>
      <c r="D171" t="s">
        <v>14</v>
      </c>
      <c r="E171" t="s">
        <v>33</v>
      </c>
      <c r="F171" t="s">
        <v>76</v>
      </c>
      <c r="G171">
        <v>1272.1195721767799</v>
      </c>
      <c r="H171">
        <v>29.164000000000001</v>
      </c>
      <c r="I171">
        <v>0.02</v>
      </c>
      <c r="J171" t="s">
        <v>37</v>
      </c>
      <c r="K171">
        <v>823.87599999999998</v>
      </c>
      <c r="L171">
        <v>0.12</v>
      </c>
      <c r="M171">
        <v>0</v>
      </c>
    </row>
    <row r="172" spans="1:13" x14ac:dyDescent="0.35">
      <c r="A172">
        <v>171</v>
      </c>
      <c r="B172" t="s">
        <v>25</v>
      </c>
      <c r="C172" t="s">
        <v>13</v>
      </c>
      <c r="D172" t="s">
        <v>21</v>
      </c>
      <c r="E172" t="s">
        <v>33</v>
      </c>
      <c r="F172" t="s">
        <v>76</v>
      </c>
      <c r="G172">
        <v>1272.1195721767799</v>
      </c>
      <c r="H172">
        <v>10.974</v>
      </c>
      <c r="I172">
        <v>0.01</v>
      </c>
      <c r="J172" t="s">
        <v>41</v>
      </c>
      <c r="K172">
        <v>259.404</v>
      </c>
      <c r="L172">
        <v>0.04</v>
      </c>
      <c r="M172">
        <v>0</v>
      </c>
    </row>
    <row r="173" spans="1:13" x14ac:dyDescent="0.35">
      <c r="A173">
        <v>172</v>
      </c>
      <c r="B173" t="s">
        <v>25</v>
      </c>
      <c r="C173" t="s">
        <v>13</v>
      </c>
      <c r="D173" t="s">
        <v>29</v>
      </c>
      <c r="E173" t="s">
        <v>33</v>
      </c>
      <c r="F173" t="s">
        <v>76</v>
      </c>
      <c r="G173">
        <v>1272.1195721767799</v>
      </c>
      <c r="H173">
        <v>147.417</v>
      </c>
      <c r="I173">
        <v>0.12</v>
      </c>
      <c r="J173" t="s">
        <v>42</v>
      </c>
      <c r="K173">
        <v>370.78199999999998</v>
      </c>
      <c r="L173">
        <v>0.05</v>
      </c>
      <c r="M173">
        <v>17</v>
      </c>
    </row>
    <row r="174" spans="1:13" x14ac:dyDescent="0.35">
      <c r="A174">
        <v>173</v>
      </c>
      <c r="B174" t="s">
        <v>25</v>
      </c>
      <c r="C174" t="s">
        <v>13</v>
      </c>
      <c r="D174" t="s">
        <v>14</v>
      </c>
      <c r="E174" t="s">
        <v>15</v>
      </c>
      <c r="F174" t="s">
        <v>76</v>
      </c>
      <c r="G174">
        <v>1272.1195721767799</v>
      </c>
      <c r="H174">
        <v>264.697</v>
      </c>
      <c r="I174">
        <v>0.21</v>
      </c>
      <c r="J174" t="s">
        <v>26</v>
      </c>
      <c r="K174">
        <v>816.31899999999996</v>
      </c>
      <c r="L174">
        <v>0.11</v>
      </c>
      <c r="M174">
        <v>2</v>
      </c>
    </row>
    <row r="175" spans="1:13" x14ac:dyDescent="0.35">
      <c r="A175">
        <v>174</v>
      </c>
      <c r="B175" t="s">
        <v>25</v>
      </c>
      <c r="C175" t="s">
        <v>13</v>
      </c>
      <c r="D175" t="s">
        <v>18</v>
      </c>
      <c r="E175" t="s">
        <v>19</v>
      </c>
      <c r="F175" t="s">
        <v>76</v>
      </c>
      <c r="G175">
        <v>1272.1195721767799</v>
      </c>
      <c r="H175">
        <v>233.75399999999999</v>
      </c>
      <c r="I175">
        <v>0.18</v>
      </c>
      <c r="J175" t="s">
        <v>27</v>
      </c>
      <c r="K175">
        <v>886.49099999999999</v>
      </c>
      <c r="L175">
        <v>0.12</v>
      </c>
      <c r="M175">
        <v>2</v>
      </c>
    </row>
    <row r="176" spans="1:13" x14ac:dyDescent="0.35">
      <c r="A176">
        <v>175</v>
      </c>
      <c r="B176" t="s">
        <v>25</v>
      </c>
      <c r="C176" t="s">
        <v>13</v>
      </c>
      <c r="D176" t="s">
        <v>21</v>
      </c>
      <c r="E176" t="s">
        <v>15</v>
      </c>
      <c r="F176" t="s">
        <v>76</v>
      </c>
      <c r="G176">
        <v>1272.1195721767799</v>
      </c>
      <c r="H176">
        <v>135.291</v>
      </c>
      <c r="I176">
        <v>0.11</v>
      </c>
      <c r="J176" t="s">
        <v>28</v>
      </c>
      <c r="K176">
        <v>230.215</v>
      </c>
      <c r="L176">
        <v>0.03</v>
      </c>
      <c r="M176">
        <v>3</v>
      </c>
    </row>
    <row r="177" spans="1:13" x14ac:dyDescent="0.35">
      <c r="A177">
        <v>176</v>
      </c>
      <c r="B177" t="s">
        <v>25</v>
      </c>
      <c r="C177" t="s">
        <v>13</v>
      </c>
      <c r="D177" t="s">
        <v>29</v>
      </c>
      <c r="E177" t="s">
        <v>15</v>
      </c>
      <c r="F177" t="s">
        <v>76</v>
      </c>
      <c r="G177">
        <v>1272.1195721767799</v>
      </c>
      <c r="H177">
        <v>152.48699999999999</v>
      </c>
      <c r="I177">
        <v>0.12</v>
      </c>
      <c r="J177" t="s">
        <v>30</v>
      </c>
      <c r="K177">
        <v>212.279</v>
      </c>
      <c r="L177">
        <v>0.03</v>
      </c>
      <c r="M177">
        <v>14</v>
      </c>
    </row>
    <row r="178" spans="1:13" x14ac:dyDescent="0.35">
      <c r="A178">
        <v>177</v>
      </c>
      <c r="B178" t="s">
        <v>12</v>
      </c>
      <c r="C178" t="s">
        <v>13</v>
      </c>
      <c r="D178" t="s">
        <v>14</v>
      </c>
      <c r="E178" t="s">
        <v>15</v>
      </c>
      <c r="F178" t="s">
        <v>77</v>
      </c>
      <c r="G178">
        <v>24.678162947366499</v>
      </c>
      <c r="H178">
        <v>4.2759999999999998</v>
      </c>
      <c r="I178">
        <v>0.17</v>
      </c>
      <c r="J178" t="s">
        <v>17</v>
      </c>
      <c r="K178">
        <v>402.13600000000002</v>
      </c>
      <c r="L178">
        <v>0.06</v>
      </c>
      <c r="M178">
        <v>2</v>
      </c>
    </row>
    <row r="179" spans="1:13" x14ac:dyDescent="0.35">
      <c r="A179">
        <v>178</v>
      </c>
      <c r="B179" t="s">
        <v>12</v>
      </c>
      <c r="C179" t="s">
        <v>23</v>
      </c>
      <c r="D179" t="s">
        <v>14</v>
      </c>
      <c r="E179" t="s">
        <v>15</v>
      </c>
      <c r="F179" t="s">
        <v>77</v>
      </c>
      <c r="G179">
        <v>24.678162947366499</v>
      </c>
      <c r="H179">
        <v>8.0820000000000007</v>
      </c>
      <c r="I179">
        <v>0.33</v>
      </c>
      <c r="J179" t="s">
        <v>24</v>
      </c>
      <c r="K179">
        <v>247.67500000000001</v>
      </c>
      <c r="L179">
        <v>0.03</v>
      </c>
      <c r="M179">
        <v>5</v>
      </c>
    </row>
    <row r="180" spans="1:13" x14ac:dyDescent="0.35">
      <c r="A180">
        <v>179</v>
      </c>
      <c r="B180" t="s">
        <v>25</v>
      </c>
      <c r="C180" t="s">
        <v>13</v>
      </c>
      <c r="D180" t="s">
        <v>14</v>
      </c>
      <c r="E180" t="s">
        <v>15</v>
      </c>
      <c r="F180" t="s">
        <v>77</v>
      </c>
      <c r="G180">
        <v>24.678162947366499</v>
      </c>
      <c r="H180">
        <v>3.847</v>
      </c>
      <c r="I180">
        <v>0.16</v>
      </c>
      <c r="J180" t="s">
        <v>26</v>
      </c>
      <c r="K180">
        <v>816.31899999999996</v>
      </c>
      <c r="L180">
        <v>0.11</v>
      </c>
      <c r="M180">
        <v>2</v>
      </c>
    </row>
    <row r="181" spans="1:13" x14ac:dyDescent="0.35">
      <c r="A181">
        <v>180</v>
      </c>
      <c r="B181" t="s">
        <v>25</v>
      </c>
      <c r="C181" t="s">
        <v>23</v>
      </c>
      <c r="D181" t="s">
        <v>14</v>
      </c>
      <c r="E181" t="s">
        <v>15</v>
      </c>
      <c r="F181" t="s">
        <v>77</v>
      </c>
      <c r="G181">
        <v>24.678162947366499</v>
      </c>
      <c r="H181">
        <v>7.3049999999999997</v>
      </c>
      <c r="I181">
        <v>0.3</v>
      </c>
      <c r="J181" t="s">
        <v>31</v>
      </c>
      <c r="K181">
        <v>752.96799999999996</v>
      </c>
      <c r="L181">
        <v>0.11</v>
      </c>
      <c r="M181">
        <v>0</v>
      </c>
    </row>
    <row r="182" spans="1:13" x14ac:dyDescent="0.35">
      <c r="A182">
        <v>181</v>
      </c>
      <c r="B182" t="s">
        <v>12</v>
      </c>
      <c r="C182" t="s">
        <v>13</v>
      </c>
      <c r="D182" t="s">
        <v>14</v>
      </c>
      <c r="E182" t="s">
        <v>33</v>
      </c>
      <c r="F182" t="s">
        <v>78</v>
      </c>
      <c r="G182">
        <v>59.805090210970903</v>
      </c>
      <c r="H182">
        <v>10.16</v>
      </c>
      <c r="I182">
        <v>0.17</v>
      </c>
      <c r="J182" t="s">
        <v>35</v>
      </c>
      <c r="K182">
        <v>510.66199999999998</v>
      </c>
      <c r="L182">
        <v>7.0000000000000007E-2</v>
      </c>
      <c r="M182">
        <v>1</v>
      </c>
    </row>
    <row r="183" spans="1:13" x14ac:dyDescent="0.35">
      <c r="A183">
        <v>182</v>
      </c>
      <c r="B183" t="s">
        <v>12</v>
      </c>
      <c r="C183" t="s">
        <v>13</v>
      </c>
      <c r="D183" t="s">
        <v>18</v>
      </c>
      <c r="E183" t="s">
        <v>19</v>
      </c>
      <c r="F183" t="s">
        <v>78</v>
      </c>
      <c r="G183">
        <v>59.805090210970903</v>
      </c>
      <c r="H183">
        <v>4.3739999999999997</v>
      </c>
      <c r="I183">
        <v>7.0000000000000007E-2</v>
      </c>
      <c r="J183" t="s">
        <v>20</v>
      </c>
      <c r="K183">
        <v>406.09300000000002</v>
      </c>
      <c r="L183">
        <v>0.06</v>
      </c>
      <c r="M183">
        <v>0</v>
      </c>
    </row>
    <row r="184" spans="1:13" x14ac:dyDescent="0.35">
      <c r="A184">
        <v>183</v>
      </c>
      <c r="B184" t="s">
        <v>25</v>
      </c>
      <c r="C184" t="s">
        <v>13</v>
      </c>
      <c r="D184" t="s">
        <v>14</v>
      </c>
      <c r="E184" t="s">
        <v>33</v>
      </c>
      <c r="F184" t="s">
        <v>78</v>
      </c>
      <c r="G184">
        <v>59.805090210970903</v>
      </c>
      <c r="H184">
        <v>17.510999999999999</v>
      </c>
      <c r="I184">
        <v>0.28999999999999998</v>
      </c>
      <c r="J184" t="s">
        <v>37</v>
      </c>
      <c r="K184">
        <v>823.87599999999998</v>
      </c>
      <c r="L184">
        <v>0.12</v>
      </c>
      <c r="M184">
        <v>0</v>
      </c>
    </row>
    <row r="185" spans="1:13" x14ac:dyDescent="0.35">
      <c r="A185">
        <v>184</v>
      </c>
      <c r="B185" t="s">
        <v>25</v>
      </c>
      <c r="C185" t="s">
        <v>13</v>
      </c>
      <c r="D185" t="s">
        <v>21</v>
      </c>
      <c r="E185" t="s">
        <v>33</v>
      </c>
      <c r="F185" t="s">
        <v>78</v>
      </c>
      <c r="G185">
        <v>59.805090210970903</v>
      </c>
      <c r="H185">
        <v>2.601</v>
      </c>
      <c r="I185">
        <v>0.04</v>
      </c>
      <c r="J185" t="s">
        <v>41</v>
      </c>
      <c r="K185">
        <v>259.404</v>
      </c>
      <c r="L185">
        <v>0.04</v>
      </c>
      <c r="M185">
        <v>0</v>
      </c>
    </row>
    <row r="186" spans="1:13" x14ac:dyDescent="0.35">
      <c r="A186">
        <v>185</v>
      </c>
      <c r="B186" t="s">
        <v>25</v>
      </c>
      <c r="C186" t="s">
        <v>13</v>
      </c>
      <c r="D186" t="s">
        <v>14</v>
      </c>
      <c r="E186" t="s">
        <v>15</v>
      </c>
      <c r="F186" t="s">
        <v>78</v>
      </c>
      <c r="G186">
        <v>59.805090210970903</v>
      </c>
      <c r="H186">
        <v>6.6589999999999998</v>
      </c>
      <c r="I186">
        <v>0.11</v>
      </c>
      <c r="J186" t="s">
        <v>26</v>
      </c>
      <c r="K186">
        <v>816.31899999999996</v>
      </c>
      <c r="L186">
        <v>0.11</v>
      </c>
      <c r="M186">
        <v>1</v>
      </c>
    </row>
    <row r="187" spans="1:13" x14ac:dyDescent="0.35">
      <c r="A187">
        <v>186</v>
      </c>
      <c r="B187" t="s">
        <v>25</v>
      </c>
      <c r="C187" t="s">
        <v>13</v>
      </c>
      <c r="D187" t="s">
        <v>18</v>
      </c>
      <c r="E187" t="s">
        <v>19</v>
      </c>
      <c r="F187" t="s">
        <v>78</v>
      </c>
      <c r="G187">
        <v>59.805090210970903</v>
      </c>
      <c r="H187">
        <v>11.212999999999999</v>
      </c>
      <c r="I187">
        <v>0.19</v>
      </c>
      <c r="J187" t="s">
        <v>27</v>
      </c>
      <c r="K187">
        <v>886.49099999999999</v>
      </c>
      <c r="L187">
        <v>0.12</v>
      </c>
      <c r="M187">
        <v>0</v>
      </c>
    </row>
    <row r="188" spans="1:13" x14ac:dyDescent="0.35">
      <c r="A188">
        <v>187</v>
      </c>
      <c r="B188" t="s">
        <v>25</v>
      </c>
      <c r="C188" t="s">
        <v>13</v>
      </c>
      <c r="D188" t="s">
        <v>29</v>
      </c>
      <c r="E188" t="s">
        <v>15</v>
      </c>
      <c r="F188" t="s">
        <v>78</v>
      </c>
      <c r="G188">
        <v>59.805090210970903</v>
      </c>
      <c r="H188">
        <v>3.1909999999999998</v>
      </c>
      <c r="I188">
        <v>0.05</v>
      </c>
      <c r="J188" t="s">
        <v>30</v>
      </c>
      <c r="K188">
        <v>212.279</v>
      </c>
      <c r="L188">
        <v>0.03</v>
      </c>
      <c r="M188">
        <v>0</v>
      </c>
    </row>
    <row r="189" spans="1:13" x14ac:dyDescent="0.35">
      <c r="A189">
        <v>188</v>
      </c>
      <c r="B189" t="s">
        <v>12</v>
      </c>
      <c r="C189" t="s">
        <v>13</v>
      </c>
      <c r="D189" t="s">
        <v>18</v>
      </c>
      <c r="E189" t="s">
        <v>19</v>
      </c>
      <c r="F189" t="s">
        <v>79</v>
      </c>
      <c r="G189">
        <v>204.45351650087301</v>
      </c>
      <c r="H189">
        <v>9.9429999999999996</v>
      </c>
      <c r="I189">
        <v>0.05</v>
      </c>
      <c r="J189" t="s">
        <v>20</v>
      </c>
      <c r="K189">
        <v>406.09300000000002</v>
      </c>
      <c r="L189">
        <v>0.06</v>
      </c>
      <c r="M189">
        <v>0</v>
      </c>
    </row>
    <row r="190" spans="1:13" x14ac:dyDescent="0.35">
      <c r="A190">
        <v>189</v>
      </c>
      <c r="B190" t="s">
        <v>12</v>
      </c>
      <c r="C190" t="s">
        <v>13</v>
      </c>
      <c r="D190" t="s">
        <v>14</v>
      </c>
      <c r="E190" t="s">
        <v>33</v>
      </c>
      <c r="F190" t="s">
        <v>79</v>
      </c>
      <c r="G190">
        <v>204.45351650087301</v>
      </c>
      <c r="H190">
        <v>118.36499999999999</v>
      </c>
      <c r="I190">
        <v>0.57999999999999996</v>
      </c>
      <c r="J190" t="s">
        <v>35</v>
      </c>
      <c r="K190">
        <v>510.66199999999998</v>
      </c>
      <c r="L190">
        <v>7.0000000000000007E-2</v>
      </c>
      <c r="M190">
        <v>2</v>
      </c>
    </row>
    <row r="191" spans="1:13" x14ac:dyDescent="0.35">
      <c r="A191">
        <v>190</v>
      </c>
      <c r="B191" t="s">
        <v>12</v>
      </c>
      <c r="C191" t="s">
        <v>13</v>
      </c>
      <c r="D191" t="s">
        <v>21</v>
      </c>
      <c r="E191" t="s">
        <v>33</v>
      </c>
      <c r="F191" t="s">
        <v>79</v>
      </c>
      <c r="G191">
        <v>204.45351650087301</v>
      </c>
      <c r="H191">
        <v>17.683</v>
      </c>
      <c r="I191">
        <v>0.09</v>
      </c>
      <c r="J191" t="s">
        <v>36</v>
      </c>
      <c r="K191">
        <v>90.373000000000005</v>
      </c>
      <c r="L191">
        <v>0.01</v>
      </c>
      <c r="M191">
        <v>1</v>
      </c>
    </row>
    <row r="192" spans="1:13" x14ac:dyDescent="0.35">
      <c r="A192">
        <v>191</v>
      </c>
      <c r="B192" t="s">
        <v>12</v>
      </c>
      <c r="C192" t="s">
        <v>13</v>
      </c>
      <c r="D192" t="s">
        <v>29</v>
      </c>
      <c r="E192" t="s">
        <v>33</v>
      </c>
      <c r="F192" t="s">
        <v>79</v>
      </c>
      <c r="G192">
        <v>204.45351650087301</v>
      </c>
      <c r="H192">
        <v>2.133</v>
      </c>
      <c r="I192">
        <v>0.01</v>
      </c>
      <c r="J192" t="s">
        <v>45</v>
      </c>
      <c r="K192">
        <v>59.07</v>
      </c>
      <c r="L192">
        <v>0.01</v>
      </c>
      <c r="M192">
        <v>0</v>
      </c>
    </row>
    <row r="193" spans="1:13" x14ac:dyDescent="0.35">
      <c r="A193">
        <v>192</v>
      </c>
      <c r="B193" t="s">
        <v>25</v>
      </c>
      <c r="C193" t="s">
        <v>13</v>
      </c>
      <c r="D193" t="s">
        <v>14</v>
      </c>
      <c r="E193" t="s">
        <v>33</v>
      </c>
      <c r="F193" t="s">
        <v>79</v>
      </c>
      <c r="G193">
        <v>204.45351650087301</v>
      </c>
      <c r="H193">
        <v>30.061</v>
      </c>
      <c r="I193">
        <v>0.15</v>
      </c>
      <c r="J193" t="s">
        <v>37</v>
      </c>
      <c r="K193">
        <v>823.87599999999998</v>
      </c>
      <c r="L193">
        <v>0.12</v>
      </c>
      <c r="M193">
        <v>0</v>
      </c>
    </row>
    <row r="194" spans="1:13" x14ac:dyDescent="0.35">
      <c r="A194">
        <v>193</v>
      </c>
      <c r="B194" t="s">
        <v>25</v>
      </c>
      <c r="C194" t="s">
        <v>13</v>
      </c>
      <c r="D194" t="s">
        <v>21</v>
      </c>
      <c r="E194" t="s">
        <v>33</v>
      </c>
      <c r="F194" t="s">
        <v>79</v>
      </c>
      <c r="G194">
        <v>204.45351650087301</v>
      </c>
      <c r="H194">
        <v>13.624000000000001</v>
      </c>
      <c r="I194">
        <v>7.0000000000000007E-2</v>
      </c>
      <c r="J194" t="s">
        <v>41</v>
      </c>
      <c r="K194">
        <v>259.404</v>
      </c>
      <c r="L194">
        <v>0.04</v>
      </c>
      <c r="M194">
        <v>0</v>
      </c>
    </row>
    <row r="195" spans="1:13" x14ac:dyDescent="0.35">
      <c r="A195">
        <v>194</v>
      </c>
      <c r="B195" t="s">
        <v>25</v>
      </c>
      <c r="C195" t="s">
        <v>13</v>
      </c>
      <c r="D195" t="s">
        <v>29</v>
      </c>
      <c r="E195" t="s">
        <v>33</v>
      </c>
      <c r="F195" t="s">
        <v>79</v>
      </c>
      <c r="G195">
        <v>204.45351650087301</v>
      </c>
      <c r="H195">
        <v>5.5640000000000001</v>
      </c>
      <c r="I195">
        <v>0.03</v>
      </c>
      <c r="J195" t="s">
        <v>42</v>
      </c>
      <c r="K195">
        <v>370.78199999999998</v>
      </c>
      <c r="L195">
        <v>0.05</v>
      </c>
      <c r="M195">
        <v>0</v>
      </c>
    </row>
    <row r="196" spans="1:13" x14ac:dyDescent="0.35">
      <c r="A196">
        <v>195</v>
      </c>
      <c r="B196" t="s">
        <v>25</v>
      </c>
      <c r="C196" t="s">
        <v>13</v>
      </c>
      <c r="D196" t="s">
        <v>18</v>
      </c>
      <c r="E196" t="s">
        <v>19</v>
      </c>
      <c r="F196" t="s">
        <v>79</v>
      </c>
      <c r="G196">
        <v>204.45351650087301</v>
      </c>
      <c r="H196">
        <v>7.08</v>
      </c>
      <c r="I196">
        <v>0.03</v>
      </c>
      <c r="J196" t="s">
        <v>27</v>
      </c>
      <c r="K196">
        <v>886.49099999999999</v>
      </c>
      <c r="L196">
        <v>0.12</v>
      </c>
      <c r="M196">
        <v>0</v>
      </c>
    </row>
    <row r="197" spans="1:13" x14ac:dyDescent="0.35">
      <c r="A197">
        <v>196</v>
      </c>
      <c r="B197" t="s">
        <v>12</v>
      </c>
      <c r="C197" t="s">
        <v>13</v>
      </c>
      <c r="D197" t="s">
        <v>21</v>
      </c>
      <c r="E197" t="s">
        <v>33</v>
      </c>
      <c r="F197" t="s">
        <v>80</v>
      </c>
      <c r="G197">
        <v>22.336225817819798</v>
      </c>
      <c r="H197">
        <v>2.2930000000000001</v>
      </c>
      <c r="I197">
        <v>0.1</v>
      </c>
      <c r="J197" t="s">
        <v>36</v>
      </c>
      <c r="K197">
        <v>90.373000000000005</v>
      </c>
      <c r="L197">
        <v>0.01</v>
      </c>
      <c r="M197">
        <v>0</v>
      </c>
    </row>
    <row r="198" spans="1:13" x14ac:dyDescent="0.35">
      <c r="A198">
        <v>197</v>
      </c>
      <c r="B198" t="s">
        <v>25</v>
      </c>
      <c r="C198" t="s">
        <v>13</v>
      </c>
      <c r="D198" t="s">
        <v>14</v>
      </c>
      <c r="E198" t="s">
        <v>33</v>
      </c>
      <c r="F198" t="s">
        <v>80</v>
      </c>
      <c r="G198">
        <v>22.336225817819798</v>
      </c>
      <c r="H198">
        <v>8.8849999999999998</v>
      </c>
      <c r="I198">
        <v>0.4</v>
      </c>
      <c r="J198" t="s">
        <v>37</v>
      </c>
      <c r="K198">
        <v>823.87599999999998</v>
      </c>
      <c r="L198">
        <v>0.12</v>
      </c>
      <c r="M198">
        <v>0</v>
      </c>
    </row>
    <row r="199" spans="1:13" x14ac:dyDescent="0.35">
      <c r="A199">
        <v>198</v>
      </c>
      <c r="B199" t="s">
        <v>25</v>
      </c>
      <c r="C199" t="s">
        <v>13</v>
      </c>
      <c r="D199" t="s">
        <v>21</v>
      </c>
      <c r="E199" t="s">
        <v>33</v>
      </c>
      <c r="F199" t="s">
        <v>80</v>
      </c>
      <c r="G199">
        <v>22.336225817819798</v>
      </c>
      <c r="H199">
        <v>5.4050000000000002</v>
      </c>
      <c r="I199">
        <v>0.24</v>
      </c>
      <c r="J199" t="s">
        <v>41</v>
      </c>
      <c r="K199">
        <v>259.404</v>
      </c>
      <c r="L199">
        <v>0.04</v>
      </c>
      <c r="M199">
        <v>0</v>
      </c>
    </row>
    <row r="200" spans="1:13" x14ac:dyDescent="0.35">
      <c r="A200">
        <v>199</v>
      </c>
      <c r="B200" t="s">
        <v>12</v>
      </c>
      <c r="C200" t="s">
        <v>13</v>
      </c>
      <c r="D200" t="s">
        <v>14</v>
      </c>
      <c r="E200" t="s">
        <v>33</v>
      </c>
      <c r="F200" t="s">
        <v>81</v>
      </c>
      <c r="G200">
        <v>41.612308660959897</v>
      </c>
      <c r="H200">
        <v>3.129</v>
      </c>
      <c r="I200">
        <v>0.08</v>
      </c>
      <c r="J200" t="s">
        <v>35</v>
      </c>
      <c r="K200">
        <v>510.66199999999998</v>
      </c>
      <c r="L200">
        <v>7.0000000000000007E-2</v>
      </c>
      <c r="M200">
        <v>0</v>
      </c>
    </row>
    <row r="201" spans="1:13" x14ac:dyDescent="0.35">
      <c r="A201">
        <v>200</v>
      </c>
      <c r="B201" t="s">
        <v>12</v>
      </c>
      <c r="C201" t="s">
        <v>13</v>
      </c>
      <c r="D201" t="s">
        <v>21</v>
      </c>
      <c r="E201" t="s">
        <v>33</v>
      </c>
      <c r="F201" t="s">
        <v>81</v>
      </c>
      <c r="G201">
        <v>41.612308660959897</v>
      </c>
      <c r="H201">
        <v>3.0529999999999999</v>
      </c>
      <c r="I201">
        <v>7.0000000000000007E-2</v>
      </c>
      <c r="J201" t="s">
        <v>36</v>
      </c>
      <c r="K201">
        <v>90.373000000000005</v>
      </c>
      <c r="L201">
        <v>0.01</v>
      </c>
      <c r="M201">
        <v>0</v>
      </c>
    </row>
    <row r="202" spans="1:13" x14ac:dyDescent="0.35">
      <c r="A202">
        <v>201</v>
      </c>
      <c r="B202" t="s">
        <v>25</v>
      </c>
      <c r="C202" t="s">
        <v>13</v>
      </c>
      <c r="D202" t="s">
        <v>14</v>
      </c>
      <c r="E202" t="s">
        <v>33</v>
      </c>
      <c r="F202" t="s">
        <v>81</v>
      </c>
      <c r="G202">
        <v>41.612308660959897</v>
      </c>
      <c r="H202">
        <v>13.318</v>
      </c>
      <c r="I202">
        <v>0.32</v>
      </c>
      <c r="J202" t="s">
        <v>37</v>
      </c>
      <c r="K202">
        <v>823.87599999999998</v>
      </c>
      <c r="L202">
        <v>0.12</v>
      </c>
      <c r="M202">
        <v>0</v>
      </c>
    </row>
    <row r="203" spans="1:13" x14ac:dyDescent="0.35">
      <c r="A203">
        <v>202</v>
      </c>
      <c r="B203" t="s">
        <v>25</v>
      </c>
      <c r="C203" t="s">
        <v>13</v>
      </c>
      <c r="D203" t="s">
        <v>21</v>
      </c>
      <c r="E203" t="s">
        <v>33</v>
      </c>
      <c r="F203" t="s">
        <v>81</v>
      </c>
      <c r="G203">
        <v>41.612308660959897</v>
      </c>
      <c r="H203">
        <v>19.172000000000001</v>
      </c>
      <c r="I203">
        <v>0.46</v>
      </c>
      <c r="J203" t="s">
        <v>41</v>
      </c>
      <c r="K203">
        <v>259.404</v>
      </c>
      <c r="L203">
        <v>0.04</v>
      </c>
      <c r="M203">
        <v>0</v>
      </c>
    </row>
    <row r="204" spans="1:13" x14ac:dyDescent="0.35">
      <c r="A204">
        <v>203</v>
      </c>
      <c r="B204" t="s">
        <v>25</v>
      </c>
      <c r="C204" t="s">
        <v>13</v>
      </c>
      <c r="D204" t="s">
        <v>29</v>
      </c>
      <c r="E204" t="s">
        <v>33</v>
      </c>
      <c r="F204" t="s">
        <v>81</v>
      </c>
      <c r="G204">
        <v>41.612308660959897</v>
      </c>
      <c r="H204">
        <v>2.5089999999999999</v>
      </c>
      <c r="I204">
        <v>0.06</v>
      </c>
      <c r="J204" t="s">
        <v>42</v>
      </c>
      <c r="K204">
        <v>370.78199999999998</v>
      </c>
      <c r="L204">
        <v>0.05</v>
      </c>
      <c r="M204">
        <v>0</v>
      </c>
    </row>
    <row r="205" spans="1:13" x14ac:dyDescent="0.35">
      <c r="A205">
        <v>204</v>
      </c>
      <c r="B205" t="s">
        <v>12</v>
      </c>
      <c r="C205" t="s">
        <v>13</v>
      </c>
      <c r="D205" t="s">
        <v>14</v>
      </c>
      <c r="E205" t="s">
        <v>15</v>
      </c>
      <c r="F205" t="s">
        <v>82</v>
      </c>
      <c r="G205">
        <v>61.234335816091303</v>
      </c>
      <c r="H205">
        <v>5.6</v>
      </c>
      <c r="I205">
        <v>0.09</v>
      </c>
      <c r="J205" t="s">
        <v>17</v>
      </c>
      <c r="K205">
        <v>402.13600000000002</v>
      </c>
      <c r="L205">
        <v>0.06</v>
      </c>
      <c r="M205">
        <v>3</v>
      </c>
    </row>
    <row r="206" spans="1:13" x14ac:dyDescent="0.35">
      <c r="A206">
        <v>205</v>
      </c>
      <c r="B206" t="s">
        <v>12</v>
      </c>
      <c r="C206" t="s">
        <v>13</v>
      </c>
      <c r="D206" t="s">
        <v>21</v>
      </c>
      <c r="E206" t="s">
        <v>15</v>
      </c>
      <c r="F206" t="s">
        <v>82</v>
      </c>
      <c r="G206">
        <v>61.234335816091303</v>
      </c>
      <c r="H206">
        <v>9.64</v>
      </c>
      <c r="I206">
        <v>0.16</v>
      </c>
      <c r="J206" t="s">
        <v>22</v>
      </c>
      <c r="K206">
        <v>139.06899999999999</v>
      </c>
      <c r="L206">
        <v>0.02</v>
      </c>
      <c r="M206">
        <v>0</v>
      </c>
    </row>
    <row r="207" spans="1:13" x14ac:dyDescent="0.35">
      <c r="A207">
        <v>206</v>
      </c>
      <c r="B207" t="s">
        <v>12</v>
      </c>
      <c r="C207" t="s">
        <v>13</v>
      </c>
      <c r="D207" t="s">
        <v>29</v>
      </c>
      <c r="E207" t="s">
        <v>15</v>
      </c>
      <c r="F207" t="s">
        <v>82</v>
      </c>
      <c r="G207">
        <v>61.234335816091303</v>
      </c>
      <c r="H207">
        <v>6.4039999999999999</v>
      </c>
      <c r="I207">
        <v>0.1</v>
      </c>
      <c r="J207" t="s">
        <v>46</v>
      </c>
      <c r="K207">
        <v>74.91</v>
      </c>
      <c r="L207">
        <v>0.01</v>
      </c>
      <c r="M207">
        <v>1</v>
      </c>
    </row>
    <row r="208" spans="1:13" x14ac:dyDescent="0.35">
      <c r="A208">
        <v>207</v>
      </c>
      <c r="B208" t="s">
        <v>25</v>
      </c>
      <c r="C208" t="s">
        <v>13</v>
      </c>
      <c r="D208" t="s">
        <v>14</v>
      </c>
      <c r="E208" t="s">
        <v>15</v>
      </c>
      <c r="F208" t="s">
        <v>82</v>
      </c>
      <c r="G208">
        <v>61.234335816091303</v>
      </c>
      <c r="H208">
        <v>3.613</v>
      </c>
      <c r="I208">
        <v>0.06</v>
      </c>
      <c r="J208" t="s">
        <v>26</v>
      </c>
      <c r="K208">
        <v>816.31899999999996</v>
      </c>
      <c r="L208">
        <v>0.11</v>
      </c>
      <c r="M208">
        <v>0</v>
      </c>
    </row>
    <row r="209" spans="1:13" x14ac:dyDescent="0.35">
      <c r="A209">
        <v>208</v>
      </c>
      <c r="B209" t="s">
        <v>25</v>
      </c>
      <c r="C209" t="s">
        <v>13</v>
      </c>
      <c r="D209" t="s">
        <v>21</v>
      </c>
      <c r="E209" t="s">
        <v>15</v>
      </c>
      <c r="F209" t="s">
        <v>82</v>
      </c>
      <c r="G209">
        <v>61.234335816091303</v>
      </c>
      <c r="H209">
        <v>14.599</v>
      </c>
      <c r="I209">
        <v>0.24</v>
      </c>
      <c r="J209" t="s">
        <v>28</v>
      </c>
      <c r="K209">
        <v>230.215</v>
      </c>
      <c r="L209">
        <v>0.03</v>
      </c>
      <c r="M209">
        <v>0</v>
      </c>
    </row>
    <row r="210" spans="1:13" x14ac:dyDescent="0.35">
      <c r="A210">
        <v>209</v>
      </c>
      <c r="B210" t="s">
        <v>25</v>
      </c>
      <c r="C210" t="s">
        <v>13</v>
      </c>
      <c r="D210" t="s">
        <v>29</v>
      </c>
      <c r="E210" t="s">
        <v>15</v>
      </c>
      <c r="F210" t="s">
        <v>82</v>
      </c>
      <c r="G210">
        <v>61.234335816091303</v>
      </c>
      <c r="H210">
        <v>18.204000000000001</v>
      </c>
      <c r="I210">
        <v>0.3</v>
      </c>
      <c r="J210" t="s">
        <v>30</v>
      </c>
      <c r="K210">
        <v>212.279</v>
      </c>
      <c r="L210">
        <v>0.03</v>
      </c>
      <c r="M2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existing_plots_and_area_per_str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Kristen Shive</cp:lastModifiedBy>
  <dcterms:created xsi:type="dcterms:W3CDTF">2025-05-27T18:28:01Z</dcterms:created>
  <dcterms:modified xsi:type="dcterms:W3CDTF">2025-05-27T18:28:01Z</dcterms:modified>
</cp:coreProperties>
</file>