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hive\Documents\UCB\Projects\In Progress\SEKI Grove Assessments\grove-assessments\outputs\"/>
    </mc:Choice>
  </mc:AlternateContent>
  <xr:revisionPtr revIDLastSave="0" documentId="8_{33F2B1B4-2DD5-4F70-A9A6-97101E83C04B}" xr6:coauthVersionLast="47" xr6:coauthVersionMax="47" xr10:uidLastSave="{00000000-0000-0000-0000-000000000000}"/>
  <bookViews>
    <workbookView xWindow="-110" yWindow="-110" windowWidth="19420" windowHeight="10300" xr2:uid="{C1510224-EADC-45D2-8948-4FDDF322C944}"/>
  </bookViews>
  <sheets>
    <sheet name="groves_summary" sheetId="1" r:id="rId1"/>
  </sheets>
  <calcPr calcId="0"/>
</workbook>
</file>

<file path=xl/calcChain.xml><?xml version="1.0" encoding="utf-8"?>
<calcChain xmlns="http://schemas.openxmlformats.org/spreadsheetml/2006/main">
  <c r="Q12" i="1" l="1"/>
  <c r="Q13" i="1"/>
  <c r="Q14" i="1"/>
  <c r="Q15" i="1"/>
  <c r="Q5" i="1"/>
  <c r="Q6" i="1"/>
  <c r="Q2" i="1"/>
  <c r="Q7" i="1"/>
  <c r="Q16" i="1"/>
  <c r="Q3" i="1"/>
  <c r="Q8" i="1"/>
  <c r="Q9" i="1"/>
  <c r="Q17" i="1"/>
  <c r="Q10" i="1"/>
  <c r="Q11" i="1"/>
  <c r="Q4" i="1"/>
  <c r="N15" i="1"/>
  <c r="N7" i="1"/>
  <c r="N16" i="1"/>
  <c r="N11" i="1"/>
  <c r="N17" i="1"/>
  <c r="N12" i="1"/>
  <c r="N10" i="1"/>
  <c r="N6" i="1"/>
  <c r="N9" i="1"/>
  <c r="N8" i="1"/>
  <c r="N14" i="1"/>
  <c r="N4" i="1"/>
  <c r="N5" i="1"/>
  <c r="N3" i="1"/>
  <c r="N13" i="1"/>
  <c r="N2" i="1"/>
</calcChain>
</file>

<file path=xl/sharedStrings.xml><?xml version="1.0" encoding="utf-8"?>
<sst xmlns="http://schemas.openxmlformats.org/spreadsheetml/2006/main" count="66" uniqueCount="39">
  <si>
    <t>grove_name</t>
  </si>
  <si>
    <t>UCB fuels project monitoring</t>
  </si>
  <si>
    <t>SEKI fire effects monitoring plots</t>
  </si>
  <si>
    <t>USGS Fire and fuels</t>
  </si>
  <si>
    <t>SEKI BS Fx</t>
  </si>
  <si>
    <t>SEKI soundscape</t>
  </si>
  <si>
    <t>USGS Sequoia</t>
  </si>
  <si>
    <t>USGS Redwood meadow pre-thinning</t>
  </si>
  <si>
    <t>Total</t>
  </si>
  <si>
    <t>groveacres</t>
  </si>
  <si>
    <t>grove_wbuffer_acres</t>
  </si>
  <si>
    <t>plots_peracre_buf</t>
  </si>
  <si>
    <t>acre_view</t>
  </si>
  <si>
    <t>Atwell</t>
  </si>
  <si>
    <t>Big Stump</t>
  </si>
  <si>
    <t>Board Camp</t>
  </si>
  <si>
    <t>East Fork</t>
  </si>
  <si>
    <t>Garfield</t>
  </si>
  <si>
    <t>Giant Forest</t>
  </si>
  <si>
    <t>Lost</t>
  </si>
  <si>
    <t>Muir</t>
  </si>
  <si>
    <t>New Oriole Lake</t>
  </si>
  <si>
    <t>Oriole Lake</t>
  </si>
  <si>
    <t>Redwood Creek</t>
  </si>
  <si>
    <t>Redwood Meadow</t>
  </si>
  <si>
    <t>Sequoia Creek</t>
  </si>
  <si>
    <t>Suwanee</t>
  </si>
  <si>
    <t>Redwood Mountain</t>
  </si>
  <si>
    <t>General Grant</t>
  </si>
  <si>
    <t>density_plots_grove_area</t>
  </si>
  <si>
    <t>rank_total_plots</t>
  </si>
  <si>
    <t>rank_density_plots</t>
  </si>
  <si>
    <t>low</t>
  </si>
  <si>
    <t>moderate</t>
  </si>
  <si>
    <t>high</t>
  </si>
  <si>
    <t>dense</t>
  </si>
  <si>
    <t>sparse</t>
  </si>
  <si>
    <t>medium dense</t>
  </si>
  <si>
    <t>rank_combo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</si>
</sst>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88FD-1B2F-4002-95A1-72E9B7D2703B}">
  <dimension ref="A1:R18"/>
  <sheetViews>
    <sheetView tabSelected="1" workbookViewId="0">
      <selection activeCell="O4" sqref="O4"/>
    </sheetView>
  </sheetViews>
  <sheetFormatPr defaultRowHeight="14.5" x14ac:dyDescent="0.35"/>
  <cols>
    <col min="1" max="1" width="16.1796875" bestFit="1" customWidth="1"/>
    <col min="2" max="8" width="0" hidden="1" customWidth="1"/>
    <col min="11" max="13" width="0" hidden="1" customWidth="1"/>
    <col min="16" max="16" width="13.81640625" customWidth="1"/>
    <col min="17" max="17" width="13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  <c r="P1" t="s">
        <v>31</v>
      </c>
      <c r="Q1" t="s">
        <v>38</v>
      </c>
    </row>
    <row r="2" spans="1:18" x14ac:dyDescent="0.35">
      <c r="A2" t="s">
        <v>13</v>
      </c>
      <c r="B2">
        <v>41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45</v>
      </c>
      <c r="J2" s="3">
        <v>914.89</v>
      </c>
      <c r="K2" s="3">
        <v>1563.14</v>
      </c>
      <c r="L2">
        <v>0.03</v>
      </c>
      <c r="M2" s="1">
        <v>0.15631400000000001</v>
      </c>
      <c r="N2" s="3">
        <f>J2/I2</f>
        <v>20.330888888888889</v>
      </c>
      <c r="O2" t="s">
        <v>34</v>
      </c>
      <c r="P2" t="s">
        <v>37</v>
      </c>
      <c r="Q2" t="str">
        <f>CONCATENATE(O2,"-",P2)</f>
        <v>high-medium dense</v>
      </c>
      <c r="R2">
        <v>7</v>
      </c>
    </row>
    <row r="3" spans="1:18" x14ac:dyDescent="0.35">
      <c r="A3" t="s">
        <v>27</v>
      </c>
      <c r="B3">
        <v>36</v>
      </c>
      <c r="C3">
        <v>6</v>
      </c>
      <c r="D3">
        <v>18</v>
      </c>
      <c r="E3">
        <v>0</v>
      </c>
      <c r="F3">
        <v>0</v>
      </c>
      <c r="G3">
        <v>2</v>
      </c>
      <c r="H3">
        <v>0</v>
      </c>
      <c r="I3">
        <v>62</v>
      </c>
      <c r="J3" s="3">
        <v>2615.4499999999998</v>
      </c>
      <c r="K3" s="3">
        <v>3908.67</v>
      </c>
      <c r="L3">
        <v>0.02</v>
      </c>
      <c r="M3" s="1">
        <v>0.39086700000000002</v>
      </c>
      <c r="N3" s="3">
        <f>J3/I3</f>
        <v>42.184677419354834</v>
      </c>
      <c r="O3" t="s">
        <v>34</v>
      </c>
      <c r="P3" t="s">
        <v>36</v>
      </c>
      <c r="Q3" t="str">
        <f>CONCATENATE(O3,"-",P3)</f>
        <v>high-sparse</v>
      </c>
      <c r="R3">
        <v>6</v>
      </c>
    </row>
    <row r="4" spans="1:18" x14ac:dyDescent="0.35">
      <c r="A4" t="s">
        <v>25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</v>
      </c>
      <c r="J4" s="3">
        <v>15.85</v>
      </c>
      <c r="K4" s="3">
        <v>60.96</v>
      </c>
      <c r="L4">
        <v>0.15</v>
      </c>
      <c r="M4" s="1">
        <v>6.0959999999999999E-3</v>
      </c>
      <c r="N4" s="3">
        <f>J4/I4</f>
        <v>1.7611111111111111</v>
      </c>
      <c r="O4" t="s">
        <v>32</v>
      </c>
      <c r="P4" t="s">
        <v>35</v>
      </c>
      <c r="Q4" t="str">
        <f>CONCATENATE(O4,"-",P4)</f>
        <v>low-dense</v>
      </c>
      <c r="R4">
        <v>3</v>
      </c>
    </row>
    <row r="5" spans="1:18" x14ac:dyDescent="0.35">
      <c r="A5" t="s">
        <v>26</v>
      </c>
      <c r="B5">
        <v>0</v>
      </c>
      <c r="C5">
        <v>3</v>
      </c>
      <c r="D5">
        <v>0</v>
      </c>
      <c r="E5">
        <v>0</v>
      </c>
      <c r="F5">
        <v>0</v>
      </c>
      <c r="G5">
        <v>2</v>
      </c>
      <c r="H5">
        <v>0</v>
      </c>
      <c r="I5">
        <v>5</v>
      </c>
      <c r="J5" s="3">
        <v>68.98</v>
      </c>
      <c r="K5" s="3">
        <v>151.25</v>
      </c>
      <c r="L5">
        <v>0.03</v>
      </c>
      <c r="M5" s="1">
        <v>1.5125E-2</v>
      </c>
      <c r="N5" s="3">
        <f>J5/I5</f>
        <v>13.796000000000001</v>
      </c>
      <c r="O5" t="s">
        <v>32</v>
      </c>
      <c r="P5" t="s">
        <v>37</v>
      </c>
      <c r="Q5" t="str">
        <f>CONCATENATE(O5,"-",P5)</f>
        <v>low-medium dense</v>
      </c>
      <c r="R5">
        <v>4</v>
      </c>
    </row>
    <row r="6" spans="1:1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 s="3">
        <v>14.74</v>
      </c>
      <c r="K6" s="3">
        <v>62.04</v>
      </c>
      <c r="L6">
        <v>0.02</v>
      </c>
      <c r="M6" s="1">
        <v>6.2040000000000003E-3</v>
      </c>
      <c r="N6" s="3">
        <f>J6/I6</f>
        <v>14.74</v>
      </c>
      <c r="O6" t="s">
        <v>32</v>
      </c>
      <c r="P6" t="s">
        <v>37</v>
      </c>
      <c r="Q6" t="str">
        <f>CONCATENATE(O6,"-",P6)</f>
        <v>low-medium dense</v>
      </c>
      <c r="R6">
        <v>4</v>
      </c>
    </row>
    <row r="7" spans="1:18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2</v>
      </c>
      <c r="J7" s="3">
        <v>48.2</v>
      </c>
      <c r="K7" s="3">
        <v>116.36</v>
      </c>
      <c r="L7">
        <v>0.02</v>
      </c>
      <c r="M7" s="1">
        <v>1.1636000000000001E-2</v>
      </c>
      <c r="N7" s="3">
        <f>J7/I7</f>
        <v>24.1</v>
      </c>
      <c r="O7" t="s">
        <v>32</v>
      </c>
      <c r="P7" t="s">
        <v>37</v>
      </c>
      <c r="Q7" t="str">
        <f>CONCATENATE(O7,"-",P7)</f>
        <v>low-medium dense</v>
      </c>
      <c r="R7">
        <v>4</v>
      </c>
    </row>
    <row r="8" spans="1:18" x14ac:dyDescent="0.35">
      <c r="A8" t="s">
        <v>23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 s="3">
        <v>47.71</v>
      </c>
      <c r="K8" s="3">
        <v>154.69</v>
      </c>
      <c r="L8">
        <v>0.01</v>
      </c>
      <c r="M8" s="1">
        <v>1.5469E-2</v>
      </c>
      <c r="N8" s="3">
        <f>J8/I8</f>
        <v>47.71</v>
      </c>
      <c r="O8" t="s">
        <v>32</v>
      </c>
      <c r="P8" t="s">
        <v>36</v>
      </c>
      <c r="Q8" t="str">
        <f>CONCATENATE(O8,"-",P8)</f>
        <v>low-sparse</v>
      </c>
      <c r="R8">
        <v>1</v>
      </c>
    </row>
    <row r="9" spans="1:18" x14ac:dyDescent="0.3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3</v>
      </c>
      <c r="J9" s="3">
        <v>146.93</v>
      </c>
      <c r="K9" s="3">
        <v>320.42</v>
      </c>
      <c r="L9">
        <v>0.01</v>
      </c>
      <c r="M9" s="1">
        <v>3.2042000000000001E-2</v>
      </c>
      <c r="N9" s="3">
        <f>J9/I9</f>
        <v>48.976666666666667</v>
      </c>
      <c r="O9" t="s">
        <v>32</v>
      </c>
      <c r="P9" t="s">
        <v>36</v>
      </c>
      <c r="Q9" t="str">
        <f>CONCATENATE(O9,"-",P9)</f>
        <v>low-sparse</v>
      </c>
      <c r="R9">
        <v>1</v>
      </c>
    </row>
    <row r="10" spans="1:18" x14ac:dyDescent="0.35">
      <c r="A10" t="s">
        <v>20</v>
      </c>
      <c r="B10">
        <v>0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3</v>
      </c>
      <c r="J10" s="3">
        <v>244.89</v>
      </c>
      <c r="K10" s="3">
        <v>396.47</v>
      </c>
      <c r="L10">
        <v>0.01</v>
      </c>
      <c r="M10" s="1">
        <v>3.9647000000000002E-2</v>
      </c>
      <c r="N10" s="3">
        <f>J10/I10</f>
        <v>81.63</v>
      </c>
      <c r="O10" t="s">
        <v>32</v>
      </c>
      <c r="P10" t="s">
        <v>36</v>
      </c>
      <c r="Q10" t="str">
        <f>CONCATENATE(O10,"-",P10)</f>
        <v>low-sparse</v>
      </c>
      <c r="R10">
        <v>1</v>
      </c>
    </row>
    <row r="11" spans="1:18" x14ac:dyDescent="0.35">
      <c r="A11" t="s">
        <v>17</v>
      </c>
      <c r="B11">
        <v>0</v>
      </c>
      <c r="C11">
        <v>4</v>
      </c>
      <c r="D11">
        <v>2</v>
      </c>
      <c r="E11">
        <v>0</v>
      </c>
      <c r="F11">
        <v>0</v>
      </c>
      <c r="G11">
        <v>0</v>
      </c>
      <c r="H11">
        <v>0</v>
      </c>
      <c r="I11">
        <v>6</v>
      </c>
      <c r="J11" s="3">
        <v>1232.42</v>
      </c>
      <c r="K11" s="3">
        <v>1883.09</v>
      </c>
      <c r="L11">
        <v>0</v>
      </c>
      <c r="M11" s="1">
        <v>0.188309</v>
      </c>
      <c r="N11" s="3">
        <f>J11/I11</f>
        <v>205.40333333333334</v>
      </c>
      <c r="O11" t="s">
        <v>32</v>
      </c>
      <c r="P11" t="s">
        <v>36</v>
      </c>
      <c r="Q11" t="str">
        <f>CONCATENATE(O11,"-",P11)</f>
        <v>low-sparse</v>
      </c>
      <c r="R11">
        <v>1</v>
      </c>
    </row>
    <row r="12" spans="1:18" x14ac:dyDescent="0.35">
      <c r="A12" t="s">
        <v>19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12</v>
      </c>
      <c r="J12" s="3">
        <v>35.4</v>
      </c>
      <c r="K12" s="3">
        <v>76.25</v>
      </c>
      <c r="L12">
        <v>0.16</v>
      </c>
      <c r="M12" s="1">
        <v>7.6249999999999998E-3</v>
      </c>
      <c r="N12" s="3">
        <f>J12/I12</f>
        <v>2.9499999999999997</v>
      </c>
      <c r="O12" t="s">
        <v>33</v>
      </c>
      <c r="P12" t="s">
        <v>35</v>
      </c>
      <c r="Q12" t="str">
        <f>CONCATENATE(O12,"-",P12)</f>
        <v>moderate-dense</v>
      </c>
      <c r="R12">
        <v>5</v>
      </c>
    </row>
    <row r="13" spans="1:18" x14ac:dyDescent="0.35">
      <c r="A13" t="s">
        <v>28</v>
      </c>
      <c r="B13">
        <v>11</v>
      </c>
      <c r="C13">
        <v>2</v>
      </c>
      <c r="D13">
        <v>0</v>
      </c>
      <c r="E13">
        <v>0</v>
      </c>
      <c r="F13">
        <v>21</v>
      </c>
      <c r="G13">
        <v>0</v>
      </c>
      <c r="H13">
        <v>0</v>
      </c>
      <c r="I13">
        <v>34</v>
      </c>
      <c r="J13" s="3">
        <v>167.38</v>
      </c>
      <c r="K13" s="3">
        <v>362.1</v>
      </c>
      <c r="L13">
        <v>0.09</v>
      </c>
      <c r="M13" s="1">
        <v>3.6209999999999999E-2</v>
      </c>
      <c r="N13" s="3">
        <f>J13/I13</f>
        <v>4.9229411764705882</v>
      </c>
      <c r="O13" t="s">
        <v>33</v>
      </c>
      <c r="P13" t="s">
        <v>35</v>
      </c>
      <c r="Q13" t="str">
        <f>CONCATENATE(O13,"-",P13)</f>
        <v>moderate-dense</v>
      </c>
      <c r="R13">
        <v>5</v>
      </c>
    </row>
    <row r="14" spans="1:18" x14ac:dyDescent="0.35">
      <c r="A14" t="s">
        <v>24</v>
      </c>
      <c r="B14">
        <v>14</v>
      </c>
      <c r="C14">
        <v>0</v>
      </c>
      <c r="D14">
        <v>7</v>
      </c>
      <c r="E14">
        <v>0</v>
      </c>
      <c r="F14">
        <v>0</v>
      </c>
      <c r="G14">
        <v>0</v>
      </c>
      <c r="H14">
        <v>4</v>
      </c>
      <c r="I14">
        <v>25</v>
      </c>
      <c r="J14" s="3">
        <v>179.24</v>
      </c>
      <c r="K14" s="3">
        <v>449.57</v>
      </c>
      <c r="L14">
        <v>0.06</v>
      </c>
      <c r="M14" s="1">
        <v>4.4956999999999997E-2</v>
      </c>
      <c r="N14" s="3">
        <f>J14/I14</f>
        <v>7.1696</v>
      </c>
      <c r="O14" t="s">
        <v>33</v>
      </c>
      <c r="P14" t="s">
        <v>35</v>
      </c>
      <c r="Q14" t="str">
        <f>CONCATENATE(O14,"-",P14)</f>
        <v>moderate-dense</v>
      </c>
      <c r="R14">
        <v>5</v>
      </c>
    </row>
    <row r="15" spans="1:18" x14ac:dyDescent="0.35">
      <c r="A15" t="s">
        <v>14</v>
      </c>
      <c r="B15">
        <v>13</v>
      </c>
      <c r="C15">
        <v>0</v>
      </c>
      <c r="D15">
        <v>0</v>
      </c>
      <c r="E15">
        <v>5</v>
      </c>
      <c r="F15">
        <v>6</v>
      </c>
      <c r="G15">
        <v>0</v>
      </c>
      <c r="H15">
        <v>0</v>
      </c>
      <c r="I15">
        <v>24</v>
      </c>
      <c r="J15" s="3">
        <v>282.75</v>
      </c>
      <c r="K15" s="3">
        <v>539.44000000000005</v>
      </c>
      <c r="L15">
        <v>0.04</v>
      </c>
      <c r="M15" s="2">
        <v>5.3943999999999999E-2</v>
      </c>
      <c r="N15" s="3">
        <f>J15/I15</f>
        <v>11.78125</v>
      </c>
      <c r="O15" t="s">
        <v>33</v>
      </c>
      <c r="P15" t="s">
        <v>35</v>
      </c>
      <c r="Q15" t="str">
        <f>CONCATENATE(O15,"-",P15)</f>
        <v>moderate-dense</v>
      </c>
      <c r="R15">
        <v>5</v>
      </c>
    </row>
    <row r="16" spans="1:18" x14ac:dyDescent="0.35">
      <c r="A16" t="s">
        <v>16</v>
      </c>
      <c r="B16">
        <v>20</v>
      </c>
      <c r="C16">
        <v>3</v>
      </c>
      <c r="D16">
        <v>3</v>
      </c>
      <c r="E16">
        <v>0</v>
      </c>
      <c r="F16">
        <v>0</v>
      </c>
      <c r="G16">
        <v>2</v>
      </c>
      <c r="H16">
        <v>0</v>
      </c>
      <c r="I16">
        <v>28</v>
      </c>
      <c r="J16" s="3">
        <v>741.76</v>
      </c>
      <c r="K16" s="3">
        <v>1152.2</v>
      </c>
      <c r="L16">
        <v>0.02</v>
      </c>
      <c r="M16" s="1">
        <v>0.11522</v>
      </c>
      <c r="N16" s="3">
        <f>J16/I16</f>
        <v>26.491428571428571</v>
      </c>
      <c r="O16" t="s">
        <v>33</v>
      </c>
      <c r="P16" t="s">
        <v>37</v>
      </c>
      <c r="Q16" t="str">
        <f>CONCATENATE(O16,"-",P16)</f>
        <v>moderate-medium dense</v>
      </c>
      <c r="R16">
        <v>4</v>
      </c>
    </row>
    <row r="17" spans="1:18" x14ac:dyDescent="0.35">
      <c r="A17" t="s">
        <v>18</v>
      </c>
      <c r="B17">
        <v>0</v>
      </c>
      <c r="C17">
        <v>17</v>
      </c>
      <c r="D17">
        <v>8</v>
      </c>
      <c r="E17">
        <v>0</v>
      </c>
      <c r="F17">
        <v>0</v>
      </c>
      <c r="G17">
        <v>3</v>
      </c>
      <c r="H17">
        <v>0</v>
      </c>
      <c r="I17">
        <v>28</v>
      </c>
      <c r="J17" s="3">
        <v>2106.04</v>
      </c>
      <c r="K17" s="3">
        <v>2849.78</v>
      </c>
      <c r="L17">
        <v>0.01</v>
      </c>
      <c r="M17" s="1">
        <v>0.28497800000000001</v>
      </c>
      <c r="N17" s="3">
        <f>J17/I17</f>
        <v>75.215714285714284</v>
      </c>
      <c r="O17" t="s">
        <v>33</v>
      </c>
      <c r="P17" t="s">
        <v>36</v>
      </c>
      <c r="Q17" t="str">
        <f>CONCATENATE(O17,"-",P17)</f>
        <v>moderate-sparse</v>
      </c>
      <c r="R17">
        <v>2</v>
      </c>
    </row>
    <row r="18" spans="1:18" x14ac:dyDescent="0.35">
      <c r="A18" t="s">
        <v>8</v>
      </c>
      <c r="B18">
        <v>155</v>
      </c>
      <c r="C18">
        <v>41</v>
      </c>
      <c r="D18">
        <v>39</v>
      </c>
      <c r="E18">
        <v>5</v>
      </c>
      <c r="F18">
        <v>27</v>
      </c>
      <c r="G18">
        <v>17</v>
      </c>
      <c r="H18">
        <v>4</v>
      </c>
      <c r="I18">
        <v>288</v>
      </c>
      <c r="J18" s="3">
        <v>11194.81</v>
      </c>
      <c r="K18" s="3">
        <v>19100.13</v>
      </c>
      <c r="L18">
        <v>0.02</v>
      </c>
      <c r="M18" s="2">
        <v>1.910013</v>
      </c>
    </row>
  </sheetData>
  <sortState xmlns:xlrd2="http://schemas.microsoft.com/office/spreadsheetml/2017/richdata2" ref="A2:R18">
    <sortCondition ref="Q1:Q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groves_summary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Shive</cp:lastModifiedBy>
  <dcterms:created xsi:type="dcterms:W3CDTF">2025-05-05T18:14:58Z</dcterms:created>
  <dcterms:modified xsi:type="dcterms:W3CDTF">2025-05-05T18:14:58Z</dcterms:modified>
</cp:coreProperties>
</file>